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tabRatio="7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CO41" i="10"/>
  <c r="CO42" i="10" s="1"/>
  <c r="CO43" i="10" s="1"/>
  <c r="BE41" i="10"/>
  <c r="AM41" i="10"/>
  <c r="U41" i="10"/>
  <c r="C41" i="10"/>
  <c r="CO40" i="10"/>
  <c r="BE40" i="10"/>
  <c r="AM40" i="10"/>
  <c r="U40" i="10"/>
  <c r="C40" i="10"/>
  <c r="BE39" i="10"/>
  <c r="AM39" i="10"/>
  <c r="U39" i="10"/>
  <c r="C39" i="10"/>
  <c r="BE38" i="10"/>
  <c r="AM38" i="10"/>
  <c r="C38" i="10"/>
  <c r="BE37" i="10"/>
  <c r="AM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U37" i="10" s="1"/>
  <c r="U38" i="10" s="1"/>
  <c r="AM34" i="10" l="1"/>
  <c r="AM35" i="10" s="1"/>
  <c r="AM36" i="10" l="1"/>
  <c r="BE34" i="10" l="1"/>
  <c r="BW34" i="10" s="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<sst xmlns="http://schemas.openxmlformats.org/spreadsheetml/2006/main" count="1158" uniqueCount="620">
  <si>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</si>
  <si>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</si>
  <si>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</si>
  <si>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</si>
  <si>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</si>
  <si>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</si>
  <si>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</si>
  <si>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</si>
  <si>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</si>
  <si>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</si>
  <si>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</si>
  <si>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</si>
  <si>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</si>
  <si>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</si>
  <si>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</si>
  <si>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</si>
  <si>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</si>
  <si>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</si>
  <si>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</si>
  <si>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</si>
  <si>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</si>
  <si>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</si>
  <si>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</si>
  <si>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</si>
  <si>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</si>
  <si>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</si>
  <si>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</si>
  <si>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</si>
  <si>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</si>
  <si>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</si>
  <si>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</si>
  <si>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</si>
  <si>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</si>
  <si>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</si>
  <si>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</si>
  <si>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</si>
  <si>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</si>
  <si>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</si>
  <si>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</si>
  <si>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</si>
  <si>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</si>
  <si>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</si>
  <si>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</si>
  <si>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</si>
  <si>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</si>
  <si>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</si>
  <si>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</si>
  <si>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</si>
  <si>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</si>
  <si>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</si>
  <si>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</si>
  <si>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</si>
  <si>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</si>
  <si>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</si>
  <si>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</si>
  <si>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</si>
  <si>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</si>
  <si>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</si>
  <si>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</si>
  <si>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</si>
  <si>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</si>
  <si>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</si>
  <si>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</si>
  <si>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</si>
  <si>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</si>
  <si>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</si>
  <si>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</si>
  <si>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</si>
  <si>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</si>
  <si>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</si>
  <si>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</si>
  <si>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</si>
  <si>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</si>
  <si>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</si>
  <si>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</si>
  <si>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</si>
  <si>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</si>
  <si>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</si>
  <si>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</si>
  <si>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</si>
  <si>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</si>
  <si>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</si>
  <si>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</si>
  <si>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</si>
  <si>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</si>
  <si>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</si>
  <si>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</si>
  <si>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</si>
  <si>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</si>
  <si>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</si>
  <si>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</si>
  <si>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</si>
  <si>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</si>
  <si>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</si>
  <si>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</si>
  <si>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</si>
  <si>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</si>
  <si>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</si>
  <si>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</si>
  <si>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</si>
  <si>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</si>
  <si>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</si>
  <si>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</si>
  <si>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</si>
  <si>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</si>
  <si>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</si>
  <si>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</si>
  <si>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</si>
  <si>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</si>
  <si>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</si>
  <si>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</si>
  <si>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</si>
  <si>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</si>
  <si>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</si>
  <si>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</si>
  <si>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</si>
  <si>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</si>
  <si>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</si>
  <si>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</si>
  <si>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</si>
  <si>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</si>
  <si>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</si>
  <si>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</si>
  <si>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</si>
  <si>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</si>
  <si>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</si>
  <si>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</si>
  <si>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</si>
  <si>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</si>
  <si>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</si>
  <si>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</si>
  <si>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</si>
  <si>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</si>
  <si>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</si>
  <si>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</si>
  <si>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</si>
  <si>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</si>
  <si>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</si>
  <si>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</si>
  <si>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</si>
  <si>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</si>
  <si>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</si>
  <si>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</si>
  <si>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</si>
  <si>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</si>
  <si>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</si>
  <si>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</si>
  <si>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</si>
  <si>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</si>
  <si>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</si>
  <si>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</si>
  <si>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</si>
  <si>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</si>
  <si>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</si>
  <si>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</si>
  <si>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</si>
  <si>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</si>
  <si>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</si>
  <si>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</si>
  <si>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</si>
  <si>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</si>
  <si>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</si>
  <si>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</si>
  <si>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</si>
  <si>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</si>
  <si>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</si>
  <si>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</si>
  <si>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</si>
  <si>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</si>
  <si>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</si>
  <si>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</si>
  <si>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</si>
  <si>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</si>
  <si>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</si>
  <si>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</si>
  <si>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</si>
  <si>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</si>
  <si>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</si>
  <si>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</si>
  <si>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</si>
  <si>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</si>
  <si>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</si>
  <si>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</si>
  <si>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</si>
  <si>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</si>
  <si>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</si>
  <si>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</si>
  <si>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</si>
  <si>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</si>
  <si>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</si>
  <si>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</si>
  <si>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</si>
  <si>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</si>
  <si>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</si>
  <si>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</si>
  <si>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</si>
  <si>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</si>
  <si>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</si>
  <si>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</si>
  <si>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</si>
  <si>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</si>
  <si>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</si>
  <si>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</si>
  <si>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</si>
  <si>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</si>
  <si>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</si>
  <si>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</si>
  <si>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</si>
  <si>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岡山県美作市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</si>
  <si>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</si>
  <si>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</si>
  <si>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</si>
  <si>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</si>
  <si>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</si>
  <si>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</si>
  <si>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</si>
  <si>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</si>
  <si>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</si>
  <si>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</si>
  <si>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</si>
  <si>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</si>
  <si>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</si>
  <si>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</si>
  <si>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</si>
  <si>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</si>
  <si>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</si>
  <si>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</si>
  <si>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</si>
  <si>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</si>
  <si>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</si>
  <si>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</si>
  <si>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</si>
  <si>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</si>
  <si>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</si>
  <si>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</si>
  <si>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</si>
  <si>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</si>
  <si>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</si>
  <si>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</si>
  <si>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</si>
  <si>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</si>
  <si>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</si>
  <si>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</si>
  <si>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</si>
  <si>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</si>
  <si>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</si>
  <si>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</si>
  <si>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</si>
  <si>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</si>
  <si>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</si>
  <si>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</si>
  <si>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</si>
  <si>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</si>
  <si>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</si>
  <si>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</si>
  <si>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</si>
  <si>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</si>
  <si>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</si>
  <si>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</si>
  <si>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</si>
  <si>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</si>
  <si>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</si>
  <si>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</si>
  <si>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</si>
  <si>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</si>
  <si>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</si>
  <si>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</si>
  <si>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</si>
  <si>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</si>
  <si>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</si>
  <si>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</si>
  <si>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</si>
  <si>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</si>
  <si>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</si>
  <si>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</si>
  <si>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</si>
  <si>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</si>
  <si>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</si>
  <si>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</si>
  <si>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</si>
  <si>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</si>
  <si>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</si>
  <si>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</si>
  <si>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</si>
  <si>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</si>
  <si>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</si>
  <si>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</si>
  <si>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</si>
  <si>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</si>
  <si>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</si>
  <si>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</si>
  <si>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</si>
  <si>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</si>
  <si>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</si>
  <si>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</si>
  <si>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</si>
  <si>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</si>
  <si>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</si>
  <si>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</si>
  <si>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</si>
  <si>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</si>
  <si>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</si>
  <si>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</si>
  <si>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</si>
  <si>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</si>
  <si>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</si>
  <si>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</si>
  <si>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</si>
  <si>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</si>
  <si>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</si>
  <si>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</si>
  <si>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</si>
  <si>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</si>
  <si>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</si>
  <si>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</si>
  <si>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</si>
  <si>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</si>
  <si>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</si>
  <si>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</si>
  <si>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</si>
  <si>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</si>
  <si>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</si>
  <si>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</si>
  <si>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</si>
  <si>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</si>
  <si>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</si>
  <si>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</si>
  <si>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</si>
  <si>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</si>
  <si>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</si>
  <si>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</si>
  <si>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</si>
  <si>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</si>
  <si>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</si>
  <si>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</si>
  <si>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</si>
  <si>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</si>
  <si>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</si>
  <si>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</si>
  <si>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</si>
  <si>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</si>
  <si>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</si>
  <si>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</si>
  <si>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</si>
  <si>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</si>
  <si>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</si>
  <si>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</si>
  <si>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</si>
  <si>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</si>
  <si>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</si>
  <si>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</si>
  <si>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</si>
  <si>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</si>
  <si>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</si>
  <si>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</si>
  <si>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</si>
  <si>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</si>
  <si>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</si>
  <si>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</si>
  <si>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</si>
  <si>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</si>
  <si>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</si>
  <si>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</si>
  <si>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岡山県美作市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</si>
  <si>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</si>
  <si>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</si>
  <si>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</si>
  <si>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</si>
  <si>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</si>
  <si>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</si>
  <si>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</si>
  <si>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</si>
  <si>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</si>
  <si>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</si>
  <si>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</si>
  <si>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</si>
  <si>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</si>
  <si>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</si>
  <si>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</si>
  <si>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</si>
  <si>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</si>
  <si>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</si>
  <si>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</si>
  <si>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</si>
  <si>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</si>
  <si>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</si>
  <si>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</si>
  <si>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</si>
  <si>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</si>
  <si>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</si>
  <si>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</si>
  <si>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</si>
  <si>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</si>
  <si>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</si>
  <si>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</si>
  <si>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</si>
  <si>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</si>
  <si>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</si>
  <si>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</si>
  <si>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</si>
  <si>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</si>
  <si>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</si>
  <si>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</si>
  <si>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</si>
  <si>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美作市老人福祉施設事業特別会計</t>
    <phoneticPr fontId="5"/>
  </si>
  <si>
    <t>美作市水道事業会計</t>
    <phoneticPr fontId="5"/>
  </si>
  <si>
    <t>法適用企業</t>
    <phoneticPr fontId="5"/>
  </si>
  <si>
    <t>美作市病院事業会計</t>
    <phoneticPr fontId="5"/>
  </si>
  <si>
    <t>美作市下水道事業会計</t>
    <phoneticPr fontId="5"/>
  </si>
  <si>
    <t>美作市都市と農村の交流施設特別会計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</si>
  <si>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</si>
  <si>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</si>
  <si>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</si>
  <si>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</si>
  <si>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</si>
  <si>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</si>
  <si>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</si>
  <si>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</si>
  <si>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</si>
  <si>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</si>
  <si>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</si>
  <si>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</si>
  <si>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</si>
  <si>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</si>
  <si>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</si>
  <si>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</si>
  <si>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</si>
  <si>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</si>
  <si>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</si>
  <si>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</si>
  <si>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</si>
  <si>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</si>
  <si>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</si>
  <si>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</si>
  <si>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</si>
  <si>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</si>
  <si>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</si>
  <si>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</si>
  <si>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</si>
  <si>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</si>
  <si>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</si>
  <si>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</si>
  <si>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</si>
  <si>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</si>
  <si>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</si>
  <si>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</si>
  <si>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</si>
  <si>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</si>
  <si>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</si>
  <si>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</si>
  <si>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</si>
  <si>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</si>
  <si>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</si>
  <si>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</si>
  <si>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</si>
  <si>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</si>
  <si>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</si>
  <si>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</si>
  <si>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</si>
  <si>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</si>
  <si>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</si>
  <si>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</si>
  <si>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</si>
  <si>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</si>
  <si>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美作市下水道事業会計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</si>
  <si>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</si>
  <si>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</si>
  <si>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美作市水道事業会計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</si>
  <si>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</si>
  <si>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美作市病院事業会計</t>
    <phoneticPr fontId="5"/>
  </si>
  <si>
    <t>(Ｆ)</t>
    <phoneticPr fontId="5"/>
  </si>
  <si>
    <t>美作市老人福祉施設事業特別会計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</si>
  <si>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</si>
  <si>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</si>
  <si>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</si>
  <si>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</si>
  <si>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</si>
  <si>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</si>
  <si>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</si>
  <si>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</si>
  <si>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</si>
  <si>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</si>
  <si>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</si>
  <si>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</si>
  <si>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</si>
  <si>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</si>
  <si>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</si>
  <si>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</si>
  <si>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</si>
  <si>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</si>
  <si>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</si>
  <si>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</si>
  <si>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</si>
  <si>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</si>
  <si>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</si>
  <si>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</si>
  <si>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</si>
  <si>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</si>
  <si>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</si>
  <si>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</si>
  <si>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</si>
  <si>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</si>
  <si>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</si>
  <si>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</si>
  <si>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</si>
  <si>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</si>
  <si>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</si>
  <si>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</si>
  <si>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</si>
  <si>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</si>
  <si>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</si>
  <si>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</si>
  <si>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</si>
  <si>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</si>
  <si>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</si>
  <si>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</si>
  <si>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</si>
  <si>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</si>
  <si>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</si>
  <si>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</si>
  <si>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</si>
  <si>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</si>
  <si>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</si>
  <si>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</si>
  <si>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</si>
  <si>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</si>
  <si>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</si>
  <si>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</si>
  <si>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</si>
  <si>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</si>
  <si>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</si>
  <si>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</si>
  <si>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</si>
  <si>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</si>
  <si>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</si>
  <si>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</si>
  <si>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</si>
  <si>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</si>
  <si>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</si>
  <si>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</si>
  <si>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</si>
  <si>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</si>
  <si>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</si>
  <si>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</si>
  <si>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</si>
  <si>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</si>
  <si>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</si>
  <si>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</si>
  <si>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</si>
  <si>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</si>
  <si>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</si>
  <si>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</si>
  <si>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</si>
  <si>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</si>
  <si>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</si>
  <si>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0.78</t>
  </si>
  <si>
    <t>美作市病院事業会計</t>
  </si>
  <si>
    <t>一般会計</t>
  </si>
  <si>
    <t>美作市水道事業会計</t>
  </si>
  <si>
    <t>美作市下水道事業会計</t>
  </si>
  <si>
    <t>美作市国民健康保険特別会計</t>
  </si>
  <si>
    <t>美作市介護保険特別会計</t>
  </si>
  <si>
    <t>矢田茂・原田政次郎・福田五男奨学基金特別会計</t>
  </si>
  <si>
    <t>美作市住宅新築資金等貸付事業特別会計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</si>
  <si>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</si>
  <si>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</si>
  <si>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</si>
  <si>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</si>
  <si>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</si>
  <si>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</si>
  <si>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</si>
  <si>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</si>
  <si>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美作市地域振興基金</t>
    <phoneticPr fontId="2"/>
  </si>
  <si>
    <t>美作市公共施設整備基金</t>
    <phoneticPr fontId="2"/>
  </si>
  <si>
    <t>美作市ふるさと創生基金</t>
    <phoneticPr fontId="2"/>
  </si>
  <si>
    <t>美作市産業基盤強靭化基金</t>
    <phoneticPr fontId="2"/>
  </si>
  <si>
    <t>ふるさと美作応援基金</t>
    <phoneticPr fontId="2"/>
  </si>
  <si>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</si>
  <si>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</si>
  <si>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</si>
  <si>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</si>
  <si>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</si>
  <si>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</si>
  <si>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7"/>
  </si>
  <si>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7"/>
  </si>
  <si>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7"/>
  </si>
  <si>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</si>
  <si>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</si>
  <si>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</si>
  <si>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7"/>
  </si>
  <si>
    <t>美作市土地開発公社</t>
  </si>
  <si>
    <t>〇</t>
    <phoneticPr fontId="2"/>
  </si>
  <si>
    <t>有限会社　特産館みまさか</t>
    <rPh sb="0" eb="4">
      <t>ユウゲンガイシャ</t>
    </rPh>
    <phoneticPr fontId="2"/>
  </si>
  <si>
    <t>有限会社　大原農業振興センター</t>
    <rPh sb="0" eb="4">
      <t>ユウゲンガイシャ</t>
    </rPh>
    <phoneticPr fontId="2"/>
  </si>
  <si>
    <t>株式会社　みまちゃんネル</t>
    <rPh sb="0" eb="4">
      <t>カブシキガイシャ</t>
    </rPh>
    <phoneticPr fontId="2"/>
  </si>
  <si>
    <t>株式会社　作東バレンタインホテル</t>
    <rPh sb="0" eb="4">
      <t>カブシキガイシャ</t>
    </rPh>
    <rPh sb="5" eb="7">
      <t>サクトウ</t>
    </rPh>
    <phoneticPr fontId="2"/>
  </si>
  <si>
    <t>株式会社　雲海</t>
    <rPh sb="0" eb="4">
      <t>カブシキガイシャ</t>
    </rPh>
    <phoneticPr fontId="2"/>
  </si>
  <si>
    <t>‐</t>
    <phoneticPr fontId="2"/>
  </si>
  <si>
    <t>‐</t>
    <phoneticPr fontId="2"/>
  </si>
  <si>
    <t>-</t>
    <phoneticPr fontId="2"/>
  </si>
  <si>
    <t>‐</t>
    <phoneticPr fontId="2"/>
  </si>
  <si>
    <t>‐</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</si>
  <si>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</si>
  <si>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</si>
  <si>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</si>
  <si>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</si>
  <si>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</si>
  <si>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</si>
  <si>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</si>
  <si>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</si>
  <si>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</si>
  <si>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将来負担比率は、普通会計の地方債残高や公営企業債等繰入見込額が減少していることにより低下傾向にあり、令和元年度以降は0.0％となっている。
　一方、有形固定資産減価償却率は施設の老朽化が進み上昇傾向にあり、類似団体平均を上回っている。個別施設計画の策定による公共施設等の除却や更新等に取り込むことで適正化を図ることとする。</t>
    <rPh sb="56" eb="58">
      <t>イコウ</t>
    </rPh>
    <rPh sb="87" eb="89">
      <t>シセツ</t>
    </rPh>
    <rPh sb="90" eb="93">
      <t>ロウキュウカ</t>
    </rPh>
    <rPh sb="94" eb="9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</si>
  <si>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</si>
  <si>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</si>
  <si>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</si>
  <si>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</si>
  <si>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</si>
  <si>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</si>
  <si>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残高の減少等により年々低下した結果、令和元年度移行はにおいては0.0％となった。実質公債費比率についても、過年度における繰上償還の実施により地方債元利償還金が減少したことなどに伴い低下傾向にある。今後においては、大規模建設事業が控えているため、実質公債費比率は増加すると想定されるが、繰上償還や計画的な事業実施を行うことで、将来負担の軽減に努める。</t>
    <rPh sb="27" eb="29">
      <t>ケッカ</t>
    </rPh>
    <rPh sb="35" eb="37">
      <t>イコウ</t>
    </rPh>
    <rPh sb="118" eb="121">
      <t>ダイキボ</t>
    </rPh>
    <rPh sb="121" eb="123">
      <t>ケンセツ</t>
    </rPh>
    <rPh sb="123" eb="125">
      <t>ジギョウ</t>
    </rPh>
    <rPh sb="126" eb="127">
      <t>ヒカ</t>
    </rPh>
    <rPh sb="134" eb="136">
      <t>ジッシツ</t>
    </rPh>
    <rPh sb="136" eb="139">
      <t>コウサイヒ</t>
    </rPh>
    <rPh sb="139" eb="141">
      <t>ヒリツ</t>
    </rPh>
    <rPh sb="142" eb="144">
      <t>ゾウカ</t>
    </rPh>
    <rPh sb="147" eb="149">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</si>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</sst>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43E8-4EA2-9CF2-CB6C562EC5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56889</c:v>
                </c:pt>
                <c:pt idx="1">
                  <c:v>113957</c:v>
                </c:pt>
                <c:pt idx="2">
                  <c:v>78922</c:v>
                </c:pt>
                <c:pt idx="3">
                  <c:v>87949</c:v>
                </c:pt>
                <c:pt idx="4">
                  <c:v>97560</c:v>
                </c:pt>
              </c:numCache>
            </c:numRef>
          </c:val>
          <c:smooth val="0"/>
          <c:extLst>
            <c:ext xmlns:c16="http://schemas.microsoft.com/office/drawing/2014/chart" uri="{C3380CC4-5D6E-409C-BE32-E72D297353CC}">
              <c16:uniqueId val="{00000001-43E8-4EA2-9CF2-CB6C562EC5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7.29</c:v>
                </c:pt>
                <c:pt idx="1">
                  <c:v>6.76</c:v>
                </c:pt>
                <c:pt idx="2">
                  <c:v>7.32</c:v>
                </c:pt>
                <c:pt idx="3">
                  <c:v>7.84</c:v>
                </c:pt>
                <c:pt idx="4">
                  <c:v>8.36</c:v>
                </c:pt>
              </c:numCache>
            </c:numRef>
          </c:val>
          <c:extLst>
            <c:ext xmlns:c16="http://schemas.microsoft.com/office/drawing/2014/chart" uri="{C3380CC4-5D6E-409C-BE32-E72D297353CC}">
              <c16:uniqueId val="{00000000-8ACC-43F7-92F8-6578F660C2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49.49</c:v>
                </c:pt>
                <c:pt idx="1">
                  <c:v>51.27</c:v>
                </c:pt>
                <c:pt idx="2">
                  <c:v>51.17</c:v>
                </c:pt>
                <c:pt idx="3">
                  <c:v>51.18</c:v>
                </c:pt>
                <c:pt idx="4">
                  <c:v>48.07</c:v>
                </c:pt>
              </c:numCache>
            </c:numRef>
          </c:val>
          <c:extLst>
            <c:ext xmlns:c16="http://schemas.microsoft.com/office/drawing/2014/chart" uri="{C3380CC4-5D6E-409C-BE32-E72D297353CC}">
              <c16:uniqueId val="{00000001-8ACC-43F7-92F8-6578F660C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-0.78</c:v>
                </c:pt>
                <c:pt idx="1">
                  <c:v>2.84</c:v>
                </c:pt>
                <c:pt idx="2">
                  <c:v>3.46</c:v>
                </c:pt>
                <c:pt idx="3">
                  <c:v>4.88</c:v>
                </c:pt>
                <c:pt idx="4">
                  <c:v>5.09</c:v>
                </c:pt>
              </c:numCache>
            </c:numRef>
          </c:val>
          <c:smooth val="0"/>
          <c:extLst>
            <c:ext xmlns:c16="http://schemas.microsoft.com/office/drawing/2014/chart" uri="{C3380CC4-5D6E-409C-BE32-E72D297353CC}">
              <c16:uniqueId val="{00000002-8ACC-43F7-92F8-6578F660C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0.08</c:v>
                </c:pt>
                <c:pt idx="4">
                  <c:v>#N/A</c:v>
                </c:pt>
                <c:pt idx="5">
                  <c:v>0.06</c:v>
                </c:pt>
                <c:pt idx="6">
                  <c:v>#N/A</c:v>
                </c:pt>
                <c:pt idx="7">
                  <c:v>0.72</c:v>
                </c:pt>
                <c:pt idx="8">
                  <c:v>#N/A</c:v>
                </c:pt>
                <c:pt idx="9">
                  <c:v>0.03</c:v>
                </c:pt>
              </c:numCache>
            </c:numRef>
          </c:val>
          <c:extLst>
            <c:ext xmlns:c16="http://schemas.microsoft.com/office/drawing/2014/chart" uri="{C3380CC4-5D6E-409C-BE32-E72D297353CC}">
              <c16:uniqueId val="{00000000-77EC-4BB4-A241-9FE950906F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EC-4BB4-A241-9FE950906F6F}"/>
            </c:ext>
          </c:extLst>
        </c:ser>
        <c:ser>
          <c:idx val="2"/>
          <c:order val="2"/>
          <c:tx>
            <c:strRef>
              <c:f>データシート!$A$29</c:f>
              <c:strCache>
                <c:ptCount val="1"/>
                <c:pt idx="0">
                  <c:v>美作市住宅新築資金等貸付事業特別会計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0.08</c:v>
                </c:pt>
                <c:pt idx="8">
                  <c:v>#N/A</c:v>
                </c:pt>
                <c:pt idx="9">
                  <c:v>0.03</c:v>
                </c:pt>
              </c:numCache>
            </c:numRef>
          </c:val>
          <c:extLst>
            <c:ext xmlns:c16="http://schemas.microsoft.com/office/drawing/2014/chart" uri="{C3380CC4-5D6E-409C-BE32-E72D297353CC}">
              <c16:uniqueId val="{00000002-77EC-4BB4-A241-9FE950906F6F}"/>
            </c:ext>
          </c:extLst>
        </c:ser>
        <c:ser>
          <c:idx val="3"/>
          <c:order val="3"/>
          <c:tx>
            <c:strRef>
              <c:f>データシート!$A$30</c:f>
              <c:strCache>
                <c:ptCount val="1"/>
                <c:pt idx="0">
                  <c:v>矢田茂・原田政次郎・福田五男奨学基金特別会計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0.09</c:v>
                </c:pt>
                <c:pt idx="4">
                  <c:v>#N/A</c:v>
                </c:pt>
                <c:pt idx="5">
                  <c:v>0.05</c:v>
                </c:pt>
                <c:pt idx="6">
                  <c:v>#N/A</c:v>
                </c:pt>
                <c:pt idx="7">
                  <c:v>0.01</c:v>
                </c:pt>
                <c:pt idx="8">
                  <c:v>#N/A</c:v>
                </c:pt>
                <c:pt idx="9">
                  <c:v>0.04</c:v>
                </c:pt>
              </c:numCache>
            </c:numRef>
          </c:val>
          <c:extLst>
            <c:ext xmlns:c16="http://schemas.microsoft.com/office/drawing/2014/chart" uri="{C3380CC4-5D6E-409C-BE32-E72D297353CC}">
              <c16:uniqueId val="{00000003-77EC-4BB4-A241-9FE950906F6F}"/>
            </c:ext>
          </c:extLst>
        </c:ser>
        <c:ser>
          <c:idx val="4"/>
          <c:order val="4"/>
          <c:tx>
            <c:strRef>
              <c:f>データシート!$A$31</c:f>
              <c:strCache>
                <c:ptCount val="1"/>
                <c:pt idx="0">
                  <c:v>美作市介護保険特別会計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0.89</c:v>
                </c:pt>
                <c:pt idx="4">
                  <c:v>#N/A</c:v>
                </c:pt>
                <c:pt idx="5">
                  <c:v>0.92</c:v>
                </c:pt>
                <c:pt idx="6">
                  <c:v>#N/A</c:v>
                </c:pt>
                <c:pt idx="7">
                  <c:v>0.37</c:v>
                </c:pt>
                <c:pt idx="8">
                  <c:v>#N/A</c:v>
                </c:pt>
                <c:pt idx="9">
                  <c:v>0.59</c:v>
                </c:pt>
              </c:numCache>
            </c:numRef>
          </c:val>
          <c:extLst>
            <c:ext xmlns:c16="http://schemas.microsoft.com/office/drawing/2014/chart" uri="{C3380CC4-5D6E-409C-BE32-E72D297353CC}">
              <c16:uniqueId val="{00000004-77EC-4BB4-A241-9FE950906F6F}"/>
            </c:ext>
          </c:extLst>
        </c:ser>
        <c:ser>
          <c:idx val="5"/>
          <c:order val="5"/>
          <c:tx>
            <c:strRef>
              <c:f>データシート!$A$32</c:f>
              <c:strCache>
                <c:ptCount val="1"/>
                <c:pt idx="0">
                  <c:v>美作市国民健康保険特別会計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1.18</c:v>
                </c:pt>
                <c:pt idx="4">
                  <c:v>#N/A</c:v>
                </c:pt>
                <c:pt idx="5">
                  <c:v>0.56999999999999995</c:v>
                </c:pt>
                <c:pt idx="6">
                  <c:v>#N/A</c:v>
                </c:pt>
                <c:pt idx="7">
                  <c:v>0.44</c:v>
                </c:pt>
                <c:pt idx="8">
                  <c:v>#N/A</c:v>
                </c:pt>
                <c:pt idx="9">
                  <c:v>0.82</c:v>
                </c:pt>
              </c:numCache>
            </c:numRef>
          </c:val>
          <c:extLst>
            <c:ext xmlns:c16="http://schemas.microsoft.com/office/drawing/2014/chart" uri="{C3380CC4-5D6E-409C-BE32-E72D297353CC}">
              <c16:uniqueId val="{00000005-77EC-4BB4-A241-9FE950906F6F}"/>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2.86</c:v>
                </c:pt>
                <c:pt idx="2">
                  <c:v>#N/A</c:v>
                </c:pt>
                <c:pt idx="3">
                  <c:v>2.8</c:v>
                </c:pt>
                <c:pt idx="4">
                  <c:v>#N/A</c:v>
                </c:pt>
                <c:pt idx="5">
                  <c:v>3.06</c:v>
                </c:pt>
                <c:pt idx="6">
                  <c:v>#N/A</c:v>
                </c:pt>
                <c:pt idx="7">
                  <c:v>3.87</c:v>
                </c:pt>
                <c:pt idx="8">
                  <c:v>#N/A</c:v>
                </c:pt>
                <c:pt idx="9">
                  <c:v>3.41</c:v>
                </c:pt>
              </c:numCache>
            </c:numRef>
          </c:val>
          <c:extLst>
            <c:ext xmlns:c16="http://schemas.microsoft.com/office/drawing/2014/chart" uri="{C3380CC4-5D6E-409C-BE32-E72D297353CC}">
              <c16:uniqueId val="{00000006-77EC-4BB4-A241-9FE950906F6F}"/>
            </c:ext>
          </c:extLst>
        </c:ser>
        <c:ser>
          <c:idx val="7"/>
          <c:order val="7"/>
          <c:tx>
            <c:strRef>
              <c:f>データシート!$A$34</c:f>
              <c:strCache>
                <c:ptCount val="1"/>
                <c:pt idx="0">
                  <c:v>美作市水道事業会計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8.1300000000000008</c:v>
                </c:pt>
                <c:pt idx="2">
                  <c:v>#N/A</c:v>
                </c:pt>
                <c:pt idx="3">
                  <c:v>8.5299999999999994</c:v>
                </c:pt>
                <c:pt idx="4">
                  <c:v>#N/A</c:v>
                </c:pt>
                <c:pt idx="5">
                  <c:v>7.57</c:v>
                </c:pt>
                <c:pt idx="6">
                  <c:v>#N/A</c:v>
                </c:pt>
                <c:pt idx="7">
                  <c:v>8.1</c:v>
                </c:pt>
                <c:pt idx="8">
                  <c:v>#N/A</c:v>
                </c:pt>
                <c:pt idx="9">
                  <c:v>7.44</c:v>
                </c:pt>
              </c:numCache>
            </c:numRef>
          </c:val>
          <c:extLst>
            <c:ext xmlns:c16="http://schemas.microsoft.com/office/drawing/2014/chart" uri="{C3380CC4-5D6E-409C-BE32-E72D297353CC}">
              <c16:uniqueId val="{00000007-77EC-4BB4-A241-9FE950906F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7.16</c:v>
                </c:pt>
                <c:pt idx="2">
                  <c:v>#N/A</c:v>
                </c:pt>
                <c:pt idx="3">
                  <c:v>6.64</c:v>
                </c:pt>
                <c:pt idx="4">
                  <c:v>#N/A</c:v>
                </c:pt>
                <c:pt idx="5">
                  <c:v>7.22</c:v>
                </c:pt>
                <c:pt idx="6">
                  <c:v>#N/A</c:v>
                </c:pt>
                <c:pt idx="7">
                  <c:v>7.73</c:v>
                </c:pt>
                <c:pt idx="8">
                  <c:v>#N/A</c:v>
                </c:pt>
                <c:pt idx="9">
                  <c:v>8.2799999999999994</c:v>
                </c:pt>
              </c:numCache>
            </c:numRef>
          </c:val>
          <c:extLst>
            <c:ext xmlns:c16="http://schemas.microsoft.com/office/drawing/2014/chart" uri="{C3380CC4-5D6E-409C-BE32-E72D297353CC}">
              <c16:uniqueId val="{00000008-77EC-4BB4-A241-9FE950906F6F}"/>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10.36</c:v>
                </c:pt>
                <c:pt idx="2">
                  <c:v>#N/A</c:v>
                </c:pt>
                <c:pt idx="3">
                  <c:v>11.89</c:v>
                </c:pt>
                <c:pt idx="4">
                  <c:v>#N/A</c:v>
                </c:pt>
                <c:pt idx="5">
                  <c:v>13.28</c:v>
                </c:pt>
                <c:pt idx="6">
                  <c:v>#N/A</c:v>
                </c:pt>
                <c:pt idx="7">
                  <c:v>14.87</c:v>
                </c:pt>
                <c:pt idx="8">
                  <c:v>#N/A</c:v>
                </c:pt>
                <c:pt idx="9">
                  <c:v>15.43</c:v>
                </c:pt>
              </c:numCache>
            </c:numRef>
          </c:val>
          <c:extLst>
            <c:ext xmlns:c16="http://schemas.microsoft.com/office/drawing/2014/chart" uri="{C3380CC4-5D6E-409C-BE32-E72D297353CC}">
              <c16:uniqueId val="{00000009-77EC-4BB4-A241-9FE950906F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3842</c:v>
                </c:pt>
                <c:pt idx="5">
                  <c:v>3578</c:v>
                </c:pt>
                <c:pt idx="8">
                  <c:v>3589</c:v>
                </c:pt>
                <c:pt idx="11">
                  <c:v>3693</c:v>
                </c:pt>
                <c:pt idx="14">
                  <c:v>3666</c:v>
                </c:pt>
              </c:numCache>
            </c:numRef>
          </c:val>
          <c:extLst>
            <c:ext xmlns:c16="http://schemas.microsoft.com/office/drawing/2014/chart" uri="{C3380CC4-5D6E-409C-BE32-E72D297353CC}">
              <c16:uniqueId val="{00000000-B1CD-457C-A966-2E6B3AA914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D-457C-A966-2E6B3AA914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CD-457C-A966-2E6B3AA914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5</c:v>
                </c:pt>
                <c:pt idx="12">
                  <c:v>2</c:v>
                </c:pt>
              </c:numCache>
            </c:numRef>
          </c:val>
          <c:extLst>
            <c:ext xmlns:c16="http://schemas.microsoft.com/office/drawing/2014/chart" uri="{C3380CC4-5D6E-409C-BE32-E72D297353CC}">
              <c16:uniqueId val="{00000003-B1CD-457C-A966-2E6B3AA914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2098</c:v>
                </c:pt>
                <c:pt idx="3">
                  <c:v>2017</c:v>
                </c:pt>
                <c:pt idx="6">
                  <c:v>1984</c:v>
                </c:pt>
                <c:pt idx="9">
                  <c:v>1972</c:v>
                </c:pt>
                <c:pt idx="12">
                  <c:v>1968</c:v>
                </c:pt>
              </c:numCache>
            </c:numRef>
          </c:val>
          <c:extLst>
            <c:ext xmlns:c16="http://schemas.microsoft.com/office/drawing/2014/chart" uri="{C3380CC4-5D6E-409C-BE32-E72D297353CC}">
              <c16:uniqueId val="{00000004-B1CD-457C-A966-2E6B3AA914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D-457C-A966-2E6B3AA914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D-457C-A966-2E6B3AA914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3135</c:v>
                </c:pt>
                <c:pt idx="3">
                  <c:v>2906</c:v>
                </c:pt>
                <c:pt idx="6">
                  <c:v>2814</c:v>
                </c:pt>
                <c:pt idx="9">
                  <c:v>2922</c:v>
                </c:pt>
                <c:pt idx="12">
                  <c:v>2848</c:v>
                </c:pt>
              </c:numCache>
            </c:numRef>
          </c:val>
          <c:extLst>
            <c:ext xmlns:c16="http://schemas.microsoft.com/office/drawing/2014/chart" uri="{C3380CC4-5D6E-409C-BE32-E72D297353CC}">
              <c16:uniqueId val="{00000007-B1CD-457C-A966-2E6B3AA914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1396</c:v>
                </c:pt>
                <c:pt idx="2">
                  <c:v>#N/A</c:v>
                </c:pt>
                <c:pt idx="3">
                  <c:v>#N/A</c:v>
                </c:pt>
                <c:pt idx="4">
                  <c:v>1350</c:v>
                </c:pt>
                <c:pt idx="5">
                  <c:v>#N/A</c:v>
                </c:pt>
                <c:pt idx="6">
                  <c:v>#N/A</c:v>
                </c:pt>
                <c:pt idx="7">
                  <c:v>1214</c:v>
                </c:pt>
                <c:pt idx="8">
                  <c:v>#N/A</c:v>
                </c:pt>
                <c:pt idx="9">
                  <c:v>#N/A</c:v>
                </c:pt>
                <c:pt idx="10">
                  <c:v>1206</c:v>
                </c:pt>
                <c:pt idx="11">
                  <c:v>#N/A</c:v>
                </c:pt>
                <c:pt idx="12">
                  <c:v>#N/A</c:v>
                </c:pt>
                <c:pt idx="13">
                  <c:v>1152</c:v>
                </c:pt>
                <c:pt idx="14">
                  <c:v>#N/A</c:v>
                </c:pt>
              </c:numCache>
            </c:numRef>
          </c:val>
          <c:smooth val="0"/>
          <c:extLst>
            <c:ext xmlns:c16="http://schemas.microsoft.com/office/drawing/2014/chart" uri="{C3380CC4-5D6E-409C-BE32-E72D297353CC}">
              <c16:uniqueId val="{00000008-B1CD-457C-A966-2E6B3AA914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33287</c:v>
                </c:pt>
                <c:pt idx="5">
                  <c:v>33019</c:v>
                </c:pt>
                <c:pt idx="8">
                  <c:v>31696</c:v>
                </c:pt>
                <c:pt idx="11">
                  <c:v>30303</c:v>
                </c:pt>
                <c:pt idx="14">
                  <c:v>28973</c:v>
                </c:pt>
              </c:numCache>
            </c:numRef>
          </c:val>
          <c:extLst>
            <c:ext xmlns:c16="http://schemas.microsoft.com/office/drawing/2014/chart" uri="{C3380CC4-5D6E-409C-BE32-E72D297353CC}">
              <c16:uniqueId val="{00000000-BFE9-4AC3-958A-A13DE4110C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331</c:v>
                </c:pt>
                <c:pt idx="5">
                  <c:v>668</c:v>
                </c:pt>
                <c:pt idx="8">
                  <c:v>616</c:v>
                </c:pt>
                <c:pt idx="11">
                  <c:v>547</c:v>
                </c:pt>
                <c:pt idx="14">
                  <c:v>838</c:v>
                </c:pt>
              </c:numCache>
            </c:numRef>
          </c:val>
          <c:extLst>
            <c:ext xmlns:c16="http://schemas.microsoft.com/office/drawing/2014/chart" uri="{C3380CC4-5D6E-409C-BE32-E72D297353CC}">
              <c16:uniqueId val="{00000001-BFE9-4AC3-958A-A13DE4110C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13577</c:v>
                </c:pt>
                <c:pt idx="5">
                  <c:v>13766</c:v>
                </c:pt>
                <c:pt idx="8">
                  <c:v>13846</c:v>
                </c:pt>
                <c:pt idx="11">
                  <c:v>14265</c:v>
                </c:pt>
                <c:pt idx="14">
                  <c:v>14031</c:v>
                </c:pt>
              </c:numCache>
            </c:numRef>
          </c:val>
          <c:extLst>
            <c:ext xmlns:c16="http://schemas.microsoft.com/office/drawing/2014/chart" uri="{C3380CC4-5D6E-409C-BE32-E72D297353CC}">
              <c16:uniqueId val="{00000002-BFE9-4AC3-958A-A13DE4110C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E9-4AC3-958A-A13DE4110C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E9-4AC3-958A-A13DE4110C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4</c:v>
                </c:pt>
                <c:pt idx="6">
                  <c:v>1</c:v>
                </c:pt>
                <c:pt idx="9">
                  <c:v>0</c:v>
                </c:pt>
                <c:pt idx="12">
                  <c:v>0</c:v>
                </c:pt>
              </c:numCache>
            </c:numRef>
          </c:val>
          <c:extLst>
            <c:ext xmlns:c16="http://schemas.microsoft.com/office/drawing/2014/chart" uri="{C3380CC4-5D6E-409C-BE32-E72D297353CC}">
              <c16:uniqueId val="{00000005-BFE9-4AC3-958A-A13DE4110C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2564</c:v>
                </c:pt>
                <c:pt idx="3">
                  <c:v>2357</c:v>
                </c:pt>
                <c:pt idx="6">
                  <c:v>2373</c:v>
                </c:pt>
                <c:pt idx="9">
                  <c:v>2313</c:v>
                </c:pt>
                <c:pt idx="12">
                  <c:v>2268</c:v>
                </c:pt>
              </c:numCache>
            </c:numRef>
          </c:val>
          <c:extLst>
            <c:ext xmlns:c16="http://schemas.microsoft.com/office/drawing/2014/chart" uri="{C3380CC4-5D6E-409C-BE32-E72D297353CC}">
              <c16:uniqueId val="{00000006-BFE9-4AC3-958A-A13DE4110C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21</c:v>
                </c:pt>
                <c:pt idx="6">
                  <c:v>16</c:v>
                </c:pt>
                <c:pt idx="9">
                  <c:v>12</c:v>
                </c:pt>
                <c:pt idx="12">
                  <c:v>0</c:v>
                </c:pt>
              </c:numCache>
            </c:numRef>
          </c:val>
          <c:extLst>
            <c:ext xmlns:c16="http://schemas.microsoft.com/office/drawing/2014/chart" uri="{C3380CC4-5D6E-409C-BE32-E72D297353CC}">
              <c16:uniqueId val="{00000007-BFE9-4AC3-958A-A13DE4110C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22237</c:v>
                </c:pt>
                <c:pt idx="3">
                  <c:v>20842</c:v>
                </c:pt>
                <c:pt idx="6">
                  <c:v>19674</c:v>
                </c:pt>
                <c:pt idx="9">
                  <c:v>18025</c:v>
                </c:pt>
                <c:pt idx="12">
                  <c:v>15809</c:v>
                </c:pt>
              </c:numCache>
            </c:numRef>
          </c:val>
          <c:extLst>
            <c:ext xmlns:c16="http://schemas.microsoft.com/office/drawing/2014/chart" uri="{C3380CC4-5D6E-409C-BE32-E72D297353CC}">
              <c16:uniqueId val="{00000008-BFE9-4AC3-958A-A13DE4110C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78</c:v>
                </c:pt>
                <c:pt idx="3">
                  <c:v>65</c:v>
                </c:pt>
                <c:pt idx="6">
                  <c:v>52</c:v>
                </c:pt>
                <c:pt idx="9">
                  <c:v>45</c:v>
                </c:pt>
                <c:pt idx="12">
                  <c:v>45</c:v>
                </c:pt>
              </c:numCache>
            </c:numRef>
          </c:val>
          <c:extLst>
            <c:ext xmlns:c16="http://schemas.microsoft.com/office/drawing/2014/chart" uri="{C3380CC4-5D6E-409C-BE32-E72D297353CC}">
              <c16:uniqueId val="{00000009-BFE9-4AC3-958A-A13DE4110C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26316</c:v>
                </c:pt>
                <c:pt idx="3">
                  <c:v>26424</c:v>
                </c:pt>
                <c:pt idx="6">
                  <c:v>25637</c:v>
                </c:pt>
                <c:pt idx="9">
                  <c:v>24667</c:v>
                </c:pt>
                <c:pt idx="12">
                  <c:v>23911</c:v>
                </c:pt>
              </c:numCache>
            </c:numRef>
          </c:val>
          <c:extLst>
            <c:ext xmlns:c16="http://schemas.microsoft.com/office/drawing/2014/chart" uri="{C3380CC4-5D6E-409C-BE32-E72D297353CC}">
              <c16:uniqueId val="{0000000A-BFE9-4AC3-958A-A13DE4110C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4027</c:v>
                </c:pt>
                <c:pt idx="2">
                  <c:v>#N/A</c:v>
                </c:pt>
                <c:pt idx="3">
                  <c:v>#N/A</c:v>
                </c:pt>
                <c:pt idx="4">
                  <c:v>2260</c:v>
                </c:pt>
                <c:pt idx="5">
                  <c:v>#N/A</c:v>
                </c:pt>
                <c:pt idx="6">
                  <c:v>#N/A</c:v>
                </c:pt>
                <c:pt idx="7">
                  <c:v>1594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E9-4AC3-958A-A13DE4110C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6909</c:v>
                </c:pt>
                <c:pt idx="1">
                  <c:v>6909</c:v>
                </c:pt>
                <c:pt idx="2">
                  <c:v>6718</c:v>
                </c:pt>
              </c:numCache>
            </c:numRef>
          </c:val>
          <c:extLst>
            <c:ext xmlns:c16="http://schemas.microsoft.com/office/drawing/2014/chart" uri="{C3380CC4-5D6E-409C-BE32-E72D297353CC}">
              <c16:uniqueId val="{00000000-A011-4E6F-A1D3-4BE1D8D3FE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1542</c:v>
                </c:pt>
                <c:pt idx="1">
                  <c:v>1692</c:v>
                </c:pt>
                <c:pt idx="2">
                  <c:v>1439</c:v>
                </c:pt>
              </c:numCache>
            </c:numRef>
          </c:val>
          <c:extLst>
            <c:ext xmlns:c16="http://schemas.microsoft.com/office/drawing/2014/chart" uri="{C3380CC4-5D6E-409C-BE32-E72D297353CC}">
              <c16:uniqueId val="{00000001-A011-4E6F-A1D3-4BE1D8D3FE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7597</c:v>
                </c:pt>
                <c:pt idx="1">
                  <c:v>7748</c:v>
                </c:pt>
                <c:pt idx="2">
                  <c:v>7911</c:v>
                </c:pt>
              </c:numCache>
            </c:numRef>
          </c:val>
          <c:extLst>
            <c:ext xmlns:c16="http://schemas.microsoft.com/office/drawing/2014/chart" uri="{C3380CC4-5D6E-409C-BE32-E72D297353CC}">
              <c16:uniqueId val="{00000002-A011-4E6F-A1D3-4BE1D8D3FE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{037C6A45-2084-4BCF-9F8D-57D1D4EAEAFD}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80-498D-8032-B6285AB83F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{6EF2357D-746A-4F99-B1B0-52F4631813FF}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80-498D-8032-B6285AB83F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{F9811394-DC42-4FB8-AB76-966CF359C4DE}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80-498D-8032-B6285AB83F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{634BCBEF-D54F-4F51-A498-7D24D477490D}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80-498D-8032-B6285AB83F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{0280C349-F1E3-42EE-8D4E-272381B5886F}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80-498D-8032-B6285AB83F21}"/>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{5B2BD39E-3ED9-41FA-B6EC-C895141CE889}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80-498D-8032-B6285AB83F21}"/>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{91E77D64-0713-452E-AB85-F3BB0D271ED5}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80-498D-8032-B6285AB83F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{4F7B8213-D6CF-43CF-8473-EC6690BE4501}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80-498D-8032-B6285AB83F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{A23B2011-06A1-4649-88AE-4249698ED5B0}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80-498D-8032-B6285AB83F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63.7</c:v>
                </c:pt>
                <c:pt idx="16">
                  <c:v>65.2</c:v>
                </c:pt>
                <c:pt idx="24">
                  <c:v>66.900000000000006</c:v>
                </c:pt>
                <c:pt idx="32">
                  <c:v>68.3</c:v>
                </c:pt>
              </c:numCache>
            </c:numRef>
          </c:xVal>
          <c:yVal>
            <c:numRef>
              <c:f>公会計指標分析・財政指標組合せ分析表!$BP$51:$DC$51</c:f>
              <c:numCache>
                <c:formatCode>#,##0.0;"▲ "#,##0.0</c:formatCode>
                <c:ptCount val="40"/>
                <c:pt idx="0">
                  <c:v>38.6</c:v>
                </c:pt>
                <c:pt idx="8">
                  <c:v>22.3</c:v>
                </c:pt>
                <c:pt idx="16">
                  <c:v>15.9</c:v>
                </c:pt>
              </c:numCache>
            </c:numRef>
          </c:yVal>
          <c:smooth val="0"/>
          <c:extLst>
            <c:ext xmlns:c16="http://schemas.microsoft.com/office/drawing/2014/chart" uri="{C3380CC4-5D6E-409C-BE32-E72D297353CC}">
              <c16:uniqueId val="{00000009-0180-498D-8032-B6285AB83F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{48B51764-7A3D-4AB8-9645-1B4475E1196B}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80-498D-8032-B6285AB83F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{7829DF95-1B1B-40AD-9D6D-2688AFB50233}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80-498D-8032-B6285AB83F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{12D6D609-4768-4764-93D4-C875C1457017}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80-498D-8032-B6285AB83F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{FAD115CC-1EB1-4594-AA09-0A7C2BDB9F8D}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80-498D-8032-B6285AB83F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{425C95FD-241A-476F-B77E-41CCC07FE0A9}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80-498D-8032-B6285AB83F2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{F4D01EBE-E7A6-4E4B-A464-C3113DFE714B}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80-498D-8032-B6285AB83F2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{1759A83B-E24C-414C-8CBD-39D644104727}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80-498D-8032-B6285AB83F21}"/>
                </c:ext>
              </c:extLst>
            </c:dLbl>
            <c:dLbl>
              <c:idx val="24"/>
              <c:layout>
                <c:manualLayout>
                  <c:x val="-2.70704472032578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{8303C58B-AA5F-4387-BD48-358269EB564F}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80-498D-8032-B6285AB83F21}"/>
                </c:ext>
              </c:extLst>
            </c:dLbl>
            <c:dLbl>
              <c:idx val="32"/>
              <c:layout>
                <c:manualLayout>
                  <c:x val="-3.696105409721055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{6F032759-A06B-46B4-AC62-8ACA7D464933}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80-498D-8032-B6285AB83F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0180-498D-8032-B6285AB83F2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{00CB89F6-46B3-421A-A192-B961936EBD91}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2F5-430C-82D5-C7644D7FFB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{E8764AB8-E739-4007-A830-5CD4268252A1}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F5-430C-82D5-C7644D7FFB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{89B59FA7-0C03-4597-A5B5-AFC7F875D52D}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F5-430C-82D5-C7644D7FFB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{4984ED38-4D16-4E91-89E5-7107F44662F3}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F5-430C-82D5-C7644D7FFB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{2287A693-32CC-4F46-88E1-428757BC754B}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F5-430C-82D5-C7644D7FFB6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{EC5652A0-8A58-40A6-AD5A-8CDD1D0AE555}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2F5-430C-82D5-C7644D7FFB6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{49A6DF71-6EA2-41E4-BD30-1BCDF4C262DE}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2F5-430C-82D5-C7644D7FFB6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{DE3F6B07-A6C0-4A8A-8D3F-F750A34631E4}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2F5-430C-82D5-C7644D7FFB6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{08E4E758-A91B-4EB3-9FDA-D51458A86E0B}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2F5-430C-82D5-C7644D7FFB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13.2</c:v>
                </c:pt>
                <c:pt idx="16">
                  <c:v>12.9</c:v>
                </c:pt>
                <c:pt idx="24">
                  <c:v>12.5</c:v>
                </c:pt>
                <c:pt idx="32">
                  <c:v>11.8</c:v>
                </c:pt>
              </c:numCache>
            </c:numRef>
          </c:xVal>
          <c:yVal>
            <c:numRef>
              <c:f>公会計指標分析・財政指標組合せ分析表!$BP$73:$DC$73</c:f>
              <c:numCache>
                <c:formatCode>#,##0.0;"▲ "#,##0.0</c:formatCode>
                <c:ptCount val="40"/>
                <c:pt idx="0">
                  <c:v>38.6</c:v>
                </c:pt>
                <c:pt idx="8">
                  <c:v>22.3</c:v>
                </c:pt>
                <c:pt idx="16">
                  <c:v>15.9</c:v>
                </c:pt>
              </c:numCache>
            </c:numRef>
          </c:yVal>
          <c:smooth val="0"/>
          <c:extLst>
            <c:ext xmlns:c16="http://schemas.microsoft.com/office/drawing/2014/chart" uri="{C3380CC4-5D6E-409C-BE32-E72D297353CC}">
              <c16:uniqueId val="{00000009-12F5-430C-82D5-C7644D7FFB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570986371049583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{799EE9DC-34E2-4345-9E09-7690E45CED13}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2F5-430C-82D5-C7644D7FFB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{D4F2C104-FFB4-4326-97E0-7412C4475443}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F5-430C-82D5-C7644D7FFB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{62E81714-1EF0-4601-BD2A-2C9BFFDB1D4C}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F5-430C-82D5-C7644D7FFB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{45F8A5B0-6395-4A48-9B93-1727DD4F0F0F}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F5-430C-82D5-C7644D7FFB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{ABA8C1F4-A5A7-4EDE-881A-AB042652C6E1}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F5-430C-82D5-C7644D7FFB67}"/>
                </c:ext>
              </c:extLst>
            </c:dLbl>
            <c:dLbl>
              <c:idx val="8"/>
              <c:layout>
                <c:manualLayout>
                  <c:x val="0"/>
                  <c:y val="-2.2432935796595262E-5"/>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{7FFFC95D-CA40-422A-A491-086C7868FA16}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2F5-430C-82D5-C7644D7FFB67}"/>
                </c:ext>
              </c:extLst>
            </c:dLbl>
            <c:dLbl>
              <c:idx val="16"/>
              <c:layout>
                <c:manualLayout>
                  <c:x val="0"/>
                  <c:y val="2.681472175967373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{7CEDC30D-E7C3-4C52-B546-FFFF65F3CCE7}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2F5-430C-82D5-C7644D7FFB67}"/>
                </c:ext>
              </c:extLst>
            </c:dLbl>
            <c:dLbl>
              <c:idx val="24"/>
              <c:layout>
                <c:manualLayout>
                  <c:x val="0"/>
                  <c:y val="-4.02184865200317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{D60DD86C-A976-4893-A0EA-83E178125396}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2F5-430C-82D5-C7644D7FFB67}"/>
                </c:ext>
              </c:extLst>
            </c:dLbl>
            <c:dLbl>
              <c:idx val="32"/>
              <c:layout>
                <c:manualLayout>
                  <c:x val="0"/>
                  <c:y val="3.855896300243742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{D22806F7-AC58-44B4-8746-47699799F0F6}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2F5-430C-82D5-C7644D7FFB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12F5-430C-82D5-C7644D7FFB67}"/>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元利償還金については、令和元年度において、平成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年度に起債した合併特例債などの元利償還が始まったことなどから増加に転じたものの、毎年度、繰上償還を実施してきたことにより、全体としては減少傾向にある。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公営企業債の元利償還金に対する繰入金については、大半が下水道事業会計のものであるが、基幹部分の整備が終了していることから、減少傾向にある。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近年、これらの状況が続いていることから、実質公債費比率の分子は減少傾向にある。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一般会計等に係る地方債の現在高は、繰上償還の実施により、減少傾向にある。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公営企業債等繰入見込額についても、下水道事業会計の地方債残高が減少していることなどにより、減少傾向にある。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これらのことから、将来負担額は減少し続けている状況にある。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充当可能基金については、近年、増加傾向にあったが、令和２年度において財政調整基金や減債基金を取り崩したことなどにより、前年度から減少した。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将来負担額が減少していることに伴い、近年、将来負担比率の分子が減少し続けた結果、令和元年度以降、将来負担比率は</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億円を超えた一方で、新型コロナウイルス感染症対策に多くの一般財源を要したことにより財政調整基金を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百万円取り崩し、また、地方債の繰上償還を行うために減債基金を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百万円取り崩したことが、減少の主な要因である。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の収束が見通せず、財政調整基金への依存度が不透明な状況が続くおそれがある中、今後想定される大規模事業に備えるための公共施設整備基金や、公債費の抑制を図るための減債基金の積立を、財政全体のバランスを考慮しながら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　美作市の振興と活力あるまちづくり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・美作市公共施設整備基金　公共施設等の施設整備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・美作市ふるさと創生基金　豊かで活力のある独創的、個性的な地域づくり活動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・美作市公共施設整備基金　大原保育園の整備等のため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・美作市ふるさと創生基金　勝田地域施設維持管理事業のため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　美作市の振興と活力あるまちづくりに資する事業に要する経費に充てる予定である。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・美作市公共施設整備基金　今後想定される大規模事業に備えるため、積立を行う予定である。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・美作市ふるさと創生基金　豊かで活力のある独創的、個性的な地域づくり活動を行う経費に充てる予定である。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新型コロナウイルス感染症対策等に伴う一般財源不足分として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近年頻発している自然災害等の突発的な事態に備えるため、適切な基金運用に努める。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市債償還の財源を確保し公債費の抑制を図るため、積立を行う予定である。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平均値よりも高くなっており、年々施設の老朽化が進んでいるといえる。個別施設計画の策定により、公共施設等の除却や更新等に取り込むことで適正化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7" name="直線コネクタ 66"/>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8"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9" name="直線コネクタ 68"/>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0"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1" name="直線コネクタ 70"/>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2"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3" name="フローチャート: 判断 72"/>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4" name="フローチャート: 判断 73"/>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5" name="フローチャート: 判断 74"/>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6" name="フローチャート: 判断 75"/>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7" name="フローチャート: 判断 76"/>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29972</xdr:rowOff>
    </xdr:from>
    <xdr:to>
      <xdr:col>23</xdr:col>
      <xdr:colOff>136525</xdr:colOff>
      <xdr:row>30</xdr:row>
      <xdr:rowOff>131572</xdr:rowOff>
    </xdr:to>
    <xdr:sp macro="" textlink="">
      <xdr:nvSpPr>
        <xdr:cNvPr id="83" name="楕円 82"/>
        <xdr:cNvSpPr/>
      </xdr:nvSpPr>
      <xdr:spPr>
        <a:xfrm>
          <a:off x="47117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8399</xdr:rowOff>
    </xdr:from>
    <xdr:ext cx="405111" cy="259045"/>
    <xdr:sp macro="" textlink="">
      <xdr:nvSpPr>
        <xdr:cNvPr id="84" name="有形固定資産減価償却率該当値テキスト"/>
        <xdr:cNvSpPr txBox="1"/>
      </xdr:nvSpPr>
      <xdr:spPr>
        <a:xfrm>
          <a:off x="4813300" y="5923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171196</xdr:rowOff>
    </xdr:from>
    <xdr:to>
      <xdr:col>19</xdr:col>
      <xdr:colOff>187325</xdr:colOff>
      <xdr:row>30</xdr:row>
      <xdr:rowOff>101346</xdr:rowOff>
    </xdr:to>
    <xdr:sp macro="" textlink="">
      <xdr:nvSpPr>
        <xdr:cNvPr id="85" name="楕円 84"/>
        <xdr:cNvSpPr/>
      </xdr:nvSpPr>
      <xdr:spPr>
        <a:xfrm>
          <a:off x="4000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50546</xdr:rowOff>
    </xdr:from>
    <xdr:to>
      <xdr:col>23</xdr:col>
      <xdr:colOff>85725</xdr:colOff>
      <xdr:row>30</xdr:row>
      <xdr:rowOff>80772</xdr:rowOff>
    </xdr:to>
    <xdr:cxnSp macro="">
      <xdr:nvCxnSpPr>
        <xdr:cNvPr id="86" name="直線コネクタ 85"/>
        <xdr:cNvCxnSpPr/>
      </xdr:nvCxnSpPr>
      <xdr:spPr>
        <a:xfrm>
          <a:off x="4051300" y="596557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134493</xdr:rowOff>
    </xdr:from>
    <xdr:to>
      <xdr:col>15</xdr:col>
      <xdr:colOff>187325</xdr:colOff>
      <xdr:row>30</xdr:row>
      <xdr:rowOff>64643</xdr:rowOff>
    </xdr:to>
    <xdr:sp macro="" textlink="">
      <xdr:nvSpPr>
        <xdr:cNvPr id="87" name="楕円 86"/>
        <xdr:cNvSpPr/>
      </xdr:nvSpPr>
      <xdr:spPr>
        <a:xfrm>
          <a:off x="3238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13843</xdr:rowOff>
    </xdr:from>
    <xdr:to>
      <xdr:col>19</xdr:col>
      <xdr:colOff>136525</xdr:colOff>
      <xdr:row>30</xdr:row>
      <xdr:rowOff>50546</xdr:rowOff>
    </xdr:to>
    <xdr:cxnSp macro="">
      <xdr:nvCxnSpPr>
        <xdr:cNvPr id="88" name="直線コネクタ 87"/>
        <xdr:cNvCxnSpPr/>
      </xdr:nvCxnSpPr>
      <xdr:spPr>
        <a:xfrm>
          <a:off x="3289300" y="5928868"/>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102108</xdr:rowOff>
    </xdr:from>
    <xdr:to>
      <xdr:col>11</xdr:col>
      <xdr:colOff>187325</xdr:colOff>
      <xdr:row>30</xdr:row>
      <xdr:rowOff>32258</xdr:rowOff>
    </xdr:to>
    <xdr:sp macro="" textlink="">
      <xdr:nvSpPr>
        <xdr:cNvPr id="89" name="楕円 88"/>
        <xdr:cNvSpPr/>
      </xdr:nvSpPr>
      <xdr:spPr>
        <a:xfrm>
          <a:off x="2476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152908</xdr:rowOff>
    </xdr:from>
    <xdr:to>
      <xdr:col>15</xdr:col>
      <xdr:colOff>136525</xdr:colOff>
      <xdr:row>30</xdr:row>
      <xdr:rowOff>13843</xdr:rowOff>
    </xdr:to>
    <xdr:cxnSp macro="">
      <xdr:nvCxnSpPr>
        <xdr:cNvPr id="90" name="直線コネクタ 89"/>
        <xdr:cNvCxnSpPr/>
      </xdr:nvCxnSpPr>
      <xdr:spPr>
        <a:xfrm>
          <a:off x="2527300" y="58964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1" name="楕円 90"/>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152908</xdr:rowOff>
    </xdr:to>
    <xdr:cxnSp macro="">
      <xdr:nvCxnSpPr>
        <xdr:cNvPr id="92" name="直線コネクタ 91"/>
        <xdr:cNvCxnSpPr/>
      </xdr:nvCxnSpPr>
      <xdr:spPr>
        <a:xfrm>
          <a:off x="1765300" y="585978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3"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4"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6"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92473</xdr:rowOff>
    </xdr:from>
    <xdr:ext cx="405111" cy="259045"/>
    <xdr:sp macro="" textlink="">
      <xdr:nvSpPr>
        <xdr:cNvPr id="97" name="n_1mainValue有形固定資産減価償却率"/>
        <xdr:cNvSpPr txBox="1"/>
      </xdr:nvSpPr>
      <xdr:spPr>
        <a:xfrm>
          <a:off x="38360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55770</xdr:rowOff>
    </xdr:from>
    <xdr:ext cx="405111" cy="259045"/>
    <xdr:sp macro="" textlink="">
      <xdr:nvSpPr>
        <xdr:cNvPr id="98" name="n_2mainValue有形固定資産減価償却率"/>
        <xdr:cNvSpPr txBox="1"/>
      </xdr:nvSpPr>
      <xdr:spPr>
        <a:xfrm>
          <a:off x="3086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23385</xdr:rowOff>
    </xdr:from>
    <xdr:ext cx="405111" cy="259045"/>
    <xdr:sp macro="" textlink="">
      <xdr:nvSpPr>
        <xdr:cNvPr id="99" name="n_3mainValue有形固定資産減価償却率"/>
        <xdr:cNvSpPr txBox="1"/>
      </xdr:nvSpPr>
      <xdr:spPr>
        <a:xfrm>
          <a:off x="2324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0" name="n_4main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債務償還比率は前年度に比べ</a:t>
          </a:r>
          <a:r>
            <a:rPr kumimoji="1" lang="en-US" altLang="ja-JP" sz="1100">
              <a:latin typeface="ＭＳ Ｐゴシック" panose="020B0600070205080204" pitchFamily="50" charset="-128"/>
              <a:ea typeface="ＭＳ Ｐゴシック" panose="020B0600070205080204" pitchFamily="50" charset="-128"/>
            </a:rPr>
            <a:t>63.3</a:t>
          </a:r>
          <a:r>
            <a:rPr kumimoji="1" lang="ja-JP" altLang="en-US" sz="1100">
              <a:latin typeface="ＭＳ Ｐゴシック" panose="020B0600070205080204" pitchFamily="50" charset="-128"/>
              <a:ea typeface="ＭＳ Ｐゴシック" panose="020B0600070205080204" pitchFamily="50" charset="-128"/>
            </a:rPr>
            <a:t>ポイント下がり、類似団体平均を下回っている。主な要因としては、毎年度実施している繰上償還により地方債の現在高が減少したことが考えられる。</a:t>
          </a:r>
        </a:p>
        <a:p>
          <a:r>
            <a:rPr kumimoji="1" lang="ja-JP" altLang="en-US" sz="1100">
              <a:latin typeface="ＭＳ Ｐゴシック" panose="020B0600070205080204" pitchFamily="50" charset="-128"/>
              <a:ea typeface="ＭＳ Ｐゴシック" panose="020B0600070205080204" pitchFamily="50" charset="-128"/>
            </a:rPr>
            <a:t>　今後、地方債を財源とする大規模な建設事業の計画もあり、起債年度の時期が重なる可能性があるため、引き続き、地方債残高の縮減等に取り組んでいく必要がある。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2" name="直線コネクタ 131"/>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3"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4" name="直線コネクタ 133"/>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5"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6" name="直線コネクタ 135"/>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37" name="債務償還比率平均値テキスト"/>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8" name="フローチャート: 判断 137"/>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9" name="フローチャート: 判断 138"/>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0" name="フローチャート: 判断 139"/>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1" name="フローチャート: 判断 140"/>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2" name="フローチャート: 判断 141"/>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20955</xdr:rowOff>
    </xdr:from>
    <xdr:to>
      <xdr:col>76</xdr:col>
      <xdr:colOff>73025</xdr:colOff>
      <xdr:row>28</xdr:row>
      <xdr:rowOff>122555</xdr:rowOff>
    </xdr:to>
    <xdr:sp macro="" textlink="">
      <xdr:nvSpPr>
        <xdr:cNvPr id="148" name="楕円 147"/>
        <xdr:cNvSpPr/>
      </xdr:nvSpPr>
      <xdr:spPr>
        <a:xfrm>
          <a:off x="14744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43832</xdr:rowOff>
    </xdr:from>
    <xdr:ext cx="469744" cy="259045"/>
    <xdr:sp macro="" textlink="">
      <xdr:nvSpPr>
        <xdr:cNvPr id="149" name="債務償還比率該当値テキスト"/>
        <xdr:cNvSpPr txBox="1"/>
      </xdr:nvSpPr>
      <xdr:spPr>
        <a:xfrm>
          <a:off x="14846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118573</xdr:rowOff>
    </xdr:from>
    <xdr:to>
      <xdr:col>72</xdr:col>
      <xdr:colOff>123825</xdr:colOff>
      <xdr:row>29</xdr:row>
      <xdr:rowOff>48723</xdr:rowOff>
    </xdr:to>
    <xdr:sp macro="" textlink="">
      <xdr:nvSpPr>
        <xdr:cNvPr id="150" name="楕円 149"/>
        <xdr:cNvSpPr/>
      </xdr:nvSpPr>
      <xdr:spPr>
        <a:xfrm>
          <a:off x="14033500" y="56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71755</xdr:rowOff>
    </xdr:from>
    <xdr:to>
      <xdr:col>76</xdr:col>
      <xdr:colOff>22225</xdr:colOff>
      <xdr:row>28</xdr:row>
      <xdr:rowOff>169373</xdr:rowOff>
    </xdr:to>
    <xdr:cxnSp macro="">
      <xdr:nvCxnSpPr>
        <xdr:cNvPr id="151" name="直線コネクタ 150"/>
        <xdr:cNvCxnSpPr/>
      </xdr:nvCxnSpPr>
      <xdr:spPr>
        <a:xfrm flipV="1">
          <a:off x="14084300" y="5643880"/>
          <a:ext cx="711200" cy="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32095</xdr:rowOff>
    </xdr:from>
    <xdr:to>
      <xdr:col>68</xdr:col>
      <xdr:colOff>123825</xdr:colOff>
      <xdr:row>29</xdr:row>
      <xdr:rowOff>133695</xdr:rowOff>
    </xdr:to>
    <xdr:sp macro="" textlink="">
      <xdr:nvSpPr>
        <xdr:cNvPr id="152" name="楕円 151"/>
        <xdr:cNvSpPr/>
      </xdr:nvSpPr>
      <xdr:spPr>
        <a:xfrm>
          <a:off x="13271500" y="57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169373</xdr:rowOff>
    </xdr:from>
    <xdr:to>
      <xdr:col>72</xdr:col>
      <xdr:colOff>73025</xdr:colOff>
      <xdr:row>29</xdr:row>
      <xdr:rowOff>82895</xdr:rowOff>
    </xdr:to>
    <xdr:cxnSp macro="">
      <xdr:nvCxnSpPr>
        <xdr:cNvPr id="153" name="直線コネクタ 152"/>
        <xdr:cNvCxnSpPr/>
      </xdr:nvCxnSpPr>
      <xdr:spPr>
        <a:xfrm flipV="1">
          <a:off x="13322300" y="5741498"/>
          <a:ext cx="762000" cy="8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66330</xdr:rowOff>
    </xdr:from>
    <xdr:to>
      <xdr:col>64</xdr:col>
      <xdr:colOff>123825</xdr:colOff>
      <xdr:row>29</xdr:row>
      <xdr:rowOff>167930</xdr:rowOff>
    </xdr:to>
    <xdr:sp macro="" textlink="">
      <xdr:nvSpPr>
        <xdr:cNvPr id="154" name="楕円 153"/>
        <xdr:cNvSpPr/>
      </xdr:nvSpPr>
      <xdr:spPr>
        <a:xfrm>
          <a:off x="12509500" y="58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82895</xdr:rowOff>
    </xdr:from>
    <xdr:to>
      <xdr:col>68</xdr:col>
      <xdr:colOff>73025</xdr:colOff>
      <xdr:row>29</xdr:row>
      <xdr:rowOff>117130</xdr:rowOff>
    </xdr:to>
    <xdr:cxnSp macro="">
      <xdr:nvCxnSpPr>
        <xdr:cNvPr id="155" name="直線コネクタ 154"/>
        <xdr:cNvCxnSpPr/>
      </xdr:nvCxnSpPr>
      <xdr:spPr>
        <a:xfrm flipV="1">
          <a:off x="12560300" y="5826470"/>
          <a:ext cx="762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42581</xdr:rowOff>
    </xdr:from>
    <xdr:to>
      <xdr:col>60</xdr:col>
      <xdr:colOff>123825</xdr:colOff>
      <xdr:row>29</xdr:row>
      <xdr:rowOff>144181</xdr:rowOff>
    </xdr:to>
    <xdr:sp macro="" textlink="">
      <xdr:nvSpPr>
        <xdr:cNvPr id="156" name="楕円 155"/>
        <xdr:cNvSpPr/>
      </xdr:nvSpPr>
      <xdr:spPr>
        <a:xfrm>
          <a:off x="11747500" y="57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93381</xdr:rowOff>
    </xdr:from>
    <xdr:to>
      <xdr:col>64</xdr:col>
      <xdr:colOff>73025</xdr:colOff>
      <xdr:row>29</xdr:row>
      <xdr:rowOff>117130</xdr:rowOff>
    </xdr:to>
    <xdr:cxnSp macro="">
      <xdr:nvCxnSpPr>
        <xdr:cNvPr id="157" name="直線コネクタ 156"/>
        <xdr:cNvCxnSpPr/>
      </xdr:nvCxnSpPr>
      <xdr:spPr>
        <a:xfrm>
          <a:off x="11798300" y="583695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58" name="n_1aveValue債務償還比率"/>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59" name="n_2aveValue債務償還比率"/>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60"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61"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65250</xdr:rowOff>
    </xdr:from>
    <xdr:ext cx="469744" cy="259045"/>
    <xdr:sp macro="" textlink="">
      <xdr:nvSpPr>
        <xdr:cNvPr id="162" name="n_1mainValue債務償還比率"/>
        <xdr:cNvSpPr txBox="1"/>
      </xdr:nvSpPr>
      <xdr:spPr>
        <a:xfrm>
          <a:off x="13836727" y="54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150222</xdr:rowOff>
    </xdr:from>
    <xdr:ext cx="469744" cy="259045"/>
    <xdr:sp macro="" textlink="">
      <xdr:nvSpPr>
        <xdr:cNvPr id="163" name="n_2mainValue債務償還比率"/>
        <xdr:cNvSpPr txBox="1"/>
      </xdr:nvSpPr>
      <xdr:spPr>
        <a:xfrm>
          <a:off x="13087427" y="55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159057</xdr:rowOff>
    </xdr:from>
    <xdr:ext cx="469744" cy="259045"/>
    <xdr:sp macro="" textlink="">
      <xdr:nvSpPr>
        <xdr:cNvPr id="164" name="n_3mainValue債務償還比率"/>
        <xdr:cNvSpPr txBox="1"/>
      </xdr:nvSpPr>
      <xdr:spPr>
        <a:xfrm>
          <a:off x="12325427" y="5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135308</xdr:rowOff>
    </xdr:from>
    <xdr:ext cx="469744" cy="259045"/>
    <xdr:sp macro="" textlink="">
      <xdr:nvSpPr>
        <xdr:cNvPr id="165" name="n_4mainValue債務償還比率"/>
        <xdr:cNvSpPr txBox="1"/>
      </xdr:nvSpPr>
      <xdr:spPr>
        <a:xfrm>
          <a:off x="11563427" y="58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3" name="楕円 72"/>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4" name="【道路】&#10;有形固定資産減価償却率該当値テキスト"/>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5" name="楕円 74"/>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163830</xdr:rowOff>
    </xdr:to>
    <xdr:cxnSp macro="">
      <xdr:nvCxnSpPr>
        <xdr:cNvPr id="76" name="直線コネクタ 75"/>
        <xdr:cNvCxnSpPr/>
      </xdr:nvCxnSpPr>
      <xdr:spPr>
        <a:xfrm>
          <a:off x="3797300" y="6644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7" name="楕円 76"/>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129540</xdr:rowOff>
    </xdr:to>
    <xdr:cxnSp macro="">
      <xdr:nvCxnSpPr>
        <xdr:cNvPr id="78" name="直線コネクタ 77"/>
        <xdr:cNvCxnSpPr/>
      </xdr:nvCxnSpPr>
      <xdr:spPr>
        <a:xfrm>
          <a:off x="2908300" y="6610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xdr:cNvSpPr/>
      </xdr:nvSpPr>
      <xdr:spPr>
        <a:xfrm>
          <a:off x="196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95250</xdr:rowOff>
    </xdr:to>
    <xdr:cxnSp macro="">
      <xdr:nvCxnSpPr>
        <xdr:cNvPr id="80" name="直線コネクタ 79"/>
        <xdr:cNvCxnSpPr/>
      </xdr:nvCxnSpPr>
      <xdr:spPr>
        <a:xfrm>
          <a:off x="2019300" y="657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149225</xdr:rowOff>
    </xdr:from>
    <xdr:to>
      <xdr:col>6</xdr:col>
      <xdr:colOff>38100</xdr:colOff>
      <xdr:row>38</xdr:row>
      <xdr:rowOff>79375</xdr:rowOff>
    </xdr:to>
    <xdr:sp macro="" textlink="">
      <xdr:nvSpPr>
        <xdr:cNvPr id="81" name="楕円 80"/>
        <xdr:cNvSpPr/>
      </xdr:nvSpPr>
      <xdr:spPr>
        <a:xfrm>
          <a:off x="107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28575</xdr:rowOff>
    </xdr:from>
    <xdr:to>
      <xdr:col>10</xdr:col>
      <xdr:colOff>114300</xdr:colOff>
      <xdr:row>38</xdr:row>
      <xdr:rowOff>62865</xdr:rowOff>
    </xdr:to>
    <xdr:cxnSp macro="">
      <xdr:nvCxnSpPr>
        <xdr:cNvPr id="82" name="直線コネクタ 81"/>
        <xdr:cNvCxnSpPr/>
      </xdr:nvCxnSpPr>
      <xdr:spPr>
        <a:xfrm>
          <a:off x="1130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7"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8"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xdr:cNvSpPr txBox="1"/>
      </xdr:nvSpPr>
      <xdr:spPr>
        <a:xfrm>
          <a:off x="1816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70502</xdr:rowOff>
    </xdr:from>
    <xdr:ext cx="405111" cy="259045"/>
    <xdr:sp macro="" textlink="">
      <xdr:nvSpPr>
        <xdr:cNvPr id="90" name="n_4mainValue【道路】&#10;有形固定資産減価償却率"/>
        <xdr:cNvSpPr txBox="1"/>
      </xdr:nvSpPr>
      <xdr:spPr>
        <a:xfrm>
          <a:off x="927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32048</xdr:rowOff>
    </xdr:from>
    <xdr:to>
      <xdr:col>55</xdr:col>
      <xdr:colOff>50800</xdr:colOff>
      <xdr:row>36</xdr:row>
      <xdr:rowOff>133648</xdr:rowOff>
    </xdr:to>
    <xdr:sp macro="" textlink="">
      <xdr:nvSpPr>
        <xdr:cNvPr id="130" name="楕円 129"/>
        <xdr:cNvSpPr/>
      </xdr:nvSpPr>
      <xdr:spPr>
        <a:xfrm>
          <a:off x="10426700" y="62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54925</xdr:rowOff>
    </xdr:from>
    <xdr:ext cx="534377" cy="259045"/>
    <xdr:sp macro="" textlink="">
      <xdr:nvSpPr>
        <xdr:cNvPr id="131" name="【道路】&#10;一人当たり延長該当値テキスト"/>
        <xdr:cNvSpPr txBox="1"/>
      </xdr:nvSpPr>
      <xdr:spPr>
        <a:xfrm>
          <a:off x="10515600" y="60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47536</xdr:rowOff>
    </xdr:from>
    <xdr:to>
      <xdr:col>50</xdr:col>
      <xdr:colOff>165100</xdr:colOff>
      <xdr:row>36</xdr:row>
      <xdr:rowOff>149136</xdr:rowOff>
    </xdr:to>
    <xdr:sp macro="" textlink="">
      <xdr:nvSpPr>
        <xdr:cNvPr id="132" name="楕円 131"/>
        <xdr:cNvSpPr/>
      </xdr:nvSpPr>
      <xdr:spPr>
        <a:xfrm>
          <a:off x="9588500" y="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82848</xdr:rowOff>
    </xdr:from>
    <xdr:to>
      <xdr:col>55</xdr:col>
      <xdr:colOff>0</xdr:colOff>
      <xdr:row>36</xdr:row>
      <xdr:rowOff>98336</xdr:rowOff>
    </xdr:to>
    <xdr:cxnSp macro="">
      <xdr:nvCxnSpPr>
        <xdr:cNvPr id="133" name="直線コネクタ 132"/>
        <xdr:cNvCxnSpPr/>
      </xdr:nvCxnSpPr>
      <xdr:spPr>
        <a:xfrm flipV="1">
          <a:off x="9639300" y="6255048"/>
          <a:ext cx="8382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63976</xdr:rowOff>
    </xdr:from>
    <xdr:to>
      <xdr:col>46</xdr:col>
      <xdr:colOff>38100</xdr:colOff>
      <xdr:row>36</xdr:row>
      <xdr:rowOff>165576</xdr:rowOff>
    </xdr:to>
    <xdr:sp macro="" textlink="">
      <xdr:nvSpPr>
        <xdr:cNvPr id="134" name="楕円 133"/>
        <xdr:cNvSpPr/>
      </xdr:nvSpPr>
      <xdr:spPr>
        <a:xfrm>
          <a:off x="8699500" y="62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98336</xdr:rowOff>
    </xdr:from>
    <xdr:to>
      <xdr:col>50</xdr:col>
      <xdr:colOff>114300</xdr:colOff>
      <xdr:row>36</xdr:row>
      <xdr:rowOff>114776</xdr:rowOff>
    </xdr:to>
    <xdr:cxnSp macro="">
      <xdr:nvCxnSpPr>
        <xdr:cNvPr id="135" name="直線コネクタ 134"/>
        <xdr:cNvCxnSpPr/>
      </xdr:nvCxnSpPr>
      <xdr:spPr>
        <a:xfrm flipV="1">
          <a:off x="8750300" y="6270536"/>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81255</xdr:rowOff>
    </xdr:from>
    <xdr:to>
      <xdr:col>41</xdr:col>
      <xdr:colOff>101600</xdr:colOff>
      <xdr:row>37</xdr:row>
      <xdr:rowOff>11405</xdr:rowOff>
    </xdr:to>
    <xdr:sp macro="" textlink="">
      <xdr:nvSpPr>
        <xdr:cNvPr id="136" name="楕円 135"/>
        <xdr:cNvSpPr/>
      </xdr:nvSpPr>
      <xdr:spPr>
        <a:xfrm>
          <a:off x="7810500" y="62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114776</xdr:rowOff>
    </xdr:from>
    <xdr:to>
      <xdr:col>45</xdr:col>
      <xdr:colOff>177800</xdr:colOff>
      <xdr:row>36</xdr:row>
      <xdr:rowOff>132055</xdr:rowOff>
    </xdr:to>
    <xdr:cxnSp macro="">
      <xdr:nvCxnSpPr>
        <xdr:cNvPr id="137" name="直線コネクタ 136"/>
        <xdr:cNvCxnSpPr/>
      </xdr:nvCxnSpPr>
      <xdr:spPr>
        <a:xfrm flipV="1">
          <a:off x="7861300" y="6286976"/>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116707</xdr:rowOff>
    </xdr:from>
    <xdr:to>
      <xdr:col>36</xdr:col>
      <xdr:colOff>165100</xdr:colOff>
      <xdr:row>37</xdr:row>
      <xdr:rowOff>46857</xdr:rowOff>
    </xdr:to>
    <xdr:sp macro="" textlink="">
      <xdr:nvSpPr>
        <xdr:cNvPr id="138" name="楕円 137"/>
        <xdr:cNvSpPr/>
      </xdr:nvSpPr>
      <xdr:spPr>
        <a:xfrm>
          <a:off x="6921500" y="6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132055</xdr:rowOff>
    </xdr:from>
    <xdr:to>
      <xdr:col>41</xdr:col>
      <xdr:colOff>50800</xdr:colOff>
      <xdr:row>36</xdr:row>
      <xdr:rowOff>167507</xdr:rowOff>
    </xdr:to>
    <xdr:cxnSp macro="">
      <xdr:nvCxnSpPr>
        <xdr:cNvPr id="139" name="直線コネクタ 138"/>
        <xdr:cNvCxnSpPr/>
      </xdr:nvCxnSpPr>
      <xdr:spPr>
        <a:xfrm flipV="1">
          <a:off x="6972300" y="6304255"/>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165663</xdr:rowOff>
    </xdr:from>
    <xdr:ext cx="534377" cy="259045"/>
    <xdr:sp macro="" textlink="">
      <xdr:nvSpPr>
        <xdr:cNvPr id="144" name="n_1mainValue【道路】&#10;一人当たり延長"/>
        <xdr:cNvSpPr txBox="1"/>
      </xdr:nvSpPr>
      <xdr:spPr>
        <a:xfrm>
          <a:off x="9359411" y="5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10653</xdr:rowOff>
    </xdr:from>
    <xdr:ext cx="534377" cy="259045"/>
    <xdr:sp macro="" textlink="">
      <xdr:nvSpPr>
        <xdr:cNvPr id="145" name="n_2mainValue【道路】&#10;一人当たり延長"/>
        <xdr:cNvSpPr txBox="1"/>
      </xdr:nvSpPr>
      <xdr:spPr>
        <a:xfrm>
          <a:off x="8483111" y="60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27932</xdr:rowOff>
    </xdr:from>
    <xdr:ext cx="534377" cy="259045"/>
    <xdr:sp macro="" textlink="">
      <xdr:nvSpPr>
        <xdr:cNvPr id="146" name="n_3mainValue【道路】&#10;一人当たり延長"/>
        <xdr:cNvSpPr txBox="1"/>
      </xdr:nvSpPr>
      <xdr:spPr>
        <a:xfrm>
          <a:off x="7594111" y="60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63384</xdr:rowOff>
    </xdr:from>
    <xdr:ext cx="534377" cy="259045"/>
    <xdr:sp macro="" textlink="">
      <xdr:nvSpPr>
        <xdr:cNvPr id="147" name="n_4mainValue【道路】&#10;一人当たり延長"/>
        <xdr:cNvSpPr txBox="1"/>
      </xdr:nvSpPr>
      <xdr:spPr>
        <a:xfrm>
          <a:off x="6705111" y="60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9" name="楕円 188"/>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90" name="【橋りょう・トンネル】&#10;有形固定資産減価償却率該当値テキスト"/>
        <xdr:cNvSpPr txBox="1"/>
      </xdr:nvSpPr>
      <xdr:spPr>
        <a:xfrm>
          <a:off x="46736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1" name="楕円 190"/>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0</xdr:rowOff>
    </xdr:to>
    <xdr:cxnSp macro="">
      <xdr:nvCxnSpPr>
        <xdr:cNvPr id="192" name="直線コネクタ 191"/>
        <xdr:cNvCxnSpPr/>
      </xdr:nvCxnSpPr>
      <xdr:spPr>
        <a:xfrm>
          <a:off x="3797300" y="104355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3" name="楕円 192"/>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148590</xdr:rowOff>
    </xdr:to>
    <xdr:cxnSp macro="">
      <xdr:nvCxnSpPr>
        <xdr:cNvPr id="194" name="直線コネクタ 193"/>
        <xdr:cNvCxnSpPr/>
      </xdr:nvCxnSpPr>
      <xdr:spPr>
        <a:xfrm>
          <a:off x="2908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5" name="楕円 194"/>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124097</xdr:rowOff>
    </xdr:to>
    <xdr:cxnSp macro="">
      <xdr:nvCxnSpPr>
        <xdr:cNvPr id="196" name="直線コネクタ 195"/>
        <xdr:cNvCxnSpPr/>
      </xdr:nvCxnSpPr>
      <xdr:spPr>
        <a:xfrm>
          <a:off x="2019300" y="103947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197" name="楕円 196"/>
        <xdr:cNvSpPr/>
      </xdr:nvSpPr>
      <xdr:spPr>
        <a:xfrm>
          <a:off x="1079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60</xdr:row>
      <xdr:rowOff>107769</xdr:rowOff>
    </xdr:to>
    <xdr:cxnSp macro="">
      <xdr:nvCxnSpPr>
        <xdr:cNvPr id="198" name="直線コネクタ 197"/>
        <xdr:cNvCxnSpPr/>
      </xdr:nvCxnSpPr>
      <xdr:spPr>
        <a:xfrm>
          <a:off x="1130300" y="103702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203" name="n_1main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4"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5" name="n_3main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150603</xdr:rowOff>
    </xdr:from>
    <xdr:ext cx="405111" cy="259045"/>
    <xdr:sp macro="" textlink="">
      <xdr:nvSpPr>
        <xdr:cNvPr id="206" name="n_4mainValue【橋りょう・トンネル】&#10;有形固定資産減価償却率"/>
        <xdr:cNvSpPr txBox="1"/>
      </xdr:nvSpPr>
      <xdr:spPr>
        <a:xfrm>
          <a:off x="927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121919</xdr:rowOff>
    </xdr:from>
    <xdr:to>
      <xdr:col>55</xdr:col>
      <xdr:colOff>50800</xdr:colOff>
      <xdr:row>60</xdr:row>
      <xdr:rowOff>52069</xdr:rowOff>
    </xdr:to>
    <xdr:sp macro="" textlink="">
      <xdr:nvSpPr>
        <xdr:cNvPr id="244" name="楕円 243"/>
        <xdr:cNvSpPr/>
      </xdr:nvSpPr>
      <xdr:spPr>
        <a:xfrm>
          <a:off x="10426700" y="102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144796</xdr:rowOff>
    </xdr:from>
    <xdr:ext cx="599010" cy="259045"/>
    <xdr:sp macro="" textlink="">
      <xdr:nvSpPr>
        <xdr:cNvPr id="245" name="【橋りょう・トンネル】&#10;一人当たり有形固定資産（償却資産）額該当値テキスト"/>
        <xdr:cNvSpPr txBox="1"/>
      </xdr:nvSpPr>
      <xdr:spPr>
        <a:xfrm>
          <a:off x="10515600" y="100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135589</xdr:rowOff>
    </xdr:from>
    <xdr:to>
      <xdr:col>50</xdr:col>
      <xdr:colOff>165100</xdr:colOff>
      <xdr:row>60</xdr:row>
      <xdr:rowOff>65739</xdr:rowOff>
    </xdr:to>
    <xdr:sp macro="" textlink="">
      <xdr:nvSpPr>
        <xdr:cNvPr id="246" name="楕円 245"/>
        <xdr:cNvSpPr/>
      </xdr:nvSpPr>
      <xdr:spPr>
        <a:xfrm>
          <a:off x="9588500" y="1025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1269</xdr:rowOff>
    </xdr:from>
    <xdr:to>
      <xdr:col>55</xdr:col>
      <xdr:colOff>0</xdr:colOff>
      <xdr:row>60</xdr:row>
      <xdr:rowOff>14939</xdr:rowOff>
    </xdr:to>
    <xdr:cxnSp macro="">
      <xdr:nvCxnSpPr>
        <xdr:cNvPr id="247" name="直線コネクタ 246"/>
        <xdr:cNvCxnSpPr/>
      </xdr:nvCxnSpPr>
      <xdr:spPr>
        <a:xfrm flipV="1">
          <a:off x="9639300" y="10288269"/>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149372</xdr:rowOff>
    </xdr:from>
    <xdr:to>
      <xdr:col>46</xdr:col>
      <xdr:colOff>38100</xdr:colOff>
      <xdr:row>60</xdr:row>
      <xdr:rowOff>79522</xdr:rowOff>
    </xdr:to>
    <xdr:sp macro="" textlink="">
      <xdr:nvSpPr>
        <xdr:cNvPr id="248" name="楕円 247"/>
        <xdr:cNvSpPr/>
      </xdr:nvSpPr>
      <xdr:spPr>
        <a:xfrm>
          <a:off x="8699500" y="102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14939</xdr:rowOff>
    </xdr:from>
    <xdr:to>
      <xdr:col>50</xdr:col>
      <xdr:colOff>114300</xdr:colOff>
      <xdr:row>60</xdr:row>
      <xdr:rowOff>28722</xdr:rowOff>
    </xdr:to>
    <xdr:cxnSp macro="">
      <xdr:nvCxnSpPr>
        <xdr:cNvPr id="249" name="直線コネクタ 248"/>
        <xdr:cNvCxnSpPr/>
      </xdr:nvCxnSpPr>
      <xdr:spPr>
        <a:xfrm flipV="1">
          <a:off x="8750300" y="10301939"/>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167696</xdr:rowOff>
    </xdr:from>
    <xdr:to>
      <xdr:col>41</xdr:col>
      <xdr:colOff>101600</xdr:colOff>
      <xdr:row>60</xdr:row>
      <xdr:rowOff>97846</xdr:rowOff>
    </xdr:to>
    <xdr:sp macro="" textlink="">
      <xdr:nvSpPr>
        <xdr:cNvPr id="250" name="楕円 249"/>
        <xdr:cNvSpPr/>
      </xdr:nvSpPr>
      <xdr:spPr>
        <a:xfrm>
          <a:off x="7810500" y="102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28722</xdr:rowOff>
    </xdr:from>
    <xdr:to>
      <xdr:col>45</xdr:col>
      <xdr:colOff>177800</xdr:colOff>
      <xdr:row>60</xdr:row>
      <xdr:rowOff>47046</xdr:rowOff>
    </xdr:to>
    <xdr:cxnSp macro="">
      <xdr:nvCxnSpPr>
        <xdr:cNvPr id="251" name="直線コネクタ 250"/>
        <xdr:cNvCxnSpPr/>
      </xdr:nvCxnSpPr>
      <xdr:spPr>
        <a:xfrm flipV="1">
          <a:off x="7861300" y="10315722"/>
          <a:ext cx="8890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8313</xdr:rowOff>
    </xdr:from>
    <xdr:to>
      <xdr:col>36</xdr:col>
      <xdr:colOff>165100</xdr:colOff>
      <xdr:row>60</xdr:row>
      <xdr:rowOff>109913</xdr:rowOff>
    </xdr:to>
    <xdr:sp macro="" textlink="">
      <xdr:nvSpPr>
        <xdr:cNvPr id="252" name="楕円 251"/>
        <xdr:cNvSpPr/>
      </xdr:nvSpPr>
      <xdr:spPr>
        <a:xfrm>
          <a:off x="6921500" y="102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47046</xdr:rowOff>
    </xdr:from>
    <xdr:to>
      <xdr:col>41</xdr:col>
      <xdr:colOff>50800</xdr:colOff>
      <xdr:row>60</xdr:row>
      <xdr:rowOff>59113</xdr:rowOff>
    </xdr:to>
    <xdr:cxnSp macro="">
      <xdr:nvCxnSpPr>
        <xdr:cNvPr id="253" name="直線コネクタ 252"/>
        <xdr:cNvCxnSpPr/>
      </xdr:nvCxnSpPr>
      <xdr:spPr>
        <a:xfrm flipV="1">
          <a:off x="6972300" y="10334046"/>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82266</xdr:rowOff>
    </xdr:from>
    <xdr:ext cx="599010" cy="259045"/>
    <xdr:sp macro="" textlink="">
      <xdr:nvSpPr>
        <xdr:cNvPr id="258" name="n_1mainValue【橋りょう・トンネル】&#10;一人当たり有形固定資産（償却資産）額"/>
        <xdr:cNvSpPr txBox="1"/>
      </xdr:nvSpPr>
      <xdr:spPr>
        <a:xfrm>
          <a:off x="9327095" y="1002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96049</xdr:rowOff>
    </xdr:from>
    <xdr:ext cx="599010" cy="259045"/>
    <xdr:sp macro="" textlink="">
      <xdr:nvSpPr>
        <xdr:cNvPr id="259" name="n_2mainValue【橋りょう・トンネル】&#10;一人当たり有形固定資産（償却資産）額"/>
        <xdr:cNvSpPr txBox="1"/>
      </xdr:nvSpPr>
      <xdr:spPr>
        <a:xfrm>
          <a:off x="8450795" y="1004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114373</xdr:rowOff>
    </xdr:from>
    <xdr:ext cx="599010" cy="259045"/>
    <xdr:sp macro="" textlink="">
      <xdr:nvSpPr>
        <xdr:cNvPr id="260" name="n_3mainValue【橋りょう・トンネル】&#10;一人当たり有形固定資産（償却資産）額"/>
        <xdr:cNvSpPr txBox="1"/>
      </xdr:nvSpPr>
      <xdr:spPr>
        <a:xfrm>
          <a:off x="7561795" y="1005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126440</xdr:rowOff>
    </xdr:from>
    <xdr:ext cx="599010" cy="259045"/>
    <xdr:sp macro="" textlink="">
      <xdr:nvSpPr>
        <xdr:cNvPr id="261" name="n_4mainValue【橋りょう・トンネル】&#10;一人当たり有形固定資産（償却資産）額"/>
        <xdr:cNvSpPr txBox="1"/>
      </xdr:nvSpPr>
      <xdr:spPr>
        <a:xfrm>
          <a:off x="6672795" y="1007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2" name="楕円 301"/>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3" name="【公営住宅】&#10;有形固定資産減価償却率該当値テキスト"/>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4" name="楕円 303"/>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28575</xdr:rowOff>
    </xdr:to>
    <xdr:cxnSp macro="">
      <xdr:nvCxnSpPr>
        <xdr:cNvPr id="305" name="直線コネクタ 304"/>
        <xdr:cNvCxnSpPr/>
      </xdr:nvCxnSpPr>
      <xdr:spPr>
        <a:xfrm>
          <a:off x="3797300" y="14401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6" name="楕円 305"/>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0</xdr:rowOff>
    </xdr:to>
    <xdr:cxnSp macro="">
      <xdr:nvCxnSpPr>
        <xdr:cNvPr id="307" name="直線コネクタ 306"/>
        <xdr:cNvCxnSpPr/>
      </xdr:nvCxnSpPr>
      <xdr:spPr>
        <a:xfrm>
          <a:off x="2908300" y="1437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308" name="楕円 307"/>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144780</xdr:rowOff>
    </xdr:to>
    <xdr:cxnSp macro="">
      <xdr:nvCxnSpPr>
        <xdr:cNvPr id="309" name="直線コネクタ 308"/>
        <xdr:cNvCxnSpPr/>
      </xdr:nvCxnSpPr>
      <xdr:spPr>
        <a:xfrm>
          <a:off x="2019300" y="14342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42545</xdr:rowOff>
    </xdr:from>
    <xdr:to>
      <xdr:col>6</xdr:col>
      <xdr:colOff>38100</xdr:colOff>
      <xdr:row>83</xdr:row>
      <xdr:rowOff>144145</xdr:rowOff>
    </xdr:to>
    <xdr:sp macro="" textlink="">
      <xdr:nvSpPr>
        <xdr:cNvPr id="310" name="楕円 309"/>
        <xdr:cNvSpPr/>
      </xdr:nvSpPr>
      <xdr:spPr>
        <a:xfrm>
          <a:off x="1079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112395</xdr:rowOff>
    </xdr:to>
    <xdr:cxnSp macro="">
      <xdr:nvCxnSpPr>
        <xdr:cNvPr id="311" name="直線コネクタ 310"/>
        <xdr:cNvCxnSpPr/>
      </xdr:nvCxnSpPr>
      <xdr:spPr>
        <a:xfrm>
          <a:off x="1130300" y="143236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6" name="n_1mainValue【公営住宅】&#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17" name="n_2mainValue【公営住宅】&#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318" name="n_3mainValue【公営住宅】&#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135272</xdr:rowOff>
    </xdr:from>
    <xdr:ext cx="405111" cy="259045"/>
    <xdr:sp macro="" textlink="">
      <xdr:nvSpPr>
        <xdr:cNvPr id="319" name="n_4mainValue【公営住宅】&#10;有形固定資産減価償却率"/>
        <xdr:cNvSpPr txBox="1"/>
      </xdr:nvSpPr>
      <xdr:spPr>
        <a:xfrm>
          <a:off x="927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38506</xdr:rowOff>
    </xdr:from>
    <xdr:to>
      <xdr:col>55</xdr:col>
      <xdr:colOff>50800</xdr:colOff>
      <xdr:row>81</xdr:row>
      <xdr:rowOff>140106</xdr:rowOff>
    </xdr:to>
    <xdr:sp macro="" textlink="">
      <xdr:nvSpPr>
        <xdr:cNvPr id="357" name="楕円 356"/>
        <xdr:cNvSpPr/>
      </xdr:nvSpPr>
      <xdr:spPr>
        <a:xfrm>
          <a:off x="10426700" y="139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61383</xdr:rowOff>
    </xdr:from>
    <xdr:ext cx="469744" cy="259045"/>
    <xdr:sp macro="" textlink="">
      <xdr:nvSpPr>
        <xdr:cNvPr id="358" name="【公営住宅】&#10;一人当たり面積該当値テキスト"/>
        <xdr:cNvSpPr txBox="1"/>
      </xdr:nvSpPr>
      <xdr:spPr>
        <a:xfrm>
          <a:off x="10515600" y="1377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2845</xdr:rowOff>
    </xdr:from>
    <xdr:to>
      <xdr:col>50</xdr:col>
      <xdr:colOff>165100</xdr:colOff>
      <xdr:row>82</xdr:row>
      <xdr:rowOff>104445</xdr:rowOff>
    </xdr:to>
    <xdr:sp macro="" textlink="">
      <xdr:nvSpPr>
        <xdr:cNvPr id="359" name="楕円 358"/>
        <xdr:cNvSpPr/>
      </xdr:nvSpPr>
      <xdr:spPr>
        <a:xfrm>
          <a:off x="95885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89306</xdr:rowOff>
    </xdr:from>
    <xdr:to>
      <xdr:col>55</xdr:col>
      <xdr:colOff>0</xdr:colOff>
      <xdr:row>82</xdr:row>
      <xdr:rowOff>53645</xdr:rowOff>
    </xdr:to>
    <xdr:cxnSp macro="">
      <xdr:nvCxnSpPr>
        <xdr:cNvPr id="360" name="直線コネクタ 359"/>
        <xdr:cNvCxnSpPr/>
      </xdr:nvCxnSpPr>
      <xdr:spPr>
        <a:xfrm flipV="1">
          <a:off x="9639300" y="13976756"/>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89712</xdr:rowOff>
    </xdr:from>
    <xdr:to>
      <xdr:col>46</xdr:col>
      <xdr:colOff>38100</xdr:colOff>
      <xdr:row>82</xdr:row>
      <xdr:rowOff>19862</xdr:rowOff>
    </xdr:to>
    <xdr:sp macro="" textlink="">
      <xdr:nvSpPr>
        <xdr:cNvPr id="361" name="楕円 360"/>
        <xdr:cNvSpPr/>
      </xdr:nvSpPr>
      <xdr:spPr>
        <a:xfrm>
          <a:off x="8699500" y="139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140512</xdr:rowOff>
    </xdr:from>
    <xdr:to>
      <xdr:col>50</xdr:col>
      <xdr:colOff>114300</xdr:colOff>
      <xdr:row>82</xdr:row>
      <xdr:rowOff>53645</xdr:rowOff>
    </xdr:to>
    <xdr:cxnSp macro="">
      <xdr:nvCxnSpPr>
        <xdr:cNvPr id="362" name="直線コネクタ 361"/>
        <xdr:cNvCxnSpPr/>
      </xdr:nvCxnSpPr>
      <xdr:spPr>
        <a:xfrm>
          <a:off x="8750300" y="14027962"/>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25705</xdr:rowOff>
    </xdr:from>
    <xdr:to>
      <xdr:col>41</xdr:col>
      <xdr:colOff>101600</xdr:colOff>
      <xdr:row>82</xdr:row>
      <xdr:rowOff>127305</xdr:rowOff>
    </xdr:to>
    <xdr:sp macro="" textlink="">
      <xdr:nvSpPr>
        <xdr:cNvPr id="363" name="楕円 362"/>
        <xdr:cNvSpPr/>
      </xdr:nvSpPr>
      <xdr:spPr>
        <a:xfrm>
          <a:off x="7810500" y="14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140512</xdr:rowOff>
    </xdr:from>
    <xdr:to>
      <xdr:col>45</xdr:col>
      <xdr:colOff>177800</xdr:colOff>
      <xdr:row>82</xdr:row>
      <xdr:rowOff>76505</xdr:rowOff>
    </xdr:to>
    <xdr:cxnSp macro="">
      <xdr:nvCxnSpPr>
        <xdr:cNvPr id="364" name="直線コネクタ 363"/>
        <xdr:cNvCxnSpPr/>
      </xdr:nvCxnSpPr>
      <xdr:spPr>
        <a:xfrm flipV="1">
          <a:off x="7861300" y="14027962"/>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150064</xdr:rowOff>
    </xdr:from>
    <xdr:to>
      <xdr:col>36</xdr:col>
      <xdr:colOff>165100</xdr:colOff>
      <xdr:row>83</xdr:row>
      <xdr:rowOff>80214</xdr:rowOff>
    </xdr:to>
    <xdr:sp macro="" textlink="">
      <xdr:nvSpPr>
        <xdr:cNvPr id="365" name="楕円 364"/>
        <xdr:cNvSpPr/>
      </xdr:nvSpPr>
      <xdr:spPr>
        <a:xfrm>
          <a:off x="6921500" y="142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76505</xdr:rowOff>
    </xdr:from>
    <xdr:to>
      <xdr:col>41</xdr:col>
      <xdr:colOff>50800</xdr:colOff>
      <xdr:row>83</xdr:row>
      <xdr:rowOff>29414</xdr:rowOff>
    </xdr:to>
    <xdr:cxnSp macro="">
      <xdr:nvCxnSpPr>
        <xdr:cNvPr id="366" name="直線コネクタ 365"/>
        <xdr:cNvCxnSpPr/>
      </xdr:nvCxnSpPr>
      <xdr:spPr>
        <a:xfrm flipV="1">
          <a:off x="6972300" y="14135405"/>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120972</xdr:rowOff>
    </xdr:from>
    <xdr:ext cx="469744" cy="259045"/>
    <xdr:sp macro="" textlink="">
      <xdr:nvSpPr>
        <xdr:cNvPr id="371" name="n_1mainValue【公営住宅】&#10;一人当たり面積"/>
        <xdr:cNvSpPr txBox="1"/>
      </xdr:nvSpPr>
      <xdr:spPr>
        <a:xfrm>
          <a:off x="9391727" y="1383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36389</xdr:rowOff>
    </xdr:from>
    <xdr:ext cx="469744" cy="259045"/>
    <xdr:sp macro="" textlink="">
      <xdr:nvSpPr>
        <xdr:cNvPr id="372" name="n_2mainValue【公営住宅】&#10;一人当たり面積"/>
        <xdr:cNvSpPr txBox="1"/>
      </xdr:nvSpPr>
      <xdr:spPr>
        <a:xfrm>
          <a:off x="8515427" y="1375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143832</xdr:rowOff>
    </xdr:from>
    <xdr:ext cx="469744" cy="259045"/>
    <xdr:sp macro="" textlink="">
      <xdr:nvSpPr>
        <xdr:cNvPr id="373" name="n_3mainValue【公営住宅】&#10;一人当たり面積"/>
        <xdr:cNvSpPr txBox="1"/>
      </xdr:nvSpPr>
      <xdr:spPr>
        <a:xfrm>
          <a:off x="7626427" y="138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96741</xdr:rowOff>
    </xdr:from>
    <xdr:ext cx="469744" cy="259045"/>
    <xdr:sp macro="" textlink="">
      <xdr:nvSpPr>
        <xdr:cNvPr id="374" name="n_4mainValue【公営住宅】&#10;一人当たり面積"/>
        <xdr:cNvSpPr txBox="1"/>
      </xdr:nvSpPr>
      <xdr:spPr>
        <a:xfrm>
          <a:off x="6737427" y="139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420"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431" name="楕円 430"/>
        <xdr:cNvSpPr/>
      </xdr:nvSpPr>
      <xdr:spPr>
        <a:xfrm>
          <a:off x="16268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113047</xdr:rowOff>
    </xdr:from>
    <xdr:ext cx="405111" cy="259045"/>
    <xdr:sp macro="" textlink="">
      <xdr:nvSpPr>
        <xdr:cNvPr id="432" name="【認定こども園・幼稚園・保育所】&#10;有形固定資産減価償却率該当値テキスト"/>
        <xdr:cNvSpPr txBox="1"/>
      </xdr:nvSpPr>
      <xdr:spPr>
        <a:xfrm>
          <a:off x="16357600"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33" name="楕円 432"/>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140970</xdr:rowOff>
    </xdr:from>
    <xdr:to>
      <xdr:col>85</xdr:col>
      <xdr:colOff>127000</xdr:colOff>
      <xdr:row>37</xdr:row>
      <xdr:rowOff>110490</xdr:rowOff>
    </xdr:to>
    <xdr:cxnSp macro="">
      <xdr:nvCxnSpPr>
        <xdr:cNvPr id="434" name="直線コネクタ 433"/>
        <xdr:cNvCxnSpPr/>
      </xdr:nvCxnSpPr>
      <xdr:spPr>
        <a:xfrm flipV="1">
          <a:off x="15481300" y="61417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35" name="楕円 434"/>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110490</xdr:rowOff>
    </xdr:to>
    <xdr:cxnSp macro="">
      <xdr:nvCxnSpPr>
        <xdr:cNvPr id="436" name="直線コネクタ 435"/>
        <xdr:cNvCxnSpPr/>
      </xdr:nvCxnSpPr>
      <xdr:spPr>
        <a:xfrm>
          <a:off x="14592300" y="63950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437" name="楕円 436"/>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51435</xdr:rowOff>
    </xdr:to>
    <xdr:cxnSp macro="">
      <xdr:nvCxnSpPr>
        <xdr:cNvPr id="438" name="直線コネクタ 437"/>
        <xdr:cNvCxnSpPr/>
      </xdr:nvCxnSpPr>
      <xdr:spPr>
        <a:xfrm>
          <a:off x="13703300" y="63417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3175</xdr:rowOff>
    </xdr:to>
    <xdr:sp macro="" textlink="">
      <xdr:nvSpPr>
        <xdr:cNvPr id="439" name="楕円 438"/>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169545</xdr:rowOff>
    </xdr:from>
    <xdr:to>
      <xdr:col>71</xdr:col>
      <xdr:colOff>177800</xdr:colOff>
      <xdr:row>38</xdr:row>
      <xdr:rowOff>123825</xdr:rowOff>
    </xdr:to>
    <xdr:cxnSp macro="">
      <xdr:nvCxnSpPr>
        <xdr:cNvPr id="440" name="直線コネクタ 439"/>
        <xdr:cNvCxnSpPr/>
      </xdr:nvCxnSpPr>
      <xdr:spPr>
        <a:xfrm flipV="1">
          <a:off x="12814300" y="634174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445" name="n_1mainValue【認定こども園・幼稚園・保育所】&#10;有形固定資産減価償却率"/>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6" name="n_2main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447" name="n_3mainValue【認定こども園・幼稚園・保育所】&#10;有形固定資産減価償却率"/>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165752</xdr:rowOff>
    </xdr:from>
    <xdr:ext cx="405111" cy="259045"/>
    <xdr:sp macro="" textlink="">
      <xdr:nvSpPr>
        <xdr:cNvPr id="448" name="n_4mainValue【認定こども園・幼稚園・保育所】&#10;有形固定資産減価償却率"/>
        <xdr:cNvSpPr txBox="1"/>
      </xdr:nvSpPr>
      <xdr:spPr>
        <a:xfrm>
          <a:off x="12611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77"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71120</xdr:rowOff>
    </xdr:from>
    <xdr:to>
      <xdr:col>116</xdr:col>
      <xdr:colOff>114300</xdr:colOff>
      <xdr:row>34</xdr:row>
      <xdr:rowOff>1270</xdr:rowOff>
    </xdr:to>
    <xdr:sp macro="" textlink="">
      <xdr:nvSpPr>
        <xdr:cNvPr id="488" name="楕円 487"/>
        <xdr:cNvSpPr/>
      </xdr:nvSpPr>
      <xdr:spPr>
        <a:xfrm>
          <a:off x="22110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24147</xdr:rowOff>
    </xdr:from>
    <xdr:ext cx="469744" cy="259045"/>
    <xdr:sp macro="" textlink="">
      <xdr:nvSpPr>
        <xdr:cNvPr id="489" name="【認定こども園・幼稚園・保育所】&#10;一人当たり面積該当値テキスト"/>
        <xdr:cNvSpPr txBox="1"/>
      </xdr:nvSpPr>
      <xdr:spPr>
        <a:xfrm>
          <a:off x="22199600"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116840</xdr:rowOff>
    </xdr:from>
    <xdr:to>
      <xdr:col>112</xdr:col>
      <xdr:colOff>38100</xdr:colOff>
      <xdr:row>35</xdr:row>
      <xdr:rowOff>46990</xdr:rowOff>
    </xdr:to>
    <xdr:sp macro="" textlink="">
      <xdr:nvSpPr>
        <xdr:cNvPr id="490" name="楕円 489"/>
        <xdr:cNvSpPr/>
      </xdr:nvSpPr>
      <xdr:spPr>
        <a:xfrm>
          <a:off x="2127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121920</xdr:rowOff>
    </xdr:from>
    <xdr:to>
      <xdr:col>116</xdr:col>
      <xdr:colOff>63500</xdr:colOff>
      <xdr:row>34</xdr:row>
      <xdr:rowOff>167640</xdr:rowOff>
    </xdr:to>
    <xdr:cxnSp macro="">
      <xdr:nvCxnSpPr>
        <xdr:cNvPr id="491" name="直線コネクタ 490"/>
        <xdr:cNvCxnSpPr/>
      </xdr:nvCxnSpPr>
      <xdr:spPr>
        <a:xfrm flipV="1">
          <a:off x="21323300" y="57797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135890</xdr:rowOff>
    </xdr:from>
    <xdr:to>
      <xdr:col>107</xdr:col>
      <xdr:colOff>101600</xdr:colOff>
      <xdr:row>35</xdr:row>
      <xdr:rowOff>66040</xdr:rowOff>
    </xdr:to>
    <xdr:sp macro="" textlink="">
      <xdr:nvSpPr>
        <xdr:cNvPr id="492" name="楕円 491"/>
        <xdr:cNvSpPr/>
      </xdr:nvSpPr>
      <xdr:spPr>
        <a:xfrm>
          <a:off x="20383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167640</xdr:rowOff>
    </xdr:from>
    <xdr:to>
      <xdr:col>111</xdr:col>
      <xdr:colOff>177800</xdr:colOff>
      <xdr:row>35</xdr:row>
      <xdr:rowOff>15240</xdr:rowOff>
    </xdr:to>
    <xdr:cxnSp macro="">
      <xdr:nvCxnSpPr>
        <xdr:cNvPr id="493" name="直線コネクタ 492"/>
        <xdr:cNvCxnSpPr/>
      </xdr:nvCxnSpPr>
      <xdr:spPr>
        <a:xfrm flipV="1">
          <a:off x="20434300" y="5996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158750</xdr:rowOff>
    </xdr:from>
    <xdr:to>
      <xdr:col>102</xdr:col>
      <xdr:colOff>165100</xdr:colOff>
      <xdr:row>35</xdr:row>
      <xdr:rowOff>88900</xdr:rowOff>
    </xdr:to>
    <xdr:sp macro="" textlink="">
      <xdr:nvSpPr>
        <xdr:cNvPr id="494" name="楕円 493"/>
        <xdr:cNvSpPr/>
      </xdr:nvSpPr>
      <xdr:spPr>
        <a:xfrm>
          <a:off x="19494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15240</xdr:rowOff>
    </xdr:from>
    <xdr:to>
      <xdr:col>107</xdr:col>
      <xdr:colOff>50800</xdr:colOff>
      <xdr:row>35</xdr:row>
      <xdr:rowOff>38100</xdr:rowOff>
    </xdr:to>
    <xdr:cxnSp macro="">
      <xdr:nvCxnSpPr>
        <xdr:cNvPr id="495" name="直線コネクタ 494"/>
        <xdr:cNvCxnSpPr/>
      </xdr:nvCxnSpPr>
      <xdr:spPr>
        <a:xfrm flipV="1">
          <a:off x="19545300" y="6015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96" name="楕円 495"/>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38100</xdr:rowOff>
    </xdr:from>
    <xdr:to>
      <xdr:col>102</xdr:col>
      <xdr:colOff>114300</xdr:colOff>
      <xdr:row>36</xdr:row>
      <xdr:rowOff>167640</xdr:rowOff>
    </xdr:to>
    <xdr:cxnSp macro="">
      <xdr:nvCxnSpPr>
        <xdr:cNvPr id="497" name="直線コネクタ 496"/>
        <xdr:cNvCxnSpPr/>
      </xdr:nvCxnSpPr>
      <xdr:spPr>
        <a:xfrm flipV="1">
          <a:off x="18656300" y="603885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98"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99"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00" name="n_3aveValue【認定こども園・幼稚園・保育所】&#10;一人当たり面積"/>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01"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63517</xdr:rowOff>
    </xdr:from>
    <xdr:ext cx="469744" cy="259045"/>
    <xdr:sp macro="" textlink="">
      <xdr:nvSpPr>
        <xdr:cNvPr id="502" name="n_1mainValue【認定こども園・幼稚園・保育所】&#10;一人当たり面積"/>
        <xdr:cNvSpPr txBox="1"/>
      </xdr:nvSpPr>
      <xdr:spPr>
        <a:xfrm>
          <a:off x="210757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82567</xdr:rowOff>
    </xdr:from>
    <xdr:ext cx="469744" cy="259045"/>
    <xdr:sp macro="" textlink="">
      <xdr:nvSpPr>
        <xdr:cNvPr id="503" name="n_2mainValue【認定こども園・幼稚園・保育所】&#10;一人当たり面積"/>
        <xdr:cNvSpPr txBox="1"/>
      </xdr:nvSpPr>
      <xdr:spPr>
        <a:xfrm>
          <a:off x="20199427" y="57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105427</xdr:rowOff>
    </xdr:from>
    <xdr:ext cx="469744" cy="259045"/>
    <xdr:sp macro="" textlink="">
      <xdr:nvSpPr>
        <xdr:cNvPr id="504" name="n_3mainValue【認定こども園・幼稚園・保育所】&#10;一人当たり面積"/>
        <xdr:cNvSpPr txBox="1"/>
      </xdr:nvSpPr>
      <xdr:spPr>
        <a:xfrm>
          <a:off x="193104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5"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33"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22352</xdr:rowOff>
    </xdr:from>
    <xdr:to>
      <xdr:col>85</xdr:col>
      <xdr:colOff>177800</xdr:colOff>
      <xdr:row>63</xdr:row>
      <xdr:rowOff>123952</xdr:rowOff>
    </xdr:to>
    <xdr:sp macro="" textlink="">
      <xdr:nvSpPr>
        <xdr:cNvPr id="544" name="楕円 543"/>
        <xdr:cNvSpPr/>
      </xdr:nvSpPr>
      <xdr:spPr>
        <a:xfrm>
          <a:off x="162687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779</xdr:rowOff>
    </xdr:from>
    <xdr:ext cx="405111" cy="259045"/>
    <xdr:sp macro="" textlink="">
      <xdr:nvSpPr>
        <xdr:cNvPr id="545" name="【学校施設】&#10;有形固定資産減価償却率該当値テキスト"/>
        <xdr:cNvSpPr txBox="1"/>
      </xdr:nvSpPr>
      <xdr:spPr>
        <a:xfrm>
          <a:off x="16357600" y="108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168656</xdr:rowOff>
    </xdr:from>
    <xdr:to>
      <xdr:col>81</xdr:col>
      <xdr:colOff>101600</xdr:colOff>
      <xdr:row>63</xdr:row>
      <xdr:rowOff>98806</xdr:rowOff>
    </xdr:to>
    <xdr:sp macro="" textlink="">
      <xdr:nvSpPr>
        <xdr:cNvPr id="546" name="楕円 545"/>
        <xdr:cNvSpPr/>
      </xdr:nvSpPr>
      <xdr:spPr>
        <a:xfrm>
          <a:off x="15430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48006</xdr:rowOff>
    </xdr:from>
    <xdr:to>
      <xdr:col>85</xdr:col>
      <xdr:colOff>127000</xdr:colOff>
      <xdr:row>63</xdr:row>
      <xdr:rowOff>73152</xdr:rowOff>
    </xdr:to>
    <xdr:cxnSp macro="">
      <xdr:nvCxnSpPr>
        <xdr:cNvPr id="547" name="直線コネクタ 546"/>
        <xdr:cNvCxnSpPr/>
      </xdr:nvCxnSpPr>
      <xdr:spPr>
        <a:xfrm>
          <a:off x="15481300" y="108493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143510</xdr:rowOff>
    </xdr:from>
    <xdr:to>
      <xdr:col>76</xdr:col>
      <xdr:colOff>165100</xdr:colOff>
      <xdr:row>63</xdr:row>
      <xdr:rowOff>73660</xdr:rowOff>
    </xdr:to>
    <xdr:sp macro="" textlink="">
      <xdr:nvSpPr>
        <xdr:cNvPr id="548" name="楕円 547"/>
        <xdr:cNvSpPr/>
      </xdr:nvSpPr>
      <xdr:spPr>
        <a:xfrm>
          <a:off x="1454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48006</xdr:rowOff>
    </xdr:to>
    <xdr:cxnSp macro="">
      <xdr:nvCxnSpPr>
        <xdr:cNvPr id="549" name="直線コネクタ 548"/>
        <xdr:cNvCxnSpPr/>
      </xdr:nvCxnSpPr>
      <xdr:spPr>
        <a:xfrm>
          <a:off x="14592300" y="108242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50" name="楕円 549"/>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22860</xdr:rowOff>
    </xdr:to>
    <xdr:cxnSp macro="">
      <xdr:nvCxnSpPr>
        <xdr:cNvPr id="551" name="直線コネクタ 550"/>
        <xdr:cNvCxnSpPr/>
      </xdr:nvCxnSpPr>
      <xdr:spPr>
        <a:xfrm>
          <a:off x="13703300" y="1078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15494</xdr:rowOff>
    </xdr:from>
    <xdr:to>
      <xdr:col>67</xdr:col>
      <xdr:colOff>101600</xdr:colOff>
      <xdr:row>62</xdr:row>
      <xdr:rowOff>117094</xdr:rowOff>
    </xdr:to>
    <xdr:sp macro="" textlink="">
      <xdr:nvSpPr>
        <xdr:cNvPr id="552" name="楕円 551"/>
        <xdr:cNvSpPr/>
      </xdr:nvSpPr>
      <xdr:spPr>
        <a:xfrm>
          <a:off x="12763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66294</xdr:rowOff>
    </xdr:from>
    <xdr:to>
      <xdr:col>71</xdr:col>
      <xdr:colOff>177800</xdr:colOff>
      <xdr:row>62</xdr:row>
      <xdr:rowOff>160020</xdr:rowOff>
    </xdr:to>
    <xdr:cxnSp macro="">
      <xdr:nvCxnSpPr>
        <xdr:cNvPr id="553" name="直線コネクタ 552"/>
        <xdr:cNvCxnSpPr/>
      </xdr:nvCxnSpPr>
      <xdr:spPr>
        <a:xfrm>
          <a:off x="12814300" y="1069619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89933</xdr:rowOff>
    </xdr:from>
    <xdr:ext cx="405111" cy="259045"/>
    <xdr:sp macro="" textlink="">
      <xdr:nvSpPr>
        <xdr:cNvPr id="558" name="n_1mainValue【学校施設】&#10;有形固定資産減価償却率"/>
        <xdr:cNvSpPr txBox="1"/>
      </xdr:nvSpPr>
      <xdr:spPr>
        <a:xfrm>
          <a:off x="15266044"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64787</xdr:rowOff>
    </xdr:from>
    <xdr:ext cx="405111" cy="259045"/>
    <xdr:sp macro="" textlink="">
      <xdr:nvSpPr>
        <xdr:cNvPr id="559" name="n_2mainValue【学校施設】&#10;有形固定資産減価償却率"/>
        <xdr:cNvSpPr txBox="1"/>
      </xdr:nvSpPr>
      <xdr:spPr>
        <a:xfrm>
          <a:off x="14389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560" name="n_3mainValue【学校施設】&#10;有形固定資産減価償却率"/>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108221</xdr:rowOff>
    </xdr:from>
    <xdr:ext cx="405111" cy="259045"/>
    <xdr:sp macro="" textlink="">
      <xdr:nvSpPr>
        <xdr:cNvPr id="561" name="n_4mainValue【学校施設】&#10;有形固定資産減価償却率"/>
        <xdr:cNvSpPr txBox="1"/>
      </xdr:nvSpPr>
      <xdr:spPr>
        <a:xfrm>
          <a:off x="12611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60833</xdr:rowOff>
    </xdr:from>
    <xdr:to>
      <xdr:col>116</xdr:col>
      <xdr:colOff>114300</xdr:colOff>
      <xdr:row>61</xdr:row>
      <xdr:rowOff>162433</xdr:rowOff>
    </xdr:to>
    <xdr:sp macro="" textlink="">
      <xdr:nvSpPr>
        <xdr:cNvPr id="602" name="楕円 601"/>
        <xdr:cNvSpPr/>
      </xdr:nvSpPr>
      <xdr:spPr>
        <a:xfrm>
          <a:off x="22110700" y="105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39260</xdr:rowOff>
    </xdr:from>
    <xdr:ext cx="469744" cy="259045"/>
    <xdr:sp macro="" textlink="">
      <xdr:nvSpPr>
        <xdr:cNvPr id="603" name="【学校施設】&#10;一人当たり面積該当値テキスト"/>
        <xdr:cNvSpPr txBox="1"/>
      </xdr:nvSpPr>
      <xdr:spPr>
        <a:xfrm>
          <a:off x="22199600" y="104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74549</xdr:rowOff>
    </xdr:from>
    <xdr:to>
      <xdr:col>112</xdr:col>
      <xdr:colOff>38100</xdr:colOff>
      <xdr:row>62</xdr:row>
      <xdr:rowOff>4699</xdr:rowOff>
    </xdr:to>
    <xdr:sp macro="" textlink="">
      <xdr:nvSpPr>
        <xdr:cNvPr id="604" name="楕円 603"/>
        <xdr:cNvSpPr/>
      </xdr:nvSpPr>
      <xdr:spPr>
        <a:xfrm>
          <a:off x="21272500" y="105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111633</xdr:rowOff>
    </xdr:from>
    <xdr:to>
      <xdr:col>116</xdr:col>
      <xdr:colOff>63500</xdr:colOff>
      <xdr:row>61</xdr:row>
      <xdr:rowOff>125349</xdr:rowOff>
    </xdr:to>
    <xdr:cxnSp macro="">
      <xdr:nvCxnSpPr>
        <xdr:cNvPr id="605" name="直線コネクタ 604"/>
        <xdr:cNvCxnSpPr/>
      </xdr:nvCxnSpPr>
      <xdr:spPr>
        <a:xfrm flipV="1">
          <a:off x="21323300" y="1057008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88265</xdr:rowOff>
    </xdr:from>
    <xdr:to>
      <xdr:col>107</xdr:col>
      <xdr:colOff>101600</xdr:colOff>
      <xdr:row>62</xdr:row>
      <xdr:rowOff>18415</xdr:rowOff>
    </xdr:to>
    <xdr:sp macro="" textlink="">
      <xdr:nvSpPr>
        <xdr:cNvPr id="606" name="楕円 605"/>
        <xdr:cNvSpPr/>
      </xdr:nvSpPr>
      <xdr:spPr>
        <a:xfrm>
          <a:off x="20383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125349</xdr:rowOff>
    </xdr:from>
    <xdr:to>
      <xdr:col>111</xdr:col>
      <xdr:colOff>177800</xdr:colOff>
      <xdr:row>61</xdr:row>
      <xdr:rowOff>139065</xdr:rowOff>
    </xdr:to>
    <xdr:cxnSp macro="">
      <xdr:nvCxnSpPr>
        <xdr:cNvPr id="607" name="直線コネクタ 606"/>
        <xdr:cNvCxnSpPr/>
      </xdr:nvCxnSpPr>
      <xdr:spPr>
        <a:xfrm flipV="1">
          <a:off x="20434300" y="1058379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102362</xdr:rowOff>
    </xdr:from>
    <xdr:to>
      <xdr:col>102</xdr:col>
      <xdr:colOff>165100</xdr:colOff>
      <xdr:row>62</xdr:row>
      <xdr:rowOff>32512</xdr:rowOff>
    </xdr:to>
    <xdr:sp macro="" textlink="">
      <xdr:nvSpPr>
        <xdr:cNvPr id="608" name="楕円 607"/>
        <xdr:cNvSpPr/>
      </xdr:nvSpPr>
      <xdr:spPr>
        <a:xfrm>
          <a:off x="19494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139065</xdr:rowOff>
    </xdr:from>
    <xdr:to>
      <xdr:col>107</xdr:col>
      <xdr:colOff>50800</xdr:colOff>
      <xdr:row>61</xdr:row>
      <xdr:rowOff>153162</xdr:rowOff>
    </xdr:to>
    <xdr:cxnSp macro="">
      <xdr:nvCxnSpPr>
        <xdr:cNvPr id="609" name="直線コネクタ 608"/>
        <xdr:cNvCxnSpPr/>
      </xdr:nvCxnSpPr>
      <xdr:spPr>
        <a:xfrm flipV="1">
          <a:off x="19545300" y="1059751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119507</xdr:rowOff>
    </xdr:from>
    <xdr:to>
      <xdr:col>98</xdr:col>
      <xdr:colOff>38100</xdr:colOff>
      <xdr:row>62</xdr:row>
      <xdr:rowOff>49657</xdr:rowOff>
    </xdr:to>
    <xdr:sp macro="" textlink="">
      <xdr:nvSpPr>
        <xdr:cNvPr id="610" name="楕円 609"/>
        <xdr:cNvSpPr/>
      </xdr:nvSpPr>
      <xdr:spPr>
        <a:xfrm>
          <a:off x="18605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153162</xdr:rowOff>
    </xdr:from>
    <xdr:to>
      <xdr:col>102</xdr:col>
      <xdr:colOff>114300</xdr:colOff>
      <xdr:row>61</xdr:row>
      <xdr:rowOff>170307</xdr:rowOff>
    </xdr:to>
    <xdr:cxnSp macro="">
      <xdr:nvCxnSpPr>
        <xdr:cNvPr id="611" name="直線コネクタ 610"/>
        <xdr:cNvCxnSpPr/>
      </xdr:nvCxnSpPr>
      <xdr:spPr>
        <a:xfrm flipV="1">
          <a:off x="18656300" y="1061161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167276</xdr:rowOff>
    </xdr:from>
    <xdr:ext cx="469744" cy="259045"/>
    <xdr:sp macro="" textlink="">
      <xdr:nvSpPr>
        <xdr:cNvPr id="616" name="n_1mainValue【学校施設】&#10;一人当たり面積"/>
        <xdr:cNvSpPr txBox="1"/>
      </xdr:nvSpPr>
      <xdr:spPr>
        <a:xfrm>
          <a:off x="21075727" y="1062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9542</xdr:rowOff>
    </xdr:from>
    <xdr:ext cx="469744" cy="259045"/>
    <xdr:sp macro="" textlink="">
      <xdr:nvSpPr>
        <xdr:cNvPr id="617" name="n_2mainValue【学校施設】&#10;一人当たり面積"/>
        <xdr:cNvSpPr txBox="1"/>
      </xdr:nvSpPr>
      <xdr:spPr>
        <a:xfrm>
          <a:off x="20199427"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23639</xdr:rowOff>
    </xdr:from>
    <xdr:ext cx="469744" cy="259045"/>
    <xdr:sp macro="" textlink="">
      <xdr:nvSpPr>
        <xdr:cNvPr id="618" name="n_3mainValue【学校施設】&#10;一人当たり面積"/>
        <xdr:cNvSpPr txBox="1"/>
      </xdr:nvSpPr>
      <xdr:spPr>
        <a:xfrm>
          <a:off x="19310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40784</xdr:rowOff>
    </xdr:from>
    <xdr:ext cx="469744" cy="259045"/>
    <xdr:sp macro="" textlink="">
      <xdr:nvSpPr>
        <xdr:cNvPr id="619" name="n_4mainValue【学校施設】&#10;一人当たり面積"/>
        <xdr:cNvSpPr txBox="1"/>
      </xdr:nvSpPr>
      <xdr:spPr>
        <a:xfrm>
          <a:off x="184214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660" name="直線コネクタ 659"/>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661"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662" name="直線コネクタ 6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663"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664" name="直線コネクタ 663"/>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665"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66" name="フローチャート: 判断 665"/>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7" name="フローチャート: 判断 66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8" name="フローチャート: 判断 66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69" name="フローチャート: 判断 668"/>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670" name="フローチャート: 判断 669"/>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楕円 675"/>
        <xdr:cNvSpPr/>
      </xdr:nvSpPr>
      <xdr:spPr>
        <a:xfrm>
          <a:off x="16268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24782</xdr:rowOff>
    </xdr:from>
    <xdr:ext cx="405111" cy="259045"/>
    <xdr:sp macro="" textlink="">
      <xdr:nvSpPr>
        <xdr:cNvPr id="677" name="【公民館】&#10;有形固定資産減価償却率該当値テキスト"/>
        <xdr:cNvSpPr txBox="1"/>
      </xdr:nvSpPr>
      <xdr:spPr>
        <a:xfrm>
          <a:off x="16357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78" name="楕円 677"/>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97155</xdr:rowOff>
    </xdr:to>
    <xdr:cxnSp macro="">
      <xdr:nvCxnSpPr>
        <xdr:cNvPr id="679" name="直線コネクタ 678"/>
        <xdr:cNvCxnSpPr/>
      </xdr:nvCxnSpPr>
      <xdr:spPr>
        <a:xfrm>
          <a:off x="15481300" y="18067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0" name="楕円 679"/>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64770</xdr:rowOff>
    </xdr:to>
    <xdr:cxnSp macro="">
      <xdr:nvCxnSpPr>
        <xdr:cNvPr id="681" name="直線コネクタ 680"/>
        <xdr:cNvCxnSpPr/>
      </xdr:nvCxnSpPr>
      <xdr:spPr>
        <a:xfrm>
          <a:off x="14592300" y="18036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682" name="楕円 681"/>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83820</xdr:rowOff>
    </xdr:to>
    <xdr:cxnSp macro="">
      <xdr:nvCxnSpPr>
        <xdr:cNvPr id="683" name="直線コネクタ 682"/>
        <xdr:cNvCxnSpPr/>
      </xdr:nvCxnSpPr>
      <xdr:spPr>
        <a:xfrm flipV="1">
          <a:off x="13703300" y="18036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684" name="楕円 683"/>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83820</xdr:rowOff>
    </xdr:to>
    <xdr:cxnSp macro="">
      <xdr:nvCxnSpPr>
        <xdr:cNvPr id="685" name="直線コネクタ 684"/>
        <xdr:cNvCxnSpPr/>
      </xdr:nvCxnSpPr>
      <xdr:spPr>
        <a:xfrm>
          <a:off x="12814300" y="1805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6"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7"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8"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89"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690" name="n_1main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91" name="n_2main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151147</xdr:rowOff>
    </xdr:from>
    <xdr:ext cx="405111" cy="259045"/>
    <xdr:sp macro="" textlink="">
      <xdr:nvSpPr>
        <xdr:cNvPr id="692" name="n_3mainValue【公民館】&#10;有形固定資産減価償却率"/>
        <xdr:cNvSpPr txBox="1"/>
      </xdr:nvSpPr>
      <xdr:spPr>
        <a:xfrm>
          <a:off x="13500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693" name="n_4main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719" name="直線コネクタ 718"/>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20"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21" name="直線コネクタ 720"/>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722"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723" name="直線コネクタ 722"/>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724" name="【公民館】&#10;一人当たり面積平均値テキスト"/>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725" name="フローチャート: 判断 724"/>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726" name="フローチャート: 判断 725"/>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7" name="フローチャート: 判断 726"/>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728" name="フローチャート: 判断 727"/>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729" name="フローチャート: 判断 728"/>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5" name="楕円 734"/>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129920</xdr:rowOff>
    </xdr:from>
    <xdr:ext cx="469744" cy="259045"/>
    <xdr:sp macro="" textlink="">
      <xdr:nvSpPr>
        <xdr:cNvPr id="736" name="【公民館】&#10;一人当たり面積該当値テキスト"/>
        <xdr:cNvSpPr txBox="1"/>
      </xdr:nvSpPr>
      <xdr:spPr>
        <a:xfrm>
          <a:off x="22199600" y="181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737" name="楕円 736"/>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164374</xdr:rowOff>
    </xdr:to>
    <xdr:cxnSp macro="">
      <xdr:nvCxnSpPr>
        <xdr:cNvPr id="738" name="直線コネクタ 737"/>
        <xdr:cNvCxnSpPr/>
      </xdr:nvCxnSpPr>
      <xdr:spPr>
        <a:xfrm flipV="1">
          <a:off x="21323300" y="183315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9" name="楕円 738"/>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170906</xdr:rowOff>
    </xdr:to>
    <xdr:cxnSp macro="">
      <xdr:nvCxnSpPr>
        <xdr:cNvPr id="740" name="直線コネクタ 739"/>
        <xdr:cNvCxnSpPr/>
      </xdr:nvCxnSpPr>
      <xdr:spPr>
        <a:xfrm flipV="1">
          <a:off x="20434300" y="1833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163649</xdr:rowOff>
    </xdr:from>
    <xdr:to>
      <xdr:col>102</xdr:col>
      <xdr:colOff>165100</xdr:colOff>
      <xdr:row>107</xdr:row>
      <xdr:rowOff>93799</xdr:rowOff>
    </xdr:to>
    <xdr:sp macro="" textlink="">
      <xdr:nvSpPr>
        <xdr:cNvPr id="741" name="楕円 740"/>
        <xdr:cNvSpPr/>
      </xdr:nvSpPr>
      <xdr:spPr>
        <a:xfrm>
          <a:off x="19494500" y="18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107</xdr:row>
      <xdr:rowOff>42999</xdr:rowOff>
    </xdr:to>
    <xdr:cxnSp macro="">
      <xdr:nvCxnSpPr>
        <xdr:cNvPr id="742" name="直線コネクタ 741"/>
        <xdr:cNvCxnSpPr/>
      </xdr:nvCxnSpPr>
      <xdr:spPr>
        <a:xfrm flipV="1">
          <a:off x="19545300" y="1834460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119018</xdr:rowOff>
    </xdr:from>
    <xdr:to>
      <xdr:col>98</xdr:col>
      <xdr:colOff>38100</xdr:colOff>
      <xdr:row>107</xdr:row>
      <xdr:rowOff>49168</xdr:rowOff>
    </xdr:to>
    <xdr:sp macro="" textlink="">
      <xdr:nvSpPr>
        <xdr:cNvPr id="743" name="楕円 742"/>
        <xdr:cNvSpPr/>
      </xdr:nvSpPr>
      <xdr:spPr>
        <a:xfrm>
          <a:off x="18605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169818</xdr:rowOff>
    </xdr:from>
    <xdr:to>
      <xdr:col>102</xdr:col>
      <xdr:colOff>114300</xdr:colOff>
      <xdr:row>107</xdr:row>
      <xdr:rowOff>42999</xdr:rowOff>
    </xdr:to>
    <xdr:cxnSp macro="">
      <xdr:nvCxnSpPr>
        <xdr:cNvPr id="744" name="直線コネクタ 743"/>
        <xdr:cNvCxnSpPr/>
      </xdr:nvCxnSpPr>
      <xdr:spPr>
        <a:xfrm>
          <a:off x="18656300" y="18343518"/>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745" name="n_1aveValue【公民館】&#10;一人当たり面積"/>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46" name="n_2ave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747" name="n_3aveValue【公民館】&#10;一人当たり面積"/>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748" name="n_4aveValue【公民館】&#10;一人当たり面積"/>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60251</xdr:rowOff>
    </xdr:from>
    <xdr:ext cx="469744" cy="259045"/>
    <xdr:sp macro="" textlink="">
      <xdr:nvSpPr>
        <xdr:cNvPr id="749" name="n_1mainValue【公民館】&#10;一人当たり面積"/>
        <xdr:cNvSpPr txBox="1"/>
      </xdr:nvSpPr>
      <xdr:spPr>
        <a:xfrm>
          <a:off x="21075727" y="180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50" name="n_2mainValue【公民館】&#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110326</xdr:rowOff>
    </xdr:from>
    <xdr:ext cx="469744" cy="259045"/>
    <xdr:sp macro="" textlink="">
      <xdr:nvSpPr>
        <xdr:cNvPr id="751" name="n_3mainValue【公民館】&#10;一人当たり面積"/>
        <xdr:cNvSpPr txBox="1"/>
      </xdr:nvSpPr>
      <xdr:spPr>
        <a:xfrm>
          <a:off x="19310427"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65695</xdr:rowOff>
    </xdr:from>
    <xdr:ext cx="469744" cy="259045"/>
    <xdr:sp macro="" textlink="">
      <xdr:nvSpPr>
        <xdr:cNvPr id="752" name="n_4mainValue【公民館】&#10;一人当たり面積"/>
        <xdr:cNvSpPr txBox="1"/>
      </xdr:nvSpPr>
      <xdr:spPr>
        <a:xfrm>
          <a:off x="18421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幼稚園・保育園については、合併以後統廃合を行ったことにより、有形固定資産減価償却率は類似団体平均値より低い値であるが、その他の施設については、老朽化が進み、類似団体平均値よりも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関係施設、公営住宅については、個別施設計画による長寿命化計画に基づき計画的な補修工事、除却等に努める。その他の施設についても、後、個別施設計画の策定による実施に努め、施設の適正管理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74" name="楕円 73"/>
        <xdr:cNvSpPr/>
      </xdr:nvSpPr>
      <xdr:spPr>
        <a:xfrm>
          <a:off x="4584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45011</xdr:rowOff>
    </xdr:from>
    <xdr:ext cx="405111" cy="259045"/>
    <xdr:sp macro="" textlink="">
      <xdr:nvSpPr>
        <xdr:cNvPr id="75" name="【図書館】&#10;有形固定資産減価償却率該当値テキスト"/>
        <xdr:cNvSpPr txBox="1"/>
      </xdr:nvSpPr>
      <xdr:spPr>
        <a:xfrm>
          <a:off x="4673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160927</xdr:rowOff>
    </xdr:from>
    <xdr:to>
      <xdr:col>20</xdr:col>
      <xdr:colOff>38100</xdr:colOff>
      <xdr:row>37</xdr:row>
      <xdr:rowOff>91077</xdr:rowOff>
    </xdr:to>
    <xdr:sp macro="" textlink="">
      <xdr:nvSpPr>
        <xdr:cNvPr id="76" name="楕円 75"/>
        <xdr:cNvSpPr/>
      </xdr:nvSpPr>
      <xdr:spPr>
        <a:xfrm>
          <a:off x="3746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40277</xdr:rowOff>
    </xdr:from>
    <xdr:to>
      <xdr:col>24</xdr:col>
      <xdr:colOff>63500</xdr:colOff>
      <xdr:row>37</xdr:row>
      <xdr:rowOff>72934</xdr:rowOff>
    </xdr:to>
    <xdr:cxnSp macro="">
      <xdr:nvCxnSpPr>
        <xdr:cNvPr id="77" name="直線コネクタ 76"/>
        <xdr:cNvCxnSpPr/>
      </xdr:nvCxnSpPr>
      <xdr:spPr>
        <a:xfrm>
          <a:off x="3797300" y="63839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71301</xdr:rowOff>
    </xdr:to>
    <xdr:cxnSp macro="">
      <xdr:nvCxnSpPr>
        <xdr:cNvPr id="79" name="直線コネクタ 78"/>
        <xdr:cNvCxnSpPr/>
      </xdr:nvCxnSpPr>
      <xdr:spPr>
        <a:xfrm flipV="1">
          <a:off x="2908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160927</xdr:rowOff>
    </xdr:from>
    <xdr:to>
      <xdr:col>10</xdr:col>
      <xdr:colOff>165100</xdr:colOff>
      <xdr:row>37</xdr:row>
      <xdr:rowOff>91077</xdr:rowOff>
    </xdr:to>
    <xdr:sp macro="" textlink="">
      <xdr:nvSpPr>
        <xdr:cNvPr id="80" name="楕円 79"/>
        <xdr:cNvSpPr/>
      </xdr:nvSpPr>
      <xdr:spPr>
        <a:xfrm>
          <a:off x="1968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40277</xdr:rowOff>
    </xdr:from>
    <xdr:to>
      <xdr:col>15</xdr:col>
      <xdr:colOff>50800</xdr:colOff>
      <xdr:row>37</xdr:row>
      <xdr:rowOff>71301</xdr:rowOff>
    </xdr:to>
    <xdr:cxnSp macro="">
      <xdr:nvCxnSpPr>
        <xdr:cNvPr id="81" name="直線コネクタ 80"/>
        <xdr:cNvCxnSpPr/>
      </xdr:nvCxnSpPr>
      <xdr:spPr>
        <a:xfrm>
          <a:off x="2019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31931</xdr:rowOff>
    </xdr:from>
    <xdr:to>
      <xdr:col>6</xdr:col>
      <xdr:colOff>38100</xdr:colOff>
      <xdr:row>38</xdr:row>
      <xdr:rowOff>133531</xdr:rowOff>
    </xdr:to>
    <xdr:sp macro="" textlink="">
      <xdr:nvSpPr>
        <xdr:cNvPr id="82" name="楕円 81"/>
        <xdr:cNvSpPr/>
      </xdr:nvSpPr>
      <xdr:spPr>
        <a:xfrm>
          <a:off x="1079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40277</xdr:rowOff>
    </xdr:from>
    <xdr:to>
      <xdr:col>10</xdr:col>
      <xdr:colOff>114300</xdr:colOff>
      <xdr:row>38</xdr:row>
      <xdr:rowOff>82731</xdr:rowOff>
    </xdr:to>
    <xdr:cxnSp macro="">
      <xdr:nvCxnSpPr>
        <xdr:cNvPr id="83" name="直線コネクタ 82"/>
        <xdr:cNvCxnSpPr/>
      </xdr:nvCxnSpPr>
      <xdr:spPr>
        <a:xfrm flipV="1">
          <a:off x="1130300" y="6383927"/>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107604</xdr:rowOff>
    </xdr:from>
    <xdr:ext cx="405111" cy="259045"/>
    <xdr:sp macro="" textlink="">
      <xdr:nvSpPr>
        <xdr:cNvPr id="88" name="n_1mainValue【図書館】&#10;有形固定資産減価償却率"/>
        <xdr:cNvSpPr txBox="1"/>
      </xdr:nvSpPr>
      <xdr:spPr>
        <a:xfrm>
          <a:off x="3582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89" name="n_2mainValue【図書館】&#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82204</xdr:rowOff>
    </xdr:from>
    <xdr:ext cx="405111" cy="259045"/>
    <xdr:sp macro="" textlink="">
      <xdr:nvSpPr>
        <xdr:cNvPr id="90" name="n_3mainValue【図書館】&#10;有形固定資産減価償却率"/>
        <xdr:cNvSpPr txBox="1"/>
      </xdr:nvSpPr>
      <xdr:spPr>
        <a:xfrm>
          <a:off x="1816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91" name="n_4mainValue【図書館】&#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33" name="楕円 132"/>
        <xdr:cNvSpPr/>
      </xdr:nvSpPr>
      <xdr:spPr>
        <a:xfrm>
          <a:off x="104267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34" name="【図書館】&#10;一人当たり面積該当値テキスト"/>
        <xdr:cNvSpPr txBox="1"/>
      </xdr:nvSpPr>
      <xdr:spPr>
        <a:xfrm>
          <a:off x="10515600"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5" name="楕円 134"/>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133350</xdr:rowOff>
    </xdr:to>
    <xdr:cxnSp macro="">
      <xdr:nvCxnSpPr>
        <xdr:cNvPr id="136" name="直線コネクタ 135"/>
        <xdr:cNvCxnSpPr/>
      </xdr:nvCxnSpPr>
      <xdr:spPr>
        <a:xfrm flipV="1">
          <a:off x="9639300" y="64552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126093</xdr:rowOff>
    </xdr:from>
    <xdr:to>
      <xdr:col>46</xdr:col>
      <xdr:colOff>38100</xdr:colOff>
      <xdr:row>38</xdr:row>
      <xdr:rowOff>56243</xdr:rowOff>
    </xdr:to>
    <xdr:sp macro="" textlink="">
      <xdr:nvSpPr>
        <xdr:cNvPr id="137" name="楕円 136"/>
        <xdr:cNvSpPr/>
      </xdr:nvSpPr>
      <xdr:spPr>
        <a:xfrm>
          <a:off x="8699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38</xdr:row>
      <xdr:rowOff>5443</xdr:rowOff>
    </xdr:to>
    <xdr:cxnSp macro="">
      <xdr:nvCxnSpPr>
        <xdr:cNvPr id="138" name="直線コネクタ 137"/>
        <xdr:cNvCxnSpPr/>
      </xdr:nvCxnSpPr>
      <xdr:spPr>
        <a:xfrm flipV="1">
          <a:off x="8750300" y="64770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136978</xdr:rowOff>
    </xdr:from>
    <xdr:to>
      <xdr:col>41</xdr:col>
      <xdr:colOff>101600</xdr:colOff>
      <xdr:row>38</xdr:row>
      <xdr:rowOff>67128</xdr:rowOff>
    </xdr:to>
    <xdr:sp macro="" textlink="">
      <xdr:nvSpPr>
        <xdr:cNvPr id="139" name="楕円 138"/>
        <xdr:cNvSpPr/>
      </xdr:nvSpPr>
      <xdr:spPr>
        <a:xfrm>
          <a:off x="7810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5443</xdr:rowOff>
    </xdr:from>
    <xdr:to>
      <xdr:col>45</xdr:col>
      <xdr:colOff>177800</xdr:colOff>
      <xdr:row>38</xdr:row>
      <xdr:rowOff>16328</xdr:rowOff>
    </xdr:to>
    <xdr:cxnSp macro="">
      <xdr:nvCxnSpPr>
        <xdr:cNvPr id="140" name="直線コネクタ 139"/>
        <xdr:cNvCxnSpPr/>
      </xdr:nvCxnSpPr>
      <xdr:spPr>
        <a:xfrm flipV="1">
          <a:off x="7861300" y="6520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41" name="楕円 140"/>
        <xdr:cNvSpPr/>
      </xdr:nvSpPr>
      <xdr:spPr>
        <a:xfrm>
          <a:off x="692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16328</xdr:rowOff>
    </xdr:from>
    <xdr:to>
      <xdr:col>41</xdr:col>
      <xdr:colOff>50800</xdr:colOff>
      <xdr:row>38</xdr:row>
      <xdr:rowOff>27215</xdr:rowOff>
    </xdr:to>
    <xdr:cxnSp macro="">
      <xdr:nvCxnSpPr>
        <xdr:cNvPr id="142" name="直線コネクタ 141"/>
        <xdr:cNvCxnSpPr/>
      </xdr:nvCxnSpPr>
      <xdr:spPr>
        <a:xfrm flipV="1">
          <a:off x="6972300" y="6531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7"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72770</xdr:rowOff>
    </xdr:from>
    <xdr:ext cx="469744" cy="259045"/>
    <xdr:sp macro="" textlink="">
      <xdr:nvSpPr>
        <xdr:cNvPr id="148" name="n_2mainValue【図書館】&#10;一人当たり面積"/>
        <xdr:cNvSpPr txBox="1"/>
      </xdr:nvSpPr>
      <xdr:spPr>
        <a:xfrm>
          <a:off x="85154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83655</xdr:rowOff>
    </xdr:from>
    <xdr:ext cx="469744" cy="259045"/>
    <xdr:sp macro="" textlink="">
      <xdr:nvSpPr>
        <xdr:cNvPr id="149" name="n_3mainValue【図書館】&#10;一人当たり面積"/>
        <xdr:cNvSpPr txBox="1"/>
      </xdr:nvSpPr>
      <xdr:spPr>
        <a:xfrm>
          <a:off x="76264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94541</xdr:rowOff>
    </xdr:from>
    <xdr:ext cx="469744" cy="259045"/>
    <xdr:sp macro="" textlink="">
      <xdr:nvSpPr>
        <xdr:cNvPr id="150" name="n_4mainValue【図書館】&#10;一人当たり面積"/>
        <xdr:cNvSpPr txBox="1"/>
      </xdr:nvSpPr>
      <xdr:spPr>
        <a:xfrm>
          <a:off x="6737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181" name="【体育館・プール】&#10;有形固定資産減価償却率平均値テキスト"/>
        <xdr:cNvSpPr txBox="1"/>
      </xdr:nvSpPr>
      <xdr:spPr>
        <a:xfrm>
          <a:off x="4673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92" name="楕円 191"/>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93" name="【体育館・プール】&#10;有形固定資産減価償却率該当値テキスト"/>
        <xdr:cNvSpPr txBox="1"/>
      </xdr:nvSpPr>
      <xdr:spPr>
        <a:xfrm>
          <a:off x="4673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94" name="楕円 193"/>
        <xdr:cNvSpPr/>
      </xdr:nvSpPr>
      <xdr:spPr>
        <a:xfrm>
          <a:off x="3746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128996</xdr:rowOff>
    </xdr:to>
    <xdr:cxnSp macro="">
      <xdr:nvCxnSpPr>
        <xdr:cNvPr id="195" name="直線コネクタ 194"/>
        <xdr:cNvCxnSpPr/>
      </xdr:nvCxnSpPr>
      <xdr:spPr>
        <a:xfrm>
          <a:off x="3797300" y="1038660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96" name="楕円 195"/>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99604</xdr:rowOff>
    </xdr:to>
    <xdr:cxnSp macro="">
      <xdr:nvCxnSpPr>
        <xdr:cNvPr id="197" name="直線コネクタ 196"/>
        <xdr:cNvCxnSpPr/>
      </xdr:nvCxnSpPr>
      <xdr:spPr>
        <a:xfrm>
          <a:off x="2908300" y="103506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8" name="楕円 197"/>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63681</xdr:rowOff>
    </xdr:to>
    <xdr:cxnSp macro="">
      <xdr:nvCxnSpPr>
        <xdr:cNvPr id="199" name="直線コネクタ 198"/>
        <xdr:cNvCxnSpPr/>
      </xdr:nvCxnSpPr>
      <xdr:spPr>
        <a:xfrm>
          <a:off x="2019300" y="1031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200" name="楕円 199"/>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8165</xdr:rowOff>
    </xdr:from>
    <xdr:to>
      <xdr:col>10</xdr:col>
      <xdr:colOff>114300</xdr:colOff>
      <xdr:row>60</xdr:row>
      <xdr:rowOff>31024</xdr:rowOff>
    </xdr:to>
    <xdr:cxnSp macro="">
      <xdr:nvCxnSpPr>
        <xdr:cNvPr id="201" name="直線コネクタ 200"/>
        <xdr:cNvCxnSpPr/>
      </xdr:nvCxnSpPr>
      <xdr:spPr>
        <a:xfrm>
          <a:off x="1130300" y="102951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20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4"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6" name="n_1mainValue【体育館・プール】&#10;有形固定資産減価償却率"/>
        <xdr:cNvSpPr txBox="1"/>
      </xdr:nvSpPr>
      <xdr:spPr>
        <a:xfrm>
          <a:off x="3582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131008</xdr:rowOff>
    </xdr:from>
    <xdr:ext cx="405111" cy="259045"/>
    <xdr:sp macro="" textlink="">
      <xdr:nvSpPr>
        <xdr:cNvPr id="207" name="n_2mainValue【体育館・プール】&#10;有形固定資産減価償却率"/>
        <xdr:cNvSpPr txBox="1"/>
      </xdr:nvSpPr>
      <xdr:spPr>
        <a:xfrm>
          <a:off x="2705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208" name="n_3mainValue【体育館・プール】&#10;有形固定資産減価償却率"/>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209" name="n_4mainValue【体育館・プール】&#10;有形固定資産減価償却率"/>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156573</xdr:rowOff>
    </xdr:from>
    <xdr:to>
      <xdr:col>55</xdr:col>
      <xdr:colOff>50800</xdr:colOff>
      <xdr:row>59</xdr:row>
      <xdr:rowOff>86723</xdr:rowOff>
    </xdr:to>
    <xdr:sp macro="" textlink="">
      <xdr:nvSpPr>
        <xdr:cNvPr id="251" name="楕円 250"/>
        <xdr:cNvSpPr/>
      </xdr:nvSpPr>
      <xdr:spPr>
        <a:xfrm>
          <a:off x="10426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8000</xdr:rowOff>
    </xdr:from>
    <xdr:ext cx="469744" cy="259045"/>
    <xdr:sp macro="" textlink="">
      <xdr:nvSpPr>
        <xdr:cNvPr id="252" name="【体育館・プール】&#10;一人当たり面積該当値テキスト"/>
        <xdr:cNvSpPr txBox="1"/>
      </xdr:nvSpPr>
      <xdr:spPr>
        <a:xfrm>
          <a:off x="10515600" y="99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171269</xdr:rowOff>
    </xdr:from>
    <xdr:to>
      <xdr:col>50</xdr:col>
      <xdr:colOff>165100</xdr:colOff>
      <xdr:row>59</xdr:row>
      <xdr:rowOff>101419</xdr:rowOff>
    </xdr:to>
    <xdr:sp macro="" textlink="">
      <xdr:nvSpPr>
        <xdr:cNvPr id="253" name="楕円 252"/>
        <xdr:cNvSpPr/>
      </xdr:nvSpPr>
      <xdr:spPr>
        <a:xfrm>
          <a:off x="9588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35923</xdr:rowOff>
    </xdr:from>
    <xdr:to>
      <xdr:col>55</xdr:col>
      <xdr:colOff>0</xdr:colOff>
      <xdr:row>59</xdr:row>
      <xdr:rowOff>50619</xdr:rowOff>
    </xdr:to>
    <xdr:cxnSp macro="">
      <xdr:nvCxnSpPr>
        <xdr:cNvPr id="254" name="直線コネクタ 253"/>
        <xdr:cNvCxnSpPr/>
      </xdr:nvCxnSpPr>
      <xdr:spPr>
        <a:xfrm flipV="1">
          <a:off x="9639300" y="101514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16147</xdr:rowOff>
    </xdr:from>
    <xdr:to>
      <xdr:col>46</xdr:col>
      <xdr:colOff>38100</xdr:colOff>
      <xdr:row>59</xdr:row>
      <xdr:rowOff>117747</xdr:rowOff>
    </xdr:to>
    <xdr:sp macro="" textlink="">
      <xdr:nvSpPr>
        <xdr:cNvPr id="255" name="楕円 254"/>
        <xdr:cNvSpPr/>
      </xdr:nvSpPr>
      <xdr:spPr>
        <a:xfrm>
          <a:off x="8699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50619</xdr:rowOff>
    </xdr:from>
    <xdr:to>
      <xdr:col>50</xdr:col>
      <xdr:colOff>114300</xdr:colOff>
      <xdr:row>59</xdr:row>
      <xdr:rowOff>66947</xdr:rowOff>
    </xdr:to>
    <xdr:cxnSp macro="">
      <xdr:nvCxnSpPr>
        <xdr:cNvPr id="256" name="直線コネクタ 255"/>
        <xdr:cNvCxnSpPr/>
      </xdr:nvCxnSpPr>
      <xdr:spPr>
        <a:xfrm flipV="1">
          <a:off x="8750300" y="101661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30843</xdr:rowOff>
    </xdr:from>
    <xdr:to>
      <xdr:col>41</xdr:col>
      <xdr:colOff>101600</xdr:colOff>
      <xdr:row>59</xdr:row>
      <xdr:rowOff>132443</xdr:rowOff>
    </xdr:to>
    <xdr:sp macro="" textlink="">
      <xdr:nvSpPr>
        <xdr:cNvPr id="257" name="楕円 256"/>
        <xdr:cNvSpPr/>
      </xdr:nvSpPr>
      <xdr:spPr>
        <a:xfrm>
          <a:off x="781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66947</xdr:rowOff>
    </xdr:from>
    <xdr:to>
      <xdr:col>45</xdr:col>
      <xdr:colOff>177800</xdr:colOff>
      <xdr:row>59</xdr:row>
      <xdr:rowOff>81643</xdr:rowOff>
    </xdr:to>
    <xdr:cxnSp macro="">
      <xdr:nvCxnSpPr>
        <xdr:cNvPr id="258" name="直線コネクタ 257"/>
        <xdr:cNvCxnSpPr/>
      </xdr:nvCxnSpPr>
      <xdr:spPr>
        <a:xfrm flipV="1">
          <a:off x="7861300" y="101824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150041</xdr:rowOff>
    </xdr:from>
    <xdr:to>
      <xdr:col>36</xdr:col>
      <xdr:colOff>165100</xdr:colOff>
      <xdr:row>58</xdr:row>
      <xdr:rowOff>80191</xdr:rowOff>
    </xdr:to>
    <xdr:sp macro="" textlink="">
      <xdr:nvSpPr>
        <xdr:cNvPr id="259" name="楕円 258"/>
        <xdr:cNvSpPr/>
      </xdr:nvSpPr>
      <xdr:spPr>
        <a:xfrm>
          <a:off x="692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29391</xdr:rowOff>
    </xdr:from>
    <xdr:to>
      <xdr:col>41</xdr:col>
      <xdr:colOff>50800</xdr:colOff>
      <xdr:row>59</xdr:row>
      <xdr:rowOff>81643</xdr:rowOff>
    </xdr:to>
    <xdr:cxnSp macro="">
      <xdr:nvCxnSpPr>
        <xdr:cNvPr id="260" name="直線コネクタ 259"/>
        <xdr:cNvCxnSpPr/>
      </xdr:nvCxnSpPr>
      <xdr:spPr>
        <a:xfrm>
          <a:off x="6972300" y="9973491"/>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117946</xdr:rowOff>
    </xdr:from>
    <xdr:ext cx="469744" cy="259045"/>
    <xdr:sp macro="" textlink="">
      <xdr:nvSpPr>
        <xdr:cNvPr id="265" name="n_1mainValue【体育館・プール】&#10;一人当たり面積"/>
        <xdr:cNvSpPr txBox="1"/>
      </xdr:nvSpPr>
      <xdr:spPr>
        <a:xfrm>
          <a:off x="9391727" y="989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134274</xdr:rowOff>
    </xdr:from>
    <xdr:ext cx="469744" cy="259045"/>
    <xdr:sp macro="" textlink="">
      <xdr:nvSpPr>
        <xdr:cNvPr id="266" name="n_2mainValue【体育館・プール】&#10;一人当たり面積"/>
        <xdr:cNvSpPr txBox="1"/>
      </xdr:nvSpPr>
      <xdr:spPr>
        <a:xfrm>
          <a:off x="8515427" y="990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148970</xdr:rowOff>
    </xdr:from>
    <xdr:ext cx="469744" cy="259045"/>
    <xdr:sp macro="" textlink="">
      <xdr:nvSpPr>
        <xdr:cNvPr id="267" name="n_3mainValue【体育館・プール】&#10;一人当たり面積"/>
        <xdr:cNvSpPr txBox="1"/>
      </xdr:nvSpPr>
      <xdr:spPr>
        <a:xfrm>
          <a:off x="76264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96718</xdr:rowOff>
    </xdr:from>
    <xdr:ext cx="469744" cy="259045"/>
    <xdr:sp macro="" textlink="">
      <xdr:nvSpPr>
        <xdr:cNvPr id="268" name="n_4mainValue【体育館・プール】&#10;一人当たり面積"/>
        <xdr:cNvSpPr txBox="1"/>
      </xdr:nvSpPr>
      <xdr:spPr>
        <a:xfrm>
          <a:off x="6737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9" name="楕円 308"/>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10"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11" name="楕円 310"/>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76200</xdr:rowOff>
    </xdr:to>
    <xdr:cxnSp macro="">
      <xdr:nvCxnSpPr>
        <xdr:cNvPr id="312" name="直線コネクタ 311"/>
        <xdr:cNvCxnSpPr/>
      </xdr:nvCxnSpPr>
      <xdr:spPr>
        <a:xfrm>
          <a:off x="3797300" y="14437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13" name="楕円 312"/>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36195</xdr:rowOff>
    </xdr:to>
    <xdr:cxnSp macro="">
      <xdr:nvCxnSpPr>
        <xdr:cNvPr id="314" name="直線コネクタ 313"/>
        <xdr:cNvCxnSpPr/>
      </xdr:nvCxnSpPr>
      <xdr:spPr>
        <a:xfrm>
          <a:off x="2908300" y="1440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15" name="楕円 314"/>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3811</xdr:rowOff>
    </xdr:to>
    <xdr:cxnSp macro="">
      <xdr:nvCxnSpPr>
        <xdr:cNvPr id="316" name="直線コネクタ 315"/>
        <xdr:cNvCxnSpPr/>
      </xdr:nvCxnSpPr>
      <xdr:spPr>
        <a:xfrm>
          <a:off x="2019300" y="1437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7" name="楕円 316"/>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140970</xdr:rowOff>
    </xdr:to>
    <xdr:cxnSp macro="">
      <xdr:nvCxnSpPr>
        <xdr:cNvPr id="318" name="直線コネクタ 317"/>
        <xdr:cNvCxnSpPr/>
      </xdr:nvCxnSpPr>
      <xdr:spPr>
        <a:xfrm>
          <a:off x="1130300" y="143065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323" name="n_1mainValue【福祉施設】&#10;有形固定資産減価償却率"/>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24" name="n_2mainValue【福祉施設】&#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25" name="n_3mainValue【福祉施設】&#10;有形固定資産減価償却率"/>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6" name="n_4mainValue【福祉施設】&#10;有形固定資産減価償却率"/>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5"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xdr:rowOff>
    </xdr:from>
    <xdr:to>
      <xdr:col>55</xdr:col>
      <xdr:colOff>50800</xdr:colOff>
      <xdr:row>82</xdr:row>
      <xdr:rowOff>115570</xdr:rowOff>
    </xdr:to>
    <xdr:sp macro="" textlink="">
      <xdr:nvSpPr>
        <xdr:cNvPr id="366" name="楕円 365"/>
        <xdr:cNvSpPr/>
      </xdr:nvSpPr>
      <xdr:spPr>
        <a:xfrm>
          <a:off x="10426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36847</xdr:rowOff>
    </xdr:from>
    <xdr:ext cx="469744" cy="259045"/>
    <xdr:sp macro="" textlink="">
      <xdr:nvSpPr>
        <xdr:cNvPr id="367" name="【福祉施設】&#10;一人当たり面積該当値テキスト"/>
        <xdr:cNvSpPr txBox="1"/>
      </xdr:nvSpPr>
      <xdr:spPr>
        <a:xfrm>
          <a:off x="10515600"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21589</xdr:rowOff>
    </xdr:from>
    <xdr:to>
      <xdr:col>50</xdr:col>
      <xdr:colOff>165100</xdr:colOff>
      <xdr:row>82</xdr:row>
      <xdr:rowOff>123189</xdr:rowOff>
    </xdr:to>
    <xdr:sp macro="" textlink="">
      <xdr:nvSpPr>
        <xdr:cNvPr id="368" name="楕円 367"/>
        <xdr:cNvSpPr/>
      </xdr:nvSpPr>
      <xdr:spPr>
        <a:xfrm>
          <a:off x="958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64770</xdr:rowOff>
    </xdr:from>
    <xdr:to>
      <xdr:col>55</xdr:col>
      <xdr:colOff>0</xdr:colOff>
      <xdr:row>82</xdr:row>
      <xdr:rowOff>72389</xdr:rowOff>
    </xdr:to>
    <xdr:cxnSp macro="">
      <xdr:nvCxnSpPr>
        <xdr:cNvPr id="369" name="直線コネクタ 368"/>
        <xdr:cNvCxnSpPr/>
      </xdr:nvCxnSpPr>
      <xdr:spPr>
        <a:xfrm flipV="1">
          <a:off x="9639300" y="14123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70" name="楕円 369"/>
        <xdr:cNvSpPr/>
      </xdr:nvSpPr>
      <xdr:spPr>
        <a:xfrm>
          <a:off x="869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72389</xdr:rowOff>
    </xdr:from>
    <xdr:to>
      <xdr:col>50</xdr:col>
      <xdr:colOff>114300</xdr:colOff>
      <xdr:row>82</xdr:row>
      <xdr:rowOff>83820</xdr:rowOff>
    </xdr:to>
    <xdr:cxnSp macro="">
      <xdr:nvCxnSpPr>
        <xdr:cNvPr id="371" name="直線コネクタ 370"/>
        <xdr:cNvCxnSpPr/>
      </xdr:nvCxnSpPr>
      <xdr:spPr>
        <a:xfrm flipV="1">
          <a:off x="8750300" y="1413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44450</xdr:rowOff>
    </xdr:from>
    <xdr:to>
      <xdr:col>41</xdr:col>
      <xdr:colOff>101600</xdr:colOff>
      <xdr:row>82</xdr:row>
      <xdr:rowOff>146050</xdr:rowOff>
    </xdr:to>
    <xdr:sp macro="" textlink="">
      <xdr:nvSpPr>
        <xdr:cNvPr id="372" name="楕円 371"/>
        <xdr:cNvSpPr/>
      </xdr:nvSpPr>
      <xdr:spPr>
        <a:xfrm>
          <a:off x="781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83820</xdr:rowOff>
    </xdr:from>
    <xdr:to>
      <xdr:col>45</xdr:col>
      <xdr:colOff>177800</xdr:colOff>
      <xdr:row>82</xdr:row>
      <xdr:rowOff>95250</xdr:rowOff>
    </xdr:to>
    <xdr:cxnSp macro="">
      <xdr:nvCxnSpPr>
        <xdr:cNvPr id="373" name="直線コネクタ 372"/>
        <xdr:cNvCxnSpPr/>
      </xdr:nvCxnSpPr>
      <xdr:spPr>
        <a:xfrm flipV="1">
          <a:off x="7861300" y="14142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93980</xdr:rowOff>
    </xdr:from>
    <xdr:to>
      <xdr:col>36</xdr:col>
      <xdr:colOff>165100</xdr:colOff>
      <xdr:row>82</xdr:row>
      <xdr:rowOff>24130</xdr:rowOff>
    </xdr:to>
    <xdr:sp macro="" textlink="">
      <xdr:nvSpPr>
        <xdr:cNvPr id="374" name="楕円 373"/>
        <xdr:cNvSpPr/>
      </xdr:nvSpPr>
      <xdr:spPr>
        <a:xfrm>
          <a:off x="6921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144780</xdr:rowOff>
    </xdr:from>
    <xdr:to>
      <xdr:col>41</xdr:col>
      <xdr:colOff>50800</xdr:colOff>
      <xdr:row>82</xdr:row>
      <xdr:rowOff>95250</xdr:rowOff>
    </xdr:to>
    <xdr:cxnSp macro="">
      <xdr:nvCxnSpPr>
        <xdr:cNvPr id="375" name="直線コネクタ 374"/>
        <xdr:cNvCxnSpPr/>
      </xdr:nvCxnSpPr>
      <xdr:spPr>
        <a:xfrm>
          <a:off x="6972300" y="140322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76"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9" name="n_4aveValue【福祉施設】&#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139716</xdr:rowOff>
    </xdr:from>
    <xdr:ext cx="469744" cy="259045"/>
    <xdr:sp macro="" textlink="">
      <xdr:nvSpPr>
        <xdr:cNvPr id="380" name="n_1mainValue【福祉施設】&#10;一人当たり面積"/>
        <xdr:cNvSpPr txBox="1"/>
      </xdr:nvSpPr>
      <xdr:spPr>
        <a:xfrm>
          <a:off x="9391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81" name="n_2mainValue【福祉施設】&#10;一人当たり面積"/>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162577</xdr:rowOff>
    </xdr:from>
    <xdr:ext cx="469744" cy="259045"/>
    <xdr:sp macro="" textlink="">
      <xdr:nvSpPr>
        <xdr:cNvPr id="382" name="n_3mainValue【福祉施設】&#10;一人当たり面積"/>
        <xdr:cNvSpPr txBox="1"/>
      </xdr:nvSpPr>
      <xdr:spPr>
        <a:xfrm>
          <a:off x="7626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40657</xdr:rowOff>
    </xdr:from>
    <xdr:ext cx="469744" cy="259045"/>
    <xdr:sp macro="" textlink="">
      <xdr:nvSpPr>
        <xdr:cNvPr id="383" name="n_4mainValue【福祉施設】&#10;一人当たり面積"/>
        <xdr:cNvSpPr txBox="1"/>
      </xdr:nvSpPr>
      <xdr:spPr>
        <a:xfrm>
          <a:off x="67374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133169</xdr:rowOff>
    </xdr:from>
    <xdr:to>
      <xdr:col>24</xdr:col>
      <xdr:colOff>114300</xdr:colOff>
      <xdr:row>106</xdr:row>
      <xdr:rowOff>63319</xdr:rowOff>
    </xdr:to>
    <xdr:sp macro="" textlink="">
      <xdr:nvSpPr>
        <xdr:cNvPr id="425" name="楕円 424"/>
        <xdr:cNvSpPr/>
      </xdr:nvSpPr>
      <xdr:spPr>
        <a:xfrm>
          <a:off x="4584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111596</xdr:rowOff>
    </xdr:from>
    <xdr:ext cx="405111" cy="259045"/>
    <xdr:sp macro="" textlink="">
      <xdr:nvSpPr>
        <xdr:cNvPr id="426" name="【市民会館】&#10;有形固定資産減価償却率該当値テキスト"/>
        <xdr:cNvSpPr txBox="1"/>
      </xdr:nvSpPr>
      <xdr:spPr>
        <a:xfrm>
          <a:off x="4673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427" name="楕円 426"/>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12519</xdr:rowOff>
    </xdr:to>
    <xdr:cxnSp macro="">
      <xdr:nvCxnSpPr>
        <xdr:cNvPr id="428" name="直線コネクタ 427"/>
        <xdr:cNvCxnSpPr/>
      </xdr:nvCxnSpPr>
      <xdr:spPr>
        <a:xfrm>
          <a:off x="3797300" y="181584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67855</xdr:rowOff>
    </xdr:from>
    <xdr:to>
      <xdr:col>15</xdr:col>
      <xdr:colOff>101600</xdr:colOff>
      <xdr:row>105</xdr:row>
      <xdr:rowOff>169455</xdr:rowOff>
    </xdr:to>
    <xdr:sp macro="" textlink="">
      <xdr:nvSpPr>
        <xdr:cNvPr id="429" name="楕円 428"/>
        <xdr:cNvSpPr/>
      </xdr:nvSpPr>
      <xdr:spPr>
        <a:xfrm>
          <a:off x="2857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118655</xdr:rowOff>
    </xdr:from>
    <xdr:to>
      <xdr:col>19</xdr:col>
      <xdr:colOff>177800</xdr:colOff>
      <xdr:row>105</xdr:row>
      <xdr:rowOff>156211</xdr:rowOff>
    </xdr:to>
    <xdr:cxnSp macro="">
      <xdr:nvCxnSpPr>
        <xdr:cNvPr id="430" name="直線コネクタ 429"/>
        <xdr:cNvCxnSpPr/>
      </xdr:nvCxnSpPr>
      <xdr:spPr>
        <a:xfrm>
          <a:off x="2908300" y="1812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431" name="楕円 430"/>
        <xdr:cNvSpPr/>
      </xdr:nvSpPr>
      <xdr:spPr>
        <a:xfrm>
          <a:off x="196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82731</xdr:rowOff>
    </xdr:from>
    <xdr:to>
      <xdr:col>15</xdr:col>
      <xdr:colOff>50800</xdr:colOff>
      <xdr:row>105</xdr:row>
      <xdr:rowOff>118655</xdr:rowOff>
    </xdr:to>
    <xdr:cxnSp macro="">
      <xdr:nvCxnSpPr>
        <xdr:cNvPr id="432" name="直線コネクタ 431"/>
        <xdr:cNvCxnSpPr/>
      </xdr:nvCxnSpPr>
      <xdr:spPr>
        <a:xfrm>
          <a:off x="2019300" y="180849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xdr:rowOff>
    </xdr:from>
    <xdr:to>
      <xdr:col>6</xdr:col>
      <xdr:colOff>38100</xdr:colOff>
      <xdr:row>104</xdr:row>
      <xdr:rowOff>109038</xdr:rowOff>
    </xdr:to>
    <xdr:sp macro="" textlink="">
      <xdr:nvSpPr>
        <xdr:cNvPr id="433" name="楕円 432"/>
        <xdr:cNvSpPr/>
      </xdr:nvSpPr>
      <xdr:spPr>
        <a:xfrm>
          <a:off x="1079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105</xdr:row>
      <xdr:rowOff>82731</xdr:rowOff>
    </xdr:to>
    <xdr:cxnSp macro="">
      <xdr:nvCxnSpPr>
        <xdr:cNvPr id="434" name="直線コネクタ 433"/>
        <xdr:cNvCxnSpPr/>
      </xdr:nvCxnSpPr>
      <xdr:spPr>
        <a:xfrm>
          <a:off x="1130300" y="1788903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38" name="n_4aveValue【市民会館】&#10;有形固定資産減価償却率"/>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39"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40" name="n_2main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441" name="n_3mainValue【市民会館】&#10;有形固定資産減価償却率"/>
        <xdr:cNvSpPr txBox="1"/>
      </xdr:nvSpPr>
      <xdr:spPr>
        <a:xfrm>
          <a:off x="1816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125565</xdr:rowOff>
    </xdr:from>
    <xdr:ext cx="405111" cy="259045"/>
    <xdr:sp macro="" textlink="">
      <xdr:nvSpPr>
        <xdr:cNvPr id="442" name="n_4mainValue【市民会館】&#10;有形固定資産減価償却率"/>
        <xdr:cNvSpPr txBox="1"/>
      </xdr:nvSpPr>
      <xdr:spPr>
        <a:xfrm>
          <a:off x="927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82" name="楕円 481"/>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83" name="【市民会館】&#10;一人当たり面積該当値テキスト"/>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84" name="楕円 483"/>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45720</xdr:rowOff>
    </xdr:to>
    <xdr:cxnSp macro="">
      <xdr:nvCxnSpPr>
        <xdr:cNvPr id="485" name="直線コネクタ 484"/>
        <xdr:cNvCxnSpPr/>
      </xdr:nvCxnSpPr>
      <xdr:spPr>
        <a:xfrm flipV="1">
          <a:off x="9639300" y="1821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86" name="楕円 485"/>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487" name="直線コネクタ 486"/>
        <xdr:cNvCxnSpPr/>
      </xdr:nvCxnSpPr>
      <xdr:spPr>
        <a:xfrm flipV="1">
          <a:off x="8750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xdr:rowOff>
    </xdr:from>
    <xdr:to>
      <xdr:col>41</xdr:col>
      <xdr:colOff>101600</xdr:colOff>
      <xdr:row>106</xdr:row>
      <xdr:rowOff>107950</xdr:rowOff>
    </xdr:to>
    <xdr:sp macro="" textlink="">
      <xdr:nvSpPr>
        <xdr:cNvPr id="488" name="楕円 487"/>
        <xdr:cNvSpPr/>
      </xdr:nvSpPr>
      <xdr:spPr>
        <a:xfrm>
          <a:off x="781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57150</xdr:rowOff>
    </xdr:to>
    <xdr:cxnSp macro="">
      <xdr:nvCxnSpPr>
        <xdr:cNvPr id="489" name="直線コネクタ 488"/>
        <xdr:cNvCxnSpPr/>
      </xdr:nvCxnSpPr>
      <xdr:spPr>
        <a:xfrm flipV="1">
          <a:off x="7861300" y="1822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101600</xdr:rowOff>
    </xdr:from>
    <xdr:to>
      <xdr:col>36</xdr:col>
      <xdr:colOff>165100</xdr:colOff>
      <xdr:row>106</xdr:row>
      <xdr:rowOff>31750</xdr:rowOff>
    </xdr:to>
    <xdr:sp macro="" textlink="">
      <xdr:nvSpPr>
        <xdr:cNvPr id="490" name="楕円 489"/>
        <xdr:cNvSpPr/>
      </xdr:nvSpPr>
      <xdr:spPr>
        <a:xfrm>
          <a:off x="692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152400</xdr:rowOff>
    </xdr:from>
    <xdr:to>
      <xdr:col>41</xdr:col>
      <xdr:colOff>50800</xdr:colOff>
      <xdr:row>106</xdr:row>
      <xdr:rowOff>57150</xdr:rowOff>
    </xdr:to>
    <xdr:cxnSp macro="">
      <xdr:nvCxnSpPr>
        <xdr:cNvPr id="491" name="直線コネクタ 490"/>
        <xdr:cNvCxnSpPr/>
      </xdr:nvCxnSpPr>
      <xdr:spPr>
        <a:xfrm>
          <a:off x="6972300" y="18154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87647</xdr:rowOff>
    </xdr:from>
    <xdr:ext cx="469744" cy="259045"/>
    <xdr:sp macro="" textlink="">
      <xdr:nvSpPr>
        <xdr:cNvPr id="496"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7"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8" name="n_3main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22877</xdr:rowOff>
    </xdr:from>
    <xdr:ext cx="469744" cy="259045"/>
    <xdr:sp macro="" textlink="">
      <xdr:nvSpPr>
        <xdr:cNvPr id="499" name="n_4mainValue【市民会館】&#10;一人当たり面積"/>
        <xdr:cNvSpPr txBox="1"/>
      </xdr:nvSpPr>
      <xdr:spPr>
        <a:xfrm>
          <a:off x="6737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529" name="【一般廃棄物処理施設】&#10;有形固定資産減価償却率平均値テキスト"/>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540" name="楕円 539"/>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541" name="【一般廃棄物処理施設】&#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4445</xdr:rowOff>
    </xdr:from>
    <xdr:to>
      <xdr:col>81</xdr:col>
      <xdr:colOff>101600</xdr:colOff>
      <xdr:row>33</xdr:row>
      <xdr:rowOff>106045</xdr:rowOff>
    </xdr:to>
    <xdr:sp macro="" textlink="">
      <xdr:nvSpPr>
        <xdr:cNvPr id="542" name="楕円 541"/>
        <xdr:cNvSpPr/>
      </xdr:nvSpPr>
      <xdr:spPr>
        <a:xfrm>
          <a:off x="15430500" y="56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55245</xdr:rowOff>
    </xdr:from>
    <xdr:to>
      <xdr:col>85</xdr:col>
      <xdr:colOff>127000</xdr:colOff>
      <xdr:row>33</xdr:row>
      <xdr:rowOff>110490</xdr:rowOff>
    </xdr:to>
    <xdr:cxnSp macro="">
      <xdr:nvCxnSpPr>
        <xdr:cNvPr id="543" name="直線コネクタ 542"/>
        <xdr:cNvCxnSpPr/>
      </xdr:nvCxnSpPr>
      <xdr:spPr>
        <a:xfrm>
          <a:off x="15481300" y="571309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133985</xdr:rowOff>
    </xdr:from>
    <xdr:to>
      <xdr:col>76</xdr:col>
      <xdr:colOff>165100</xdr:colOff>
      <xdr:row>33</xdr:row>
      <xdr:rowOff>64135</xdr:rowOff>
    </xdr:to>
    <xdr:sp macro="" textlink="">
      <xdr:nvSpPr>
        <xdr:cNvPr id="544" name="楕円 543"/>
        <xdr:cNvSpPr/>
      </xdr:nvSpPr>
      <xdr:spPr>
        <a:xfrm>
          <a:off x="14541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xdr:rowOff>
    </xdr:from>
    <xdr:to>
      <xdr:col>81</xdr:col>
      <xdr:colOff>50800</xdr:colOff>
      <xdr:row>33</xdr:row>
      <xdr:rowOff>55245</xdr:rowOff>
    </xdr:to>
    <xdr:cxnSp macro="">
      <xdr:nvCxnSpPr>
        <xdr:cNvPr id="545" name="直線コネクタ 544"/>
        <xdr:cNvCxnSpPr/>
      </xdr:nvCxnSpPr>
      <xdr:spPr>
        <a:xfrm>
          <a:off x="14592300" y="5671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135890</xdr:rowOff>
    </xdr:from>
    <xdr:to>
      <xdr:col>72</xdr:col>
      <xdr:colOff>38100</xdr:colOff>
      <xdr:row>33</xdr:row>
      <xdr:rowOff>66040</xdr:rowOff>
    </xdr:to>
    <xdr:sp macro="" textlink="">
      <xdr:nvSpPr>
        <xdr:cNvPr id="546" name="楕円 545"/>
        <xdr:cNvSpPr/>
      </xdr:nvSpPr>
      <xdr:spPr>
        <a:xfrm>
          <a:off x="13652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xdr:rowOff>
    </xdr:from>
    <xdr:to>
      <xdr:col>76</xdr:col>
      <xdr:colOff>114300</xdr:colOff>
      <xdr:row>33</xdr:row>
      <xdr:rowOff>15240</xdr:rowOff>
    </xdr:to>
    <xdr:cxnSp macro="">
      <xdr:nvCxnSpPr>
        <xdr:cNvPr id="547" name="直線コネクタ 546"/>
        <xdr:cNvCxnSpPr/>
      </xdr:nvCxnSpPr>
      <xdr:spPr>
        <a:xfrm flipV="1">
          <a:off x="13703300" y="56711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34925</xdr:rowOff>
    </xdr:from>
    <xdr:to>
      <xdr:col>67</xdr:col>
      <xdr:colOff>101600</xdr:colOff>
      <xdr:row>33</xdr:row>
      <xdr:rowOff>136525</xdr:rowOff>
    </xdr:to>
    <xdr:sp macro="" textlink="">
      <xdr:nvSpPr>
        <xdr:cNvPr id="548" name="楕円 547"/>
        <xdr:cNvSpPr/>
      </xdr:nvSpPr>
      <xdr:spPr>
        <a:xfrm>
          <a:off x="127635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15240</xdr:rowOff>
    </xdr:from>
    <xdr:to>
      <xdr:col>71</xdr:col>
      <xdr:colOff>177800</xdr:colOff>
      <xdr:row>33</xdr:row>
      <xdr:rowOff>85725</xdr:rowOff>
    </xdr:to>
    <xdr:cxnSp macro="">
      <xdr:nvCxnSpPr>
        <xdr:cNvPr id="549" name="直線コネクタ 548"/>
        <xdr:cNvCxnSpPr/>
      </xdr:nvCxnSpPr>
      <xdr:spPr>
        <a:xfrm flipV="1">
          <a:off x="12814300" y="56730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50"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551" name="n_2ave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552" name="n_3aveValue【一般廃棄物処理施設】&#10;有形固定資産減価償却率"/>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53" name="n_4aveValue【一般廃棄物処理施設】&#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122572</xdr:rowOff>
    </xdr:from>
    <xdr:ext cx="405111" cy="259045"/>
    <xdr:sp macro="" textlink="">
      <xdr:nvSpPr>
        <xdr:cNvPr id="554" name="n_1mainValue【一般廃棄物処理施設】&#10;有形固定資産減価償却率"/>
        <xdr:cNvSpPr txBox="1"/>
      </xdr:nvSpPr>
      <xdr:spPr>
        <a:xfrm>
          <a:off x="15266044"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80662</xdr:rowOff>
    </xdr:from>
    <xdr:ext cx="405111" cy="259045"/>
    <xdr:sp macro="" textlink="">
      <xdr:nvSpPr>
        <xdr:cNvPr id="555" name="n_2mainValue【一般廃棄物処理施設】&#10;有形固定資産減価償却率"/>
        <xdr:cNvSpPr txBox="1"/>
      </xdr:nvSpPr>
      <xdr:spPr>
        <a:xfrm>
          <a:off x="14389744" y="539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82567</xdr:rowOff>
    </xdr:from>
    <xdr:ext cx="405111" cy="259045"/>
    <xdr:sp macro="" textlink="">
      <xdr:nvSpPr>
        <xdr:cNvPr id="556" name="n_3mainValue【一般廃棄物処理施設】&#10;有形固定資産減価償却率"/>
        <xdr:cNvSpPr txBox="1"/>
      </xdr:nvSpPr>
      <xdr:spPr>
        <a:xfrm>
          <a:off x="13500744"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153052</xdr:rowOff>
    </xdr:from>
    <xdr:ext cx="405111" cy="259045"/>
    <xdr:sp macro="" textlink="">
      <xdr:nvSpPr>
        <xdr:cNvPr id="557" name="n_4mainValue【一般廃棄物処理施設】&#10;有形固定資産減価償却率"/>
        <xdr:cNvSpPr txBox="1"/>
      </xdr:nvSpPr>
      <xdr:spPr>
        <a:xfrm>
          <a:off x="12611744"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160786</xdr:rowOff>
    </xdr:from>
    <xdr:to>
      <xdr:col>116</xdr:col>
      <xdr:colOff>114300</xdr:colOff>
      <xdr:row>37</xdr:row>
      <xdr:rowOff>90936</xdr:rowOff>
    </xdr:to>
    <xdr:sp macro="" textlink="">
      <xdr:nvSpPr>
        <xdr:cNvPr id="595" name="楕円 594"/>
        <xdr:cNvSpPr/>
      </xdr:nvSpPr>
      <xdr:spPr>
        <a:xfrm>
          <a:off x="22110700" y="63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12213</xdr:rowOff>
    </xdr:from>
    <xdr:ext cx="599010" cy="259045"/>
    <xdr:sp macro="" textlink="">
      <xdr:nvSpPr>
        <xdr:cNvPr id="596" name="【一般廃棄物処理施設】&#10;一人当たり有形固定資産（償却資産）額該当値テキスト"/>
        <xdr:cNvSpPr txBox="1"/>
      </xdr:nvSpPr>
      <xdr:spPr>
        <a:xfrm>
          <a:off x="22199600" y="618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2412</xdr:rowOff>
    </xdr:from>
    <xdr:to>
      <xdr:col>112</xdr:col>
      <xdr:colOff>38100</xdr:colOff>
      <xdr:row>37</xdr:row>
      <xdr:rowOff>104012</xdr:rowOff>
    </xdr:to>
    <xdr:sp macro="" textlink="">
      <xdr:nvSpPr>
        <xdr:cNvPr id="597" name="楕円 596"/>
        <xdr:cNvSpPr/>
      </xdr:nvSpPr>
      <xdr:spPr>
        <a:xfrm>
          <a:off x="21272500" y="63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40136</xdr:rowOff>
    </xdr:from>
    <xdr:to>
      <xdr:col>116</xdr:col>
      <xdr:colOff>63500</xdr:colOff>
      <xdr:row>37</xdr:row>
      <xdr:rowOff>53212</xdr:rowOff>
    </xdr:to>
    <xdr:cxnSp macro="">
      <xdr:nvCxnSpPr>
        <xdr:cNvPr id="598" name="直線コネクタ 597"/>
        <xdr:cNvCxnSpPr/>
      </xdr:nvCxnSpPr>
      <xdr:spPr>
        <a:xfrm flipV="1">
          <a:off x="21323300" y="6383786"/>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11218</xdr:rowOff>
    </xdr:from>
    <xdr:to>
      <xdr:col>107</xdr:col>
      <xdr:colOff>101600</xdr:colOff>
      <xdr:row>37</xdr:row>
      <xdr:rowOff>112818</xdr:rowOff>
    </xdr:to>
    <xdr:sp macro="" textlink="">
      <xdr:nvSpPr>
        <xdr:cNvPr id="599" name="楕円 598"/>
        <xdr:cNvSpPr/>
      </xdr:nvSpPr>
      <xdr:spPr>
        <a:xfrm>
          <a:off x="20383500" y="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53212</xdr:rowOff>
    </xdr:from>
    <xdr:to>
      <xdr:col>111</xdr:col>
      <xdr:colOff>177800</xdr:colOff>
      <xdr:row>37</xdr:row>
      <xdr:rowOff>62018</xdr:rowOff>
    </xdr:to>
    <xdr:cxnSp macro="">
      <xdr:nvCxnSpPr>
        <xdr:cNvPr id="600" name="直線コネクタ 599"/>
        <xdr:cNvCxnSpPr/>
      </xdr:nvCxnSpPr>
      <xdr:spPr>
        <a:xfrm flipV="1">
          <a:off x="20434300" y="6396862"/>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119455</xdr:rowOff>
    </xdr:from>
    <xdr:to>
      <xdr:col>102</xdr:col>
      <xdr:colOff>165100</xdr:colOff>
      <xdr:row>38</xdr:row>
      <xdr:rowOff>49605</xdr:rowOff>
    </xdr:to>
    <xdr:sp macro="" textlink="">
      <xdr:nvSpPr>
        <xdr:cNvPr id="601" name="楕円 600"/>
        <xdr:cNvSpPr/>
      </xdr:nvSpPr>
      <xdr:spPr>
        <a:xfrm>
          <a:off x="19494500" y="6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62018</xdr:rowOff>
    </xdr:from>
    <xdr:to>
      <xdr:col>107</xdr:col>
      <xdr:colOff>50800</xdr:colOff>
      <xdr:row>37</xdr:row>
      <xdr:rowOff>170255</xdr:rowOff>
    </xdr:to>
    <xdr:cxnSp macro="">
      <xdr:nvCxnSpPr>
        <xdr:cNvPr id="602" name="直線コネクタ 601"/>
        <xdr:cNvCxnSpPr/>
      </xdr:nvCxnSpPr>
      <xdr:spPr>
        <a:xfrm flipV="1">
          <a:off x="19545300" y="6405668"/>
          <a:ext cx="889000" cy="10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1022</xdr:rowOff>
    </xdr:from>
    <xdr:to>
      <xdr:col>98</xdr:col>
      <xdr:colOff>38100</xdr:colOff>
      <xdr:row>38</xdr:row>
      <xdr:rowOff>102622</xdr:rowOff>
    </xdr:to>
    <xdr:sp macro="" textlink="">
      <xdr:nvSpPr>
        <xdr:cNvPr id="603" name="楕円 602"/>
        <xdr:cNvSpPr/>
      </xdr:nvSpPr>
      <xdr:spPr>
        <a:xfrm>
          <a:off x="18605500" y="65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170255</xdr:rowOff>
    </xdr:from>
    <xdr:to>
      <xdr:col>102</xdr:col>
      <xdr:colOff>114300</xdr:colOff>
      <xdr:row>38</xdr:row>
      <xdr:rowOff>51822</xdr:rowOff>
    </xdr:to>
    <xdr:cxnSp macro="">
      <xdr:nvCxnSpPr>
        <xdr:cNvPr id="604" name="直線コネクタ 603"/>
        <xdr:cNvCxnSpPr/>
      </xdr:nvCxnSpPr>
      <xdr:spPr>
        <a:xfrm flipV="1">
          <a:off x="18656300" y="6513905"/>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607"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608"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120539</xdr:rowOff>
    </xdr:from>
    <xdr:ext cx="599010" cy="259045"/>
    <xdr:sp macro="" textlink="">
      <xdr:nvSpPr>
        <xdr:cNvPr id="609" name="n_1mainValue【一般廃棄物処理施設】&#10;一人当たり有形固定資産（償却資産）額"/>
        <xdr:cNvSpPr txBox="1"/>
      </xdr:nvSpPr>
      <xdr:spPr>
        <a:xfrm>
          <a:off x="21011095" y="61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129345</xdr:rowOff>
    </xdr:from>
    <xdr:ext cx="599010" cy="259045"/>
    <xdr:sp macro="" textlink="">
      <xdr:nvSpPr>
        <xdr:cNvPr id="610" name="n_2mainValue【一般廃棄物処理施設】&#10;一人当たり有形固定資産（償却資産）額"/>
        <xdr:cNvSpPr txBox="1"/>
      </xdr:nvSpPr>
      <xdr:spPr>
        <a:xfrm>
          <a:off x="20134795" y="61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66132</xdr:rowOff>
    </xdr:from>
    <xdr:ext cx="599010" cy="259045"/>
    <xdr:sp macro="" textlink="">
      <xdr:nvSpPr>
        <xdr:cNvPr id="611" name="n_3mainValue【一般廃棄物処理施設】&#10;一人当たり有形固定資産（償却資産）額"/>
        <xdr:cNvSpPr txBox="1"/>
      </xdr:nvSpPr>
      <xdr:spPr>
        <a:xfrm>
          <a:off x="19245795" y="623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119149</xdr:rowOff>
    </xdr:from>
    <xdr:ext cx="599010" cy="259045"/>
    <xdr:sp macro="" textlink="">
      <xdr:nvSpPr>
        <xdr:cNvPr id="612" name="n_4mainValue【一般廃棄物処理施設】&#10;一人当たり有形固定資産（償却資産）額"/>
        <xdr:cNvSpPr txBox="1"/>
      </xdr:nvSpPr>
      <xdr:spPr>
        <a:xfrm>
          <a:off x="18356795" y="629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654" name="楕円 653"/>
        <xdr:cNvSpPr/>
      </xdr:nvSpPr>
      <xdr:spPr>
        <a:xfrm>
          <a:off x="16268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113773</xdr:rowOff>
    </xdr:from>
    <xdr:ext cx="405111" cy="259045"/>
    <xdr:sp macro="" textlink="">
      <xdr:nvSpPr>
        <xdr:cNvPr id="655" name="【保健センター・保健所】&#10;有形固定資産減価償却率該当値テキスト"/>
        <xdr:cNvSpPr txBox="1"/>
      </xdr:nvSpPr>
      <xdr:spPr>
        <a:xfrm>
          <a:off x="16357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656" name="楕円 655"/>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161653</xdr:rowOff>
    </xdr:from>
    <xdr:to>
      <xdr:col>85</xdr:col>
      <xdr:colOff>127000</xdr:colOff>
      <xdr:row>60</xdr:row>
      <xdr:rowOff>14696</xdr:rowOff>
    </xdr:to>
    <xdr:cxnSp macro="">
      <xdr:nvCxnSpPr>
        <xdr:cNvPr id="657" name="直線コネクタ 656"/>
        <xdr:cNvCxnSpPr/>
      </xdr:nvCxnSpPr>
      <xdr:spPr>
        <a:xfrm>
          <a:off x="15481300" y="102772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76563</xdr:rowOff>
    </xdr:from>
    <xdr:to>
      <xdr:col>76</xdr:col>
      <xdr:colOff>165100</xdr:colOff>
      <xdr:row>60</xdr:row>
      <xdr:rowOff>6713</xdr:rowOff>
    </xdr:to>
    <xdr:sp macro="" textlink="">
      <xdr:nvSpPr>
        <xdr:cNvPr id="658" name="楕円 657"/>
        <xdr:cNvSpPr/>
      </xdr:nvSpPr>
      <xdr:spPr>
        <a:xfrm>
          <a:off x="14541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161653</xdr:rowOff>
    </xdr:to>
    <xdr:cxnSp macro="">
      <xdr:nvCxnSpPr>
        <xdr:cNvPr id="659" name="直線コネクタ 658"/>
        <xdr:cNvCxnSpPr/>
      </xdr:nvCxnSpPr>
      <xdr:spPr>
        <a:xfrm>
          <a:off x="14592300" y="102429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660" name="楕円 659"/>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127363</xdr:rowOff>
    </xdr:to>
    <xdr:cxnSp macro="">
      <xdr:nvCxnSpPr>
        <xdr:cNvPr id="661" name="直線コネクタ 660"/>
        <xdr:cNvCxnSpPr/>
      </xdr:nvCxnSpPr>
      <xdr:spPr>
        <a:xfrm>
          <a:off x="13703300" y="102069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62" name="楕円 661"/>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91440</xdr:rowOff>
    </xdr:to>
    <xdr:cxnSp macro="">
      <xdr:nvCxnSpPr>
        <xdr:cNvPr id="663" name="直線コネクタ 662"/>
        <xdr:cNvCxnSpPr/>
      </xdr:nvCxnSpPr>
      <xdr:spPr>
        <a:xfrm>
          <a:off x="12814300" y="10172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66"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668" name="n_1mainValue【保健センター・保健所】&#10;有形固定資産減価償却率"/>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69" name="n_2main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670" name="n_3mainValue【保健センター・保健所】&#10;有形固定資産減価償却率"/>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71" name="n_4main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702"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138612</xdr:rowOff>
    </xdr:from>
    <xdr:to>
      <xdr:col>116</xdr:col>
      <xdr:colOff>114300</xdr:colOff>
      <xdr:row>63</xdr:row>
      <xdr:rowOff>68762</xdr:rowOff>
    </xdr:to>
    <xdr:sp macro="" textlink="">
      <xdr:nvSpPr>
        <xdr:cNvPr id="713" name="楕円 712"/>
        <xdr:cNvSpPr/>
      </xdr:nvSpPr>
      <xdr:spPr>
        <a:xfrm>
          <a:off x="22110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161489</xdr:rowOff>
    </xdr:from>
    <xdr:ext cx="469744" cy="259045"/>
    <xdr:sp macro="" textlink="">
      <xdr:nvSpPr>
        <xdr:cNvPr id="714" name="【保健センター・保健所】&#10;一人当たり面積該当値テキスト"/>
        <xdr:cNvSpPr txBox="1"/>
      </xdr:nvSpPr>
      <xdr:spPr>
        <a:xfrm>
          <a:off x="22199600" y="106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715" name="楕円 714"/>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17962</xdr:rowOff>
    </xdr:from>
    <xdr:to>
      <xdr:col>116</xdr:col>
      <xdr:colOff>63500</xdr:colOff>
      <xdr:row>63</xdr:row>
      <xdr:rowOff>24493</xdr:rowOff>
    </xdr:to>
    <xdr:cxnSp macro="">
      <xdr:nvCxnSpPr>
        <xdr:cNvPr id="716" name="直線コネクタ 715"/>
        <xdr:cNvCxnSpPr/>
      </xdr:nvCxnSpPr>
      <xdr:spPr>
        <a:xfrm flipV="1">
          <a:off x="21323300" y="1081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148409</xdr:rowOff>
    </xdr:from>
    <xdr:to>
      <xdr:col>107</xdr:col>
      <xdr:colOff>101600</xdr:colOff>
      <xdr:row>63</xdr:row>
      <xdr:rowOff>78559</xdr:rowOff>
    </xdr:to>
    <xdr:sp macro="" textlink="">
      <xdr:nvSpPr>
        <xdr:cNvPr id="717" name="楕円 716"/>
        <xdr:cNvSpPr/>
      </xdr:nvSpPr>
      <xdr:spPr>
        <a:xfrm>
          <a:off x="20383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27759</xdr:rowOff>
    </xdr:to>
    <xdr:cxnSp macro="">
      <xdr:nvCxnSpPr>
        <xdr:cNvPr id="718" name="直線コネクタ 717"/>
        <xdr:cNvCxnSpPr/>
      </xdr:nvCxnSpPr>
      <xdr:spPr>
        <a:xfrm flipV="1">
          <a:off x="20434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19" name="楕円 718"/>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27759</xdr:rowOff>
    </xdr:from>
    <xdr:to>
      <xdr:col>107</xdr:col>
      <xdr:colOff>50800</xdr:colOff>
      <xdr:row>63</xdr:row>
      <xdr:rowOff>34290</xdr:rowOff>
    </xdr:to>
    <xdr:cxnSp macro="">
      <xdr:nvCxnSpPr>
        <xdr:cNvPr id="720" name="直線コネクタ 719"/>
        <xdr:cNvCxnSpPr/>
      </xdr:nvCxnSpPr>
      <xdr:spPr>
        <a:xfrm flipV="1">
          <a:off x="19545300" y="1082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158206</xdr:rowOff>
    </xdr:from>
    <xdr:to>
      <xdr:col>98</xdr:col>
      <xdr:colOff>38100</xdr:colOff>
      <xdr:row>63</xdr:row>
      <xdr:rowOff>88356</xdr:rowOff>
    </xdr:to>
    <xdr:sp macro="" textlink="">
      <xdr:nvSpPr>
        <xdr:cNvPr id="721" name="楕円 720"/>
        <xdr:cNvSpPr/>
      </xdr:nvSpPr>
      <xdr:spPr>
        <a:xfrm>
          <a:off x="18605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37556</xdr:rowOff>
    </xdr:to>
    <xdr:cxnSp macro="">
      <xdr:nvCxnSpPr>
        <xdr:cNvPr id="722" name="直線コネクタ 721"/>
        <xdr:cNvCxnSpPr/>
      </xdr:nvCxnSpPr>
      <xdr:spPr>
        <a:xfrm flipV="1">
          <a:off x="18656300" y="1083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723"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724"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725"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6"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91820</xdr:rowOff>
    </xdr:from>
    <xdr:ext cx="469744" cy="259045"/>
    <xdr:sp macro="" textlink="">
      <xdr:nvSpPr>
        <xdr:cNvPr id="727" name="n_1mainValue【保健センター・保健所】&#10;一人当たり面積"/>
        <xdr:cNvSpPr txBox="1"/>
      </xdr:nvSpPr>
      <xdr:spPr>
        <a:xfrm>
          <a:off x="210757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95086</xdr:rowOff>
    </xdr:from>
    <xdr:ext cx="469744" cy="259045"/>
    <xdr:sp macro="" textlink="">
      <xdr:nvSpPr>
        <xdr:cNvPr id="728" name="n_2mainValue【保健センター・保健所】&#10;一人当たり面積"/>
        <xdr:cNvSpPr txBox="1"/>
      </xdr:nvSpPr>
      <xdr:spPr>
        <a:xfrm>
          <a:off x="20199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729" name="n_3main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79483</xdr:rowOff>
    </xdr:from>
    <xdr:ext cx="469744" cy="259045"/>
    <xdr:sp macro="" textlink="">
      <xdr:nvSpPr>
        <xdr:cNvPr id="730" name="n_4mainValue【保健センター・保健所】&#10;一人当たり面積"/>
        <xdr:cNvSpPr txBox="1"/>
      </xdr:nvSpPr>
      <xdr:spPr>
        <a:xfrm>
          <a:off x="18421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2" name="直線コネクタ 7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3" name="テキスト ボックス 7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4" name="直線コネクタ 7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5" name="テキスト ボックス 7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6" name="直線コネクタ 7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7" name="テキスト ボックス 7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8" name="直線コネクタ 7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9" name="テキスト ボックス 7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0" name="直線コネクタ 7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1" name="テキスト ボックス 7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2" name="直線コネクタ 7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3" name="テキスト ボックス 7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4" name="直線コネクタ 7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11974</xdr:rowOff>
    </xdr:from>
    <xdr:to>
      <xdr:col>85</xdr:col>
      <xdr:colOff>126364</xdr:colOff>
      <xdr:row>85</xdr:row>
      <xdr:rowOff>170362</xdr:rowOff>
    </xdr:to>
    <xdr:cxnSp macro="">
      <xdr:nvCxnSpPr>
        <xdr:cNvPr id="756" name="直線コネクタ 755"/>
        <xdr:cNvCxnSpPr/>
      </xdr:nvCxnSpPr>
      <xdr:spPr>
        <a:xfrm flipV="1">
          <a:off x="16318864" y="13556524"/>
          <a:ext cx="0" cy="118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2739</xdr:rowOff>
    </xdr:from>
    <xdr:ext cx="405111" cy="259045"/>
    <xdr:sp macro="" textlink="">
      <xdr:nvSpPr>
        <xdr:cNvPr id="757" name="【消防施設】&#10;有形固定資産減価償却率最小値テキスト"/>
        <xdr:cNvSpPr txBox="1"/>
      </xdr:nvSpPr>
      <xdr:spPr>
        <a:xfrm>
          <a:off x="16357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170362</xdr:rowOff>
    </xdr:from>
    <xdr:to>
      <xdr:col>86</xdr:col>
      <xdr:colOff>25400</xdr:colOff>
      <xdr:row>85</xdr:row>
      <xdr:rowOff>170362</xdr:rowOff>
    </xdr:to>
    <xdr:cxnSp macro="">
      <xdr:nvCxnSpPr>
        <xdr:cNvPr id="758" name="直線コネクタ 757"/>
        <xdr:cNvCxnSpPr/>
      </xdr:nvCxnSpPr>
      <xdr:spPr>
        <a:xfrm>
          <a:off x="16230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130101</xdr:rowOff>
    </xdr:from>
    <xdr:ext cx="405111" cy="259045"/>
    <xdr:sp macro="" textlink="">
      <xdr:nvSpPr>
        <xdr:cNvPr id="759" name="【消防施設】&#10;有形固定資産減価償却率最大値テキスト"/>
        <xdr:cNvSpPr txBox="1"/>
      </xdr:nvSpPr>
      <xdr:spPr>
        <a:xfrm>
          <a:off x="16357600" y="1333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11974</xdr:rowOff>
    </xdr:from>
    <xdr:to>
      <xdr:col>86</xdr:col>
      <xdr:colOff>25400</xdr:colOff>
      <xdr:row>79</xdr:row>
      <xdr:rowOff>11974</xdr:rowOff>
    </xdr:to>
    <xdr:cxnSp macro="">
      <xdr:nvCxnSpPr>
        <xdr:cNvPr id="760" name="直線コネクタ 759"/>
        <xdr:cNvCxnSpPr/>
      </xdr:nvCxnSpPr>
      <xdr:spPr>
        <a:xfrm>
          <a:off x="16230600" y="1355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160038</xdr:rowOff>
    </xdr:from>
    <xdr:ext cx="405111" cy="259045"/>
    <xdr:sp macro="" textlink="">
      <xdr:nvSpPr>
        <xdr:cNvPr id="761" name="【消防施設】&#10;有形固定資産減価償却率平均値テキスト"/>
        <xdr:cNvSpPr txBox="1"/>
      </xdr:nvSpPr>
      <xdr:spPr>
        <a:xfrm>
          <a:off x="16357600" y="1421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762" name="フローチャート: 判断 761"/>
        <xdr:cNvSpPr/>
      </xdr:nvSpPr>
      <xdr:spPr>
        <a:xfrm>
          <a:off x="162687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763" name="フローチャート: 判断 762"/>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106499</xdr:rowOff>
    </xdr:from>
    <xdr:to>
      <xdr:col>76</xdr:col>
      <xdr:colOff>165100</xdr:colOff>
      <xdr:row>83</xdr:row>
      <xdr:rowOff>36649</xdr:rowOff>
    </xdr:to>
    <xdr:sp macro="" textlink="">
      <xdr:nvSpPr>
        <xdr:cNvPr id="764" name="フローチャート: 判断 763"/>
        <xdr:cNvSpPr/>
      </xdr:nvSpPr>
      <xdr:spPr>
        <a:xfrm>
          <a:off x="14541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65" name="フローチャート: 判断 764"/>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85271</xdr:rowOff>
    </xdr:from>
    <xdr:to>
      <xdr:col>67</xdr:col>
      <xdr:colOff>101600</xdr:colOff>
      <xdr:row>83</xdr:row>
      <xdr:rowOff>15421</xdr:rowOff>
    </xdr:to>
    <xdr:sp macro="" textlink="">
      <xdr:nvSpPr>
        <xdr:cNvPr id="766" name="フローチャート: 判断 765"/>
        <xdr:cNvSpPr/>
      </xdr:nvSpPr>
      <xdr:spPr>
        <a:xfrm>
          <a:off x="1276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772" name="楕円 771"/>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773" name="【消防施設】&#10;有形固定資産減価償却率該当値テキスト"/>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774" name="楕円 773"/>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79</xdr:row>
      <xdr:rowOff>145869</xdr:rowOff>
    </xdr:to>
    <xdr:cxnSp macro="">
      <xdr:nvCxnSpPr>
        <xdr:cNvPr id="775" name="直線コネクタ 774"/>
        <xdr:cNvCxnSpPr/>
      </xdr:nvCxnSpPr>
      <xdr:spPr>
        <a:xfrm>
          <a:off x="15481300" y="1364306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363</xdr:rowOff>
    </xdr:from>
    <xdr:to>
      <xdr:col>76</xdr:col>
      <xdr:colOff>165100</xdr:colOff>
      <xdr:row>79</xdr:row>
      <xdr:rowOff>101963</xdr:rowOff>
    </xdr:to>
    <xdr:sp macro="" textlink="">
      <xdr:nvSpPr>
        <xdr:cNvPr id="776" name="楕円 775"/>
        <xdr:cNvSpPr/>
      </xdr:nvSpPr>
      <xdr:spPr>
        <a:xfrm>
          <a:off x="14541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51163</xdr:rowOff>
    </xdr:from>
    <xdr:to>
      <xdr:col>81</xdr:col>
      <xdr:colOff>50800</xdr:colOff>
      <xdr:row>79</xdr:row>
      <xdr:rowOff>98516</xdr:rowOff>
    </xdr:to>
    <xdr:cxnSp macro="">
      <xdr:nvCxnSpPr>
        <xdr:cNvPr id="777" name="直線コネクタ 776"/>
        <xdr:cNvCxnSpPr/>
      </xdr:nvCxnSpPr>
      <xdr:spPr>
        <a:xfrm>
          <a:off x="14592300" y="135957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122827</xdr:rowOff>
    </xdr:from>
    <xdr:to>
      <xdr:col>72</xdr:col>
      <xdr:colOff>38100</xdr:colOff>
      <xdr:row>79</xdr:row>
      <xdr:rowOff>52977</xdr:rowOff>
    </xdr:to>
    <xdr:sp macro="" textlink="">
      <xdr:nvSpPr>
        <xdr:cNvPr id="778" name="楕円 777"/>
        <xdr:cNvSpPr/>
      </xdr:nvSpPr>
      <xdr:spPr>
        <a:xfrm>
          <a:off x="13652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2177</xdr:rowOff>
    </xdr:from>
    <xdr:to>
      <xdr:col>76</xdr:col>
      <xdr:colOff>114300</xdr:colOff>
      <xdr:row>79</xdr:row>
      <xdr:rowOff>51163</xdr:rowOff>
    </xdr:to>
    <xdr:cxnSp macro="">
      <xdr:nvCxnSpPr>
        <xdr:cNvPr id="779" name="直線コネクタ 778"/>
        <xdr:cNvCxnSpPr/>
      </xdr:nvCxnSpPr>
      <xdr:spPr>
        <a:xfrm>
          <a:off x="13703300" y="135467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47716</xdr:rowOff>
    </xdr:from>
    <xdr:to>
      <xdr:col>67</xdr:col>
      <xdr:colOff>101600</xdr:colOff>
      <xdr:row>78</xdr:row>
      <xdr:rowOff>149316</xdr:rowOff>
    </xdr:to>
    <xdr:sp macro="" textlink="">
      <xdr:nvSpPr>
        <xdr:cNvPr id="780" name="楕円 779"/>
        <xdr:cNvSpPr/>
      </xdr:nvSpPr>
      <xdr:spPr>
        <a:xfrm>
          <a:off x="12763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98516</xdr:rowOff>
    </xdr:from>
    <xdr:to>
      <xdr:col>71</xdr:col>
      <xdr:colOff>177800</xdr:colOff>
      <xdr:row>79</xdr:row>
      <xdr:rowOff>2177</xdr:rowOff>
    </xdr:to>
    <xdr:cxnSp macro="">
      <xdr:nvCxnSpPr>
        <xdr:cNvPr id="781" name="直線コネクタ 780"/>
        <xdr:cNvCxnSpPr/>
      </xdr:nvCxnSpPr>
      <xdr:spPr>
        <a:xfrm>
          <a:off x="12814300" y="134716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782" name="n_1aveValue【消防施設】&#10;有形固定資産減価償却率"/>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27776</xdr:rowOff>
    </xdr:from>
    <xdr:ext cx="405111" cy="259045"/>
    <xdr:sp macro="" textlink="">
      <xdr:nvSpPr>
        <xdr:cNvPr id="783" name="n_2aveValue【消防施設】&#10;有形固定資産減価償却率"/>
        <xdr:cNvSpPr txBox="1"/>
      </xdr:nvSpPr>
      <xdr:spPr>
        <a:xfrm>
          <a:off x="14389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84" name="n_3aveValue【消防施設】&#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6548</xdr:rowOff>
    </xdr:from>
    <xdr:ext cx="405111" cy="259045"/>
    <xdr:sp macro="" textlink="">
      <xdr:nvSpPr>
        <xdr:cNvPr id="785" name="n_4aveValue【消防施設】&#10;有形固定資産減価償却率"/>
        <xdr:cNvSpPr txBox="1"/>
      </xdr:nvSpPr>
      <xdr:spPr>
        <a:xfrm>
          <a:off x="12611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786" name="n_1mainValue【消防施設】&#10;有形固定資産減価償却率"/>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118490</xdr:rowOff>
    </xdr:from>
    <xdr:ext cx="405111" cy="259045"/>
    <xdr:sp macro="" textlink="">
      <xdr:nvSpPr>
        <xdr:cNvPr id="787" name="n_2mainValue【消防施設】&#10;有形固定資産減価償却率"/>
        <xdr:cNvSpPr txBox="1"/>
      </xdr:nvSpPr>
      <xdr:spPr>
        <a:xfrm>
          <a:off x="14389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69504</xdr:rowOff>
    </xdr:from>
    <xdr:ext cx="405111" cy="259045"/>
    <xdr:sp macro="" textlink="">
      <xdr:nvSpPr>
        <xdr:cNvPr id="788" name="n_3mainValue【消防施設】&#10;有形固定資産減価償却率"/>
        <xdr:cNvSpPr txBox="1"/>
      </xdr:nvSpPr>
      <xdr:spPr>
        <a:xfrm>
          <a:off x="13500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165843</xdr:rowOff>
    </xdr:from>
    <xdr:ext cx="405111" cy="259045"/>
    <xdr:sp macro="" textlink="">
      <xdr:nvSpPr>
        <xdr:cNvPr id="789" name="n_4mainValue【消防施設】&#10;有形固定資産減価償却率"/>
        <xdr:cNvSpPr txBox="1"/>
      </xdr:nvSpPr>
      <xdr:spPr>
        <a:xfrm>
          <a:off x="12611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800" name="直線コネクタ 7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1" name="テキスト ボックス 8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2" name="直線コネクタ 8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3" name="テキスト ボックス 8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4" name="直線コネクタ 8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5" name="テキスト ボックス 8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6" name="直線コネクタ 8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7" name="テキスト ボックス 8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8" name="直線コネクタ 8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9" name="テキスト ボックス 8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10" name="直線コネクタ 8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1" name="テキスト ボックス 8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5" name="直線コネクタ 814"/>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6"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7" name="直線コネクタ 816"/>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8"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9" name="直線コネクタ 818"/>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20"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1" name="フローチャート: 判断 820"/>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2" name="フローチャート: 判断 821"/>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3" name="フローチャート: 判断 82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4" name="フローチャート: 判断 823"/>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5" name="フローチャート: 判断 824"/>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31" name="楕円 830"/>
        <xdr:cNvSpPr/>
      </xdr:nvSpPr>
      <xdr:spPr>
        <a:xfrm>
          <a:off x="22110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63698</xdr:rowOff>
    </xdr:from>
    <xdr:ext cx="469744" cy="259045"/>
    <xdr:sp macro="" textlink="">
      <xdr:nvSpPr>
        <xdr:cNvPr id="832" name="【消防施設】&#10;一人当たり面積該当値テキスト"/>
        <xdr:cNvSpPr txBox="1"/>
      </xdr:nvSpPr>
      <xdr:spPr>
        <a:xfrm>
          <a:off x="2219960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91802</xdr:rowOff>
    </xdr:from>
    <xdr:to>
      <xdr:col>112</xdr:col>
      <xdr:colOff>38100</xdr:colOff>
      <xdr:row>85</xdr:row>
      <xdr:rowOff>21952</xdr:rowOff>
    </xdr:to>
    <xdr:sp macro="" textlink="">
      <xdr:nvSpPr>
        <xdr:cNvPr id="833" name="楕円 832"/>
        <xdr:cNvSpPr/>
      </xdr:nvSpPr>
      <xdr:spPr>
        <a:xfrm>
          <a:off x="21272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136071</xdr:rowOff>
    </xdr:from>
    <xdr:to>
      <xdr:col>116</xdr:col>
      <xdr:colOff>63500</xdr:colOff>
      <xdr:row>84</xdr:row>
      <xdr:rowOff>142602</xdr:rowOff>
    </xdr:to>
    <xdr:cxnSp macro="">
      <xdr:nvCxnSpPr>
        <xdr:cNvPr id="834" name="直線コネクタ 833"/>
        <xdr:cNvCxnSpPr/>
      </xdr:nvCxnSpPr>
      <xdr:spPr>
        <a:xfrm flipV="1">
          <a:off x="21323300" y="145378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98334</xdr:rowOff>
    </xdr:from>
    <xdr:to>
      <xdr:col>107</xdr:col>
      <xdr:colOff>101600</xdr:colOff>
      <xdr:row>85</xdr:row>
      <xdr:rowOff>28484</xdr:rowOff>
    </xdr:to>
    <xdr:sp macro="" textlink="">
      <xdr:nvSpPr>
        <xdr:cNvPr id="835" name="楕円 834"/>
        <xdr:cNvSpPr/>
      </xdr:nvSpPr>
      <xdr:spPr>
        <a:xfrm>
          <a:off x="20383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142602</xdr:rowOff>
    </xdr:from>
    <xdr:to>
      <xdr:col>111</xdr:col>
      <xdr:colOff>177800</xdr:colOff>
      <xdr:row>84</xdr:row>
      <xdr:rowOff>149134</xdr:rowOff>
    </xdr:to>
    <xdr:cxnSp macro="">
      <xdr:nvCxnSpPr>
        <xdr:cNvPr id="836" name="直線コネクタ 835"/>
        <xdr:cNvCxnSpPr/>
      </xdr:nvCxnSpPr>
      <xdr:spPr>
        <a:xfrm flipV="1">
          <a:off x="20434300" y="14544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104866</xdr:rowOff>
    </xdr:from>
    <xdr:to>
      <xdr:col>102</xdr:col>
      <xdr:colOff>165100</xdr:colOff>
      <xdr:row>85</xdr:row>
      <xdr:rowOff>35016</xdr:rowOff>
    </xdr:to>
    <xdr:sp macro="" textlink="">
      <xdr:nvSpPr>
        <xdr:cNvPr id="837" name="楕円 836"/>
        <xdr:cNvSpPr/>
      </xdr:nvSpPr>
      <xdr:spPr>
        <a:xfrm>
          <a:off x="19494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149134</xdr:rowOff>
    </xdr:from>
    <xdr:to>
      <xdr:col>107</xdr:col>
      <xdr:colOff>50800</xdr:colOff>
      <xdr:row>84</xdr:row>
      <xdr:rowOff>155666</xdr:rowOff>
    </xdr:to>
    <xdr:cxnSp macro="">
      <xdr:nvCxnSpPr>
        <xdr:cNvPr id="838" name="直線コネクタ 837"/>
        <xdr:cNvCxnSpPr/>
      </xdr:nvCxnSpPr>
      <xdr:spPr>
        <a:xfrm flipV="1">
          <a:off x="19545300" y="1455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111398</xdr:rowOff>
    </xdr:from>
    <xdr:to>
      <xdr:col>98</xdr:col>
      <xdr:colOff>38100</xdr:colOff>
      <xdr:row>85</xdr:row>
      <xdr:rowOff>41548</xdr:rowOff>
    </xdr:to>
    <xdr:sp macro="" textlink="">
      <xdr:nvSpPr>
        <xdr:cNvPr id="839" name="楕円 838"/>
        <xdr:cNvSpPr/>
      </xdr:nvSpPr>
      <xdr:spPr>
        <a:xfrm>
          <a:off x="18605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155666</xdr:rowOff>
    </xdr:from>
    <xdr:to>
      <xdr:col>102</xdr:col>
      <xdr:colOff>114300</xdr:colOff>
      <xdr:row>84</xdr:row>
      <xdr:rowOff>162198</xdr:rowOff>
    </xdr:to>
    <xdr:cxnSp macro="">
      <xdr:nvCxnSpPr>
        <xdr:cNvPr id="840" name="直線コネクタ 839"/>
        <xdr:cNvCxnSpPr/>
      </xdr:nvCxnSpPr>
      <xdr:spPr>
        <a:xfrm flipV="1">
          <a:off x="18656300" y="1455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1"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2"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3"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844"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13079</xdr:rowOff>
    </xdr:from>
    <xdr:ext cx="469744" cy="259045"/>
    <xdr:sp macro="" textlink="">
      <xdr:nvSpPr>
        <xdr:cNvPr id="845" name="n_1mainValue【消防施設】&#10;一人当たり面積"/>
        <xdr:cNvSpPr txBox="1"/>
      </xdr:nvSpPr>
      <xdr:spPr>
        <a:xfrm>
          <a:off x="210757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19611</xdr:rowOff>
    </xdr:from>
    <xdr:ext cx="469744" cy="259045"/>
    <xdr:sp macro="" textlink="">
      <xdr:nvSpPr>
        <xdr:cNvPr id="846" name="n_2mainValue【消防施設】&#10;一人当たり面積"/>
        <xdr:cNvSpPr txBox="1"/>
      </xdr:nvSpPr>
      <xdr:spPr>
        <a:xfrm>
          <a:off x="201994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26143</xdr:rowOff>
    </xdr:from>
    <xdr:ext cx="469744" cy="259045"/>
    <xdr:sp macro="" textlink="">
      <xdr:nvSpPr>
        <xdr:cNvPr id="847" name="n_3mainValue【消防施設】&#10;一人当たり面積"/>
        <xdr:cNvSpPr txBox="1"/>
      </xdr:nvSpPr>
      <xdr:spPr>
        <a:xfrm>
          <a:off x="19310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32675</xdr:rowOff>
    </xdr:from>
    <xdr:ext cx="469744" cy="259045"/>
    <xdr:sp macro="" textlink="">
      <xdr:nvSpPr>
        <xdr:cNvPr id="848" name="n_4mainValue【消防施設】&#10;一人当たり面積"/>
        <xdr:cNvSpPr txBox="1"/>
      </xdr:nvSpPr>
      <xdr:spPr>
        <a:xfrm>
          <a:off x="18421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60" name="直線コネクタ 8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1" name="テキスト ボックス 8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2" name="直線コネクタ 8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3" name="テキスト ボックス 8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4" name="直線コネクタ 8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5" name="テキスト ボックス 8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6" name="直線コネクタ 8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7" name="テキスト ボックス 8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8" name="直線コネクタ 8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9" name="テキスト ボックス 86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0" name="直線コネクタ 8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2" name="直線コネクタ 871"/>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3"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4" name="直線コネクタ 873"/>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5"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6" name="直線コネクタ 875"/>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7"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8" name="フローチャート: 判断 877"/>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9" name="フローチャート: 判断 878"/>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80" name="フローチャート: 判断 879"/>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1" name="フローチャート: 判断 880"/>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2" name="フローチャート: 判断 881"/>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10161</xdr:rowOff>
    </xdr:from>
    <xdr:to>
      <xdr:col>85</xdr:col>
      <xdr:colOff>177800</xdr:colOff>
      <xdr:row>107</xdr:row>
      <xdr:rowOff>111761</xdr:rowOff>
    </xdr:to>
    <xdr:sp macro="" textlink="">
      <xdr:nvSpPr>
        <xdr:cNvPr id="888" name="楕円 887"/>
        <xdr:cNvSpPr/>
      </xdr:nvSpPr>
      <xdr:spPr>
        <a:xfrm>
          <a:off x="16268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160038</xdr:rowOff>
    </xdr:from>
    <xdr:ext cx="405111" cy="259045"/>
    <xdr:sp macro="" textlink="">
      <xdr:nvSpPr>
        <xdr:cNvPr id="889" name="【庁舎】&#10;有形固定資産減価償却率該当値テキスト"/>
        <xdr:cNvSpPr txBox="1"/>
      </xdr:nvSpPr>
      <xdr:spPr>
        <a:xfrm>
          <a:off x="16357600"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890" name="楕円 889"/>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60961</xdr:rowOff>
    </xdr:to>
    <xdr:cxnSp macro="">
      <xdr:nvCxnSpPr>
        <xdr:cNvPr id="891" name="直線コネクタ 890"/>
        <xdr:cNvCxnSpPr/>
      </xdr:nvCxnSpPr>
      <xdr:spPr>
        <a:xfrm>
          <a:off x="15481300" y="183718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109220</xdr:rowOff>
    </xdr:from>
    <xdr:to>
      <xdr:col>76</xdr:col>
      <xdr:colOff>165100</xdr:colOff>
      <xdr:row>107</xdr:row>
      <xdr:rowOff>39370</xdr:rowOff>
    </xdr:to>
    <xdr:sp macro="" textlink="">
      <xdr:nvSpPr>
        <xdr:cNvPr id="892" name="楕円 891"/>
        <xdr:cNvSpPr/>
      </xdr:nvSpPr>
      <xdr:spPr>
        <a:xfrm>
          <a:off x="1454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26670</xdr:rowOff>
    </xdr:to>
    <xdr:cxnSp macro="">
      <xdr:nvCxnSpPr>
        <xdr:cNvPr id="893" name="直線コネクタ 892"/>
        <xdr:cNvCxnSpPr/>
      </xdr:nvCxnSpPr>
      <xdr:spPr>
        <a:xfrm>
          <a:off x="14592300" y="18333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71120</xdr:rowOff>
    </xdr:from>
    <xdr:to>
      <xdr:col>72</xdr:col>
      <xdr:colOff>38100</xdr:colOff>
      <xdr:row>107</xdr:row>
      <xdr:rowOff>1270</xdr:rowOff>
    </xdr:to>
    <xdr:sp macro="" textlink="">
      <xdr:nvSpPr>
        <xdr:cNvPr id="894" name="楕円 893"/>
        <xdr:cNvSpPr/>
      </xdr:nvSpPr>
      <xdr:spPr>
        <a:xfrm>
          <a:off x="1365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160020</xdr:rowOff>
    </xdr:to>
    <xdr:cxnSp macro="">
      <xdr:nvCxnSpPr>
        <xdr:cNvPr id="895" name="直線コネクタ 894"/>
        <xdr:cNvCxnSpPr/>
      </xdr:nvCxnSpPr>
      <xdr:spPr>
        <a:xfrm>
          <a:off x="13703300" y="18295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55880</xdr:rowOff>
    </xdr:from>
    <xdr:to>
      <xdr:col>67</xdr:col>
      <xdr:colOff>101600</xdr:colOff>
      <xdr:row>106</xdr:row>
      <xdr:rowOff>157480</xdr:rowOff>
    </xdr:to>
    <xdr:sp macro="" textlink="">
      <xdr:nvSpPr>
        <xdr:cNvPr id="896" name="楕円 895"/>
        <xdr:cNvSpPr/>
      </xdr:nvSpPr>
      <xdr:spPr>
        <a:xfrm>
          <a:off x="1276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106680</xdr:rowOff>
    </xdr:from>
    <xdr:to>
      <xdr:col>71</xdr:col>
      <xdr:colOff>177800</xdr:colOff>
      <xdr:row>106</xdr:row>
      <xdr:rowOff>121920</xdr:rowOff>
    </xdr:to>
    <xdr:cxnSp macro="">
      <xdr:nvCxnSpPr>
        <xdr:cNvPr id="897" name="直線コネクタ 896"/>
        <xdr:cNvCxnSpPr/>
      </xdr:nvCxnSpPr>
      <xdr:spPr>
        <a:xfrm>
          <a:off x="12814300" y="18280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98"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99"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900"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901"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902" name="n_1mainValue【庁舎】&#10;有形固定資産減価償却率"/>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30497</xdr:rowOff>
    </xdr:from>
    <xdr:ext cx="405111" cy="259045"/>
    <xdr:sp macro="" textlink="">
      <xdr:nvSpPr>
        <xdr:cNvPr id="903" name="n_2mainValue【庁舎】&#10;有形固定資産減価償却率"/>
        <xdr:cNvSpPr txBox="1"/>
      </xdr:nvSpPr>
      <xdr:spPr>
        <a:xfrm>
          <a:off x="14389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163847</xdr:rowOff>
    </xdr:from>
    <xdr:ext cx="405111" cy="259045"/>
    <xdr:sp macro="" textlink="">
      <xdr:nvSpPr>
        <xdr:cNvPr id="904" name="n_3mainValue【庁舎】&#10;有形固定資産減価償却率"/>
        <xdr:cNvSpPr txBox="1"/>
      </xdr:nvSpPr>
      <xdr:spPr>
        <a:xfrm>
          <a:off x="13500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148607</xdr:rowOff>
    </xdr:from>
    <xdr:ext cx="405111" cy="259045"/>
    <xdr:sp macro="" textlink="">
      <xdr:nvSpPr>
        <xdr:cNvPr id="905" name="n_4mainValue【庁舎】&#10;有形固定資産減価償却率"/>
        <xdr:cNvSpPr txBox="1"/>
      </xdr:nvSpPr>
      <xdr:spPr>
        <a:xfrm>
          <a:off x="12611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6" name="直線コネクタ 9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7" name="テキスト ボックス 9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8" name="直線コネクタ 9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9" name="テキスト ボックス 9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20" name="直線コネクタ 9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1" name="テキスト ボックス 9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2" name="直線コネクタ 9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3" name="テキスト ボックス 9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4" name="直線コネクタ 9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5" name="テキスト ボックス 9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6" name="直線コネクタ 9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7" name="テキスト ボックス 9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8" name="直線コネクタ 9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9" name="テキスト ボックス 9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1" name="直線コネクタ 930"/>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2"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3" name="直線コネクタ 93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4"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5" name="直線コネクタ 934"/>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936" name="【庁舎】&#10;一人当たり面積平均値テキスト"/>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7" name="フローチャート: 判断 936"/>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8" name="フローチャート: 判断 937"/>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9" name="フローチャート: 判断 938"/>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40" name="フローチャート: 判断 939"/>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1" name="フローチャート: 判断 940"/>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2" name="テキスト ボックス 9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3" name="テキスト ボックス 9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4" name="テキスト ボックス 9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5" name="テキスト ボックス 9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6" name="テキスト ボックス 9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20501</xdr:rowOff>
    </xdr:from>
    <xdr:to>
      <xdr:col>116</xdr:col>
      <xdr:colOff>114300</xdr:colOff>
      <xdr:row>105</xdr:row>
      <xdr:rowOff>122101</xdr:rowOff>
    </xdr:to>
    <xdr:sp macro="" textlink="">
      <xdr:nvSpPr>
        <xdr:cNvPr id="947" name="楕円 946"/>
        <xdr:cNvSpPr/>
      </xdr:nvSpPr>
      <xdr:spPr>
        <a:xfrm>
          <a:off x="22110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43378</xdr:rowOff>
    </xdr:from>
    <xdr:ext cx="469744" cy="259045"/>
    <xdr:sp macro="" textlink="">
      <xdr:nvSpPr>
        <xdr:cNvPr id="948" name="【庁舎】&#10;一人当たり面積該当値テキスト"/>
        <xdr:cNvSpPr txBox="1"/>
      </xdr:nvSpPr>
      <xdr:spPr>
        <a:xfrm>
          <a:off x="22199600"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31387</xdr:rowOff>
    </xdr:from>
    <xdr:to>
      <xdr:col>112</xdr:col>
      <xdr:colOff>38100</xdr:colOff>
      <xdr:row>105</xdr:row>
      <xdr:rowOff>132987</xdr:rowOff>
    </xdr:to>
    <xdr:sp macro="" textlink="">
      <xdr:nvSpPr>
        <xdr:cNvPr id="949" name="楕円 948"/>
        <xdr:cNvSpPr/>
      </xdr:nvSpPr>
      <xdr:spPr>
        <a:xfrm>
          <a:off x="21272500" y="180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82187</xdr:rowOff>
    </xdr:to>
    <xdr:cxnSp macro="">
      <xdr:nvCxnSpPr>
        <xdr:cNvPr id="950" name="直線コネクタ 949"/>
        <xdr:cNvCxnSpPr/>
      </xdr:nvCxnSpPr>
      <xdr:spPr>
        <a:xfrm flipV="1">
          <a:off x="21323300" y="1807355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41184</xdr:rowOff>
    </xdr:from>
    <xdr:to>
      <xdr:col>107</xdr:col>
      <xdr:colOff>101600</xdr:colOff>
      <xdr:row>105</xdr:row>
      <xdr:rowOff>142784</xdr:rowOff>
    </xdr:to>
    <xdr:sp macro="" textlink="">
      <xdr:nvSpPr>
        <xdr:cNvPr id="951" name="楕円 950"/>
        <xdr:cNvSpPr/>
      </xdr:nvSpPr>
      <xdr:spPr>
        <a:xfrm>
          <a:off x="20383500" y="180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82187</xdr:rowOff>
    </xdr:from>
    <xdr:to>
      <xdr:col>111</xdr:col>
      <xdr:colOff>177800</xdr:colOff>
      <xdr:row>105</xdr:row>
      <xdr:rowOff>91984</xdr:rowOff>
    </xdr:to>
    <xdr:cxnSp macro="">
      <xdr:nvCxnSpPr>
        <xdr:cNvPr id="952" name="直線コネクタ 951"/>
        <xdr:cNvCxnSpPr/>
      </xdr:nvCxnSpPr>
      <xdr:spPr>
        <a:xfrm flipV="1">
          <a:off x="20434300" y="180844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953" name="楕円 952"/>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91984</xdr:rowOff>
    </xdr:from>
    <xdr:to>
      <xdr:col>107</xdr:col>
      <xdr:colOff>50800</xdr:colOff>
      <xdr:row>105</xdr:row>
      <xdr:rowOff>102870</xdr:rowOff>
    </xdr:to>
    <xdr:cxnSp macro="">
      <xdr:nvCxnSpPr>
        <xdr:cNvPr id="954" name="直線コネクタ 953"/>
        <xdr:cNvCxnSpPr/>
      </xdr:nvCxnSpPr>
      <xdr:spPr>
        <a:xfrm flipV="1">
          <a:off x="19545300" y="180942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157118</xdr:rowOff>
    </xdr:from>
    <xdr:to>
      <xdr:col>98</xdr:col>
      <xdr:colOff>38100</xdr:colOff>
      <xdr:row>105</xdr:row>
      <xdr:rowOff>87268</xdr:rowOff>
    </xdr:to>
    <xdr:sp macro="" textlink="">
      <xdr:nvSpPr>
        <xdr:cNvPr id="955" name="楕円 954"/>
        <xdr:cNvSpPr/>
      </xdr:nvSpPr>
      <xdr:spPr>
        <a:xfrm>
          <a:off x="18605500" y="179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36468</xdr:rowOff>
    </xdr:from>
    <xdr:to>
      <xdr:col>102</xdr:col>
      <xdr:colOff>114300</xdr:colOff>
      <xdr:row>105</xdr:row>
      <xdr:rowOff>102870</xdr:rowOff>
    </xdr:to>
    <xdr:cxnSp macro="">
      <xdr:nvCxnSpPr>
        <xdr:cNvPr id="956" name="直線コネクタ 955"/>
        <xdr:cNvCxnSpPr/>
      </xdr:nvCxnSpPr>
      <xdr:spPr>
        <a:xfrm>
          <a:off x="18656300" y="18038718"/>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957" name="n_1ave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58"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59"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960"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149514</xdr:rowOff>
    </xdr:from>
    <xdr:ext cx="469744" cy="259045"/>
    <xdr:sp macro="" textlink="">
      <xdr:nvSpPr>
        <xdr:cNvPr id="961" name="n_1mainValue【庁舎】&#10;一人当たり面積"/>
        <xdr:cNvSpPr txBox="1"/>
      </xdr:nvSpPr>
      <xdr:spPr>
        <a:xfrm>
          <a:off x="21075727" y="1780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159311</xdr:rowOff>
    </xdr:from>
    <xdr:ext cx="469744" cy="259045"/>
    <xdr:sp macro="" textlink="">
      <xdr:nvSpPr>
        <xdr:cNvPr id="962" name="n_2mainValue【庁舎】&#10;一人当たり面積"/>
        <xdr:cNvSpPr txBox="1"/>
      </xdr:nvSpPr>
      <xdr:spPr>
        <a:xfrm>
          <a:off x="20199427"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170197</xdr:rowOff>
    </xdr:from>
    <xdr:ext cx="469744" cy="259045"/>
    <xdr:sp macro="" textlink="">
      <xdr:nvSpPr>
        <xdr:cNvPr id="963" name="n_3mainValue【庁舎】&#10;一人当たり面積"/>
        <xdr:cNvSpPr txBox="1"/>
      </xdr:nvSpPr>
      <xdr:spPr>
        <a:xfrm>
          <a:off x="19310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103795</xdr:rowOff>
    </xdr:from>
    <xdr:ext cx="469744" cy="259045"/>
    <xdr:sp macro="" textlink="">
      <xdr:nvSpPr>
        <xdr:cNvPr id="964" name="n_4mainValue【庁舎】&#10;一人当たり面積"/>
        <xdr:cNvSpPr txBox="1"/>
      </xdr:nvSpPr>
      <xdr:spPr>
        <a:xfrm>
          <a:off x="18421427"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5" name="正方形/長方形 9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6" name="正方形/長方形 9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7" name="テキスト ボックス 9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築を行った一般廃棄物処理施設、消防施設の他は、有形固定資産減価償却率が類似団体平均値よりも比較的高い状況である。公共施設等は災害発生時の避難所となる施設も多くあることから、今後、個別施設計画の策定、実施に努め、施設の長寿命化・更新も含め適正管理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a:t>
          </a:r>
          <a:r>
            <a:rPr kumimoji="1" lang="en-US" altLang="ja-JP" sz="1300" baseline="0">
              <a:latin typeface="ＭＳ Ｐゴシック" panose="020B0600070205080204" pitchFamily="50" charset="-128"/>
              <a:ea typeface="ＭＳ Ｐゴシック" panose="020B0600070205080204" pitchFamily="50" charset="-128"/>
            </a:rPr>
            <a:t>0.27</a:t>
          </a:r>
          <a:r>
            <a:rPr kumimoji="1" lang="ja-JP" altLang="en-US" sz="1300" baseline="0">
              <a:latin typeface="ＭＳ Ｐゴシック" panose="020B0600070205080204" pitchFamily="50" charset="-128"/>
              <a:ea typeface="ＭＳ Ｐゴシック" panose="020B0600070205080204" pitchFamily="50" charset="-128"/>
            </a:rPr>
            <a:t>であり、類似団体平均を大きく下回っている。地方税の徴収強化、産業振興、企業誘致等に積極的に取り組み、活力あるまちづくりを展開しつつ、行政の効率化に努めることにより、財政基盤の強化を図る。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89"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経常収支比率は、大規模太陽光発電施設の稼働開始により固定資産税の償却資産が大幅に増加したことにより固定資産税収入が増となったことなどから、前年度から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ポイント減少した。しかし、経常収支比率は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％前半で推移しており、依然として高水準となっていることから、経常経費を抑制するよう努め、柔軟性のある財政運営を目指す。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114300</xdr:rowOff>
    </xdr:to>
    <xdr:cxnSp macro="">
      <xdr:nvCxnSpPr>
        <xdr:cNvPr id="132" name="直線コネクタ 131"/>
        <xdr:cNvCxnSpPr/>
      </xdr:nvCxnSpPr>
      <xdr:spPr>
        <a:xfrm flipV="1">
          <a:off x="4114800" y="108030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114300</xdr:rowOff>
    </xdr:to>
    <xdr:cxnSp macro="">
      <xdr:nvCxnSpPr>
        <xdr:cNvPr id="135" name="直線コネクタ 134"/>
        <xdr:cNvCxnSpPr/>
      </xdr:nvCxnSpPr>
      <xdr:spPr>
        <a:xfrm>
          <a:off x="3225800" y="1085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57996</xdr:rowOff>
    </xdr:to>
    <xdr:cxnSp macro="">
      <xdr:nvCxnSpPr>
        <xdr:cNvPr id="138" name="直線コネクタ 137"/>
        <xdr:cNvCxnSpPr/>
      </xdr:nvCxnSpPr>
      <xdr:spPr>
        <a:xfrm>
          <a:off x="2336800" y="1085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57996</xdr:rowOff>
    </xdr:to>
    <xdr:cxnSp macro="">
      <xdr:nvCxnSpPr>
        <xdr:cNvPr id="141" name="直線コネクタ 140"/>
        <xdr:cNvCxnSpPr/>
      </xdr:nvCxnSpPr>
      <xdr:spPr>
        <a:xfrm>
          <a:off x="1447800" y="107386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2"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4" name="テキスト ボックス 153"/>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6" name="テキスト ボックス 155"/>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0" name="テキスト ボックス 159"/>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人当たり人件費・物件費等決算額は、類似団体平均を大きく上回っている。令和２年度においては、会計年度任用職員制度の導入による人件費の増などにより前年度に比べ</a:t>
          </a:r>
          <a:r>
            <a:rPr kumimoji="1" lang="en-US" altLang="ja-JP" sz="1300">
              <a:latin typeface="ＭＳ Ｐゴシック" panose="020B0600070205080204" pitchFamily="50" charset="-128"/>
              <a:ea typeface="ＭＳ Ｐゴシック" panose="020B0600070205080204" pitchFamily="50" charset="-128"/>
            </a:rPr>
            <a:t>17,908</a:t>
          </a:r>
          <a:r>
            <a:rPr kumimoji="1" lang="ja-JP" altLang="en-US" sz="1300">
              <a:latin typeface="ＭＳ Ｐゴシック" panose="020B0600070205080204" pitchFamily="50" charset="-128"/>
              <a:ea typeface="ＭＳ Ｐゴシック" panose="020B0600070205080204" pitchFamily="50" charset="-128"/>
            </a:rPr>
            <a:t>円増加した。今後、行政サービスの低下に繋がらないよう考慮しつつ適正な定員管理を行うなどし、コスト削減に努める。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63519</xdr:rowOff>
    </xdr:from>
    <xdr:to>
      <xdr:col>23</xdr:col>
      <xdr:colOff>133350</xdr:colOff>
      <xdr:row>86</xdr:row>
      <xdr:rowOff>15532</xdr:rowOff>
    </xdr:to>
    <xdr:cxnSp macro="">
      <xdr:nvCxnSpPr>
        <xdr:cNvPr id="197" name="直線コネクタ 196"/>
        <xdr:cNvCxnSpPr/>
      </xdr:nvCxnSpPr>
      <xdr:spPr>
        <a:xfrm>
          <a:off x="4114800" y="14636769"/>
          <a:ext cx="838200" cy="12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154547</xdr:rowOff>
    </xdr:from>
    <xdr:to>
      <xdr:col>19</xdr:col>
      <xdr:colOff>133350</xdr:colOff>
      <xdr:row>85</xdr:row>
      <xdr:rowOff>63519</xdr:rowOff>
    </xdr:to>
    <xdr:cxnSp macro="">
      <xdr:nvCxnSpPr>
        <xdr:cNvPr id="200" name="直線コネクタ 199"/>
        <xdr:cNvCxnSpPr/>
      </xdr:nvCxnSpPr>
      <xdr:spPr>
        <a:xfrm>
          <a:off x="3225800" y="14556347"/>
          <a:ext cx="889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119951</xdr:rowOff>
    </xdr:from>
    <xdr:to>
      <xdr:col>15</xdr:col>
      <xdr:colOff>82550</xdr:colOff>
      <xdr:row>84</xdr:row>
      <xdr:rowOff>154547</xdr:rowOff>
    </xdr:to>
    <xdr:cxnSp macro="">
      <xdr:nvCxnSpPr>
        <xdr:cNvPr id="203" name="直線コネクタ 202"/>
        <xdr:cNvCxnSpPr/>
      </xdr:nvCxnSpPr>
      <xdr:spPr>
        <a:xfrm>
          <a:off x="2336800" y="14521751"/>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119951</xdr:rowOff>
    </xdr:from>
    <xdr:to>
      <xdr:col>11</xdr:col>
      <xdr:colOff>31750</xdr:colOff>
      <xdr:row>84</xdr:row>
      <xdr:rowOff>130225</xdr:rowOff>
    </xdr:to>
    <xdr:cxnSp macro="">
      <xdr:nvCxnSpPr>
        <xdr:cNvPr id="206" name="直線コネクタ 205"/>
        <xdr:cNvCxnSpPr/>
      </xdr:nvCxnSpPr>
      <xdr:spPr>
        <a:xfrm flipV="1">
          <a:off x="1447800" y="14521751"/>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136182</xdr:rowOff>
    </xdr:from>
    <xdr:to>
      <xdr:col>23</xdr:col>
      <xdr:colOff>184150</xdr:colOff>
      <xdr:row>86</xdr:row>
      <xdr:rowOff>66332</xdr:rowOff>
    </xdr:to>
    <xdr:sp macro="" textlink="">
      <xdr:nvSpPr>
        <xdr:cNvPr id="216" name="楕円 215"/>
        <xdr:cNvSpPr/>
      </xdr:nvSpPr>
      <xdr:spPr>
        <a:xfrm>
          <a:off x="4902200" y="1470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108259</xdr:rowOff>
    </xdr:from>
    <xdr:ext cx="762000" cy="259045"/>
    <xdr:sp macro="" textlink="">
      <xdr:nvSpPr>
        <xdr:cNvPr id="217" name="人件費・物件費等の状況該当値テキスト"/>
        <xdr:cNvSpPr txBox="1"/>
      </xdr:nvSpPr>
      <xdr:spPr>
        <a:xfrm>
          <a:off x="5041900" y="1468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12719</xdr:rowOff>
    </xdr:from>
    <xdr:to>
      <xdr:col>19</xdr:col>
      <xdr:colOff>184150</xdr:colOff>
      <xdr:row>85</xdr:row>
      <xdr:rowOff>114319</xdr:rowOff>
    </xdr:to>
    <xdr:sp macro="" textlink="">
      <xdr:nvSpPr>
        <xdr:cNvPr id="218" name="楕円 217"/>
        <xdr:cNvSpPr/>
      </xdr:nvSpPr>
      <xdr:spPr>
        <a:xfrm>
          <a:off x="4064000" y="145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99096</xdr:rowOff>
    </xdr:from>
    <xdr:ext cx="736600" cy="259045"/>
    <xdr:sp macro="" textlink="">
      <xdr:nvSpPr>
        <xdr:cNvPr id="219" name="テキスト ボックス 218"/>
        <xdr:cNvSpPr txBox="1"/>
      </xdr:nvSpPr>
      <xdr:spPr>
        <a:xfrm>
          <a:off x="3733800" y="1467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103747</xdr:rowOff>
    </xdr:from>
    <xdr:to>
      <xdr:col>15</xdr:col>
      <xdr:colOff>133350</xdr:colOff>
      <xdr:row>85</xdr:row>
      <xdr:rowOff>33897</xdr:rowOff>
    </xdr:to>
    <xdr:sp macro="" textlink="">
      <xdr:nvSpPr>
        <xdr:cNvPr id="220" name="楕円 219"/>
        <xdr:cNvSpPr/>
      </xdr:nvSpPr>
      <xdr:spPr>
        <a:xfrm>
          <a:off x="3175000" y="145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18674</xdr:rowOff>
    </xdr:from>
    <xdr:ext cx="762000" cy="259045"/>
    <xdr:sp macro="" textlink="">
      <xdr:nvSpPr>
        <xdr:cNvPr id="221" name="テキスト ボックス 220"/>
        <xdr:cNvSpPr txBox="1"/>
      </xdr:nvSpPr>
      <xdr:spPr>
        <a:xfrm>
          <a:off x="2844800" y="1459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69151</xdr:rowOff>
    </xdr:from>
    <xdr:to>
      <xdr:col>11</xdr:col>
      <xdr:colOff>82550</xdr:colOff>
      <xdr:row>84</xdr:row>
      <xdr:rowOff>170751</xdr:rowOff>
    </xdr:to>
    <xdr:sp macro="" textlink="">
      <xdr:nvSpPr>
        <xdr:cNvPr id="222" name="楕円 221"/>
        <xdr:cNvSpPr/>
      </xdr:nvSpPr>
      <xdr:spPr>
        <a:xfrm>
          <a:off x="2286000" y="144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155528</xdr:rowOff>
    </xdr:from>
    <xdr:ext cx="762000" cy="259045"/>
    <xdr:sp macro="" textlink="">
      <xdr:nvSpPr>
        <xdr:cNvPr id="223" name="テキスト ボックス 222"/>
        <xdr:cNvSpPr txBox="1"/>
      </xdr:nvSpPr>
      <xdr:spPr>
        <a:xfrm>
          <a:off x="1955800" y="1455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79425</xdr:rowOff>
    </xdr:from>
    <xdr:to>
      <xdr:col>7</xdr:col>
      <xdr:colOff>31750</xdr:colOff>
      <xdr:row>85</xdr:row>
      <xdr:rowOff>9575</xdr:rowOff>
    </xdr:to>
    <xdr:sp macro="" textlink="">
      <xdr:nvSpPr>
        <xdr:cNvPr id="224" name="楕円 223"/>
        <xdr:cNvSpPr/>
      </xdr:nvSpPr>
      <xdr:spPr>
        <a:xfrm>
          <a:off x="1397000" y="144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165802</xdr:rowOff>
    </xdr:from>
    <xdr:ext cx="762000" cy="259045"/>
    <xdr:sp macro="" textlink="">
      <xdr:nvSpPr>
        <xdr:cNvPr id="225" name="テキスト ボックス 224"/>
        <xdr:cNvSpPr txBox="1"/>
      </xdr:nvSpPr>
      <xdr:spPr>
        <a:xfrm>
          <a:off x="1066800" y="1456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市町村合併以降、類似団体平均と同水準で推移していることから、今後も行政需要に対応出来る適切な定員管理を行い、一定の給与水準を維持していく。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61" name="直線コネクタ 260"/>
        <xdr:cNvCxnSpPr/>
      </xdr:nvCxnSpPr>
      <xdr:spPr>
        <a:xfrm flipV="1">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4" name="直線コネクタ 263"/>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117929</xdr:rowOff>
    </xdr:to>
    <xdr:cxnSp macro="">
      <xdr:nvCxnSpPr>
        <xdr:cNvPr id="267" name="直線コネクタ 266"/>
        <xdr:cNvCxnSpPr/>
      </xdr:nvCxnSpPr>
      <xdr:spPr>
        <a:xfrm>
          <a:off x="14401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135164</xdr:rowOff>
    </xdr:to>
    <xdr:cxnSp macro="">
      <xdr:nvCxnSpPr>
        <xdr:cNvPr id="270" name="直線コネクタ 269"/>
        <xdr:cNvCxnSpPr/>
      </xdr:nvCxnSpPr>
      <xdr:spPr>
        <a:xfrm flipV="1">
          <a:off x="13512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3" name="テキスト ボックス 282"/>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5" name="テキスト ボックス 28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9" name="テキスト ボックス 288"/>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美作市定員適正化計画により職員数の削減に努めてきたが、同時に人口も減少しているため、大幅な数値の改善はなされていない。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今後も定員適正化計画に基づき、事務事業の見直しやアウトソーシングの活用等を行い、より適正な定員管理に努める。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141151</xdr:rowOff>
    </xdr:from>
    <xdr:to>
      <xdr:col>81</xdr:col>
      <xdr:colOff>44450</xdr:colOff>
      <xdr:row>67</xdr:row>
      <xdr:rowOff>23132</xdr:rowOff>
    </xdr:to>
    <xdr:cxnSp macro="">
      <xdr:nvCxnSpPr>
        <xdr:cNvPr id="326" name="直線コネクタ 325"/>
        <xdr:cNvCxnSpPr/>
      </xdr:nvCxnSpPr>
      <xdr:spPr>
        <a:xfrm>
          <a:off x="16179800" y="11456851"/>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141151</xdr:rowOff>
    </xdr:from>
    <xdr:to>
      <xdr:col>77</xdr:col>
      <xdr:colOff>44450</xdr:colOff>
      <xdr:row>66</xdr:row>
      <xdr:rowOff>142875</xdr:rowOff>
    </xdr:to>
    <xdr:cxnSp macro="">
      <xdr:nvCxnSpPr>
        <xdr:cNvPr id="329" name="直線コネクタ 328"/>
        <xdr:cNvCxnSpPr/>
      </xdr:nvCxnSpPr>
      <xdr:spPr>
        <a:xfrm flipV="1">
          <a:off x="15290800" y="1145685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63591</xdr:rowOff>
    </xdr:from>
    <xdr:to>
      <xdr:col>72</xdr:col>
      <xdr:colOff>203200</xdr:colOff>
      <xdr:row>66</xdr:row>
      <xdr:rowOff>142875</xdr:rowOff>
    </xdr:to>
    <xdr:cxnSp macro="">
      <xdr:nvCxnSpPr>
        <xdr:cNvPr id="332" name="直線コネクタ 331"/>
        <xdr:cNvCxnSpPr/>
      </xdr:nvCxnSpPr>
      <xdr:spPr>
        <a:xfrm>
          <a:off x="14401800" y="1137929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63591</xdr:rowOff>
    </xdr:from>
    <xdr:to>
      <xdr:col>68</xdr:col>
      <xdr:colOff>152400</xdr:colOff>
      <xdr:row>66</xdr:row>
      <xdr:rowOff>72209</xdr:rowOff>
    </xdr:to>
    <xdr:cxnSp macro="">
      <xdr:nvCxnSpPr>
        <xdr:cNvPr id="335" name="直線コネクタ 334"/>
        <xdr:cNvCxnSpPr/>
      </xdr:nvCxnSpPr>
      <xdr:spPr>
        <a:xfrm flipV="1">
          <a:off x="13512800" y="113792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143782</xdr:rowOff>
    </xdr:from>
    <xdr:to>
      <xdr:col>81</xdr:col>
      <xdr:colOff>95250</xdr:colOff>
      <xdr:row>67</xdr:row>
      <xdr:rowOff>73932</xdr:rowOff>
    </xdr:to>
    <xdr:sp macro="" textlink="">
      <xdr:nvSpPr>
        <xdr:cNvPr id="345" name="楕円 344"/>
        <xdr:cNvSpPr/>
      </xdr:nvSpPr>
      <xdr:spPr>
        <a:xfrm>
          <a:off x="16967200" y="114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39659</xdr:rowOff>
    </xdr:from>
    <xdr:ext cx="762000" cy="259045"/>
    <xdr:sp macro="" textlink="">
      <xdr:nvSpPr>
        <xdr:cNvPr id="346" name="定員管理の状況該当値テキスト"/>
        <xdr:cNvSpPr txBox="1"/>
      </xdr:nvSpPr>
      <xdr:spPr>
        <a:xfrm>
          <a:off x="17106900" y="1135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90351</xdr:rowOff>
    </xdr:from>
    <xdr:to>
      <xdr:col>77</xdr:col>
      <xdr:colOff>95250</xdr:colOff>
      <xdr:row>67</xdr:row>
      <xdr:rowOff>20501</xdr:rowOff>
    </xdr:to>
    <xdr:sp macro="" textlink="">
      <xdr:nvSpPr>
        <xdr:cNvPr id="347" name="楕円 346"/>
        <xdr:cNvSpPr/>
      </xdr:nvSpPr>
      <xdr:spPr>
        <a:xfrm>
          <a:off x="16129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5278</xdr:rowOff>
    </xdr:from>
    <xdr:ext cx="736600" cy="259045"/>
    <xdr:sp macro="" textlink="">
      <xdr:nvSpPr>
        <xdr:cNvPr id="348" name="テキスト ボックス 347"/>
        <xdr:cNvSpPr txBox="1"/>
      </xdr:nvSpPr>
      <xdr:spPr>
        <a:xfrm>
          <a:off x="15798800" y="114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92075</xdr:rowOff>
    </xdr:from>
    <xdr:to>
      <xdr:col>73</xdr:col>
      <xdr:colOff>44450</xdr:colOff>
      <xdr:row>67</xdr:row>
      <xdr:rowOff>22225</xdr:rowOff>
    </xdr:to>
    <xdr:sp macro="" textlink="">
      <xdr:nvSpPr>
        <xdr:cNvPr id="349" name="楕円 348"/>
        <xdr:cNvSpPr/>
      </xdr:nvSpPr>
      <xdr:spPr>
        <a:xfrm>
          <a:off x="15240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7002</xdr:rowOff>
    </xdr:from>
    <xdr:ext cx="762000" cy="259045"/>
    <xdr:sp macro="" textlink="">
      <xdr:nvSpPr>
        <xdr:cNvPr id="350" name="テキスト ボックス 349"/>
        <xdr:cNvSpPr txBox="1"/>
      </xdr:nvSpPr>
      <xdr:spPr>
        <a:xfrm>
          <a:off x="14909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12791</xdr:rowOff>
    </xdr:from>
    <xdr:to>
      <xdr:col>68</xdr:col>
      <xdr:colOff>203200</xdr:colOff>
      <xdr:row>66</xdr:row>
      <xdr:rowOff>114391</xdr:rowOff>
    </xdr:to>
    <xdr:sp macro="" textlink="">
      <xdr:nvSpPr>
        <xdr:cNvPr id="351" name="楕円 350"/>
        <xdr:cNvSpPr/>
      </xdr:nvSpPr>
      <xdr:spPr>
        <a:xfrm>
          <a:off x="14351000" y="113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99168</xdr:rowOff>
    </xdr:from>
    <xdr:ext cx="762000" cy="259045"/>
    <xdr:sp macro="" textlink="">
      <xdr:nvSpPr>
        <xdr:cNvPr id="352" name="テキスト ボックス 351"/>
        <xdr:cNvSpPr txBox="1"/>
      </xdr:nvSpPr>
      <xdr:spPr>
        <a:xfrm>
          <a:off x="14020800" y="1141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21409</xdr:rowOff>
    </xdr:from>
    <xdr:to>
      <xdr:col>64</xdr:col>
      <xdr:colOff>152400</xdr:colOff>
      <xdr:row>66</xdr:row>
      <xdr:rowOff>123009</xdr:rowOff>
    </xdr:to>
    <xdr:sp macro="" textlink="">
      <xdr:nvSpPr>
        <xdr:cNvPr id="353" name="楕円 352"/>
        <xdr:cNvSpPr/>
      </xdr:nvSpPr>
      <xdr:spPr>
        <a:xfrm>
          <a:off x="13462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107786</xdr:rowOff>
    </xdr:from>
    <xdr:ext cx="762000" cy="259045"/>
    <xdr:sp macro="" textlink="">
      <xdr:nvSpPr>
        <xdr:cNvPr id="354" name="テキスト ボックス 353"/>
        <xdr:cNvSpPr txBox="1"/>
      </xdr:nvSpPr>
      <xdr:spPr>
        <a:xfrm>
          <a:off x="13131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実質公債費比率は、類似団体平均を上回っているものの、年々改善している。前年度からは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ポイント改善しており、その要因としては、過年度における地方債の繰上償還による元利償還金の減などが挙げられる。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今後も、計画的な事業実施により新規発行額を抑制するなどし、引き続き水準を抑える。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44450</xdr:rowOff>
    </xdr:to>
    <xdr:cxnSp macro="">
      <xdr:nvCxnSpPr>
        <xdr:cNvPr id="387" name="直線コネクタ 386"/>
        <xdr:cNvCxnSpPr/>
      </xdr:nvCxnSpPr>
      <xdr:spPr>
        <a:xfrm flipV="1">
          <a:off x="16179800" y="75319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76623</xdr:rowOff>
    </xdr:to>
    <xdr:cxnSp macro="">
      <xdr:nvCxnSpPr>
        <xdr:cNvPr id="390" name="直線コネクタ 389"/>
        <xdr:cNvCxnSpPr/>
      </xdr:nvCxnSpPr>
      <xdr:spPr>
        <a:xfrm flipV="1">
          <a:off x="15290800" y="75882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76623</xdr:rowOff>
    </xdr:from>
    <xdr:to>
      <xdr:col>72</xdr:col>
      <xdr:colOff>203200</xdr:colOff>
      <xdr:row>44</xdr:row>
      <xdr:rowOff>100754</xdr:rowOff>
    </xdr:to>
    <xdr:cxnSp macro="">
      <xdr:nvCxnSpPr>
        <xdr:cNvPr id="393" name="直線コネクタ 392"/>
        <xdr:cNvCxnSpPr/>
      </xdr:nvCxnSpPr>
      <xdr:spPr>
        <a:xfrm flipV="1">
          <a:off x="14401800" y="762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100754</xdr:rowOff>
    </xdr:from>
    <xdr:to>
      <xdr:col>68</xdr:col>
      <xdr:colOff>152400</xdr:colOff>
      <xdr:row>44</xdr:row>
      <xdr:rowOff>124883</xdr:rowOff>
    </xdr:to>
    <xdr:cxnSp macro="">
      <xdr:nvCxnSpPr>
        <xdr:cNvPr id="396" name="直線コネクタ 395"/>
        <xdr:cNvCxnSpPr/>
      </xdr:nvCxnSpPr>
      <xdr:spPr>
        <a:xfrm flipV="1">
          <a:off x="13512800" y="76445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406" name="楕円 405"/>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407" name="公債費負担の状況該当値テキスト"/>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8" name="楕円 407"/>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9" name="テキスト ボックス 408"/>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25823</xdr:rowOff>
    </xdr:from>
    <xdr:to>
      <xdr:col>73</xdr:col>
      <xdr:colOff>44450</xdr:colOff>
      <xdr:row>44</xdr:row>
      <xdr:rowOff>127423</xdr:rowOff>
    </xdr:to>
    <xdr:sp macro="" textlink="">
      <xdr:nvSpPr>
        <xdr:cNvPr id="410" name="楕円 409"/>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112200</xdr:rowOff>
    </xdr:from>
    <xdr:ext cx="762000" cy="259045"/>
    <xdr:sp macro="" textlink="">
      <xdr:nvSpPr>
        <xdr:cNvPr id="411" name="テキスト ボックス 410"/>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49954</xdr:rowOff>
    </xdr:from>
    <xdr:to>
      <xdr:col>68</xdr:col>
      <xdr:colOff>203200</xdr:colOff>
      <xdr:row>44</xdr:row>
      <xdr:rowOff>151554</xdr:rowOff>
    </xdr:to>
    <xdr:sp macro="" textlink="">
      <xdr:nvSpPr>
        <xdr:cNvPr id="412" name="楕円 411"/>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136331</xdr:rowOff>
    </xdr:from>
    <xdr:ext cx="762000" cy="259045"/>
    <xdr:sp macro="" textlink="">
      <xdr:nvSpPr>
        <xdr:cNvPr id="413" name="テキスト ボックス 412"/>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4" name="楕円 413"/>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5" name="テキスト ボックス 414"/>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将来負担比率は、起債残高が着実に減っていることなどから年々改善しており、令和元年度以降においては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32817</xdr:rowOff>
    </xdr:from>
    <xdr:to>
      <xdr:col>72</xdr:col>
      <xdr:colOff>203200</xdr:colOff>
      <xdr:row>15</xdr:row>
      <xdr:rowOff>94590</xdr:rowOff>
    </xdr:to>
    <xdr:cxnSp macro="">
      <xdr:nvCxnSpPr>
        <xdr:cNvPr id="447" name="直線コネクタ 446"/>
        <xdr:cNvCxnSpPr/>
      </xdr:nvCxnSpPr>
      <xdr:spPr>
        <a:xfrm flipV="1">
          <a:off x="14401800" y="2604567"/>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8"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94590</xdr:rowOff>
    </xdr:from>
    <xdr:to>
      <xdr:col>68</xdr:col>
      <xdr:colOff>152400</xdr:colOff>
      <xdr:row>16</xdr:row>
      <xdr:rowOff>80467</xdr:rowOff>
    </xdr:to>
    <xdr:cxnSp macro="">
      <xdr:nvCxnSpPr>
        <xdr:cNvPr id="450" name="直線コネクタ 449"/>
        <xdr:cNvCxnSpPr/>
      </xdr:nvCxnSpPr>
      <xdr:spPr>
        <a:xfrm flipV="1">
          <a:off x="13512800" y="2666340"/>
          <a:ext cx="8890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3" name="フローチャート: 判断 452"/>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4" name="テキスト ボックス 453"/>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5" name="フローチャート: 判断 454"/>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6" name="テキスト ボックス 455"/>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153467</xdr:rowOff>
    </xdr:from>
    <xdr:to>
      <xdr:col>73</xdr:col>
      <xdr:colOff>44450</xdr:colOff>
      <xdr:row>15</xdr:row>
      <xdr:rowOff>83617</xdr:rowOff>
    </xdr:to>
    <xdr:sp macro="" textlink="">
      <xdr:nvSpPr>
        <xdr:cNvPr id="464" name="楕円 463"/>
        <xdr:cNvSpPr/>
      </xdr:nvSpPr>
      <xdr:spPr>
        <a:xfrm>
          <a:off x="15240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68394</xdr:rowOff>
    </xdr:from>
    <xdr:ext cx="762000" cy="259045"/>
    <xdr:sp macro="" textlink="">
      <xdr:nvSpPr>
        <xdr:cNvPr id="465" name="テキスト ボックス 464"/>
        <xdr:cNvSpPr txBox="1"/>
      </xdr:nvSpPr>
      <xdr:spPr>
        <a:xfrm>
          <a:off x="14909800" y="26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43790</xdr:rowOff>
    </xdr:from>
    <xdr:to>
      <xdr:col>68</xdr:col>
      <xdr:colOff>203200</xdr:colOff>
      <xdr:row>15</xdr:row>
      <xdr:rowOff>145390</xdr:rowOff>
    </xdr:to>
    <xdr:sp macro="" textlink="">
      <xdr:nvSpPr>
        <xdr:cNvPr id="466" name="楕円 465"/>
        <xdr:cNvSpPr/>
      </xdr:nvSpPr>
      <xdr:spPr>
        <a:xfrm>
          <a:off x="14351000" y="2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130167</xdr:rowOff>
    </xdr:from>
    <xdr:ext cx="762000" cy="259045"/>
    <xdr:sp macro="" textlink="">
      <xdr:nvSpPr>
        <xdr:cNvPr id="467" name="テキスト ボックス 466"/>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29667</xdr:rowOff>
    </xdr:from>
    <xdr:to>
      <xdr:col>64</xdr:col>
      <xdr:colOff>152400</xdr:colOff>
      <xdr:row>16</xdr:row>
      <xdr:rowOff>131267</xdr:rowOff>
    </xdr:to>
    <xdr:sp macro="" textlink="">
      <xdr:nvSpPr>
        <xdr:cNvPr id="468" name="楕円 467"/>
        <xdr:cNvSpPr/>
      </xdr:nvSpPr>
      <xdr:spPr>
        <a:xfrm>
          <a:off x="13462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116044</xdr:rowOff>
    </xdr:from>
    <xdr:ext cx="762000" cy="259045"/>
    <xdr:sp macro="" textlink="">
      <xdr:nvSpPr>
        <xdr:cNvPr id="469" name="テキスト ボックス 468"/>
        <xdr:cNvSpPr txBox="1"/>
      </xdr:nvSpPr>
      <xdr:spPr>
        <a:xfrm>
          <a:off x="13131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ポイント増加した。令和２年度から会計年度任用職員の報酬等が人件費として計上されるようになったことが、主な要因である。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前年度までは類似団体平均をやや下回っていたが、令和２年度においては若干上回っている。今後も、適切な定員管理に努める。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37</xdr:row>
      <xdr:rowOff>26307</xdr:rowOff>
    </xdr:to>
    <xdr:cxnSp macro="">
      <xdr:nvCxnSpPr>
        <xdr:cNvPr id="68" name="直線コネクタ 67"/>
        <xdr:cNvCxnSpPr/>
      </xdr:nvCxnSpPr>
      <xdr:spPr>
        <a:xfrm>
          <a:off x="3987800" y="6130472"/>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75293</xdr:rowOff>
    </xdr:from>
    <xdr:to>
      <xdr:col>19</xdr:col>
      <xdr:colOff>187325</xdr:colOff>
      <xdr:row>35</xdr:row>
      <xdr:rowOff>129722</xdr:rowOff>
    </xdr:to>
    <xdr:cxnSp macro="">
      <xdr:nvCxnSpPr>
        <xdr:cNvPr id="71" name="直線コネクタ 70"/>
        <xdr:cNvCxnSpPr/>
      </xdr:nvCxnSpPr>
      <xdr:spPr>
        <a:xfrm>
          <a:off x="3098800" y="607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75293</xdr:rowOff>
    </xdr:from>
    <xdr:to>
      <xdr:col>15</xdr:col>
      <xdr:colOff>98425</xdr:colOff>
      <xdr:row>35</xdr:row>
      <xdr:rowOff>97064</xdr:rowOff>
    </xdr:to>
    <xdr:cxnSp macro="">
      <xdr:nvCxnSpPr>
        <xdr:cNvPr id="74" name="直線コネクタ 73"/>
        <xdr:cNvCxnSpPr/>
      </xdr:nvCxnSpPr>
      <xdr:spPr>
        <a:xfrm flipV="1">
          <a:off x="2209800" y="607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97064</xdr:rowOff>
    </xdr:from>
    <xdr:to>
      <xdr:col>11</xdr:col>
      <xdr:colOff>9525</xdr:colOff>
      <xdr:row>35</xdr:row>
      <xdr:rowOff>140607</xdr:rowOff>
    </xdr:to>
    <xdr:cxnSp macro="">
      <xdr:nvCxnSpPr>
        <xdr:cNvPr id="77" name="直線コネクタ 76"/>
        <xdr:cNvCxnSpPr/>
      </xdr:nvCxnSpPr>
      <xdr:spPr>
        <a:xfrm flipV="1">
          <a:off x="1320800" y="609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87" name="楕円 86"/>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119034</xdr:rowOff>
    </xdr:from>
    <xdr:ext cx="762000" cy="259045"/>
    <xdr:sp macro="" textlink="">
      <xdr:nvSpPr>
        <xdr:cNvPr id="88" name="人件費該当値テキスト"/>
        <xdr:cNvSpPr txBox="1"/>
      </xdr:nvSpPr>
      <xdr:spPr>
        <a:xfrm>
          <a:off x="4914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46264</xdr:rowOff>
    </xdr:from>
    <xdr:to>
      <xdr:col>11</xdr:col>
      <xdr:colOff>60325</xdr:colOff>
      <xdr:row>35</xdr:row>
      <xdr:rowOff>147864</xdr:rowOff>
    </xdr:to>
    <xdr:sp macro="" textlink="">
      <xdr:nvSpPr>
        <xdr:cNvPr id="93" name="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95" name="楕円 94"/>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96" name="テキスト ボックス 95"/>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ポイント減少した。会計年度任用職員制度の導入に伴い賃金が廃止されたことが、主な要因だと考えられる。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類似団体平均を下回る値で推移しているが、今後も経費削減に努める。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15</xdr:row>
      <xdr:rowOff>146050</xdr:rowOff>
    </xdr:to>
    <xdr:cxnSp macro="">
      <xdr:nvCxnSpPr>
        <xdr:cNvPr id="129" name="直線コネクタ 128"/>
        <xdr:cNvCxnSpPr/>
      </xdr:nvCxnSpPr>
      <xdr:spPr>
        <a:xfrm flipV="1">
          <a:off x="15671800" y="2514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146050</xdr:rowOff>
    </xdr:to>
    <xdr:cxnSp macro="">
      <xdr:nvCxnSpPr>
        <xdr:cNvPr id="132" name="直線コネクタ 131"/>
        <xdr:cNvCxnSpPr/>
      </xdr:nvCxnSpPr>
      <xdr:spPr>
        <a:xfrm>
          <a:off x="14782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44450</xdr:rowOff>
    </xdr:to>
    <xdr:cxnSp macro="">
      <xdr:nvCxnSpPr>
        <xdr:cNvPr id="135" name="直線コネクタ 134"/>
        <xdr:cNvCxnSpPr/>
      </xdr:nvCxnSpPr>
      <xdr:spPr>
        <a:xfrm>
          <a:off x="13893800" y="2527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127000</xdr:rowOff>
    </xdr:to>
    <xdr:cxnSp macro="">
      <xdr:nvCxnSpPr>
        <xdr:cNvPr id="138" name="直線コネクタ 137"/>
        <xdr:cNvCxnSpPr/>
      </xdr:nvCxnSpPr>
      <xdr:spPr>
        <a:xfrm>
          <a:off x="13004800" y="242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8" name="楕円 147"/>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2" name="楕円 151"/>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53" name="テキスト ボックス 152"/>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6" name="楕円 155"/>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86377</xdr:rowOff>
    </xdr:from>
    <xdr:ext cx="762000" cy="259045"/>
    <xdr:sp macro="" textlink="">
      <xdr:nvSpPr>
        <xdr:cNvPr id="157" name="テキスト ボックス 156"/>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扶助費に係る経常収支比率は、２年連続で減少している。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類似団体平均を下回ってはいるものの、今後、社会保障関係経費の増加が見込まれるため、注意が必要である。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54</xdr:row>
      <xdr:rowOff>69850</xdr:rowOff>
    </xdr:to>
    <xdr:cxnSp macro="">
      <xdr:nvCxnSpPr>
        <xdr:cNvPr id="190" name="直線コネクタ 189"/>
        <xdr:cNvCxnSpPr/>
      </xdr:nvCxnSpPr>
      <xdr:spPr>
        <a:xfrm flipV="1">
          <a:off x="3987800" y="91376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93" name="直線コネクタ 192"/>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96" name="直線コネクタ 195"/>
        <xdr:cNvCxnSpPr/>
      </xdr:nvCxnSpPr>
      <xdr:spPr>
        <a:xfrm>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50800</xdr:rowOff>
    </xdr:to>
    <xdr:cxnSp macro="">
      <xdr:nvCxnSpPr>
        <xdr:cNvPr id="199" name="直線コネクタ 198"/>
        <xdr:cNvCxnSpPr/>
      </xdr:nvCxnSpPr>
      <xdr:spPr>
        <a:xfrm>
          <a:off x="1320800" y="921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9" name="楕円 208"/>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10"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1" name="楕円 21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2" name="テキスト ボックス 21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3" name="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7" name="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その他に係る経常収支比率は、近年、</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％程度で推移しており、類似団体平均を上回っている。比率には、公営企業への出資金の増減が大きく影響しているため、引き続き、公営企業において経費削減等に努める必要がある。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94343</xdr:rowOff>
    </xdr:to>
    <xdr:cxnSp macro="">
      <xdr:nvCxnSpPr>
        <xdr:cNvPr id="253" name="直線コネクタ 252"/>
        <xdr:cNvCxnSpPr/>
      </xdr:nvCxnSpPr>
      <xdr:spPr>
        <a:xfrm>
          <a:off x="15671800" y="9951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50800</xdr:rowOff>
    </xdr:to>
    <xdr:cxnSp macro="">
      <xdr:nvCxnSpPr>
        <xdr:cNvPr id="256" name="直線コネクタ 255"/>
        <xdr:cNvCxnSpPr/>
      </xdr:nvCxnSpPr>
      <xdr:spPr>
        <a:xfrm flipV="1">
          <a:off x="14782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105228</xdr:rowOff>
    </xdr:to>
    <xdr:cxnSp macro="">
      <xdr:nvCxnSpPr>
        <xdr:cNvPr id="259" name="直線コネクタ 258"/>
        <xdr:cNvCxnSpPr/>
      </xdr:nvCxnSpPr>
      <xdr:spPr>
        <a:xfrm flipV="1">
          <a:off x="13893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58</xdr:row>
      <xdr:rowOff>105228</xdr:rowOff>
    </xdr:to>
    <xdr:cxnSp macro="">
      <xdr:nvCxnSpPr>
        <xdr:cNvPr id="262" name="直線コネクタ 261"/>
        <xdr:cNvCxnSpPr/>
      </xdr:nvCxnSpPr>
      <xdr:spPr>
        <a:xfrm>
          <a:off x="13004800" y="9864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2" name="楕円 271"/>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3"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4" name="楕円 273"/>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5" name="テキスト ボックス 274"/>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8" name="楕円 277"/>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9" name="テキスト ボックス 278"/>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81" name="テキスト ボックス 280"/>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補助費等に係る経常収支比率は、ここ数年、減少傾向にあるものの、依然として高い比率となっている。今後とも企業会計においては、独立採算の原則のもと、経費削減に努める。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69850</xdr:rowOff>
    </xdr:to>
    <xdr:cxnSp macro="">
      <xdr:nvCxnSpPr>
        <xdr:cNvPr id="314" name="直線コネクタ 313"/>
        <xdr:cNvCxnSpPr/>
      </xdr:nvCxnSpPr>
      <xdr:spPr>
        <a:xfrm flipV="1">
          <a:off x="15671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123190</xdr:rowOff>
    </xdr:to>
    <xdr:cxnSp macro="">
      <xdr:nvCxnSpPr>
        <xdr:cNvPr id="317" name="直線コネクタ 316"/>
        <xdr:cNvCxnSpPr/>
      </xdr:nvCxnSpPr>
      <xdr:spPr>
        <a:xfrm flipV="1">
          <a:off x="14782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123190</xdr:rowOff>
    </xdr:to>
    <xdr:cxnSp macro="">
      <xdr:nvCxnSpPr>
        <xdr:cNvPr id="320" name="直線コネクタ 319"/>
        <xdr:cNvCxnSpPr/>
      </xdr:nvCxnSpPr>
      <xdr:spPr>
        <a:xfrm>
          <a:off x="13893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130810</xdr:rowOff>
    </xdr:to>
    <xdr:cxnSp macro="">
      <xdr:nvCxnSpPr>
        <xdr:cNvPr id="323" name="直線コネクタ 322"/>
        <xdr:cNvCxnSpPr/>
      </xdr:nvCxnSpPr>
      <xdr:spPr>
        <a:xfrm flipV="1">
          <a:off x="13004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3" name="楕円 332"/>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4"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6" name="テキスト ボックス 33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37" name="楕円 336"/>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38" name="テキスト ボックス 337"/>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9" name="楕円 338"/>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40" name="テキスト ボックス 339"/>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41" name="楕円 340"/>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166387</xdr:rowOff>
    </xdr:from>
    <xdr:ext cx="762000" cy="259045"/>
    <xdr:sp macro="" textlink="">
      <xdr:nvSpPr>
        <xdr:cNvPr id="342" name="テキスト ボックス 341"/>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ポイント減少した。今後も、計画的な事業実施や繰上償還の実施などにより、公債費の縮小を図る。　</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168148</xdr:rowOff>
    </xdr:to>
    <xdr:cxnSp macro="">
      <xdr:nvCxnSpPr>
        <xdr:cNvPr id="372" name="直線コネクタ 371"/>
        <xdr:cNvCxnSpPr/>
      </xdr:nvCxnSpPr>
      <xdr:spPr>
        <a:xfrm flipV="1">
          <a:off x="3987800" y="135001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78</xdr:row>
      <xdr:rowOff>168148</xdr:rowOff>
    </xdr:to>
    <xdr:cxnSp macro="">
      <xdr:nvCxnSpPr>
        <xdr:cNvPr id="375" name="直線コネクタ 374"/>
        <xdr:cNvCxnSpPr/>
      </xdr:nvCxnSpPr>
      <xdr:spPr>
        <a:xfrm>
          <a:off x="3098800" y="13509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78</xdr:row>
      <xdr:rowOff>154432</xdr:rowOff>
    </xdr:to>
    <xdr:cxnSp macro="">
      <xdr:nvCxnSpPr>
        <xdr:cNvPr id="378" name="直線コネクタ 377"/>
        <xdr:cNvCxnSpPr/>
      </xdr:nvCxnSpPr>
      <xdr:spPr>
        <a:xfrm flipV="1">
          <a:off x="2209800" y="13509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79</xdr:row>
      <xdr:rowOff>24130</xdr:rowOff>
    </xdr:to>
    <xdr:cxnSp macro="">
      <xdr:nvCxnSpPr>
        <xdr:cNvPr id="381" name="直線コネクタ 380"/>
        <xdr:cNvCxnSpPr/>
      </xdr:nvCxnSpPr>
      <xdr:spPr>
        <a:xfrm flipV="1">
          <a:off x="1320800" y="13527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1" name="楕円 390"/>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2"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93" name="楕円 392"/>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94" name="テキスト ボックス 393"/>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95" name="楕円 394"/>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6" name="テキスト ボックス 395"/>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97" name="楕円 396"/>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98" name="テキスト ボックス 397"/>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9" name="楕円 398"/>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0" name="テキスト ボックス 399"/>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公債費以外に係る経常収支比率については、ここ数年、ほぼ</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％で推移しており、類似団体平均を下回っている。この状態を維持するとともに、高い比率を占める補助費等の削減に努める。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77470</xdr:rowOff>
    </xdr:to>
    <xdr:cxnSp macro="">
      <xdr:nvCxnSpPr>
        <xdr:cNvPr id="433" name="直線コネクタ 432"/>
        <xdr:cNvCxnSpPr/>
      </xdr:nvCxnSpPr>
      <xdr:spPr>
        <a:xfrm flipV="1">
          <a:off x="15671800" y="12898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75</xdr:row>
      <xdr:rowOff>77470</xdr:rowOff>
    </xdr:to>
    <xdr:cxnSp macro="">
      <xdr:nvCxnSpPr>
        <xdr:cNvPr id="436" name="直線コネクタ 435"/>
        <xdr:cNvCxnSpPr/>
      </xdr:nvCxnSpPr>
      <xdr:spPr>
        <a:xfrm>
          <a:off x="14782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77470</xdr:rowOff>
    </xdr:to>
    <xdr:cxnSp macro="">
      <xdr:nvCxnSpPr>
        <xdr:cNvPr id="439" name="直線コネクタ 438"/>
        <xdr:cNvCxnSpPr/>
      </xdr:nvCxnSpPr>
      <xdr:spPr>
        <a:xfrm>
          <a:off x="13893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75</xdr:row>
      <xdr:rowOff>46990</xdr:rowOff>
    </xdr:to>
    <xdr:cxnSp macro="">
      <xdr:nvCxnSpPr>
        <xdr:cNvPr id="442" name="直線コネクタ 441"/>
        <xdr:cNvCxnSpPr/>
      </xdr:nvCxnSpPr>
      <xdr:spPr>
        <a:xfrm>
          <a:off x="13004800" y="12722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52" name="楕円 451"/>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5097</xdr:rowOff>
    </xdr:from>
    <xdr:ext cx="762000" cy="259045"/>
    <xdr:sp macro="" textlink="">
      <xdr:nvSpPr>
        <xdr:cNvPr id="453"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54" name="楕円 453"/>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55" name="テキスト ボックス 454"/>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26670</xdr:rowOff>
    </xdr:from>
    <xdr:to>
      <xdr:col>74</xdr:col>
      <xdr:colOff>31750</xdr:colOff>
      <xdr:row>75</xdr:row>
      <xdr:rowOff>128270</xdr:rowOff>
    </xdr:to>
    <xdr:sp macro="" textlink="">
      <xdr:nvSpPr>
        <xdr:cNvPr id="456" name="楕円 455"/>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138447</xdr:rowOff>
    </xdr:from>
    <xdr:ext cx="762000" cy="259045"/>
    <xdr:sp macro="" textlink="">
      <xdr:nvSpPr>
        <xdr:cNvPr id="457" name="テキスト ボックス 456"/>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58" name="楕円 457"/>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59" name="テキスト ボックス 458"/>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0" name="楕円 459"/>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1" name="テキスト ボックス 460"/>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114715</xdr:rowOff>
    </xdr:from>
    <xdr:to>
      <xdr:col>29</xdr:col>
      <xdr:colOff>127000</xdr:colOff>
      <xdr:row>13</xdr:row>
      <xdr:rowOff>43817</xdr:rowOff>
    </xdr:to>
    <xdr:cxnSp macro="">
      <xdr:nvCxnSpPr>
        <xdr:cNvPr id="52" name="直線コネクタ 51"/>
        <xdr:cNvCxnSpPr/>
      </xdr:nvCxnSpPr>
      <xdr:spPr bwMode="auto">
        <a:xfrm flipV="1">
          <a:off x="5003800" y="2219740"/>
          <a:ext cx="647700" cy="10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43817</xdr:rowOff>
    </xdr:from>
    <xdr:to>
      <xdr:col>26</xdr:col>
      <xdr:colOff>50800</xdr:colOff>
      <xdr:row>13</xdr:row>
      <xdr:rowOff>85047</xdr:rowOff>
    </xdr:to>
    <xdr:cxnSp macro="">
      <xdr:nvCxnSpPr>
        <xdr:cNvPr id="55" name="直線コネクタ 54"/>
        <xdr:cNvCxnSpPr/>
      </xdr:nvCxnSpPr>
      <xdr:spPr bwMode="auto">
        <a:xfrm flipV="1">
          <a:off x="4305300" y="2320292"/>
          <a:ext cx="698500" cy="4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85047</xdr:rowOff>
    </xdr:from>
    <xdr:to>
      <xdr:col>22</xdr:col>
      <xdr:colOff>114300</xdr:colOff>
      <xdr:row>13</xdr:row>
      <xdr:rowOff>89635</xdr:rowOff>
    </xdr:to>
    <xdr:cxnSp macro="">
      <xdr:nvCxnSpPr>
        <xdr:cNvPr id="58" name="直線コネクタ 57"/>
        <xdr:cNvCxnSpPr/>
      </xdr:nvCxnSpPr>
      <xdr:spPr bwMode="auto">
        <a:xfrm flipV="1">
          <a:off x="3606800" y="2361522"/>
          <a:ext cx="698500" cy="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89635</xdr:rowOff>
    </xdr:from>
    <xdr:to>
      <xdr:col>18</xdr:col>
      <xdr:colOff>177800</xdr:colOff>
      <xdr:row>13</xdr:row>
      <xdr:rowOff>118079</xdr:rowOff>
    </xdr:to>
    <xdr:cxnSp macro="">
      <xdr:nvCxnSpPr>
        <xdr:cNvPr id="61" name="直線コネクタ 60"/>
        <xdr:cNvCxnSpPr/>
      </xdr:nvCxnSpPr>
      <xdr:spPr bwMode="auto">
        <a:xfrm flipV="1">
          <a:off x="2908300" y="2366110"/>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63915</xdr:rowOff>
    </xdr:from>
    <xdr:to>
      <xdr:col>29</xdr:col>
      <xdr:colOff>177800</xdr:colOff>
      <xdr:row>12</xdr:row>
      <xdr:rowOff>165515</xdr:rowOff>
    </xdr:to>
    <xdr:sp macro="" textlink="">
      <xdr:nvSpPr>
        <xdr:cNvPr id="71" name="楕円 70"/>
        <xdr:cNvSpPr/>
      </xdr:nvSpPr>
      <xdr:spPr bwMode="auto">
        <a:xfrm>
          <a:off x="5600700" y="216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80442</xdr:rowOff>
    </xdr:from>
    <xdr:ext cx="762000" cy="259045"/>
    <xdr:sp macro="" textlink="">
      <xdr:nvSpPr>
        <xdr:cNvPr id="72" name="人口1人当たり決算額の推移該当値テキスト130"/>
        <xdr:cNvSpPr txBox="1"/>
      </xdr:nvSpPr>
      <xdr:spPr>
        <a:xfrm>
          <a:off x="5740400" y="201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164467</xdr:rowOff>
    </xdr:from>
    <xdr:to>
      <xdr:col>26</xdr:col>
      <xdr:colOff>101600</xdr:colOff>
      <xdr:row>13</xdr:row>
      <xdr:rowOff>94617</xdr:rowOff>
    </xdr:to>
    <xdr:sp macro="" textlink="">
      <xdr:nvSpPr>
        <xdr:cNvPr id="73" name="楕円 72"/>
        <xdr:cNvSpPr/>
      </xdr:nvSpPr>
      <xdr:spPr bwMode="auto">
        <a:xfrm>
          <a:off x="4953000" y="226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104794</xdr:rowOff>
    </xdr:from>
    <xdr:ext cx="736600" cy="259045"/>
    <xdr:sp macro="" textlink="">
      <xdr:nvSpPr>
        <xdr:cNvPr id="74" name="テキスト ボックス 73"/>
        <xdr:cNvSpPr txBox="1"/>
      </xdr:nvSpPr>
      <xdr:spPr>
        <a:xfrm>
          <a:off x="4622800" y="203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34247</xdr:rowOff>
    </xdr:from>
    <xdr:to>
      <xdr:col>22</xdr:col>
      <xdr:colOff>165100</xdr:colOff>
      <xdr:row>13</xdr:row>
      <xdr:rowOff>135847</xdr:rowOff>
    </xdr:to>
    <xdr:sp macro="" textlink="">
      <xdr:nvSpPr>
        <xdr:cNvPr id="75" name="楕円 74"/>
        <xdr:cNvSpPr/>
      </xdr:nvSpPr>
      <xdr:spPr bwMode="auto">
        <a:xfrm>
          <a:off x="4254500" y="231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146024</xdr:rowOff>
    </xdr:from>
    <xdr:ext cx="762000" cy="259045"/>
    <xdr:sp macro="" textlink="">
      <xdr:nvSpPr>
        <xdr:cNvPr id="76" name="テキスト ボックス 75"/>
        <xdr:cNvSpPr txBox="1"/>
      </xdr:nvSpPr>
      <xdr:spPr>
        <a:xfrm>
          <a:off x="3924300" y="207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38835</xdr:rowOff>
    </xdr:from>
    <xdr:to>
      <xdr:col>19</xdr:col>
      <xdr:colOff>38100</xdr:colOff>
      <xdr:row>13</xdr:row>
      <xdr:rowOff>140435</xdr:rowOff>
    </xdr:to>
    <xdr:sp macro="" textlink="">
      <xdr:nvSpPr>
        <xdr:cNvPr id="77" name="楕円 76"/>
        <xdr:cNvSpPr/>
      </xdr:nvSpPr>
      <xdr:spPr bwMode="auto">
        <a:xfrm>
          <a:off x="3556000" y="231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150612</xdr:rowOff>
    </xdr:from>
    <xdr:ext cx="762000" cy="259045"/>
    <xdr:sp macro="" textlink="">
      <xdr:nvSpPr>
        <xdr:cNvPr id="78" name="テキスト ボックス 77"/>
        <xdr:cNvSpPr txBox="1"/>
      </xdr:nvSpPr>
      <xdr:spPr>
        <a:xfrm>
          <a:off x="3225800" y="208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67279</xdr:rowOff>
    </xdr:from>
    <xdr:to>
      <xdr:col>15</xdr:col>
      <xdr:colOff>101600</xdr:colOff>
      <xdr:row>13</xdr:row>
      <xdr:rowOff>168879</xdr:rowOff>
    </xdr:to>
    <xdr:sp macro="" textlink="">
      <xdr:nvSpPr>
        <xdr:cNvPr id="79" name="楕円 78"/>
        <xdr:cNvSpPr/>
      </xdr:nvSpPr>
      <xdr:spPr bwMode="auto">
        <a:xfrm>
          <a:off x="2857500" y="23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7606</xdr:rowOff>
    </xdr:from>
    <xdr:ext cx="762000" cy="259045"/>
    <xdr:sp macro="" textlink="">
      <xdr:nvSpPr>
        <xdr:cNvPr id="80" name="テキスト ボックス 79"/>
        <xdr:cNvSpPr txBox="1"/>
      </xdr:nvSpPr>
      <xdr:spPr>
        <a:xfrm>
          <a:off x="2527300" y="21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69355</xdr:rowOff>
    </xdr:from>
    <xdr:to>
      <xdr:col>29</xdr:col>
      <xdr:colOff>127000</xdr:colOff>
      <xdr:row>34</xdr:row>
      <xdr:rowOff>92996</xdr:rowOff>
    </xdr:to>
    <xdr:cxnSp macro="">
      <xdr:nvCxnSpPr>
        <xdr:cNvPr id="113" name="直線コネクタ 112"/>
        <xdr:cNvCxnSpPr/>
      </xdr:nvCxnSpPr>
      <xdr:spPr bwMode="auto">
        <a:xfrm>
          <a:off x="5003800" y="6336805"/>
          <a:ext cx="647700" cy="2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47553</xdr:rowOff>
    </xdr:from>
    <xdr:ext cx="762000" cy="259045"/>
    <xdr:sp macro="" textlink="">
      <xdr:nvSpPr>
        <xdr:cNvPr id="114" name="人口1人当たり決算額の推移平均値テキスト445"/>
        <xdr:cNvSpPr txBox="1"/>
      </xdr:nvSpPr>
      <xdr:spPr>
        <a:xfrm>
          <a:off x="5740400" y="665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69355</xdr:rowOff>
    </xdr:from>
    <xdr:to>
      <xdr:col>26</xdr:col>
      <xdr:colOff>50800</xdr:colOff>
      <xdr:row>34</xdr:row>
      <xdr:rowOff>77489</xdr:rowOff>
    </xdr:to>
    <xdr:cxnSp macro="">
      <xdr:nvCxnSpPr>
        <xdr:cNvPr id="116" name="直線コネクタ 115"/>
        <xdr:cNvCxnSpPr/>
      </xdr:nvCxnSpPr>
      <xdr:spPr bwMode="auto">
        <a:xfrm flipV="1">
          <a:off x="4305300" y="6336805"/>
          <a:ext cx="6985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341465</xdr:rowOff>
    </xdr:from>
    <xdr:to>
      <xdr:col>22</xdr:col>
      <xdr:colOff>114300</xdr:colOff>
      <xdr:row>34</xdr:row>
      <xdr:rowOff>77489</xdr:rowOff>
    </xdr:to>
    <xdr:cxnSp macro="">
      <xdr:nvCxnSpPr>
        <xdr:cNvPr id="119" name="直線コネクタ 118"/>
        <xdr:cNvCxnSpPr/>
      </xdr:nvCxnSpPr>
      <xdr:spPr bwMode="auto">
        <a:xfrm>
          <a:off x="3606800" y="6266015"/>
          <a:ext cx="698500" cy="78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325272</xdr:rowOff>
    </xdr:from>
    <xdr:to>
      <xdr:col>18</xdr:col>
      <xdr:colOff>177800</xdr:colOff>
      <xdr:row>33</xdr:row>
      <xdr:rowOff>341465</xdr:rowOff>
    </xdr:to>
    <xdr:cxnSp macro="">
      <xdr:nvCxnSpPr>
        <xdr:cNvPr id="122" name="直線コネクタ 121"/>
        <xdr:cNvCxnSpPr/>
      </xdr:nvCxnSpPr>
      <xdr:spPr bwMode="auto">
        <a:xfrm>
          <a:off x="2908300" y="6249822"/>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42196</xdr:rowOff>
    </xdr:from>
    <xdr:to>
      <xdr:col>29</xdr:col>
      <xdr:colOff>177800</xdr:colOff>
      <xdr:row>34</xdr:row>
      <xdr:rowOff>143796</xdr:rowOff>
    </xdr:to>
    <xdr:sp macro="" textlink="">
      <xdr:nvSpPr>
        <xdr:cNvPr id="132" name="楕円 131"/>
        <xdr:cNvSpPr/>
      </xdr:nvSpPr>
      <xdr:spPr bwMode="auto">
        <a:xfrm>
          <a:off x="5600700" y="630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230173</xdr:rowOff>
    </xdr:from>
    <xdr:ext cx="762000" cy="259045"/>
    <xdr:sp macro="" textlink="">
      <xdr:nvSpPr>
        <xdr:cNvPr id="133" name="人口1人当たり決算額の推移該当値テキスト445"/>
        <xdr:cNvSpPr txBox="1"/>
      </xdr:nvSpPr>
      <xdr:spPr>
        <a:xfrm>
          <a:off x="5740400" y="61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18555</xdr:rowOff>
    </xdr:from>
    <xdr:to>
      <xdr:col>26</xdr:col>
      <xdr:colOff>101600</xdr:colOff>
      <xdr:row>34</xdr:row>
      <xdr:rowOff>120155</xdr:rowOff>
    </xdr:to>
    <xdr:sp macro="" textlink="">
      <xdr:nvSpPr>
        <xdr:cNvPr id="134" name="楕円 133"/>
        <xdr:cNvSpPr/>
      </xdr:nvSpPr>
      <xdr:spPr bwMode="auto">
        <a:xfrm>
          <a:off x="4953000" y="628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130332</xdr:rowOff>
    </xdr:from>
    <xdr:ext cx="736600" cy="259045"/>
    <xdr:sp macro="" textlink="">
      <xdr:nvSpPr>
        <xdr:cNvPr id="135" name="テキスト ボックス 134"/>
        <xdr:cNvSpPr txBox="1"/>
      </xdr:nvSpPr>
      <xdr:spPr>
        <a:xfrm>
          <a:off x="4622800" y="605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26689</xdr:rowOff>
    </xdr:from>
    <xdr:to>
      <xdr:col>22</xdr:col>
      <xdr:colOff>165100</xdr:colOff>
      <xdr:row>34</xdr:row>
      <xdr:rowOff>128289</xdr:rowOff>
    </xdr:to>
    <xdr:sp macro="" textlink="">
      <xdr:nvSpPr>
        <xdr:cNvPr id="136" name="楕円 135"/>
        <xdr:cNvSpPr/>
      </xdr:nvSpPr>
      <xdr:spPr bwMode="auto">
        <a:xfrm>
          <a:off x="4254500" y="629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138466</xdr:rowOff>
    </xdr:from>
    <xdr:ext cx="762000" cy="259045"/>
    <xdr:sp macro="" textlink="">
      <xdr:nvSpPr>
        <xdr:cNvPr id="137" name="テキスト ボックス 136"/>
        <xdr:cNvSpPr txBox="1"/>
      </xdr:nvSpPr>
      <xdr:spPr>
        <a:xfrm>
          <a:off x="3924300" y="60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290665</xdr:rowOff>
    </xdr:from>
    <xdr:to>
      <xdr:col>19</xdr:col>
      <xdr:colOff>38100</xdr:colOff>
      <xdr:row>34</xdr:row>
      <xdr:rowOff>49365</xdr:rowOff>
    </xdr:to>
    <xdr:sp macro="" textlink="">
      <xdr:nvSpPr>
        <xdr:cNvPr id="138" name="楕円 137"/>
        <xdr:cNvSpPr/>
      </xdr:nvSpPr>
      <xdr:spPr bwMode="auto">
        <a:xfrm>
          <a:off x="3556000" y="621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59542</xdr:rowOff>
    </xdr:from>
    <xdr:ext cx="762000" cy="259045"/>
    <xdr:sp macro="" textlink="">
      <xdr:nvSpPr>
        <xdr:cNvPr id="139" name="テキスト ボックス 138"/>
        <xdr:cNvSpPr txBox="1"/>
      </xdr:nvSpPr>
      <xdr:spPr>
        <a:xfrm>
          <a:off x="3225800" y="59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274472</xdr:rowOff>
    </xdr:from>
    <xdr:to>
      <xdr:col>15</xdr:col>
      <xdr:colOff>101600</xdr:colOff>
      <xdr:row>34</xdr:row>
      <xdr:rowOff>33172</xdr:rowOff>
    </xdr:to>
    <xdr:sp macro="" textlink="">
      <xdr:nvSpPr>
        <xdr:cNvPr id="140" name="楕円 139"/>
        <xdr:cNvSpPr/>
      </xdr:nvSpPr>
      <xdr:spPr bwMode="auto">
        <a:xfrm>
          <a:off x="2857500" y="6199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43349</xdr:rowOff>
    </xdr:from>
    <xdr:ext cx="762000" cy="259045"/>
    <xdr:sp macro="" textlink="">
      <xdr:nvSpPr>
        <xdr:cNvPr id="141" name="テキスト ボックス 140"/>
        <xdr:cNvSpPr txBox="1"/>
      </xdr:nvSpPr>
      <xdr:spPr>
        <a:xfrm>
          <a:off x="2527300" y="596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152730</xdr:rowOff>
    </xdr:from>
    <xdr:to>
      <xdr:col>24</xdr:col>
      <xdr:colOff>63500</xdr:colOff>
      <xdr:row>33</xdr:row>
      <xdr:rowOff>87890</xdr:rowOff>
    </xdr:to>
    <xdr:cxnSp macro="">
      <xdr:nvCxnSpPr>
        <xdr:cNvPr id="63" name="直線コネクタ 62"/>
        <xdr:cNvCxnSpPr/>
      </xdr:nvCxnSpPr>
      <xdr:spPr>
        <a:xfrm flipV="1">
          <a:off x="3797300" y="5296230"/>
          <a:ext cx="838200" cy="4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87890</xdr:rowOff>
    </xdr:from>
    <xdr:to>
      <xdr:col>19</xdr:col>
      <xdr:colOff>177800</xdr:colOff>
      <xdr:row>33</xdr:row>
      <xdr:rowOff>152632</xdr:rowOff>
    </xdr:to>
    <xdr:cxnSp macro="">
      <xdr:nvCxnSpPr>
        <xdr:cNvPr id="66" name="直線コネクタ 65"/>
        <xdr:cNvCxnSpPr/>
      </xdr:nvCxnSpPr>
      <xdr:spPr>
        <a:xfrm flipV="1">
          <a:off x="2908300" y="5745740"/>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145725</xdr:rowOff>
    </xdr:from>
    <xdr:to>
      <xdr:col>15</xdr:col>
      <xdr:colOff>50800</xdr:colOff>
      <xdr:row>33</xdr:row>
      <xdr:rowOff>152632</xdr:rowOff>
    </xdr:to>
    <xdr:cxnSp macro="">
      <xdr:nvCxnSpPr>
        <xdr:cNvPr id="69" name="直線コネクタ 68"/>
        <xdr:cNvCxnSpPr/>
      </xdr:nvCxnSpPr>
      <xdr:spPr>
        <a:xfrm>
          <a:off x="2019300" y="5803575"/>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103957</xdr:rowOff>
    </xdr:from>
    <xdr:to>
      <xdr:col>10</xdr:col>
      <xdr:colOff>114300</xdr:colOff>
      <xdr:row>33</xdr:row>
      <xdr:rowOff>145725</xdr:rowOff>
    </xdr:to>
    <xdr:cxnSp macro="">
      <xdr:nvCxnSpPr>
        <xdr:cNvPr id="72" name="直線コネクタ 71"/>
        <xdr:cNvCxnSpPr/>
      </xdr:nvCxnSpPr>
      <xdr:spPr>
        <a:xfrm>
          <a:off x="1130300" y="5761807"/>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101930</xdr:rowOff>
    </xdr:from>
    <xdr:to>
      <xdr:col>24</xdr:col>
      <xdr:colOff>114300</xdr:colOff>
      <xdr:row>31</xdr:row>
      <xdr:rowOff>32080</xdr:rowOff>
    </xdr:to>
    <xdr:sp macro="" textlink="">
      <xdr:nvSpPr>
        <xdr:cNvPr id="82" name="楕円 81"/>
        <xdr:cNvSpPr/>
      </xdr:nvSpPr>
      <xdr:spPr>
        <a:xfrm>
          <a:off x="4584700" y="52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16857</xdr:rowOff>
    </xdr:from>
    <xdr:ext cx="599010" cy="259045"/>
    <xdr:sp macro="" textlink="">
      <xdr:nvSpPr>
        <xdr:cNvPr id="83" name="人件費該当値テキスト"/>
        <xdr:cNvSpPr txBox="1"/>
      </xdr:nvSpPr>
      <xdr:spPr>
        <a:xfrm>
          <a:off x="4686300" y="516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37090</xdr:rowOff>
    </xdr:from>
    <xdr:to>
      <xdr:col>20</xdr:col>
      <xdr:colOff>38100</xdr:colOff>
      <xdr:row>33</xdr:row>
      <xdr:rowOff>138690</xdr:rowOff>
    </xdr:to>
    <xdr:sp macro="" textlink="">
      <xdr:nvSpPr>
        <xdr:cNvPr id="84" name="楕円 83"/>
        <xdr:cNvSpPr/>
      </xdr:nvSpPr>
      <xdr:spPr>
        <a:xfrm>
          <a:off x="3746500" y="56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155217</xdr:rowOff>
    </xdr:from>
    <xdr:ext cx="599010" cy="259045"/>
    <xdr:sp macro="" textlink="">
      <xdr:nvSpPr>
        <xdr:cNvPr id="85" name="テキスト ボックス 84"/>
        <xdr:cNvSpPr txBox="1"/>
      </xdr:nvSpPr>
      <xdr:spPr>
        <a:xfrm>
          <a:off x="3497795" y="547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101832</xdr:rowOff>
    </xdr:from>
    <xdr:to>
      <xdr:col>15</xdr:col>
      <xdr:colOff>101600</xdr:colOff>
      <xdr:row>34</xdr:row>
      <xdr:rowOff>31982</xdr:rowOff>
    </xdr:to>
    <xdr:sp macro="" textlink="">
      <xdr:nvSpPr>
        <xdr:cNvPr id="86" name="楕円 85"/>
        <xdr:cNvSpPr/>
      </xdr:nvSpPr>
      <xdr:spPr>
        <a:xfrm>
          <a:off x="2857500" y="57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48509</xdr:rowOff>
    </xdr:from>
    <xdr:ext cx="599010" cy="259045"/>
    <xdr:sp macro="" textlink="">
      <xdr:nvSpPr>
        <xdr:cNvPr id="87" name="テキスト ボックス 86"/>
        <xdr:cNvSpPr txBox="1"/>
      </xdr:nvSpPr>
      <xdr:spPr>
        <a:xfrm>
          <a:off x="2608795" y="553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94925</xdr:rowOff>
    </xdr:from>
    <xdr:to>
      <xdr:col>10</xdr:col>
      <xdr:colOff>165100</xdr:colOff>
      <xdr:row>34</xdr:row>
      <xdr:rowOff>25075</xdr:rowOff>
    </xdr:to>
    <xdr:sp macro="" textlink="">
      <xdr:nvSpPr>
        <xdr:cNvPr id="88" name="楕円 87"/>
        <xdr:cNvSpPr/>
      </xdr:nvSpPr>
      <xdr:spPr>
        <a:xfrm>
          <a:off x="1968500" y="57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41602</xdr:rowOff>
    </xdr:from>
    <xdr:ext cx="599010" cy="259045"/>
    <xdr:sp macro="" textlink="">
      <xdr:nvSpPr>
        <xdr:cNvPr id="89" name="テキスト ボックス 88"/>
        <xdr:cNvSpPr txBox="1"/>
      </xdr:nvSpPr>
      <xdr:spPr>
        <a:xfrm>
          <a:off x="1719795" y="552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53157</xdr:rowOff>
    </xdr:from>
    <xdr:to>
      <xdr:col>6</xdr:col>
      <xdr:colOff>38100</xdr:colOff>
      <xdr:row>33</xdr:row>
      <xdr:rowOff>154757</xdr:rowOff>
    </xdr:to>
    <xdr:sp macro="" textlink="">
      <xdr:nvSpPr>
        <xdr:cNvPr id="90" name="楕円 89"/>
        <xdr:cNvSpPr/>
      </xdr:nvSpPr>
      <xdr:spPr>
        <a:xfrm>
          <a:off x="1079500" y="57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171284</xdr:rowOff>
    </xdr:from>
    <xdr:ext cx="599010" cy="259045"/>
    <xdr:sp macro="" textlink="">
      <xdr:nvSpPr>
        <xdr:cNvPr id="91" name="テキスト ボックス 90"/>
        <xdr:cNvSpPr txBox="1"/>
      </xdr:nvSpPr>
      <xdr:spPr>
        <a:xfrm>
          <a:off x="830795" y="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136249</xdr:rowOff>
    </xdr:from>
    <xdr:to>
      <xdr:col>24</xdr:col>
      <xdr:colOff>63500</xdr:colOff>
      <xdr:row>57</xdr:row>
      <xdr:rowOff>39878</xdr:rowOff>
    </xdr:to>
    <xdr:cxnSp macro="">
      <xdr:nvCxnSpPr>
        <xdr:cNvPr id="123" name="直線コネクタ 122"/>
        <xdr:cNvCxnSpPr/>
      </xdr:nvCxnSpPr>
      <xdr:spPr>
        <a:xfrm>
          <a:off x="3797300" y="9737449"/>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136249</xdr:rowOff>
    </xdr:from>
    <xdr:to>
      <xdr:col>19</xdr:col>
      <xdr:colOff>177800</xdr:colOff>
      <xdr:row>57</xdr:row>
      <xdr:rowOff>21416</xdr:rowOff>
    </xdr:to>
    <xdr:cxnSp macro="">
      <xdr:nvCxnSpPr>
        <xdr:cNvPr id="126" name="直線コネクタ 125"/>
        <xdr:cNvCxnSpPr/>
      </xdr:nvCxnSpPr>
      <xdr:spPr>
        <a:xfrm flipV="1">
          <a:off x="2908300" y="9737449"/>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21416</xdr:rowOff>
    </xdr:from>
    <xdr:to>
      <xdr:col>15</xdr:col>
      <xdr:colOff>50800</xdr:colOff>
      <xdr:row>57</xdr:row>
      <xdr:rowOff>68475</xdr:rowOff>
    </xdr:to>
    <xdr:cxnSp macro="">
      <xdr:nvCxnSpPr>
        <xdr:cNvPr id="129" name="直線コネクタ 128"/>
        <xdr:cNvCxnSpPr/>
      </xdr:nvCxnSpPr>
      <xdr:spPr>
        <a:xfrm flipV="1">
          <a:off x="2019300" y="9794066"/>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52015</xdr:rowOff>
    </xdr:from>
    <xdr:to>
      <xdr:col>10</xdr:col>
      <xdr:colOff>114300</xdr:colOff>
      <xdr:row>57</xdr:row>
      <xdr:rowOff>68475</xdr:rowOff>
    </xdr:to>
    <xdr:cxnSp macro="">
      <xdr:nvCxnSpPr>
        <xdr:cNvPr id="132" name="直線コネクタ 131"/>
        <xdr:cNvCxnSpPr/>
      </xdr:nvCxnSpPr>
      <xdr:spPr>
        <a:xfrm>
          <a:off x="1130300" y="9824665"/>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160528</xdr:rowOff>
    </xdr:from>
    <xdr:to>
      <xdr:col>24</xdr:col>
      <xdr:colOff>114300</xdr:colOff>
      <xdr:row>57</xdr:row>
      <xdr:rowOff>90678</xdr:rowOff>
    </xdr:to>
    <xdr:sp macro="" textlink="">
      <xdr:nvSpPr>
        <xdr:cNvPr id="142" name="楕円 141"/>
        <xdr:cNvSpPr/>
      </xdr:nvSpPr>
      <xdr:spPr>
        <a:xfrm>
          <a:off x="4584700" y="97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11955</xdr:rowOff>
    </xdr:from>
    <xdr:ext cx="534377" cy="259045"/>
    <xdr:sp macro="" textlink="">
      <xdr:nvSpPr>
        <xdr:cNvPr id="143" name="物件費該当値テキスト"/>
        <xdr:cNvSpPr txBox="1"/>
      </xdr:nvSpPr>
      <xdr:spPr>
        <a:xfrm>
          <a:off x="4686300" y="96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85449</xdr:rowOff>
    </xdr:from>
    <xdr:to>
      <xdr:col>20</xdr:col>
      <xdr:colOff>38100</xdr:colOff>
      <xdr:row>57</xdr:row>
      <xdr:rowOff>15599</xdr:rowOff>
    </xdr:to>
    <xdr:sp macro="" textlink="">
      <xdr:nvSpPr>
        <xdr:cNvPr id="144" name="楕円 143"/>
        <xdr:cNvSpPr/>
      </xdr:nvSpPr>
      <xdr:spPr>
        <a:xfrm>
          <a:off x="3746500" y="96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32126</xdr:rowOff>
    </xdr:from>
    <xdr:ext cx="599010" cy="259045"/>
    <xdr:sp macro="" textlink="">
      <xdr:nvSpPr>
        <xdr:cNvPr id="145" name="テキスト ボックス 144"/>
        <xdr:cNvSpPr txBox="1"/>
      </xdr:nvSpPr>
      <xdr:spPr>
        <a:xfrm>
          <a:off x="3497795" y="946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142066</xdr:rowOff>
    </xdr:from>
    <xdr:to>
      <xdr:col>15</xdr:col>
      <xdr:colOff>101600</xdr:colOff>
      <xdr:row>57</xdr:row>
      <xdr:rowOff>72216</xdr:rowOff>
    </xdr:to>
    <xdr:sp macro="" textlink="">
      <xdr:nvSpPr>
        <xdr:cNvPr id="146" name="楕円 145"/>
        <xdr:cNvSpPr/>
      </xdr:nvSpPr>
      <xdr:spPr>
        <a:xfrm>
          <a:off x="2857500" y="9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88743</xdr:rowOff>
    </xdr:from>
    <xdr:ext cx="534377" cy="259045"/>
    <xdr:sp macro="" textlink="">
      <xdr:nvSpPr>
        <xdr:cNvPr id="147" name="テキスト ボックス 146"/>
        <xdr:cNvSpPr txBox="1"/>
      </xdr:nvSpPr>
      <xdr:spPr>
        <a:xfrm>
          <a:off x="2641111" y="95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17675</xdr:rowOff>
    </xdr:from>
    <xdr:to>
      <xdr:col>10</xdr:col>
      <xdr:colOff>165100</xdr:colOff>
      <xdr:row>57</xdr:row>
      <xdr:rowOff>119275</xdr:rowOff>
    </xdr:to>
    <xdr:sp macro="" textlink="">
      <xdr:nvSpPr>
        <xdr:cNvPr id="148" name="楕円 147"/>
        <xdr:cNvSpPr/>
      </xdr:nvSpPr>
      <xdr:spPr>
        <a:xfrm>
          <a:off x="1968500" y="97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135802</xdr:rowOff>
    </xdr:from>
    <xdr:ext cx="534377" cy="259045"/>
    <xdr:sp macro="" textlink="">
      <xdr:nvSpPr>
        <xdr:cNvPr id="149" name="テキスト ボックス 148"/>
        <xdr:cNvSpPr txBox="1"/>
      </xdr:nvSpPr>
      <xdr:spPr>
        <a:xfrm>
          <a:off x="1752111" y="95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1215</xdr:rowOff>
    </xdr:from>
    <xdr:to>
      <xdr:col>6</xdr:col>
      <xdr:colOff>38100</xdr:colOff>
      <xdr:row>57</xdr:row>
      <xdr:rowOff>102815</xdr:rowOff>
    </xdr:to>
    <xdr:sp macro="" textlink="">
      <xdr:nvSpPr>
        <xdr:cNvPr id="150" name="楕円 149"/>
        <xdr:cNvSpPr/>
      </xdr:nvSpPr>
      <xdr:spPr>
        <a:xfrm>
          <a:off x="1079500" y="977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119342</xdr:rowOff>
    </xdr:from>
    <xdr:ext cx="534377" cy="259045"/>
    <xdr:sp macro="" textlink="">
      <xdr:nvSpPr>
        <xdr:cNvPr id="151" name="テキスト ボックス 150"/>
        <xdr:cNvSpPr txBox="1"/>
      </xdr:nvSpPr>
      <xdr:spPr>
        <a:xfrm>
          <a:off x="863111" y="95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11322</xdr:rowOff>
    </xdr:from>
    <xdr:to>
      <xdr:col>24</xdr:col>
      <xdr:colOff>63500</xdr:colOff>
      <xdr:row>78</xdr:row>
      <xdr:rowOff>36564</xdr:rowOff>
    </xdr:to>
    <xdr:cxnSp macro="">
      <xdr:nvCxnSpPr>
        <xdr:cNvPr id="180" name="直線コネクタ 179"/>
        <xdr:cNvCxnSpPr/>
      </xdr:nvCxnSpPr>
      <xdr:spPr>
        <a:xfrm>
          <a:off x="3797300" y="13384422"/>
          <a:ext cx="8382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11322</xdr:rowOff>
    </xdr:from>
    <xdr:to>
      <xdr:col>19</xdr:col>
      <xdr:colOff>177800</xdr:colOff>
      <xdr:row>78</xdr:row>
      <xdr:rowOff>56014</xdr:rowOff>
    </xdr:to>
    <xdr:cxnSp macro="">
      <xdr:nvCxnSpPr>
        <xdr:cNvPr id="183" name="直線コネクタ 182"/>
        <xdr:cNvCxnSpPr/>
      </xdr:nvCxnSpPr>
      <xdr:spPr>
        <a:xfrm flipV="1">
          <a:off x="2908300" y="1338442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56014</xdr:rowOff>
    </xdr:from>
    <xdr:to>
      <xdr:col>15</xdr:col>
      <xdr:colOff>50800</xdr:colOff>
      <xdr:row>78</xdr:row>
      <xdr:rowOff>62643</xdr:rowOff>
    </xdr:to>
    <xdr:cxnSp macro="">
      <xdr:nvCxnSpPr>
        <xdr:cNvPr id="186" name="直線コネクタ 185"/>
        <xdr:cNvCxnSpPr/>
      </xdr:nvCxnSpPr>
      <xdr:spPr>
        <a:xfrm flipV="1">
          <a:off x="2019300" y="1342911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62643</xdr:rowOff>
    </xdr:from>
    <xdr:to>
      <xdr:col>10</xdr:col>
      <xdr:colOff>114300</xdr:colOff>
      <xdr:row>78</xdr:row>
      <xdr:rowOff>66700</xdr:rowOff>
    </xdr:to>
    <xdr:cxnSp macro="">
      <xdr:nvCxnSpPr>
        <xdr:cNvPr id="189" name="直線コネクタ 188"/>
        <xdr:cNvCxnSpPr/>
      </xdr:nvCxnSpPr>
      <xdr:spPr>
        <a:xfrm flipV="1">
          <a:off x="1130300" y="134357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157214</xdr:rowOff>
    </xdr:from>
    <xdr:to>
      <xdr:col>24</xdr:col>
      <xdr:colOff>114300</xdr:colOff>
      <xdr:row>78</xdr:row>
      <xdr:rowOff>87364</xdr:rowOff>
    </xdr:to>
    <xdr:sp macro="" textlink="">
      <xdr:nvSpPr>
        <xdr:cNvPr id="199" name="楕円 198"/>
        <xdr:cNvSpPr/>
      </xdr:nvSpPr>
      <xdr:spPr>
        <a:xfrm>
          <a:off x="45847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135641</xdr:rowOff>
    </xdr:from>
    <xdr:ext cx="469744" cy="259045"/>
    <xdr:sp macro="" textlink="">
      <xdr:nvSpPr>
        <xdr:cNvPr id="200" name="維持補修費該当値テキスト"/>
        <xdr:cNvSpPr txBox="1"/>
      </xdr:nvSpPr>
      <xdr:spPr>
        <a:xfrm>
          <a:off x="4686300" y="133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131972</xdr:rowOff>
    </xdr:from>
    <xdr:to>
      <xdr:col>20</xdr:col>
      <xdr:colOff>38100</xdr:colOff>
      <xdr:row>78</xdr:row>
      <xdr:rowOff>62122</xdr:rowOff>
    </xdr:to>
    <xdr:sp macro="" textlink="">
      <xdr:nvSpPr>
        <xdr:cNvPr id="201" name="楕円 200"/>
        <xdr:cNvSpPr/>
      </xdr:nvSpPr>
      <xdr:spPr>
        <a:xfrm>
          <a:off x="3746500" y="133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78649</xdr:rowOff>
    </xdr:from>
    <xdr:ext cx="534377" cy="259045"/>
    <xdr:sp macro="" textlink="">
      <xdr:nvSpPr>
        <xdr:cNvPr id="202" name="テキスト ボックス 201"/>
        <xdr:cNvSpPr txBox="1"/>
      </xdr:nvSpPr>
      <xdr:spPr>
        <a:xfrm>
          <a:off x="3530111" y="131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5214</xdr:rowOff>
    </xdr:from>
    <xdr:to>
      <xdr:col>15</xdr:col>
      <xdr:colOff>101600</xdr:colOff>
      <xdr:row>78</xdr:row>
      <xdr:rowOff>106814</xdr:rowOff>
    </xdr:to>
    <xdr:sp macro="" textlink="">
      <xdr:nvSpPr>
        <xdr:cNvPr id="203" name="楕円 202"/>
        <xdr:cNvSpPr/>
      </xdr:nvSpPr>
      <xdr:spPr>
        <a:xfrm>
          <a:off x="2857500" y="133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123341</xdr:rowOff>
    </xdr:from>
    <xdr:ext cx="469744" cy="259045"/>
    <xdr:sp macro="" textlink="">
      <xdr:nvSpPr>
        <xdr:cNvPr id="204" name="テキスト ボックス 203"/>
        <xdr:cNvSpPr txBox="1"/>
      </xdr:nvSpPr>
      <xdr:spPr>
        <a:xfrm>
          <a:off x="2673428" y="1315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11843</xdr:rowOff>
    </xdr:from>
    <xdr:to>
      <xdr:col>10</xdr:col>
      <xdr:colOff>165100</xdr:colOff>
      <xdr:row>78</xdr:row>
      <xdr:rowOff>113443</xdr:rowOff>
    </xdr:to>
    <xdr:sp macro="" textlink="">
      <xdr:nvSpPr>
        <xdr:cNvPr id="205" name="楕円 204"/>
        <xdr:cNvSpPr/>
      </xdr:nvSpPr>
      <xdr:spPr>
        <a:xfrm>
          <a:off x="1968500" y="133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104570</xdr:rowOff>
    </xdr:from>
    <xdr:ext cx="469744" cy="259045"/>
    <xdr:sp macro="" textlink="">
      <xdr:nvSpPr>
        <xdr:cNvPr id="206" name="テキスト ボックス 205"/>
        <xdr:cNvSpPr txBox="1"/>
      </xdr:nvSpPr>
      <xdr:spPr>
        <a:xfrm>
          <a:off x="1784428" y="134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15900</xdr:rowOff>
    </xdr:from>
    <xdr:to>
      <xdr:col>6</xdr:col>
      <xdr:colOff>38100</xdr:colOff>
      <xdr:row>78</xdr:row>
      <xdr:rowOff>117500</xdr:rowOff>
    </xdr:to>
    <xdr:sp macro="" textlink="">
      <xdr:nvSpPr>
        <xdr:cNvPr id="207" name="楕円 206"/>
        <xdr:cNvSpPr/>
      </xdr:nvSpPr>
      <xdr:spPr>
        <a:xfrm>
          <a:off x="1079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134027</xdr:rowOff>
    </xdr:from>
    <xdr:ext cx="469744" cy="259045"/>
    <xdr:sp macro="" textlink="">
      <xdr:nvSpPr>
        <xdr:cNvPr id="208" name="テキスト ボックス 207"/>
        <xdr:cNvSpPr txBox="1"/>
      </xdr:nvSpPr>
      <xdr:spPr>
        <a:xfrm>
          <a:off x="895428" y="131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125121</xdr:rowOff>
    </xdr:from>
    <xdr:to>
      <xdr:col>24</xdr:col>
      <xdr:colOff>63500</xdr:colOff>
      <xdr:row>98</xdr:row>
      <xdr:rowOff>5169</xdr:rowOff>
    </xdr:to>
    <xdr:cxnSp macro="">
      <xdr:nvCxnSpPr>
        <xdr:cNvPr id="238" name="直線コネクタ 237"/>
        <xdr:cNvCxnSpPr/>
      </xdr:nvCxnSpPr>
      <xdr:spPr>
        <a:xfrm>
          <a:off x="3797300" y="16755771"/>
          <a:ext cx="838200" cy="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125121</xdr:rowOff>
    </xdr:from>
    <xdr:to>
      <xdr:col>19</xdr:col>
      <xdr:colOff>177800</xdr:colOff>
      <xdr:row>98</xdr:row>
      <xdr:rowOff>4051</xdr:rowOff>
    </xdr:to>
    <xdr:cxnSp macro="">
      <xdr:nvCxnSpPr>
        <xdr:cNvPr id="241" name="直線コネクタ 240"/>
        <xdr:cNvCxnSpPr/>
      </xdr:nvCxnSpPr>
      <xdr:spPr>
        <a:xfrm flipV="1">
          <a:off x="2908300" y="16755771"/>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143230</xdr:rowOff>
    </xdr:from>
    <xdr:to>
      <xdr:col>15</xdr:col>
      <xdr:colOff>50800</xdr:colOff>
      <xdr:row>98</xdr:row>
      <xdr:rowOff>4051</xdr:rowOff>
    </xdr:to>
    <xdr:cxnSp macro="">
      <xdr:nvCxnSpPr>
        <xdr:cNvPr id="244" name="直線コネクタ 243"/>
        <xdr:cNvCxnSpPr/>
      </xdr:nvCxnSpPr>
      <xdr:spPr>
        <a:xfrm>
          <a:off x="2019300" y="16773880"/>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136297</xdr:rowOff>
    </xdr:from>
    <xdr:to>
      <xdr:col>10</xdr:col>
      <xdr:colOff>114300</xdr:colOff>
      <xdr:row>97</xdr:row>
      <xdr:rowOff>143230</xdr:rowOff>
    </xdr:to>
    <xdr:cxnSp macro="">
      <xdr:nvCxnSpPr>
        <xdr:cNvPr id="247" name="直線コネクタ 246"/>
        <xdr:cNvCxnSpPr/>
      </xdr:nvCxnSpPr>
      <xdr:spPr>
        <a:xfrm>
          <a:off x="1130300" y="16766947"/>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125819</xdr:rowOff>
    </xdr:from>
    <xdr:to>
      <xdr:col>24</xdr:col>
      <xdr:colOff>114300</xdr:colOff>
      <xdr:row>98</xdr:row>
      <xdr:rowOff>55969</xdr:rowOff>
    </xdr:to>
    <xdr:sp macro="" textlink="">
      <xdr:nvSpPr>
        <xdr:cNvPr id="257" name="楕円 256"/>
        <xdr:cNvSpPr/>
      </xdr:nvSpPr>
      <xdr:spPr>
        <a:xfrm>
          <a:off x="45847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104246</xdr:rowOff>
    </xdr:from>
    <xdr:ext cx="534377" cy="259045"/>
    <xdr:sp macro="" textlink="">
      <xdr:nvSpPr>
        <xdr:cNvPr id="258" name="扶助費該当値テキスト"/>
        <xdr:cNvSpPr txBox="1"/>
      </xdr:nvSpPr>
      <xdr:spPr>
        <a:xfrm>
          <a:off x="4686300"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74321</xdr:rowOff>
    </xdr:from>
    <xdr:to>
      <xdr:col>20</xdr:col>
      <xdr:colOff>38100</xdr:colOff>
      <xdr:row>98</xdr:row>
      <xdr:rowOff>4471</xdr:rowOff>
    </xdr:to>
    <xdr:sp macro="" textlink="">
      <xdr:nvSpPr>
        <xdr:cNvPr id="259" name="楕円 258"/>
        <xdr:cNvSpPr/>
      </xdr:nvSpPr>
      <xdr:spPr>
        <a:xfrm>
          <a:off x="3746500" y="167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167048</xdr:rowOff>
    </xdr:from>
    <xdr:ext cx="534377" cy="259045"/>
    <xdr:sp macro="" textlink="">
      <xdr:nvSpPr>
        <xdr:cNvPr id="260" name="テキスト ボックス 259"/>
        <xdr:cNvSpPr txBox="1"/>
      </xdr:nvSpPr>
      <xdr:spPr>
        <a:xfrm>
          <a:off x="3530111" y="167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124701</xdr:rowOff>
    </xdr:from>
    <xdr:to>
      <xdr:col>15</xdr:col>
      <xdr:colOff>101600</xdr:colOff>
      <xdr:row>98</xdr:row>
      <xdr:rowOff>54851</xdr:rowOff>
    </xdr:to>
    <xdr:sp macro="" textlink="">
      <xdr:nvSpPr>
        <xdr:cNvPr id="261" name="楕円 260"/>
        <xdr:cNvSpPr/>
      </xdr:nvSpPr>
      <xdr:spPr>
        <a:xfrm>
          <a:off x="2857500" y="167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45978</xdr:rowOff>
    </xdr:from>
    <xdr:ext cx="534377" cy="259045"/>
    <xdr:sp macro="" textlink="">
      <xdr:nvSpPr>
        <xdr:cNvPr id="262" name="テキスト ボックス 261"/>
        <xdr:cNvSpPr txBox="1"/>
      </xdr:nvSpPr>
      <xdr:spPr>
        <a:xfrm>
          <a:off x="2641111" y="168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92430</xdr:rowOff>
    </xdr:from>
    <xdr:to>
      <xdr:col>10</xdr:col>
      <xdr:colOff>165100</xdr:colOff>
      <xdr:row>98</xdr:row>
      <xdr:rowOff>22580</xdr:rowOff>
    </xdr:to>
    <xdr:sp macro="" textlink="">
      <xdr:nvSpPr>
        <xdr:cNvPr id="263" name="楕円 262"/>
        <xdr:cNvSpPr/>
      </xdr:nvSpPr>
      <xdr:spPr>
        <a:xfrm>
          <a:off x="1968500" y="167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13707</xdr:rowOff>
    </xdr:from>
    <xdr:ext cx="534377" cy="259045"/>
    <xdr:sp macro="" textlink="">
      <xdr:nvSpPr>
        <xdr:cNvPr id="264" name="テキスト ボックス 263"/>
        <xdr:cNvSpPr txBox="1"/>
      </xdr:nvSpPr>
      <xdr:spPr>
        <a:xfrm>
          <a:off x="1752111" y="168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85497</xdr:rowOff>
    </xdr:from>
    <xdr:to>
      <xdr:col>6</xdr:col>
      <xdr:colOff>38100</xdr:colOff>
      <xdr:row>98</xdr:row>
      <xdr:rowOff>15647</xdr:rowOff>
    </xdr:to>
    <xdr:sp macro="" textlink="">
      <xdr:nvSpPr>
        <xdr:cNvPr id="265" name="楕円 264"/>
        <xdr:cNvSpPr/>
      </xdr:nvSpPr>
      <xdr:spPr>
        <a:xfrm>
          <a:off x="1079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6774</xdr:rowOff>
    </xdr:from>
    <xdr:ext cx="534377" cy="259045"/>
    <xdr:sp macro="" textlink="">
      <xdr:nvSpPr>
        <xdr:cNvPr id="266" name="テキスト ボックス 265"/>
        <xdr:cNvSpPr txBox="1"/>
      </xdr:nvSpPr>
      <xdr:spPr>
        <a:xfrm>
          <a:off x="863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41864</xdr:rowOff>
    </xdr:from>
    <xdr:to>
      <xdr:col>55</xdr:col>
      <xdr:colOff>0</xdr:colOff>
      <xdr:row>35</xdr:row>
      <xdr:rowOff>118111</xdr:rowOff>
    </xdr:to>
    <xdr:cxnSp macro="">
      <xdr:nvCxnSpPr>
        <xdr:cNvPr id="293" name="直線コネクタ 292"/>
        <xdr:cNvCxnSpPr/>
      </xdr:nvCxnSpPr>
      <xdr:spPr>
        <a:xfrm flipV="1">
          <a:off x="9639300" y="5528264"/>
          <a:ext cx="838200" cy="59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118111</xdr:rowOff>
    </xdr:from>
    <xdr:to>
      <xdr:col>50</xdr:col>
      <xdr:colOff>114300</xdr:colOff>
      <xdr:row>35</xdr:row>
      <xdr:rowOff>147614</xdr:rowOff>
    </xdr:to>
    <xdr:cxnSp macro="">
      <xdr:nvCxnSpPr>
        <xdr:cNvPr id="296" name="直線コネクタ 295"/>
        <xdr:cNvCxnSpPr/>
      </xdr:nvCxnSpPr>
      <xdr:spPr>
        <a:xfrm flipV="1">
          <a:off x="8750300" y="6118861"/>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147614</xdr:rowOff>
    </xdr:from>
    <xdr:to>
      <xdr:col>45</xdr:col>
      <xdr:colOff>177800</xdr:colOff>
      <xdr:row>35</xdr:row>
      <xdr:rowOff>166638</xdr:rowOff>
    </xdr:to>
    <xdr:cxnSp macro="">
      <xdr:nvCxnSpPr>
        <xdr:cNvPr id="299" name="直線コネクタ 298"/>
        <xdr:cNvCxnSpPr/>
      </xdr:nvCxnSpPr>
      <xdr:spPr>
        <a:xfrm flipV="1">
          <a:off x="7861300" y="6148364"/>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141351</xdr:rowOff>
    </xdr:from>
    <xdr:to>
      <xdr:col>41</xdr:col>
      <xdr:colOff>50800</xdr:colOff>
      <xdr:row>35</xdr:row>
      <xdr:rowOff>166638</xdr:rowOff>
    </xdr:to>
    <xdr:cxnSp macro="">
      <xdr:nvCxnSpPr>
        <xdr:cNvPr id="302" name="直線コネクタ 301"/>
        <xdr:cNvCxnSpPr/>
      </xdr:nvCxnSpPr>
      <xdr:spPr>
        <a:xfrm>
          <a:off x="6972300" y="6142101"/>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162514</xdr:rowOff>
    </xdr:from>
    <xdr:to>
      <xdr:col>55</xdr:col>
      <xdr:colOff>50800</xdr:colOff>
      <xdr:row>32</xdr:row>
      <xdr:rowOff>92664</xdr:rowOff>
    </xdr:to>
    <xdr:sp macro="" textlink="">
      <xdr:nvSpPr>
        <xdr:cNvPr id="312" name="楕円 311"/>
        <xdr:cNvSpPr/>
      </xdr:nvSpPr>
      <xdr:spPr>
        <a:xfrm>
          <a:off x="10426700" y="54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13941</xdr:rowOff>
    </xdr:from>
    <xdr:ext cx="599010" cy="259045"/>
    <xdr:sp macro="" textlink="">
      <xdr:nvSpPr>
        <xdr:cNvPr id="313" name="補助費等該当値テキスト"/>
        <xdr:cNvSpPr txBox="1"/>
      </xdr:nvSpPr>
      <xdr:spPr>
        <a:xfrm>
          <a:off x="10528300" y="532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67311</xdr:rowOff>
    </xdr:from>
    <xdr:to>
      <xdr:col>50</xdr:col>
      <xdr:colOff>165100</xdr:colOff>
      <xdr:row>35</xdr:row>
      <xdr:rowOff>168911</xdr:rowOff>
    </xdr:to>
    <xdr:sp macro="" textlink="">
      <xdr:nvSpPr>
        <xdr:cNvPr id="314" name="楕円 313"/>
        <xdr:cNvSpPr/>
      </xdr:nvSpPr>
      <xdr:spPr>
        <a:xfrm>
          <a:off x="9588500" y="60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13988</xdr:rowOff>
    </xdr:from>
    <xdr:ext cx="599010" cy="259045"/>
    <xdr:sp macro="" textlink="">
      <xdr:nvSpPr>
        <xdr:cNvPr id="315" name="テキスト ボックス 314"/>
        <xdr:cNvSpPr txBox="1"/>
      </xdr:nvSpPr>
      <xdr:spPr>
        <a:xfrm>
          <a:off x="9339795" y="58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96814</xdr:rowOff>
    </xdr:from>
    <xdr:to>
      <xdr:col>46</xdr:col>
      <xdr:colOff>38100</xdr:colOff>
      <xdr:row>36</xdr:row>
      <xdr:rowOff>26964</xdr:rowOff>
    </xdr:to>
    <xdr:sp macro="" textlink="">
      <xdr:nvSpPr>
        <xdr:cNvPr id="316" name="楕円 315"/>
        <xdr:cNvSpPr/>
      </xdr:nvSpPr>
      <xdr:spPr>
        <a:xfrm>
          <a:off x="8699500" y="60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43491</xdr:rowOff>
    </xdr:from>
    <xdr:ext cx="599010" cy="259045"/>
    <xdr:sp macro="" textlink="">
      <xdr:nvSpPr>
        <xdr:cNvPr id="317" name="テキスト ボックス 316"/>
        <xdr:cNvSpPr txBox="1"/>
      </xdr:nvSpPr>
      <xdr:spPr>
        <a:xfrm>
          <a:off x="8450795" y="587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115838</xdr:rowOff>
    </xdr:from>
    <xdr:to>
      <xdr:col>41</xdr:col>
      <xdr:colOff>101600</xdr:colOff>
      <xdr:row>36</xdr:row>
      <xdr:rowOff>45988</xdr:rowOff>
    </xdr:to>
    <xdr:sp macro="" textlink="">
      <xdr:nvSpPr>
        <xdr:cNvPr id="318" name="楕円 317"/>
        <xdr:cNvSpPr/>
      </xdr:nvSpPr>
      <xdr:spPr>
        <a:xfrm>
          <a:off x="7810500" y="61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62515</xdr:rowOff>
    </xdr:from>
    <xdr:ext cx="599010" cy="259045"/>
    <xdr:sp macro="" textlink="">
      <xdr:nvSpPr>
        <xdr:cNvPr id="319" name="テキスト ボックス 318"/>
        <xdr:cNvSpPr txBox="1"/>
      </xdr:nvSpPr>
      <xdr:spPr>
        <a:xfrm>
          <a:off x="7561795" y="589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90551</xdr:rowOff>
    </xdr:from>
    <xdr:to>
      <xdr:col>36</xdr:col>
      <xdr:colOff>165100</xdr:colOff>
      <xdr:row>36</xdr:row>
      <xdr:rowOff>20701</xdr:rowOff>
    </xdr:to>
    <xdr:sp macro="" textlink="">
      <xdr:nvSpPr>
        <xdr:cNvPr id="320" name="楕円 319"/>
        <xdr:cNvSpPr/>
      </xdr:nvSpPr>
      <xdr:spPr>
        <a:xfrm>
          <a:off x="6921500" y="60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37228</xdr:rowOff>
    </xdr:from>
    <xdr:ext cx="599010" cy="259045"/>
    <xdr:sp macro="" textlink="">
      <xdr:nvSpPr>
        <xdr:cNvPr id="321" name="テキスト ボックス 320"/>
        <xdr:cNvSpPr txBox="1"/>
      </xdr:nvSpPr>
      <xdr:spPr>
        <a:xfrm>
          <a:off x="6672795" y="586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141560</xdr:rowOff>
    </xdr:from>
    <xdr:to>
      <xdr:col>55</xdr:col>
      <xdr:colOff>0</xdr:colOff>
      <xdr:row>58</xdr:row>
      <xdr:rowOff>148883</xdr:rowOff>
    </xdr:to>
    <xdr:cxnSp macro="">
      <xdr:nvCxnSpPr>
        <xdr:cNvPr id="350" name="直線コネクタ 349"/>
        <xdr:cNvCxnSpPr/>
      </xdr:nvCxnSpPr>
      <xdr:spPr>
        <a:xfrm flipV="1">
          <a:off x="9639300" y="10085660"/>
          <a:ext cx="8382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148883</xdr:rowOff>
    </xdr:from>
    <xdr:to>
      <xdr:col>50</xdr:col>
      <xdr:colOff>114300</xdr:colOff>
      <xdr:row>58</xdr:row>
      <xdr:rowOff>155762</xdr:rowOff>
    </xdr:to>
    <xdr:cxnSp macro="">
      <xdr:nvCxnSpPr>
        <xdr:cNvPr id="353" name="直線コネクタ 352"/>
        <xdr:cNvCxnSpPr/>
      </xdr:nvCxnSpPr>
      <xdr:spPr>
        <a:xfrm flipV="1">
          <a:off x="8750300" y="10092983"/>
          <a:ext cx="88900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129065</xdr:rowOff>
    </xdr:from>
    <xdr:to>
      <xdr:col>45</xdr:col>
      <xdr:colOff>177800</xdr:colOff>
      <xdr:row>58</xdr:row>
      <xdr:rowOff>155762</xdr:rowOff>
    </xdr:to>
    <xdr:cxnSp macro="">
      <xdr:nvCxnSpPr>
        <xdr:cNvPr id="356" name="直線コネクタ 355"/>
        <xdr:cNvCxnSpPr/>
      </xdr:nvCxnSpPr>
      <xdr:spPr>
        <a:xfrm>
          <a:off x="7861300" y="10073165"/>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129065</xdr:rowOff>
    </xdr:from>
    <xdr:to>
      <xdr:col>41</xdr:col>
      <xdr:colOff>50800</xdr:colOff>
      <xdr:row>59</xdr:row>
      <xdr:rowOff>1101</xdr:rowOff>
    </xdr:to>
    <xdr:cxnSp macro="">
      <xdr:nvCxnSpPr>
        <xdr:cNvPr id="359" name="直線コネクタ 358"/>
        <xdr:cNvCxnSpPr/>
      </xdr:nvCxnSpPr>
      <xdr:spPr>
        <a:xfrm flipV="1">
          <a:off x="6972300" y="10073165"/>
          <a:ext cx="8890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90760</xdr:rowOff>
    </xdr:from>
    <xdr:to>
      <xdr:col>55</xdr:col>
      <xdr:colOff>50800</xdr:colOff>
      <xdr:row>59</xdr:row>
      <xdr:rowOff>20910</xdr:rowOff>
    </xdr:to>
    <xdr:sp macro="" textlink="">
      <xdr:nvSpPr>
        <xdr:cNvPr id="369" name="楕円 368"/>
        <xdr:cNvSpPr/>
      </xdr:nvSpPr>
      <xdr:spPr>
        <a:xfrm>
          <a:off x="10426700" y="100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98083</xdr:rowOff>
    </xdr:from>
    <xdr:to>
      <xdr:col>50</xdr:col>
      <xdr:colOff>165100</xdr:colOff>
      <xdr:row>59</xdr:row>
      <xdr:rowOff>28233</xdr:rowOff>
    </xdr:to>
    <xdr:sp macro="" textlink="">
      <xdr:nvSpPr>
        <xdr:cNvPr id="371" name="楕円 370"/>
        <xdr:cNvSpPr/>
      </xdr:nvSpPr>
      <xdr:spPr>
        <a:xfrm>
          <a:off x="9588500" y="100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19360</xdr:rowOff>
    </xdr:from>
    <xdr:ext cx="534377" cy="259045"/>
    <xdr:sp macro="" textlink="">
      <xdr:nvSpPr>
        <xdr:cNvPr id="372" name="テキスト ボックス 371"/>
        <xdr:cNvSpPr txBox="1"/>
      </xdr:nvSpPr>
      <xdr:spPr>
        <a:xfrm>
          <a:off x="9372111" y="101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104962</xdr:rowOff>
    </xdr:from>
    <xdr:to>
      <xdr:col>46</xdr:col>
      <xdr:colOff>38100</xdr:colOff>
      <xdr:row>59</xdr:row>
      <xdr:rowOff>35112</xdr:rowOff>
    </xdr:to>
    <xdr:sp macro="" textlink="">
      <xdr:nvSpPr>
        <xdr:cNvPr id="373" name="楕円 372"/>
        <xdr:cNvSpPr/>
      </xdr:nvSpPr>
      <xdr:spPr>
        <a:xfrm>
          <a:off x="8699500" y="100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26239</xdr:rowOff>
    </xdr:from>
    <xdr:ext cx="534377" cy="259045"/>
    <xdr:sp macro="" textlink="">
      <xdr:nvSpPr>
        <xdr:cNvPr id="374" name="テキスト ボックス 373"/>
        <xdr:cNvSpPr txBox="1"/>
      </xdr:nvSpPr>
      <xdr:spPr>
        <a:xfrm>
          <a:off x="8483111" y="101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78265</xdr:rowOff>
    </xdr:from>
    <xdr:to>
      <xdr:col>41</xdr:col>
      <xdr:colOff>101600</xdr:colOff>
      <xdr:row>59</xdr:row>
      <xdr:rowOff>8415</xdr:rowOff>
    </xdr:to>
    <xdr:sp macro="" textlink="">
      <xdr:nvSpPr>
        <xdr:cNvPr id="375" name="楕円 374"/>
        <xdr:cNvSpPr/>
      </xdr:nvSpPr>
      <xdr:spPr>
        <a:xfrm>
          <a:off x="7810500" y="100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24942</xdr:rowOff>
    </xdr:from>
    <xdr:ext cx="599010" cy="259045"/>
    <xdr:sp macro="" textlink="">
      <xdr:nvSpPr>
        <xdr:cNvPr id="376" name="テキスト ボックス 375"/>
        <xdr:cNvSpPr txBox="1"/>
      </xdr:nvSpPr>
      <xdr:spPr>
        <a:xfrm>
          <a:off x="7561795" y="97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121751</xdr:rowOff>
    </xdr:from>
    <xdr:to>
      <xdr:col>36</xdr:col>
      <xdr:colOff>165100</xdr:colOff>
      <xdr:row>59</xdr:row>
      <xdr:rowOff>51901</xdr:rowOff>
    </xdr:to>
    <xdr:sp macro="" textlink="">
      <xdr:nvSpPr>
        <xdr:cNvPr id="377" name="楕円 376"/>
        <xdr:cNvSpPr/>
      </xdr:nvSpPr>
      <xdr:spPr>
        <a:xfrm>
          <a:off x="6921500" y="100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43028</xdr:rowOff>
    </xdr:from>
    <xdr:ext cx="534377" cy="259045"/>
    <xdr:sp macro="" textlink="">
      <xdr:nvSpPr>
        <xdr:cNvPr id="378" name="テキスト ボックス 377"/>
        <xdr:cNvSpPr txBox="1"/>
      </xdr:nvSpPr>
      <xdr:spPr>
        <a:xfrm>
          <a:off x="6705111" y="101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109441</xdr:rowOff>
    </xdr:from>
    <xdr:to>
      <xdr:col>55</xdr:col>
      <xdr:colOff>0</xdr:colOff>
      <xdr:row>78</xdr:row>
      <xdr:rowOff>117912</xdr:rowOff>
    </xdr:to>
    <xdr:cxnSp macro="">
      <xdr:nvCxnSpPr>
        <xdr:cNvPr id="405" name="直線コネクタ 404"/>
        <xdr:cNvCxnSpPr/>
      </xdr:nvCxnSpPr>
      <xdr:spPr>
        <a:xfrm flipV="1">
          <a:off x="9639300" y="13482541"/>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117912</xdr:rowOff>
    </xdr:from>
    <xdr:to>
      <xdr:col>50</xdr:col>
      <xdr:colOff>114300</xdr:colOff>
      <xdr:row>78</xdr:row>
      <xdr:rowOff>118463</xdr:rowOff>
    </xdr:to>
    <xdr:cxnSp macro="">
      <xdr:nvCxnSpPr>
        <xdr:cNvPr id="408" name="直線コネクタ 407"/>
        <xdr:cNvCxnSpPr/>
      </xdr:nvCxnSpPr>
      <xdr:spPr>
        <a:xfrm flipV="1">
          <a:off x="8750300" y="13491012"/>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118463</xdr:rowOff>
    </xdr:from>
    <xdr:to>
      <xdr:col>45</xdr:col>
      <xdr:colOff>177800</xdr:colOff>
      <xdr:row>78</xdr:row>
      <xdr:rowOff>131956</xdr:rowOff>
    </xdr:to>
    <xdr:cxnSp macro="">
      <xdr:nvCxnSpPr>
        <xdr:cNvPr id="411" name="直線コネクタ 410"/>
        <xdr:cNvCxnSpPr/>
      </xdr:nvCxnSpPr>
      <xdr:spPr>
        <a:xfrm flipV="1">
          <a:off x="7861300" y="13491563"/>
          <a:ext cx="8890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119814</xdr:rowOff>
    </xdr:from>
    <xdr:to>
      <xdr:col>41</xdr:col>
      <xdr:colOff>50800</xdr:colOff>
      <xdr:row>78</xdr:row>
      <xdr:rowOff>131956</xdr:rowOff>
    </xdr:to>
    <xdr:cxnSp macro="">
      <xdr:nvCxnSpPr>
        <xdr:cNvPr id="414" name="直線コネクタ 413"/>
        <xdr:cNvCxnSpPr/>
      </xdr:nvCxnSpPr>
      <xdr:spPr>
        <a:xfrm>
          <a:off x="6972300" y="13492914"/>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58641</xdr:rowOff>
    </xdr:from>
    <xdr:to>
      <xdr:col>55</xdr:col>
      <xdr:colOff>50800</xdr:colOff>
      <xdr:row>78</xdr:row>
      <xdr:rowOff>160241</xdr:rowOff>
    </xdr:to>
    <xdr:sp macro="" textlink="">
      <xdr:nvSpPr>
        <xdr:cNvPr id="424" name="楕円 423"/>
        <xdr:cNvSpPr/>
      </xdr:nvSpPr>
      <xdr:spPr>
        <a:xfrm>
          <a:off x="10426700" y="134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9951</xdr:rowOff>
    </xdr:from>
    <xdr:ext cx="534377" cy="259045"/>
    <xdr:sp macro="" textlink="">
      <xdr:nvSpPr>
        <xdr:cNvPr id="425" name="普通建設事業費 （ うち新規整備　）該当値テキスト"/>
        <xdr:cNvSpPr txBox="1"/>
      </xdr:nvSpPr>
      <xdr:spPr>
        <a:xfrm>
          <a:off x="10528300" y="133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67112</xdr:rowOff>
    </xdr:from>
    <xdr:to>
      <xdr:col>50</xdr:col>
      <xdr:colOff>165100</xdr:colOff>
      <xdr:row>78</xdr:row>
      <xdr:rowOff>168712</xdr:rowOff>
    </xdr:to>
    <xdr:sp macro="" textlink="">
      <xdr:nvSpPr>
        <xdr:cNvPr id="426" name="楕円 425"/>
        <xdr:cNvSpPr/>
      </xdr:nvSpPr>
      <xdr:spPr>
        <a:xfrm>
          <a:off x="9588500" y="134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159839</xdr:rowOff>
    </xdr:from>
    <xdr:ext cx="534377" cy="259045"/>
    <xdr:sp macro="" textlink="">
      <xdr:nvSpPr>
        <xdr:cNvPr id="427" name="テキスト ボックス 426"/>
        <xdr:cNvSpPr txBox="1"/>
      </xdr:nvSpPr>
      <xdr:spPr>
        <a:xfrm>
          <a:off x="9372111" y="135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67663</xdr:rowOff>
    </xdr:from>
    <xdr:to>
      <xdr:col>46</xdr:col>
      <xdr:colOff>38100</xdr:colOff>
      <xdr:row>78</xdr:row>
      <xdr:rowOff>169263</xdr:rowOff>
    </xdr:to>
    <xdr:sp macro="" textlink="">
      <xdr:nvSpPr>
        <xdr:cNvPr id="428" name="楕円 427"/>
        <xdr:cNvSpPr/>
      </xdr:nvSpPr>
      <xdr:spPr>
        <a:xfrm>
          <a:off x="8699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14340</xdr:rowOff>
    </xdr:from>
    <xdr:ext cx="534377" cy="259045"/>
    <xdr:sp macro="" textlink="">
      <xdr:nvSpPr>
        <xdr:cNvPr id="429" name="テキスト ボックス 428"/>
        <xdr:cNvSpPr txBox="1"/>
      </xdr:nvSpPr>
      <xdr:spPr>
        <a:xfrm>
          <a:off x="8483111" y="132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81156</xdr:rowOff>
    </xdr:from>
    <xdr:to>
      <xdr:col>41</xdr:col>
      <xdr:colOff>101600</xdr:colOff>
      <xdr:row>79</xdr:row>
      <xdr:rowOff>11306</xdr:rowOff>
    </xdr:to>
    <xdr:sp macro="" textlink="">
      <xdr:nvSpPr>
        <xdr:cNvPr id="430" name="楕円 429"/>
        <xdr:cNvSpPr/>
      </xdr:nvSpPr>
      <xdr:spPr>
        <a:xfrm>
          <a:off x="7810500" y="134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2433</xdr:rowOff>
    </xdr:from>
    <xdr:ext cx="469744" cy="259045"/>
    <xdr:sp macro="" textlink="">
      <xdr:nvSpPr>
        <xdr:cNvPr id="431" name="テキスト ボックス 430"/>
        <xdr:cNvSpPr txBox="1"/>
      </xdr:nvSpPr>
      <xdr:spPr>
        <a:xfrm>
          <a:off x="7626428" y="1354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69014</xdr:rowOff>
    </xdr:from>
    <xdr:to>
      <xdr:col>36</xdr:col>
      <xdr:colOff>165100</xdr:colOff>
      <xdr:row>78</xdr:row>
      <xdr:rowOff>170614</xdr:rowOff>
    </xdr:to>
    <xdr:sp macro="" textlink="">
      <xdr:nvSpPr>
        <xdr:cNvPr id="432" name="楕円 431"/>
        <xdr:cNvSpPr/>
      </xdr:nvSpPr>
      <xdr:spPr>
        <a:xfrm>
          <a:off x="6921500" y="134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161741</xdr:rowOff>
    </xdr:from>
    <xdr:ext cx="534377" cy="259045"/>
    <xdr:sp macro="" textlink="">
      <xdr:nvSpPr>
        <xdr:cNvPr id="433" name="テキスト ボックス 432"/>
        <xdr:cNvSpPr txBox="1"/>
      </xdr:nvSpPr>
      <xdr:spPr>
        <a:xfrm>
          <a:off x="6705111" y="135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6012</xdr:rowOff>
    </xdr:from>
    <xdr:to>
      <xdr:col>55</xdr:col>
      <xdr:colOff>0</xdr:colOff>
      <xdr:row>96</xdr:row>
      <xdr:rowOff>17290</xdr:rowOff>
    </xdr:to>
    <xdr:cxnSp macro="">
      <xdr:nvCxnSpPr>
        <xdr:cNvPr id="464" name="直線コネクタ 463"/>
        <xdr:cNvCxnSpPr/>
      </xdr:nvCxnSpPr>
      <xdr:spPr>
        <a:xfrm flipV="1">
          <a:off x="9639300" y="16465212"/>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17290</xdr:rowOff>
    </xdr:from>
    <xdr:to>
      <xdr:col>50</xdr:col>
      <xdr:colOff>114300</xdr:colOff>
      <xdr:row>96</xdr:row>
      <xdr:rowOff>58471</xdr:rowOff>
    </xdr:to>
    <xdr:cxnSp macro="">
      <xdr:nvCxnSpPr>
        <xdr:cNvPr id="467" name="直線コネクタ 466"/>
        <xdr:cNvCxnSpPr/>
      </xdr:nvCxnSpPr>
      <xdr:spPr>
        <a:xfrm flipV="1">
          <a:off x="8750300" y="16476490"/>
          <a:ext cx="8890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65132</xdr:rowOff>
    </xdr:from>
    <xdr:to>
      <xdr:col>45</xdr:col>
      <xdr:colOff>177800</xdr:colOff>
      <xdr:row>96</xdr:row>
      <xdr:rowOff>58471</xdr:rowOff>
    </xdr:to>
    <xdr:cxnSp macro="">
      <xdr:nvCxnSpPr>
        <xdr:cNvPr id="470" name="直線コネクタ 469"/>
        <xdr:cNvCxnSpPr/>
      </xdr:nvCxnSpPr>
      <xdr:spPr>
        <a:xfrm>
          <a:off x="7861300" y="16352882"/>
          <a:ext cx="889000" cy="1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65132</xdr:rowOff>
    </xdr:from>
    <xdr:to>
      <xdr:col>41</xdr:col>
      <xdr:colOff>50800</xdr:colOff>
      <xdr:row>97</xdr:row>
      <xdr:rowOff>151239</xdr:rowOff>
    </xdr:to>
    <xdr:cxnSp macro="">
      <xdr:nvCxnSpPr>
        <xdr:cNvPr id="473" name="直線コネクタ 472"/>
        <xdr:cNvCxnSpPr/>
      </xdr:nvCxnSpPr>
      <xdr:spPr>
        <a:xfrm flipV="1">
          <a:off x="6972300" y="16352882"/>
          <a:ext cx="889000" cy="4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126662</xdr:rowOff>
    </xdr:from>
    <xdr:to>
      <xdr:col>55</xdr:col>
      <xdr:colOff>50800</xdr:colOff>
      <xdr:row>96</xdr:row>
      <xdr:rowOff>56812</xdr:rowOff>
    </xdr:to>
    <xdr:sp macro="" textlink="">
      <xdr:nvSpPr>
        <xdr:cNvPr id="483" name="楕円 482"/>
        <xdr:cNvSpPr/>
      </xdr:nvSpPr>
      <xdr:spPr>
        <a:xfrm>
          <a:off x="10426700" y="164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149539</xdr:rowOff>
    </xdr:from>
    <xdr:ext cx="534377" cy="259045"/>
    <xdr:sp macro="" textlink="">
      <xdr:nvSpPr>
        <xdr:cNvPr id="484" name="普通建設事業費 （ うち更新整備　）該当値テキスト"/>
        <xdr:cNvSpPr txBox="1"/>
      </xdr:nvSpPr>
      <xdr:spPr>
        <a:xfrm>
          <a:off x="10528300" y="162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137940</xdr:rowOff>
    </xdr:from>
    <xdr:to>
      <xdr:col>50</xdr:col>
      <xdr:colOff>165100</xdr:colOff>
      <xdr:row>96</xdr:row>
      <xdr:rowOff>68090</xdr:rowOff>
    </xdr:to>
    <xdr:sp macro="" textlink="">
      <xdr:nvSpPr>
        <xdr:cNvPr id="485" name="楕円 484"/>
        <xdr:cNvSpPr/>
      </xdr:nvSpPr>
      <xdr:spPr>
        <a:xfrm>
          <a:off x="9588500" y="164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84617</xdr:rowOff>
    </xdr:from>
    <xdr:ext cx="534377" cy="259045"/>
    <xdr:sp macro="" textlink="">
      <xdr:nvSpPr>
        <xdr:cNvPr id="486" name="テキスト ボックス 485"/>
        <xdr:cNvSpPr txBox="1"/>
      </xdr:nvSpPr>
      <xdr:spPr>
        <a:xfrm>
          <a:off x="9372111" y="162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7671</xdr:rowOff>
    </xdr:from>
    <xdr:to>
      <xdr:col>46</xdr:col>
      <xdr:colOff>38100</xdr:colOff>
      <xdr:row>96</xdr:row>
      <xdr:rowOff>109271</xdr:rowOff>
    </xdr:to>
    <xdr:sp macro="" textlink="">
      <xdr:nvSpPr>
        <xdr:cNvPr id="487" name="楕円 486"/>
        <xdr:cNvSpPr/>
      </xdr:nvSpPr>
      <xdr:spPr>
        <a:xfrm>
          <a:off x="8699500" y="164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125798</xdr:rowOff>
    </xdr:from>
    <xdr:ext cx="534377" cy="259045"/>
    <xdr:sp macro="" textlink="">
      <xdr:nvSpPr>
        <xdr:cNvPr id="488" name="テキスト ボックス 487"/>
        <xdr:cNvSpPr txBox="1"/>
      </xdr:nvSpPr>
      <xdr:spPr>
        <a:xfrm>
          <a:off x="8483111" y="162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14332</xdr:rowOff>
    </xdr:from>
    <xdr:to>
      <xdr:col>41</xdr:col>
      <xdr:colOff>101600</xdr:colOff>
      <xdr:row>95</xdr:row>
      <xdr:rowOff>115932</xdr:rowOff>
    </xdr:to>
    <xdr:sp macro="" textlink="">
      <xdr:nvSpPr>
        <xdr:cNvPr id="489" name="楕円 488"/>
        <xdr:cNvSpPr/>
      </xdr:nvSpPr>
      <xdr:spPr>
        <a:xfrm>
          <a:off x="7810500" y="163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132459</xdr:rowOff>
    </xdr:from>
    <xdr:ext cx="534377" cy="259045"/>
    <xdr:sp macro="" textlink="">
      <xdr:nvSpPr>
        <xdr:cNvPr id="490" name="テキスト ボックス 489"/>
        <xdr:cNvSpPr txBox="1"/>
      </xdr:nvSpPr>
      <xdr:spPr>
        <a:xfrm>
          <a:off x="7594111" y="160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100439</xdr:rowOff>
    </xdr:from>
    <xdr:to>
      <xdr:col>36</xdr:col>
      <xdr:colOff>165100</xdr:colOff>
      <xdr:row>98</xdr:row>
      <xdr:rowOff>30589</xdr:rowOff>
    </xdr:to>
    <xdr:sp macro="" textlink="">
      <xdr:nvSpPr>
        <xdr:cNvPr id="491" name="楕円 490"/>
        <xdr:cNvSpPr/>
      </xdr:nvSpPr>
      <xdr:spPr>
        <a:xfrm>
          <a:off x="6921500" y="167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21716</xdr:rowOff>
    </xdr:from>
    <xdr:ext cx="534377" cy="259045"/>
    <xdr:sp macro="" textlink="">
      <xdr:nvSpPr>
        <xdr:cNvPr id="492" name="テキスト ボックス 491"/>
        <xdr:cNvSpPr txBox="1"/>
      </xdr:nvSpPr>
      <xdr:spPr>
        <a:xfrm>
          <a:off x="6705111" y="168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92339</xdr:rowOff>
    </xdr:from>
    <xdr:to>
      <xdr:col>85</xdr:col>
      <xdr:colOff>127000</xdr:colOff>
      <xdr:row>38</xdr:row>
      <xdr:rowOff>137464</xdr:rowOff>
    </xdr:to>
    <xdr:cxnSp macro="">
      <xdr:nvCxnSpPr>
        <xdr:cNvPr id="519" name="直線コネクタ 518"/>
        <xdr:cNvCxnSpPr/>
      </xdr:nvCxnSpPr>
      <xdr:spPr>
        <a:xfrm>
          <a:off x="15481300" y="6607439"/>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92339</xdr:rowOff>
    </xdr:from>
    <xdr:to>
      <xdr:col>81</xdr:col>
      <xdr:colOff>50800</xdr:colOff>
      <xdr:row>38</xdr:row>
      <xdr:rowOff>100612</xdr:rowOff>
    </xdr:to>
    <xdr:cxnSp macro="">
      <xdr:nvCxnSpPr>
        <xdr:cNvPr id="522" name="直線コネクタ 521"/>
        <xdr:cNvCxnSpPr/>
      </xdr:nvCxnSpPr>
      <xdr:spPr>
        <a:xfrm flipV="1">
          <a:off x="14592300" y="660743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144475</xdr:rowOff>
    </xdr:from>
    <xdr:ext cx="534377" cy="259045"/>
    <xdr:sp macro="" textlink="">
      <xdr:nvSpPr>
        <xdr:cNvPr id="524" name="テキスト ボックス 523"/>
        <xdr:cNvSpPr txBox="1"/>
      </xdr:nvSpPr>
      <xdr:spPr>
        <a:xfrm>
          <a:off x="15214111" y="66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100612</xdr:rowOff>
    </xdr:from>
    <xdr:to>
      <xdr:col>76</xdr:col>
      <xdr:colOff>114300</xdr:colOff>
      <xdr:row>38</xdr:row>
      <xdr:rowOff>136429</xdr:rowOff>
    </xdr:to>
    <xdr:cxnSp macro="">
      <xdr:nvCxnSpPr>
        <xdr:cNvPr id="525" name="直線コネクタ 524"/>
        <xdr:cNvCxnSpPr/>
      </xdr:nvCxnSpPr>
      <xdr:spPr>
        <a:xfrm flipV="1">
          <a:off x="13703300" y="6615712"/>
          <a:ext cx="889000" cy="3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136429</xdr:rowOff>
    </xdr:from>
    <xdr:to>
      <xdr:col>71</xdr:col>
      <xdr:colOff>177800</xdr:colOff>
      <xdr:row>38</xdr:row>
      <xdr:rowOff>136973</xdr:rowOff>
    </xdr:to>
    <xdr:cxnSp macro="">
      <xdr:nvCxnSpPr>
        <xdr:cNvPr id="528" name="直線コネクタ 527"/>
        <xdr:cNvCxnSpPr/>
      </xdr:nvCxnSpPr>
      <xdr:spPr>
        <a:xfrm flipV="1">
          <a:off x="12814300" y="665152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86664</xdr:rowOff>
    </xdr:from>
    <xdr:to>
      <xdr:col>85</xdr:col>
      <xdr:colOff>177800</xdr:colOff>
      <xdr:row>39</xdr:row>
      <xdr:rowOff>16814</xdr:rowOff>
    </xdr:to>
    <xdr:sp macro="" textlink="">
      <xdr:nvSpPr>
        <xdr:cNvPr id="538" name="楕円 537"/>
        <xdr:cNvSpPr/>
      </xdr:nvSpPr>
      <xdr:spPr>
        <a:xfrm>
          <a:off x="16268700" y="66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378565" cy="259045"/>
    <xdr:sp macro="" textlink="">
      <xdr:nvSpPr>
        <xdr:cNvPr id="539" name="災害復旧事業費該当値テキスト"/>
        <xdr:cNvSpPr txBox="1"/>
      </xdr:nvSpPr>
      <xdr:spPr>
        <a:xfrm>
          <a:off x="16370300" y="653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41539</xdr:rowOff>
    </xdr:from>
    <xdr:to>
      <xdr:col>81</xdr:col>
      <xdr:colOff>101600</xdr:colOff>
      <xdr:row>38</xdr:row>
      <xdr:rowOff>143139</xdr:rowOff>
    </xdr:to>
    <xdr:sp macro="" textlink="">
      <xdr:nvSpPr>
        <xdr:cNvPr id="540" name="楕円 539"/>
        <xdr:cNvSpPr/>
      </xdr:nvSpPr>
      <xdr:spPr>
        <a:xfrm>
          <a:off x="15430500" y="65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159666</xdr:rowOff>
    </xdr:from>
    <xdr:ext cx="534377" cy="259045"/>
    <xdr:sp macro="" textlink="">
      <xdr:nvSpPr>
        <xdr:cNvPr id="541" name="テキスト ボックス 540"/>
        <xdr:cNvSpPr txBox="1"/>
      </xdr:nvSpPr>
      <xdr:spPr>
        <a:xfrm>
          <a:off x="15214111" y="633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49812</xdr:rowOff>
    </xdr:from>
    <xdr:to>
      <xdr:col>76</xdr:col>
      <xdr:colOff>165100</xdr:colOff>
      <xdr:row>38</xdr:row>
      <xdr:rowOff>151412</xdr:rowOff>
    </xdr:to>
    <xdr:sp macro="" textlink="">
      <xdr:nvSpPr>
        <xdr:cNvPr id="542" name="楕円 541"/>
        <xdr:cNvSpPr/>
      </xdr:nvSpPr>
      <xdr:spPr>
        <a:xfrm>
          <a:off x="14541500" y="65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167939</xdr:rowOff>
    </xdr:from>
    <xdr:ext cx="534377" cy="259045"/>
    <xdr:sp macro="" textlink="">
      <xdr:nvSpPr>
        <xdr:cNvPr id="543" name="テキスト ボックス 542"/>
        <xdr:cNvSpPr txBox="1"/>
      </xdr:nvSpPr>
      <xdr:spPr>
        <a:xfrm>
          <a:off x="14325111" y="63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85629</xdr:rowOff>
    </xdr:from>
    <xdr:to>
      <xdr:col>72</xdr:col>
      <xdr:colOff>38100</xdr:colOff>
      <xdr:row>39</xdr:row>
      <xdr:rowOff>15779</xdr:rowOff>
    </xdr:to>
    <xdr:sp macro="" textlink="">
      <xdr:nvSpPr>
        <xdr:cNvPr id="544" name="楕円 543"/>
        <xdr:cNvSpPr/>
      </xdr:nvSpPr>
      <xdr:spPr>
        <a:xfrm>
          <a:off x="13652500" y="66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6906</xdr:rowOff>
    </xdr:from>
    <xdr:ext cx="469744" cy="259045"/>
    <xdr:sp macro="" textlink="">
      <xdr:nvSpPr>
        <xdr:cNvPr id="545" name="テキスト ボックス 544"/>
        <xdr:cNvSpPr txBox="1"/>
      </xdr:nvSpPr>
      <xdr:spPr>
        <a:xfrm>
          <a:off x="13468428" y="66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86173</xdr:rowOff>
    </xdr:from>
    <xdr:to>
      <xdr:col>67</xdr:col>
      <xdr:colOff>101600</xdr:colOff>
      <xdr:row>39</xdr:row>
      <xdr:rowOff>16323</xdr:rowOff>
    </xdr:to>
    <xdr:sp macro="" textlink="">
      <xdr:nvSpPr>
        <xdr:cNvPr id="546" name="楕円 545"/>
        <xdr:cNvSpPr/>
      </xdr:nvSpPr>
      <xdr:spPr>
        <a:xfrm>
          <a:off x="12763500" y="66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7450</xdr:rowOff>
    </xdr:from>
    <xdr:ext cx="469744" cy="259045"/>
    <xdr:sp macro="" textlink="">
      <xdr:nvSpPr>
        <xdr:cNvPr id="547" name="テキスト ボックス 546"/>
        <xdr:cNvSpPr txBox="1"/>
      </xdr:nvSpPr>
      <xdr:spPr>
        <a:xfrm>
          <a:off x="12579428" y="669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43124</xdr:rowOff>
    </xdr:from>
    <xdr:to>
      <xdr:col>85</xdr:col>
      <xdr:colOff>127000</xdr:colOff>
      <xdr:row>73</xdr:row>
      <xdr:rowOff>95131</xdr:rowOff>
    </xdr:to>
    <xdr:cxnSp macro="">
      <xdr:nvCxnSpPr>
        <xdr:cNvPr id="625" name="直線コネクタ 624"/>
        <xdr:cNvCxnSpPr/>
      </xdr:nvCxnSpPr>
      <xdr:spPr>
        <a:xfrm flipV="1">
          <a:off x="15481300" y="12558974"/>
          <a:ext cx="8382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95131</xdr:rowOff>
    </xdr:from>
    <xdr:to>
      <xdr:col>81</xdr:col>
      <xdr:colOff>50800</xdr:colOff>
      <xdr:row>74</xdr:row>
      <xdr:rowOff>658</xdr:rowOff>
    </xdr:to>
    <xdr:cxnSp macro="">
      <xdr:nvCxnSpPr>
        <xdr:cNvPr id="628" name="直線コネクタ 627"/>
        <xdr:cNvCxnSpPr/>
      </xdr:nvCxnSpPr>
      <xdr:spPr>
        <a:xfrm flipV="1">
          <a:off x="14592300" y="12610981"/>
          <a:ext cx="889000" cy="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144752</xdr:rowOff>
    </xdr:from>
    <xdr:to>
      <xdr:col>76</xdr:col>
      <xdr:colOff>114300</xdr:colOff>
      <xdr:row>74</xdr:row>
      <xdr:rowOff>658</xdr:rowOff>
    </xdr:to>
    <xdr:cxnSp macro="">
      <xdr:nvCxnSpPr>
        <xdr:cNvPr id="631" name="直線コネクタ 630"/>
        <xdr:cNvCxnSpPr/>
      </xdr:nvCxnSpPr>
      <xdr:spPr>
        <a:xfrm>
          <a:off x="13703300" y="12660602"/>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144752</xdr:rowOff>
    </xdr:from>
    <xdr:to>
      <xdr:col>71</xdr:col>
      <xdr:colOff>177800</xdr:colOff>
      <xdr:row>74</xdr:row>
      <xdr:rowOff>40884</xdr:rowOff>
    </xdr:to>
    <xdr:cxnSp macro="">
      <xdr:nvCxnSpPr>
        <xdr:cNvPr id="634" name="直線コネクタ 633"/>
        <xdr:cNvCxnSpPr/>
      </xdr:nvCxnSpPr>
      <xdr:spPr>
        <a:xfrm flipV="1">
          <a:off x="12814300" y="12660602"/>
          <a:ext cx="889000" cy="6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163774</xdr:rowOff>
    </xdr:from>
    <xdr:to>
      <xdr:col>85</xdr:col>
      <xdr:colOff>177800</xdr:colOff>
      <xdr:row>73</xdr:row>
      <xdr:rowOff>93924</xdr:rowOff>
    </xdr:to>
    <xdr:sp macro="" textlink="">
      <xdr:nvSpPr>
        <xdr:cNvPr id="644" name="楕円 643"/>
        <xdr:cNvSpPr/>
      </xdr:nvSpPr>
      <xdr:spPr>
        <a:xfrm>
          <a:off x="16268700" y="125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15201</xdr:rowOff>
    </xdr:from>
    <xdr:ext cx="599010" cy="259045"/>
    <xdr:sp macro="" textlink="">
      <xdr:nvSpPr>
        <xdr:cNvPr id="645" name="公債費該当値テキスト"/>
        <xdr:cNvSpPr txBox="1"/>
      </xdr:nvSpPr>
      <xdr:spPr>
        <a:xfrm>
          <a:off x="16370300" y="123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44331</xdr:rowOff>
    </xdr:from>
    <xdr:to>
      <xdr:col>81</xdr:col>
      <xdr:colOff>101600</xdr:colOff>
      <xdr:row>73</xdr:row>
      <xdr:rowOff>145931</xdr:rowOff>
    </xdr:to>
    <xdr:sp macro="" textlink="">
      <xdr:nvSpPr>
        <xdr:cNvPr id="646" name="楕円 645"/>
        <xdr:cNvSpPr/>
      </xdr:nvSpPr>
      <xdr:spPr>
        <a:xfrm>
          <a:off x="15430500" y="125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162458</xdr:rowOff>
    </xdr:from>
    <xdr:ext cx="599010" cy="259045"/>
    <xdr:sp macro="" textlink="">
      <xdr:nvSpPr>
        <xdr:cNvPr id="647" name="テキスト ボックス 646"/>
        <xdr:cNvSpPr txBox="1"/>
      </xdr:nvSpPr>
      <xdr:spPr>
        <a:xfrm>
          <a:off x="15181795" y="1233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121308</xdr:rowOff>
    </xdr:from>
    <xdr:to>
      <xdr:col>76</xdr:col>
      <xdr:colOff>165100</xdr:colOff>
      <xdr:row>74</xdr:row>
      <xdr:rowOff>51458</xdr:rowOff>
    </xdr:to>
    <xdr:sp macro="" textlink="">
      <xdr:nvSpPr>
        <xdr:cNvPr id="648" name="楕円 647"/>
        <xdr:cNvSpPr/>
      </xdr:nvSpPr>
      <xdr:spPr>
        <a:xfrm>
          <a:off x="14541500" y="126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67985</xdr:rowOff>
    </xdr:from>
    <xdr:ext cx="599010" cy="259045"/>
    <xdr:sp macro="" textlink="">
      <xdr:nvSpPr>
        <xdr:cNvPr id="649" name="テキスト ボックス 648"/>
        <xdr:cNvSpPr txBox="1"/>
      </xdr:nvSpPr>
      <xdr:spPr>
        <a:xfrm>
          <a:off x="14292795" y="1241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93952</xdr:rowOff>
    </xdr:from>
    <xdr:to>
      <xdr:col>72</xdr:col>
      <xdr:colOff>38100</xdr:colOff>
      <xdr:row>74</xdr:row>
      <xdr:rowOff>24102</xdr:rowOff>
    </xdr:to>
    <xdr:sp macro="" textlink="">
      <xdr:nvSpPr>
        <xdr:cNvPr id="650" name="楕円 649"/>
        <xdr:cNvSpPr/>
      </xdr:nvSpPr>
      <xdr:spPr>
        <a:xfrm>
          <a:off x="13652500" y="126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40629</xdr:rowOff>
    </xdr:from>
    <xdr:ext cx="599010" cy="259045"/>
    <xdr:sp macro="" textlink="">
      <xdr:nvSpPr>
        <xdr:cNvPr id="651" name="テキスト ボックス 650"/>
        <xdr:cNvSpPr txBox="1"/>
      </xdr:nvSpPr>
      <xdr:spPr>
        <a:xfrm>
          <a:off x="13403795" y="1238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161534</xdr:rowOff>
    </xdr:from>
    <xdr:to>
      <xdr:col>67</xdr:col>
      <xdr:colOff>101600</xdr:colOff>
      <xdr:row>74</xdr:row>
      <xdr:rowOff>91684</xdr:rowOff>
    </xdr:to>
    <xdr:sp macro="" textlink="">
      <xdr:nvSpPr>
        <xdr:cNvPr id="652" name="楕円 651"/>
        <xdr:cNvSpPr/>
      </xdr:nvSpPr>
      <xdr:spPr>
        <a:xfrm>
          <a:off x="12763500" y="126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108211</xdr:rowOff>
    </xdr:from>
    <xdr:ext cx="599010" cy="259045"/>
    <xdr:sp macro="" textlink="">
      <xdr:nvSpPr>
        <xdr:cNvPr id="653" name="テキスト ボックス 652"/>
        <xdr:cNvSpPr txBox="1"/>
      </xdr:nvSpPr>
      <xdr:spPr>
        <a:xfrm>
          <a:off x="12514795" y="1245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1756</xdr:rowOff>
    </xdr:from>
    <xdr:to>
      <xdr:col>85</xdr:col>
      <xdr:colOff>127000</xdr:colOff>
      <xdr:row>98</xdr:row>
      <xdr:rowOff>112747</xdr:rowOff>
    </xdr:to>
    <xdr:cxnSp macro="">
      <xdr:nvCxnSpPr>
        <xdr:cNvPr id="684" name="直線コネクタ 683"/>
        <xdr:cNvCxnSpPr/>
      </xdr:nvCxnSpPr>
      <xdr:spPr>
        <a:xfrm>
          <a:off x="15481300" y="16803856"/>
          <a:ext cx="838200" cy="1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1756</xdr:rowOff>
    </xdr:from>
    <xdr:to>
      <xdr:col>81</xdr:col>
      <xdr:colOff>50800</xdr:colOff>
      <xdr:row>99</xdr:row>
      <xdr:rowOff>20599</xdr:rowOff>
    </xdr:to>
    <xdr:cxnSp macro="">
      <xdr:nvCxnSpPr>
        <xdr:cNvPr id="687" name="直線コネクタ 686"/>
        <xdr:cNvCxnSpPr/>
      </xdr:nvCxnSpPr>
      <xdr:spPr>
        <a:xfrm flipV="1">
          <a:off x="14592300" y="16803856"/>
          <a:ext cx="889000" cy="19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129087</xdr:rowOff>
    </xdr:from>
    <xdr:to>
      <xdr:col>76</xdr:col>
      <xdr:colOff>114300</xdr:colOff>
      <xdr:row>99</xdr:row>
      <xdr:rowOff>20599</xdr:rowOff>
    </xdr:to>
    <xdr:cxnSp macro="">
      <xdr:nvCxnSpPr>
        <xdr:cNvPr id="690" name="直線コネクタ 689"/>
        <xdr:cNvCxnSpPr/>
      </xdr:nvCxnSpPr>
      <xdr:spPr>
        <a:xfrm>
          <a:off x="13703300" y="16931187"/>
          <a:ext cx="889000" cy="6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129087</xdr:rowOff>
    </xdr:from>
    <xdr:to>
      <xdr:col>71</xdr:col>
      <xdr:colOff>177800</xdr:colOff>
      <xdr:row>98</xdr:row>
      <xdr:rowOff>140940</xdr:rowOff>
    </xdr:to>
    <xdr:cxnSp macro="">
      <xdr:nvCxnSpPr>
        <xdr:cNvPr id="693" name="直線コネクタ 692"/>
        <xdr:cNvCxnSpPr/>
      </xdr:nvCxnSpPr>
      <xdr:spPr>
        <a:xfrm flipV="1">
          <a:off x="12814300" y="16931187"/>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61947</xdr:rowOff>
    </xdr:from>
    <xdr:to>
      <xdr:col>85</xdr:col>
      <xdr:colOff>177800</xdr:colOff>
      <xdr:row>98</xdr:row>
      <xdr:rowOff>163547</xdr:rowOff>
    </xdr:to>
    <xdr:sp macro="" textlink="">
      <xdr:nvSpPr>
        <xdr:cNvPr id="703" name="楕円 702"/>
        <xdr:cNvSpPr/>
      </xdr:nvSpPr>
      <xdr:spPr>
        <a:xfrm>
          <a:off x="16268700" y="168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148324</xdr:rowOff>
    </xdr:from>
    <xdr:ext cx="534377" cy="259045"/>
    <xdr:sp macro="" textlink="">
      <xdr:nvSpPr>
        <xdr:cNvPr id="704" name="積立金該当値テキスト"/>
        <xdr:cNvSpPr txBox="1"/>
      </xdr:nvSpPr>
      <xdr:spPr>
        <a:xfrm>
          <a:off x="16370300" y="1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122406</xdr:rowOff>
    </xdr:from>
    <xdr:to>
      <xdr:col>81</xdr:col>
      <xdr:colOff>101600</xdr:colOff>
      <xdr:row>98</xdr:row>
      <xdr:rowOff>52556</xdr:rowOff>
    </xdr:to>
    <xdr:sp macro="" textlink="">
      <xdr:nvSpPr>
        <xdr:cNvPr id="705" name="楕円 704"/>
        <xdr:cNvSpPr/>
      </xdr:nvSpPr>
      <xdr:spPr>
        <a:xfrm>
          <a:off x="15430500" y="167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43683</xdr:rowOff>
    </xdr:from>
    <xdr:ext cx="534377" cy="259045"/>
    <xdr:sp macro="" textlink="">
      <xdr:nvSpPr>
        <xdr:cNvPr id="706" name="テキスト ボックス 705"/>
        <xdr:cNvSpPr txBox="1"/>
      </xdr:nvSpPr>
      <xdr:spPr>
        <a:xfrm>
          <a:off x="15214111" y="168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141249</xdr:rowOff>
    </xdr:from>
    <xdr:to>
      <xdr:col>76</xdr:col>
      <xdr:colOff>165100</xdr:colOff>
      <xdr:row>99</xdr:row>
      <xdr:rowOff>71399</xdr:rowOff>
    </xdr:to>
    <xdr:sp macro="" textlink="">
      <xdr:nvSpPr>
        <xdr:cNvPr id="707" name="楕円 706"/>
        <xdr:cNvSpPr/>
      </xdr:nvSpPr>
      <xdr:spPr>
        <a:xfrm>
          <a:off x="14541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62526</xdr:rowOff>
    </xdr:from>
    <xdr:ext cx="469744" cy="259045"/>
    <xdr:sp macro="" textlink="">
      <xdr:nvSpPr>
        <xdr:cNvPr id="708" name="テキスト ボックス 707"/>
        <xdr:cNvSpPr txBox="1"/>
      </xdr:nvSpPr>
      <xdr:spPr>
        <a:xfrm>
          <a:off x="14357428"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78287</xdr:rowOff>
    </xdr:from>
    <xdr:to>
      <xdr:col>72</xdr:col>
      <xdr:colOff>38100</xdr:colOff>
      <xdr:row>99</xdr:row>
      <xdr:rowOff>8437</xdr:rowOff>
    </xdr:to>
    <xdr:sp macro="" textlink="">
      <xdr:nvSpPr>
        <xdr:cNvPr id="709" name="楕円 708"/>
        <xdr:cNvSpPr/>
      </xdr:nvSpPr>
      <xdr:spPr>
        <a:xfrm>
          <a:off x="136525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171014</xdr:rowOff>
    </xdr:from>
    <xdr:ext cx="534377" cy="259045"/>
    <xdr:sp macro="" textlink="">
      <xdr:nvSpPr>
        <xdr:cNvPr id="710" name="テキスト ボックス 709"/>
        <xdr:cNvSpPr txBox="1"/>
      </xdr:nvSpPr>
      <xdr:spPr>
        <a:xfrm>
          <a:off x="13436111" y="169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90140</xdr:rowOff>
    </xdr:from>
    <xdr:to>
      <xdr:col>67</xdr:col>
      <xdr:colOff>101600</xdr:colOff>
      <xdr:row>99</xdr:row>
      <xdr:rowOff>20290</xdr:rowOff>
    </xdr:to>
    <xdr:sp macro="" textlink="">
      <xdr:nvSpPr>
        <xdr:cNvPr id="711" name="楕円 710"/>
        <xdr:cNvSpPr/>
      </xdr:nvSpPr>
      <xdr:spPr>
        <a:xfrm>
          <a:off x="12763500" y="168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11417</xdr:rowOff>
    </xdr:from>
    <xdr:ext cx="534377" cy="259045"/>
    <xdr:sp macro="" textlink="">
      <xdr:nvSpPr>
        <xdr:cNvPr id="712" name="テキスト ボックス 711"/>
        <xdr:cNvSpPr txBox="1"/>
      </xdr:nvSpPr>
      <xdr:spPr>
        <a:xfrm>
          <a:off x="12547111" y="169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148082</xdr:rowOff>
    </xdr:from>
    <xdr:to>
      <xdr:col>116</xdr:col>
      <xdr:colOff>63500</xdr:colOff>
      <xdr:row>33</xdr:row>
      <xdr:rowOff>75197</xdr:rowOff>
    </xdr:to>
    <xdr:cxnSp macro="">
      <xdr:nvCxnSpPr>
        <xdr:cNvPr id="741" name="直線コネクタ 740"/>
        <xdr:cNvCxnSpPr/>
      </xdr:nvCxnSpPr>
      <xdr:spPr>
        <a:xfrm flipV="1">
          <a:off x="21323300" y="5291582"/>
          <a:ext cx="838200" cy="4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75197</xdr:rowOff>
    </xdr:from>
    <xdr:to>
      <xdr:col>111</xdr:col>
      <xdr:colOff>177800</xdr:colOff>
      <xdr:row>33</xdr:row>
      <xdr:rowOff>163055</xdr:rowOff>
    </xdr:to>
    <xdr:cxnSp macro="">
      <xdr:nvCxnSpPr>
        <xdr:cNvPr id="744" name="直線コネクタ 743"/>
        <xdr:cNvCxnSpPr/>
      </xdr:nvCxnSpPr>
      <xdr:spPr>
        <a:xfrm flipV="1">
          <a:off x="20434300" y="5733047"/>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6" name="テキスト ボックス 745"/>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139776</xdr:rowOff>
    </xdr:from>
    <xdr:to>
      <xdr:col>107</xdr:col>
      <xdr:colOff>50800</xdr:colOff>
      <xdr:row>33</xdr:row>
      <xdr:rowOff>163055</xdr:rowOff>
    </xdr:to>
    <xdr:cxnSp macro="">
      <xdr:nvCxnSpPr>
        <xdr:cNvPr id="747" name="直線コネクタ 746"/>
        <xdr:cNvCxnSpPr/>
      </xdr:nvCxnSpPr>
      <xdr:spPr>
        <a:xfrm>
          <a:off x="19545300" y="579762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24143</xdr:rowOff>
    </xdr:from>
    <xdr:to>
      <xdr:col>102</xdr:col>
      <xdr:colOff>114300</xdr:colOff>
      <xdr:row>33</xdr:row>
      <xdr:rowOff>139776</xdr:rowOff>
    </xdr:to>
    <xdr:cxnSp macro="">
      <xdr:nvCxnSpPr>
        <xdr:cNvPr id="750" name="直線コネクタ 749"/>
        <xdr:cNvCxnSpPr/>
      </xdr:nvCxnSpPr>
      <xdr:spPr>
        <a:xfrm>
          <a:off x="18656300" y="5681993"/>
          <a:ext cx="889000" cy="1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97282</xdr:rowOff>
    </xdr:from>
    <xdr:to>
      <xdr:col>116</xdr:col>
      <xdr:colOff>114300</xdr:colOff>
      <xdr:row>31</xdr:row>
      <xdr:rowOff>27432</xdr:rowOff>
    </xdr:to>
    <xdr:sp macro="" textlink="">
      <xdr:nvSpPr>
        <xdr:cNvPr id="760" name="楕円 759"/>
        <xdr:cNvSpPr/>
      </xdr:nvSpPr>
      <xdr:spPr>
        <a:xfrm>
          <a:off x="22110700" y="52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50309</xdr:rowOff>
    </xdr:from>
    <xdr:ext cx="534377" cy="259045"/>
    <xdr:sp macro="" textlink="">
      <xdr:nvSpPr>
        <xdr:cNvPr id="761" name="投資及び出資金該当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24397</xdr:rowOff>
    </xdr:from>
    <xdr:to>
      <xdr:col>112</xdr:col>
      <xdr:colOff>38100</xdr:colOff>
      <xdr:row>33</xdr:row>
      <xdr:rowOff>125997</xdr:rowOff>
    </xdr:to>
    <xdr:sp macro="" textlink="">
      <xdr:nvSpPr>
        <xdr:cNvPr id="762" name="楕円 761"/>
        <xdr:cNvSpPr/>
      </xdr:nvSpPr>
      <xdr:spPr>
        <a:xfrm>
          <a:off x="21272500" y="56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142524</xdr:rowOff>
    </xdr:from>
    <xdr:ext cx="534377" cy="259045"/>
    <xdr:sp macro="" textlink="">
      <xdr:nvSpPr>
        <xdr:cNvPr id="763" name="テキスト ボックス 762"/>
        <xdr:cNvSpPr txBox="1"/>
      </xdr:nvSpPr>
      <xdr:spPr>
        <a:xfrm>
          <a:off x="21056111" y="54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112255</xdr:rowOff>
    </xdr:from>
    <xdr:to>
      <xdr:col>107</xdr:col>
      <xdr:colOff>101600</xdr:colOff>
      <xdr:row>34</xdr:row>
      <xdr:rowOff>42405</xdr:rowOff>
    </xdr:to>
    <xdr:sp macro="" textlink="">
      <xdr:nvSpPr>
        <xdr:cNvPr id="764" name="楕円 763"/>
        <xdr:cNvSpPr/>
      </xdr:nvSpPr>
      <xdr:spPr>
        <a:xfrm>
          <a:off x="20383500" y="57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58932</xdr:rowOff>
    </xdr:from>
    <xdr:ext cx="534377" cy="259045"/>
    <xdr:sp macro="" textlink="">
      <xdr:nvSpPr>
        <xdr:cNvPr id="765" name="テキスト ボックス 764"/>
        <xdr:cNvSpPr txBox="1"/>
      </xdr:nvSpPr>
      <xdr:spPr>
        <a:xfrm>
          <a:off x="20167111" y="55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88976</xdr:rowOff>
    </xdr:from>
    <xdr:to>
      <xdr:col>102</xdr:col>
      <xdr:colOff>165100</xdr:colOff>
      <xdr:row>34</xdr:row>
      <xdr:rowOff>19126</xdr:rowOff>
    </xdr:to>
    <xdr:sp macro="" textlink="">
      <xdr:nvSpPr>
        <xdr:cNvPr id="766" name="楕円 765"/>
        <xdr:cNvSpPr/>
      </xdr:nvSpPr>
      <xdr:spPr>
        <a:xfrm>
          <a:off x="19494500" y="57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35653</xdr:rowOff>
    </xdr:from>
    <xdr:ext cx="534377" cy="259045"/>
    <xdr:sp macro="" textlink="">
      <xdr:nvSpPr>
        <xdr:cNvPr id="767" name="テキスト ボックス 766"/>
        <xdr:cNvSpPr txBox="1"/>
      </xdr:nvSpPr>
      <xdr:spPr>
        <a:xfrm>
          <a:off x="19278111" y="55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144793</xdr:rowOff>
    </xdr:from>
    <xdr:to>
      <xdr:col>98</xdr:col>
      <xdr:colOff>38100</xdr:colOff>
      <xdr:row>33</xdr:row>
      <xdr:rowOff>74943</xdr:rowOff>
    </xdr:to>
    <xdr:sp macro="" textlink="">
      <xdr:nvSpPr>
        <xdr:cNvPr id="768" name="楕円 767"/>
        <xdr:cNvSpPr/>
      </xdr:nvSpPr>
      <xdr:spPr>
        <a:xfrm>
          <a:off x="18605500" y="56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91470</xdr:rowOff>
    </xdr:from>
    <xdr:ext cx="534377" cy="259045"/>
    <xdr:sp macro="" textlink="">
      <xdr:nvSpPr>
        <xdr:cNvPr id="769" name="テキスト ボックス 768"/>
        <xdr:cNvSpPr txBox="1"/>
      </xdr:nvSpPr>
      <xdr:spPr>
        <a:xfrm>
          <a:off x="18389111" y="54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1226</xdr:rowOff>
    </xdr:from>
    <xdr:to>
      <xdr:col>116</xdr:col>
      <xdr:colOff>63500</xdr:colOff>
      <xdr:row>57</xdr:row>
      <xdr:rowOff>13398</xdr:rowOff>
    </xdr:to>
    <xdr:cxnSp macro="">
      <xdr:nvCxnSpPr>
        <xdr:cNvPr id="794" name="直線コネクタ 793"/>
        <xdr:cNvCxnSpPr/>
      </xdr:nvCxnSpPr>
      <xdr:spPr>
        <a:xfrm flipV="1">
          <a:off x="21323300" y="8745176"/>
          <a:ext cx="838200" cy="10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13398</xdr:rowOff>
    </xdr:from>
    <xdr:to>
      <xdr:col>111</xdr:col>
      <xdr:colOff>177800</xdr:colOff>
      <xdr:row>57</xdr:row>
      <xdr:rowOff>122212</xdr:rowOff>
    </xdr:to>
    <xdr:cxnSp macro="">
      <xdr:nvCxnSpPr>
        <xdr:cNvPr id="797" name="直線コネクタ 796"/>
        <xdr:cNvCxnSpPr/>
      </xdr:nvCxnSpPr>
      <xdr:spPr>
        <a:xfrm flipV="1">
          <a:off x="20434300" y="9786048"/>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122612</xdr:rowOff>
    </xdr:from>
    <xdr:to>
      <xdr:col>107</xdr:col>
      <xdr:colOff>50800</xdr:colOff>
      <xdr:row>57</xdr:row>
      <xdr:rowOff>122212</xdr:rowOff>
    </xdr:to>
    <xdr:cxnSp macro="">
      <xdr:nvCxnSpPr>
        <xdr:cNvPr id="800" name="直線コネクタ 799"/>
        <xdr:cNvCxnSpPr/>
      </xdr:nvCxnSpPr>
      <xdr:spPr>
        <a:xfrm>
          <a:off x="19545300" y="9380912"/>
          <a:ext cx="889000" cy="5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122612</xdr:rowOff>
    </xdr:from>
    <xdr:to>
      <xdr:col>102</xdr:col>
      <xdr:colOff>114300</xdr:colOff>
      <xdr:row>57</xdr:row>
      <xdr:rowOff>169704</xdr:rowOff>
    </xdr:to>
    <xdr:cxnSp macro="">
      <xdr:nvCxnSpPr>
        <xdr:cNvPr id="803" name="直線コネクタ 802"/>
        <xdr:cNvCxnSpPr/>
      </xdr:nvCxnSpPr>
      <xdr:spPr>
        <a:xfrm flipV="1">
          <a:off x="18656300" y="9380912"/>
          <a:ext cx="889000" cy="5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121876</xdr:rowOff>
    </xdr:from>
    <xdr:to>
      <xdr:col>116</xdr:col>
      <xdr:colOff>114300</xdr:colOff>
      <xdr:row>51</xdr:row>
      <xdr:rowOff>52026</xdr:rowOff>
    </xdr:to>
    <xdr:sp macro="" textlink="">
      <xdr:nvSpPr>
        <xdr:cNvPr id="813" name="楕円 812"/>
        <xdr:cNvSpPr/>
      </xdr:nvSpPr>
      <xdr:spPr>
        <a:xfrm>
          <a:off x="22110700" y="86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74903</xdr:rowOff>
    </xdr:from>
    <xdr:ext cx="534377" cy="259045"/>
    <xdr:sp macro="" textlink="">
      <xdr:nvSpPr>
        <xdr:cNvPr id="814" name="貸付金該当値テキスト"/>
        <xdr:cNvSpPr txBox="1"/>
      </xdr:nvSpPr>
      <xdr:spPr>
        <a:xfrm>
          <a:off x="22212300" y="86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134048</xdr:rowOff>
    </xdr:from>
    <xdr:to>
      <xdr:col>112</xdr:col>
      <xdr:colOff>38100</xdr:colOff>
      <xdr:row>57</xdr:row>
      <xdr:rowOff>64198</xdr:rowOff>
    </xdr:to>
    <xdr:sp macro="" textlink="">
      <xdr:nvSpPr>
        <xdr:cNvPr id="815" name="楕円 814"/>
        <xdr:cNvSpPr/>
      </xdr:nvSpPr>
      <xdr:spPr>
        <a:xfrm>
          <a:off x="21272500" y="9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55325</xdr:rowOff>
    </xdr:from>
    <xdr:ext cx="469744" cy="259045"/>
    <xdr:sp macro="" textlink="">
      <xdr:nvSpPr>
        <xdr:cNvPr id="816" name="テキスト ボックス 815"/>
        <xdr:cNvSpPr txBox="1"/>
      </xdr:nvSpPr>
      <xdr:spPr>
        <a:xfrm>
          <a:off x="21088428" y="982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71412</xdr:rowOff>
    </xdr:from>
    <xdr:to>
      <xdr:col>107</xdr:col>
      <xdr:colOff>101600</xdr:colOff>
      <xdr:row>58</xdr:row>
      <xdr:rowOff>1562</xdr:rowOff>
    </xdr:to>
    <xdr:sp macro="" textlink="">
      <xdr:nvSpPr>
        <xdr:cNvPr id="817" name="楕円 816"/>
        <xdr:cNvSpPr/>
      </xdr:nvSpPr>
      <xdr:spPr>
        <a:xfrm>
          <a:off x="20383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164139</xdr:rowOff>
    </xdr:from>
    <xdr:ext cx="469744" cy="259045"/>
    <xdr:sp macro="" textlink="">
      <xdr:nvSpPr>
        <xdr:cNvPr id="818" name="テキスト ボックス 817"/>
        <xdr:cNvSpPr txBox="1"/>
      </xdr:nvSpPr>
      <xdr:spPr>
        <a:xfrm>
          <a:off x="20199428" y="993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71812</xdr:rowOff>
    </xdr:from>
    <xdr:to>
      <xdr:col>102</xdr:col>
      <xdr:colOff>165100</xdr:colOff>
      <xdr:row>55</xdr:row>
      <xdr:rowOff>1962</xdr:rowOff>
    </xdr:to>
    <xdr:sp macro="" textlink="">
      <xdr:nvSpPr>
        <xdr:cNvPr id="819" name="楕円 818"/>
        <xdr:cNvSpPr/>
      </xdr:nvSpPr>
      <xdr:spPr>
        <a:xfrm>
          <a:off x="19494500" y="93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18489</xdr:rowOff>
    </xdr:from>
    <xdr:ext cx="534377" cy="259045"/>
    <xdr:sp macro="" textlink="">
      <xdr:nvSpPr>
        <xdr:cNvPr id="820" name="テキスト ボックス 819"/>
        <xdr:cNvSpPr txBox="1"/>
      </xdr:nvSpPr>
      <xdr:spPr>
        <a:xfrm>
          <a:off x="19278111" y="9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118904</xdr:rowOff>
    </xdr:from>
    <xdr:to>
      <xdr:col>98</xdr:col>
      <xdr:colOff>38100</xdr:colOff>
      <xdr:row>58</xdr:row>
      <xdr:rowOff>49054</xdr:rowOff>
    </xdr:to>
    <xdr:sp macro="" textlink="">
      <xdr:nvSpPr>
        <xdr:cNvPr id="821" name="楕円 820"/>
        <xdr:cNvSpPr/>
      </xdr:nvSpPr>
      <xdr:spPr>
        <a:xfrm>
          <a:off x="18605500" y="9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40181</xdr:rowOff>
    </xdr:from>
    <xdr:ext cx="378565" cy="259045"/>
    <xdr:sp macro="" textlink="">
      <xdr:nvSpPr>
        <xdr:cNvPr id="822" name="テキスト ボックス 821"/>
        <xdr:cNvSpPr txBox="1"/>
      </xdr:nvSpPr>
      <xdr:spPr>
        <a:xfrm>
          <a:off x="18467017" y="998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38042</xdr:rowOff>
    </xdr:from>
    <xdr:to>
      <xdr:col>116</xdr:col>
      <xdr:colOff>63500</xdr:colOff>
      <xdr:row>73</xdr:row>
      <xdr:rowOff>27115</xdr:rowOff>
    </xdr:to>
    <xdr:cxnSp macro="">
      <xdr:nvCxnSpPr>
        <xdr:cNvPr id="850" name="直線コネクタ 849"/>
        <xdr:cNvCxnSpPr/>
      </xdr:nvCxnSpPr>
      <xdr:spPr>
        <a:xfrm>
          <a:off x="21323300" y="12382442"/>
          <a:ext cx="838200" cy="1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38042</xdr:rowOff>
    </xdr:from>
    <xdr:to>
      <xdr:col>111</xdr:col>
      <xdr:colOff>177800</xdr:colOff>
      <xdr:row>72</xdr:row>
      <xdr:rowOff>105342</xdr:rowOff>
    </xdr:to>
    <xdr:cxnSp macro="">
      <xdr:nvCxnSpPr>
        <xdr:cNvPr id="853" name="直線コネクタ 852"/>
        <xdr:cNvCxnSpPr/>
      </xdr:nvCxnSpPr>
      <xdr:spPr>
        <a:xfrm flipV="1">
          <a:off x="20434300" y="12382442"/>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105342</xdr:rowOff>
    </xdr:from>
    <xdr:to>
      <xdr:col>107</xdr:col>
      <xdr:colOff>50800</xdr:colOff>
      <xdr:row>72</xdr:row>
      <xdr:rowOff>122693</xdr:rowOff>
    </xdr:to>
    <xdr:cxnSp macro="">
      <xdr:nvCxnSpPr>
        <xdr:cNvPr id="856" name="直線コネクタ 855"/>
        <xdr:cNvCxnSpPr/>
      </xdr:nvCxnSpPr>
      <xdr:spPr>
        <a:xfrm flipV="1">
          <a:off x="19545300" y="12449742"/>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122693</xdr:rowOff>
    </xdr:from>
    <xdr:to>
      <xdr:col>102</xdr:col>
      <xdr:colOff>114300</xdr:colOff>
      <xdr:row>73</xdr:row>
      <xdr:rowOff>43597</xdr:rowOff>
    </xdr:to>
    <xdr:cxnSp macro="">
      <xdr:nvCxnSpPr>
        <xdr:cNvPr id="859" name="直線コネクタ 858"/>
        <xdr:cNvCxnSpPr/>
      </xdr:nvCxnSpPr>
      <xdr:spPr>
        <a:xfrm flipV="1">
          <a:off x="18656300" y="1246709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147765</xdr:rowOff>
    </xdr:from>
    <xdr:to>
      <xdr:col>116</xdr:col>
      <xdr:colOff>114300</xdr:colOff>
      <xdr:row>73</xdr:row>
      <xdr:rowOff>77915</xdr:rowOff>
    </xdr:to>
    <xdr:sp macro="" textlink="">
      <xdr:nvSpPr>
        <xdr:cNvPr id="869" name="楕円 868"/>
        <xdr:cNvSpPr/>
      </xdr:nvSpPr>
      <xdr:spPr>
        <a:xfrm>
          <a:off x="22110700" y="124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170642</xdr:rowOff>
    </xdr:from>
    <xdr:ext cx="534377" cy="259045"/>
    <xdr:sp macro="" textlink="">
      <xdr:nvSpPr>
        <xdr:cNvPr id="870" name="繰出金該当値テキスト"/>
        <xdr:cNvSpPr txBox="1"/>
      </xdr:nvSpPr>
      <xdr:spPr>
        <a:xfrm>
          <a:off x="22212300" y="1234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158692</xdr:rowOff>
    </xdr:from>
    <xdr:to>
      <xdr:col>112</xdr:col>
      <xdr:colOff>38100</xdr:colOff>
      <xdr:row>72</xdr:row>
      <xdr:rowOff>88842</xdr:rowOff>
    </xdr:to>
    <xdr:sp macro="" textlink="">
      <xdr:nvSpPr>
        <xdr:cNvPr id="871" name="楕円 870"/>
        <xdr:cNvSpPr/>
      </xdr:nvSpPr>
      <xdr:spPr>
        <a:xfrm>
          <a:off x="21272500" y="12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105369</xdr:rowOff>
    </xdr:from>
    <xdr:ext cx="534377" cy="259045"/>
    <xdr:sp macro="" textlink="">
      <xdr:nvSpPr>
        <xdr:cNvPr id="872" name="テキスト ボックス 871"/>
        <xdr:cNvSpPr txBox="1"/>
      </xdr:nvSpPr>
      <xdr:spPr>
        <a:xfrm>
          <a:off x="21056111" y="121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54542</xdr:rowOff>
    </xdr:from>
    <xdr:to>
      <xdr:col>107</xdr:col>
      <xdr:colOff>101600</xdr:colOff>
      <xdr:row>72</xdr:row>
      <xdr:rowOff>156142</xdr:rowOff>
    </xdr:to>
    <xdr:sp macro="" textlink="">
      <xdr:nvSpPr>
        <xdr:cNvPr id="873" name="楕円 872"/>
        <xdr:cNvSpPr/>
      </xdr:nvSpPr>
      <xdr:spPr>
        <a:xfrm>
          <a:off x="20383500" y="123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1219</xdr:rowOff>
    </xdr:from>
    <xdr:ext cx="534377" cy="259045"/>
    <xdr:sp macro="" textlink="">
      <xdr:nvSpPr>
        <xdr:cNvPr id="874" name="テキスト ボックス 873"/>
        <xdr:cNvSpPr txBox="1"/>
      </xdr:nvSpPr>
      <xdr:spPr>
        <a:xfrm>
          <a:off x="20167111" y="121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71893</xdr:rowOff>
    </xdr:from>
    <xdr:to>
      <xdr:col>102</xdr:col>
      <xdr:colOff>165100</xdr:colOff>
      <xdr:row>73</xdr:row>
      <xdr:rowOff>2043</xdr:rowOff>
    </xdr:to>
    <xdr:sp macro="" textlink="">
      <xdr:nvSpPr>
        <xdr:cNvPr id="875" name="楕円 874"/>
        <xdr:cNvSpPr/>
      </xdr:nvSpPr>
      <xdr:spPr>
        <a:xfrm>
          <a:off x="19494500" y="124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18570</xdr:rowOff>
    </xdr:from>
    <xdr:ext cx="534377" cy="259045"/>
    <xdr:sp macro="" textlink="">
      <xdr:nvSpPr>
        <xdr:cNvPr id="876" name="テキスト ボックス 875"/>
        <xdr:cNvSpPr txBox="1"/>
      </xdr:nvSpPr>
      <xdr:spPr>
        <a:xfrm>
          <a:off x="19278111" y="121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164247</xdr:rowOff>
    </xdr:from>
    <xdr:to>
      <xdr:col>98</xdr:col>
      <xdr:colOff>38100</xdr:colOff>
      <xdr:row>73</xdr:row>
      <xdr:rowOff>94397</xdr:rowOff>
    </xdr:to>
    <xdr:sp macro="" textlink="">
      <xdr:nvSpPr>
        <xdr:cNvPr id="877" name="楕円 876"/>
        <xdr:cNvSpPr/>
      </xdr:nvSpPr>
      <xdr:spPr>
        <a:xfrm>
          <a:off x="18605500" y="125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110924</xdr:rowOff>
    </xdr:from>
    <xdr:ext cx="534377" cy="259045"/>
    <xdr:sp macro="" textlink="">
      <xdr:nvSpPr>
        <xdr:cNvPr id="878" name="テキスト ボックス 877"/>
        <xdr:cNvSpPr txBox="1"/>
      </xdr:nvSpPr>
      <xdr:spPr>
        <a:xfrm>
          <a:off x="18389111" y="122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151,202</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円となっており、前年度から大幅に増加している。これは主に、令和２年度から会計年度任用職員に係る経費を計上することとなったためである。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246,399</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円となっており、前年度から大幅に増加している。これは、美作市新型コロナウイルスに負けるな給付金事業の実施などによるものである。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37,780</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円となっており、前年度から大幅に増加している。これは、令和２年度から簡易水道事業が公営企業法を適用したことに伴い、一般会計からの出資金が増となったことなどによるものである。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96,920</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円となっており、前年度から減少している。これは、旧ごみ処理施設解体撤去事業の減などによるものである。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貸付金は、住民一人当たり</a:t>
          </a:r>
          <a:r>
            <a:rPr kumimoji="1" lang="en-US" altLang="ja-JP" sz="1300">
              <a:latin typeface="ＭＳ Ｐゴシック" panose="020B0600070205080204" pitchFamily="50" charset="-128"/>
              <a:ea typeface="ＭＳ Ｐゴシック" panose="020B0600070205080204" pitchFamily="50" charset="-128"/>
            </a:rPr>
            <a:t>21,423</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円となっており、前年度から大幅に増加している。これは、美作市新型コロナウイルスに負けるな貸付金事業の実施などによるものである。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14,476</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円となっており、前年度から減少している。これは、減債基金や美作市公共施設整備基金の積立額の減などによるものである。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57214</xdr:rowOff>
    </xdr:from>
    <xdr:to>
      <xdr:col>24</xdr:col>
      <xdr:colOff>63500</xdr:colOff>
      <xdr:row>34</xdr:row>
      <xdr:rowOff>79121</xdr:rowOff>
    </xdr:to>
    <xdr:cxnSp macro="">
      <xdr:nvCxnSpPr>
        <xdr:cNvPr id="61" name="直線コネクタ 60"/>
        <xdr:cNvCxnSpPr/>
      </xdr:nvCxnSpPr>
      <xdr:spPr>
        <a:xfrm flipV="1">
          <a:off x="3797300" y="5886514"/>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65405</xdr:rowOff>
    </xdr:from>
    <xdr:to>
      <xdr:col>19</xdr:col>
      <xdr:colOff>177800</xdr:colOff>
      <xdr:row>34</xdr:row>
      <xdr:rowOff>79121</xdr:rowOff>
    </xdr:to>
    <xdr:cxnSp macro="">
      <xdr:nvCxnSpPr>
        <xdr:cNvPr id="64" name="直線コネクタ 63"/>
        <xdr:cNvCxnSpPr/>
      </xdr:nvCxnSpPr>
      <xdr:spPr>
        <a:xfrm>
          <a:off x="2908300" y="589470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65405</xdr:rowOff>
    </xdr:from>
    <xdr:to>
      <xdr:col>15</xdr:col>
      <xdr:colOff>50800</xdr:colOff>
      <xdr:row>34</xdr:row>
      <xdr:rowOff>107315</xdr:rowOff>
    </xdr:to>
    <xdr:cxnSp macro="">
      <xdr:nvCxnSpPr>
        <xdr:cNvPr id="67" name="直線コネクタ 66"/>
        <xdr:cNvCxnSpPr/>
      </xdr:nvCxnSpPr>
      <xdr:spPr>
        <a:xfrm flipV="1">
          <a:off x="2019300" y="5894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107315</xdr:rowOff>
    </xdr:from>
    <xdr:to>
      <xdr:col>10</xdr:col>
      <xdr:colOff>114300</xdr:colOff>
      <xdr:row>34</xdr:row>
      <xdr:rowOff>117602</xdr:rowOff>
    </xdr:to>
    <xdr:cxnSp macro="">
      <xdr:nvCxnSpPr>
        <xdr:cNvPr id="70" name="直線コネクタ 69"/>
        <xdr:cNvCxnSpPr/>
      </xdr:nvCxnSpPr>
      <xdr:spPr>
        <a:xfrm flipV="1">
          <a:off x="1130300" y="593661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6414</xdr:rowOff>
    </xdr:from>
    <xdr:to>
      <xdr:col>24</xdr:col>
      <xdr:colOff>114300</xdr:colOff>
      <xdr:row>34</xdr:row>
      <xdr:rowOff>108014</xdr:rowOff>
    </xdr:to>
    <xdr:sp macro="" textlink="">
      <xdr:nvSpPr>
        <xdr:cNvPr id="80" name="楕円 79"/>
        <xdr:cNvSpPr/>
      </xdr:nvSpPr>
      <xdr:spPr>
        <a:xfrm>
          <a:off x="4584700" y="58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29291</xdr:rowOff>
    </xdr:from>
    <xdr:ext cx="469744" cy="259045"/>
    <xdr:sp macro="" textlink="">
      <xdr:nvSpPr>
        <xdr:cNvPr id="81" name="議会費該当値テキスト"/>
        <xdr:cNvSpPr txBox="1"/>
      </xdr:nvSpPr>
      <xdr:spPr>
        <a:xfrm>
          <a:off x="4686300" y="568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28321</xdr:rowOff>
    </xdr:from>
    <xdr:to>
      <xdr:col>20</xdr:col>
      <xdr:colOff>38100</xdr:colOff>
      <xdr:row>34</xdr:row>
      <xdr:rowOff>129921</xdr:rowOff>
    </xdr:to>
    <xdr:sp macro="" textlink="">
      <xdr:nvSpPr>
        <xdr:cNvPr id="82" name="楕円 81"/>
        <xdr:cNvSpPr/>
      </xdr:nvSpPr>
      <xdr:spPr>
        <a:xfrm>
          <a:off x="3746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146448</xdr:rowOff>
    </xdr:from>
    <xdr:ext cx="469744" cy="259045"/>
    <xdr:sp macro="" textlink="">
      <xdr:nvSpPr>
        <xdr:cNvPr id="83" name="テキスト ボックス 82"/>
        <xdr:cNvSpPr txBox="1"/>
      </xdr:nvSpPr>
      <xdr:spPr>
        <a:xfrm>
          <a:off x="3562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14605</xdr:rowOff>
    </xdr:from>
    <xdr:to>
      <xdr:col>15</xdr:col>
      <xdr:colOff>101600</xdr:colOff>
      <xdr:row>34</xdr:row>
      <xdr:rowOff>116205</xdr:rowOff>
    </xdr:to>
    <xdr:sp macro="" textlink="">
      <xdr:nvSpPr>
        <xdr:cNvPr id="84" name="楕円 83"/>
        <xdr:cNvSpPr/>
      </xdr:nvSpPr>
      <xdr:spPr>
        <a:xfrm>
          <a:off x="2857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132732</xdr:rowOff>
    </xdr:from>
    <xdr:ext cx="469744" cy="259045"/>
    <xdr:sp macro="" textlink="">
      <xdr:nvSpPr>
        <xdr:cNvPr id="85" name="テキスト ボックス 84"/>
        <xdr:cNvSpPr txBox="1"/>
      </xdr:nvSpPr>
      <xdr:spPr>
        <a:xfrm>
          <a:off x="2673428"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56515</xdr:rowOff>
    </xdr:from>
    <xdr:to>
      <xdr:col>10</xdr:col>
      <xdr:colOff>165100</xdr:colOff>
      <xdr:row>34</xdr:row>
      <xdr:rowOff>158115</xdr:rowOff>
    </xdr:to>
    <xdr:sp macro="" textlink="">
      <xdr:nvSpPr>
        <xdr:cNvPr id="86" name="楕円 85"/>
        <xdr:cNvSpPr/>
      </xdr:nvSpPr>
      <xdr:spPr>
        <a:xfrm>
          <a:off x="1968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3192</xdr:rowOff>
    </xdr:from>
    <xdr:ext cx="469744" cy="259045"/>
    <xdr:sp macro="" textlink="">
      <xdr:nvSpPr>
        <xdr:cNvPr id="87" name="テキスト ボックス 86"/>
        <xdr:cNvSpPr txBox="1"/>
      </xdr:nvSpPr>
      <xdr:spPr>
        <a:xfrm>
          <a:off x="1784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66802</xdr:rowOff>
    </xdr:from>
    <xdr:to>
      <xdr:col>6</xdr:col>
      <xdr:colOff>38100</xdr:colOff>
      <xdr:row>34</xdr:row>
      <xdr:rowOff>168402</xdr:rowOff>
    </xdr:to>
    <xdr:sp macro="" textlink="">
      <xdr:nvSpPr>
        <xdr:cNvPr id="88" name="楕円 87"/>
        <xdr:cNvSpPr/>
      </xdr:nvSpPr>
      <xdr:spPr>
        <a:xfrm>
          <a:off x="1079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13479</xdr:rowOff>
    </xdr:from>
    <xdr:ext cx="469744" cy="259045"/>
    <xdr:sp macro="" textlink="">
      <xdr:nvSpPr>
        <xdr:cNvPr id="89" name="テキスト ボックス 88"/>
        <xdr:cNvSpPr txBox="1"/>
      </xdr:nvSpPr>
      <xdr:spPr>
        <a:xfrm>
          <a:off x="895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131098</xdr:rowOff>
    </xdr:from>
    <xdr:to>
      <xdr:col>24</xdr:col>
      <xdr:colOff>63500</xdr:colOff>
      <xdr:row>59</xdr:row>
      <xdr:rowOff>92337</xdr:rowOff>
    </xdr:to>
    <xdr:cxnSp macro="">
      <xdr:nvCxnSpPr>
        <xdr:cNvPr id="121" name="直線コネクタ 120"/>
        <xdr:cNvCxnSpPr/>
      </xdr:nvCxnSpPr>
      <xdr:spPr>
        <a:xfrm flipV="1">
          <a:off x="3797300" y="9903748"/>
          <a:ext cx="838200" cy="3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62585</xdr:rowOff>
    </xdr:from>
    <xdr:ext cx="599010" cy="259045"/>
    <xdr:sp macro="" textlink="">
      <xdr:nvSpPr>
        <xdr:cNvPr id="122" name="総務費平均値テキスト"/>
        <xdr:cNvSpPr txBox="1"/>
      </xdr:nvSpPr>
      <xdr:spPr>
        <a:xfrm>
          <a:off x="4686300" y="966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92337</xdr:rowOff>
    </xdr:from>
    <xdr:to>
      <xdr:col>19</xdr:col>
      <xdr:colOff>177800</xdr:colOff>
      <xdr:row>59</xdr:row>
      <xdr:rowOff>128776</xdr:rowOff>
    </xdr:to>
    <xdr:cxnSp macro="">
      <xdr:nvCxnSpPr>
        <xdr:cNvPr id="124" name="直線コネクタ 123"/>
        <xdr:cNvCxnSpPr/>
      </xdr:nvCxnSpPr>
      <xdr:spPr>
        <a:xfrm flipV="1">
          <a:off x="2908300" y="10207887"/>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8043</xdr:rowOff>
    </xdr:from>
    <xdr:to>
      <xdr:col>15</xdr:col>
      <xdr:colOff>50800</xdr:colOff>
      <xdr:row>59</xdr:row>
      <xdr:rowOff>128776</xdr:rowOff>
    </xdr:to>
    <xdr:cxnSp macro="">
      <xdr:nvCxnSpPr>
        <xdr:cNvPr id="127" name="直線コネクタ 126"/>
        <xdr:cNvCxnSpPr/>
      </xdr:nvCxnSpPr>
      <xdr:spPr>
        <a:xfrm>
          <a:off x="2019300" y="10123593"/>
          <a:ext cx="889000" cy="1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8043</xdr:rowOff>
    </xdr:from>
    <xdr:to>
      <xdr:col>10</xdr:col>
      <xdr:colOff>114300</xdr:colOff>
      <xdr:row>59</xdr:row>
      <xdr:rowOff>145954</xdr:rowOff>
    </xdr:to>
    <xdr:cxnSp macro="">
      <xdr:nvCxnSpPr>
        <xdr:cNvPr id="130" name="直線コネクタ 129"/>
        <xdr:cNvCxnSpPr/>
      </xdr:nvCxnSpPr>
      <xdr:spPr>
        <a:xfrm flipV="1">
          <a:off x="1130300" y="10123593"/>
          <a:ext cx="889000" cy="1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35874</xdr:rowOff>
    </xdr:from>
    <xdr:ext cx="534377" cy="259045"/>
    <xdr:sp macro="" textlink="">
      <xdr:nvSpPr>
        <xdr:cNvPr id="134" name="テキスト ボックス 133"/>
        <xdr:cNvSpPr txBox="1"/>
      </xdr:nvSpPr>
      <xdr:spPr>
        <a:xfrm>
          <a:off x="863111" y="99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80298</xdr:rowOff>
    </xdr:from>
    <xdr:to>
      <xdr:col>24</xdr:col>
      <xdr:colOff>114300</xdr:colOff>
      <xdr:row>58</xdr:row>
      <xdr:rowOff>10448</xdr:rowOff>
    </xdr:to>
    <xdr:sp macro="" textlink="">
      <xdr:nvSpPr>
        <xdr:cNvPr id="140" name="楕円 139"/>
        <xdr:cNvSpPr/>
      </xdr:nvSpPr>
      <xdr:spPr>
        <a:xfrm>
          <a:off x="4584700" y="98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58725</xdr:rowOff>
    </xdr:from>
    <xdr:ext cx="599010" cy="259045"/>
    <xdr:sp macro="" textlink="">
      <xdr:nvSpPr>
        <xdr:cNvPr id="141" name="総務費該当値テキスト"/>
        <xdr:cNvSpPr txBox="1"/>
      </xdr:nvSpPr>
      <xdr:spPr>
        <a:xfrm>
          <a:off x="4686300" y="983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41537</xdr:rowOff>
    </xdr:from>
    <xdr:to>
      <xdr:col>20</xdr:col>
      <xdr:colOff>38100</xdr:colOff>
      <xdr:row>59</xdr:row>
      <xdr:rowOff>143137</xdr:rowOff>
    </xdr:to>
    <xdr:sp macro="" textlink="">
      <xdr:nvSpPr>
        <xdr:cNvPr id="142" name="楕円 141"/>
        <xdr:cNvSpPr/>
      </xdr:nvSpPr>
      <xdr:spPr>
        <a:xfrm>
          <a:off x="3746500" y="10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134264</xdr:rowOff>
    </xdr:from>
    <xdr:ext cx="599010" cy="259045"/>
    <xdr:sp macro="" textlink="">
      <xdr:nvSpPr>
        <xdr:cNvPr id="143" name="テキスト ボックス 142"/>
        <xdr:cNvSpPr txBox="1"/>
      </xdr:nvSpPr>
      <xdr:spPr>
        <a:xfrm>
          <a:off x="3497795" y="1024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77976</xdr:rowOff>
    </xdr:from>
    <xdr:to>
      <xdr:col>15</xdr:col>
      <xdr:colOff>101600</xdr:colOff>
      <xdr:row>60</xdr:row>
      <xdr:rowOff>8126</xdr:rowOff>
    </xdr:to>
    <xdr:sp macro="" textlink="">
      <xdr:nvSpPr>
        <xdr:cNvPr id="144" name="楕円 143"/>
        <xdr:cNvSpPr/>
      </xdr:nvSpPr>
      <xdr:spPr>
        <a:xfrm>
          <a:off x="2857500" y="101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24653</xdr:rowOff>
    </xdr:from>
    <xdr:ext cx="534377" cy="259045"/>
    <xdr:sp macro="" textlink="">
      <xdr:nvSpPr>
        <xdr:cNvPr id="145" name="テキスト ボックス 144"/>
        <xdr:cNvSpPr txBox="1"/>
      </xdr:nvSpPr>
      <xdr:spPr>
        <a:xfrm>
          <a:off x="2641111" y="99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128693</xdr:rowOff>
    </xdr:from>
    <xdr:to>
      <xdr:col>10</xdr:col>
      <xdr:colOff>165100</xdr:colOff>
      <xdr:row>59</xdr:row>
      <xdr:rowOff>58843</xdr:rowOff>
    </xdr:to>
    <xdr:sp macro="" textlink="">
      <xdr:nvSpPr>
        <xdr:cNvPr id="146" name="楕円 145"/>
        <xdr:cNvSpPr/>
      </xdr:nvSpPr>
      <xdr:spPr>
        <a:xfrm>
          <a:off x="1968500" y="100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75370</xdr:rowOff>
    </xdr:from>
    <xdr:ext cx="599010" cy="259045"/>
    <xdr:sp macro="" textlink="">
      <xdr:nvSpPr>
        <xdr:cNvPr id="147" name="テキスト ボックス 146"/>
        <xdr:cNvSpPr txBox="1"/>
      </xdr:nvSpPr>
      <xdr:spPr>
        <a:xfrm>
          <a:off x="1719795" y="98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95154</xdr:rowOff>
    </xdr:from>
    <xdr:to>
      <xdr:col>6</xdr:col>
      <xdr:colOff>38100</xdr:colOff>
      <xdr:row>60</xdr:row>
      <xdr:rowOff>25304</xdr:rowOff>
    </xdr:to>
    <xdr:sp macro="" textlink="">
      <xdr:nvSpPr>
        <xdr:cNvPr id="148" name="楕円 147"/>
        <xdr:cNvSpPr/>
      </xdr:nvSpPr>
      <xdr:spPr>
        <a:xfrm>
          <a:off x="1079500" y="102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16431</xdr:rowOff>
    </xdr:from>
    <xdr:ext cx="534377" cy="259045"/>
    <xdr:sp macro="" textlink="">
      <xdr:nvSpPr>
        <xdr:cNvPr id="149" name="テキスト ボックス 148"/>
        <xdr:cNvSpPr txBox="1"/>
      </xdr:nvSpPr>
      <xdr:spPr>
        <a:xfrm>
          <a:off x="863111" y="103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163033</xdr:rowOff>
    </xdr:from>
    <xdr:to>
      <xdr:col>24</xdr:col>
      <xdr:colOff>63500</xdr:colOff>
      <xdr:row>75</xdr:row>
      <xdr:rowOff>86071</xdr:rowOff>
    </xdr:to>
    <xdr:cxnSp macro="">
      <xdr:nvCxnSpPr>
        <xdr:cNvPr id="179" name="直線コネクタ 178"/>
        <xdr:cNvCxnSpPr/>
      </xdr:nvCxnSpPr>
      <xdr:spPr>
        <a:xfrm flipV="1">
          <a:off x="3797300" y="12850333"/>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86071</xdr:rowOff>
    </xdr:from>
    <xdr:to>
      <xdr:col>19</xdr:col>
      <xdr:colOff>177800</xdr:colOff>
      <xdr:row>76</xdr:row>
      <xdr:rowOff>56688</xdr:rowOff>
    </xdr:to>
    <xdr:cxnSp macro="">
      <xdr:nvCxnSpPr>
        <xdr:cNvPr id="182" name="直線コネクタ 181"/>
        <xdr:cNvCxnSpPr/>
      </xdr:nvCxnSpPr>
      <xdr:spPr>
        <a:xfrm flipV="1">
          <a:off x="2908300" y="12944821"/>
          <a:ext cx="889000" cy="14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117266</xdr:rowOff>
    </xdr:from>
    <xdr:to>
      <xdr:col>15</xdr:col>
      <xdr:colOff>50800</xdr:colOff>
      <xdr:row>76</xdr:row>
      <xdr:rowOff>56688</xdr:rowOff>
    </xdr:to>
    <xdr:cxnSp macro="">
      <xdr:nvCxnSpPr>
        <xdr:cNvPr id="185" name="直線コネクタ 184"/>
        <xdr:cNvCxnSpPr/>
      </xdr:nvCxnSpPr>
      <xdr:spPr>
        <a:xfrm>
          <a:off x="2019300" y="12976016"/>
          <a:ext cx="8890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117266</xdr:rowOff>
    </xdr:from>
    <xdr:to>
      <xdr:col>10</xdr:col>
      <xdr:colOff>114300</xdr:colOff>
      <xdr:row>75</xdr:row>
      <xdr:rowOff>137345</xdr:rowOff>
    </xdr:to>
    <xdr:cxnSp macro="">
      <xdr:nvCxnSpPr>
        <xdr:cNvPr id="188" name="直線コネクタ 187"/>
        <xdr:cNvCxnSpPr/>
      </xdr:nvCxnSpPr>
      <xdr:spPr>
        <a:xfrm flipV="1">
          <a:off x="1130300" y="12976016"/>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112233</xdr:rowOff>
    </xdr:from>
    <xdr:to>
      <xdr:col>24</xdr:col>
      <xdr:colOff>114300</xdr:colOff>
      <xdr:row>75</xdr:row>
      <xdr:rowOff>42383</xdr:rowOff>
    </xdr:to>
    <xdr:sp macro="" textlink="">
      <xdr:nvSpPr>
        <xdr:cNvPr id="198" name="楕円 197"/>
        <xdr:cNvSpPr/>
      </xdr:nvSpPr>
      <xdr:spPr>
        <a:xfrm>
          <a:off x="4584700" y="127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135110</xdr:rowOff>
    </xdr:from>
    <xdr:ext cx="599010" cy="259045"/>
    <xdr:sp macro="" textlink="">
      <xdr:nvSpPr>
        <xdr:cNvPr id="199" name="民生費該当値テキスト"/>
        <xdr:cNvSpPr txBox="1"/>
      </xdr:nvSpPr>
      <xdr:spPr>
        <a:xfrm>
          <a:off x="4686300" y="1265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35271</xdr:rowOff>
    </xdr:from>
    <xdr:to>
      <xdr:col>20</xdr:col>
      <xdr:colOff>38100</xdr:colOff>
      <xdr:row>75</xdr:row>
      <xdr:rowOff>136871</xdr:rowOff>
    </xdr:to>
    <xdr:sp macro="" textlink="">
      <xdr:nvSpPr>
        <xdr:cNvPr id="200" name="楕円 199"/>
        <xdr:cNvSpPr/>
      </xdr:nvSpPr>
      <xdr:spPr>
        <a:xfrm>
          <a:off x="3746500" y="128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153398</xdr:rowOff>
    </xdr:from>
    <xdr:ext cx="599010" cy="259045"/>
    <xdr:sp macro="" textlink="">
      <xdr:nvSpPr>
        <xdr:cNvPr id="201" name="テキスト ボックス 200"/>
        <xdr:cNvSpPr txBox="1"/>
      </xdr:nvSpPr>
      <xdr:spPr>
        <a:xfrm>
          <a:off x="3497795" y="1266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5888</xdr:rowOff>
    </xdr:from>
    <xdr:to>
      <xdr:col>15</xdr:col>
      <xdr:colOff>101600</xdr:colOff>
      <xdr:row>76</xdr:row>
      <xdr:rowOff>107488</xdr:rowOff>
    </xdr:to>
    <xdr:sp macro="" textlink="">
      <xdr:nvSpPr>
        <xdr:cNvPr id="202" name="楕円 201"/>
        <xdr:cNvSpPr/>
      </xdr:nvSpPr>
      <xdr:spPr>
        <a:xfrm>
          <a:off x="2857500" y="130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124015</xdr:rowOff>
    </xdr:from>
    <xdr:ext cx="599010" cy="259045"/>
    <xdr:sp macro="" textlink="">
      <xdr:nvSpPr>
        <xdr:cNvPr id="203" name="テキスト ボックス 202"/>
        <xdr:cNvSpPr txBox="1"/>
      </xdr:nvSpPr>
      <xdr:spPr>
        <a:xfrm>
          <a:off x="2608795" y="1281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66466</xdr:rowOff>
    </xdr:from>
    <xdr:to>
      <xdr:col>10</xdr:col>
      <xdr:colOff>165100</xdr:colOff>
      <xdr:row>75</xdr:row>
      <xdr:rowOff>168067</xdr:rowOff>
    </xdr:to>
    <xdr:sp macro="" textlink="">
      <xdr:nvSpPr>
        <xdr:cNvPr id="204" name="楕円 203"/>
        <xdr:cNvSpPr/>
      </xdr:nvSpPr>
      <xdr:spPr>
        <a:xfrm>
          <a:off x="1968500" y="12925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13143</xdr:rowOff>
    </xdr:from>
    <xdr:ext cx="599010" cy="259045"/>
    <xdr:sp macro="" textlink="">
      <xdr:nvSpPr>
        <xdr:cNvPr id="205" name="テキスト ボックス 204"/>
        <xdr:cNvSpPr txBox="1"/>
      </xdr:nvSpPr>
      <xdr:spPr>
        <a:xfrm>
          <a:off x="1719795" y="127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86545</xdr:rowOff>
    </xdr:from>
    <xdr:to>
      <xdr:col>6</xdr:col>
      <xdr:colOff>38100</xdr:colOff>
      <xdr:row>76</xdr:row>
      <xdr:rowOff>16695</xdr:rowOff>
    </xdr:to>
    <xdr:sp macro="" textlink="">
      <xdr:nvSpPr>
        <xdr:cNvPr id="206" name="楕円 205"/>
        <xdr:cNvSpPr/>
      </xdr:nvSpPr>
      <xdr:spPr>
        <a:xfrm>
          <a:off x="1079500" y="129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33222</xdr:rowOff>
    </xdr:from>
    <xdr:ext cx="599010" cy="259045"/>
    <xdr:sp macro="" textlink="">
      <xdr:nvSpPr>
        <xdr:cNvPr id="207" name="テキスト ボックス 206"/>
        <xdr:cNvSpPr txBox="1"/>
      </xdr:nvSpPr>
      <xdr:spPr>
        <a:xfrm>
          <a:off x="830795" y="1272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15470</xdr:rowOff>
    </xdr:from>
    <xdr:to>
      <xdr:col>24</xdr:col>
      <xdr:colOff>63500</xdr:colOff>
      <xdr:row>96</xdr:row>
      <xdr:rowOff>16656</xdr:rowOff>
    </xdr:to>
    <xdr:cxnSp macro="">
      <xdr:nvCxnSpPr>
        <xdr:cNvPr id="241" name="直線コネクタ 240"/>
        <xdr:cNvCxnSpPr/>
      </xdr:nvCxnSpPr>
      <xdr:spPr>
        <a:xfrm>
          <a:off x="3797300" y="16303220"/>
          <a:ext cx="838200" cy="17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15470</xdr:rowOff>
    </xdr:from>
    <xdr:to>
      <xdr:col>19</xdr:col>
      <xdr:colOff>177800</xdr:colOff>
      <xdr:row>95</xdr:row>
      <xdr:rowOff>73377</xdr:rowOff>
    </xdr:to>
    <xdr:cxnSp macro="">
      <xdr:nvCxnSpPr>
        <xdr:cNvPr id="244" name="直線コネクタ 243"/>
        <xdr:cNvCxnSpPr/>
      </xdr:nvCxnSpPr>
      <xdr:spPr>
        <a:xfrm flipV="1">
          <a:off x="2908300" y="16303220"/>
          <a:ext cx="8890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73377</xdr:rowOff>
    </xdr:from>
    <xdr:to>
      <xdr:col>15</xdr:col>
      <xdr:colOff>50800</xdr:colOff>
      <xdr:row>96</xdr:row>
      <xdr:rowOff>105567</xdr:rowOff>
    </xdr:to>
    <xdr:cxnSp macro="">
      <xdr:nvCxnSpPr>
        <xdr:cNvPr id="247" name="直線コネクタ 246"/>
        <xdr:cNvCxnSpPr/>
      </xdr:nvCxnSpPr>
      <xdr:spPr>
        <a:xfrm flipV="1">
          <a:off x="2019300" y="16361127"/>
          <a:ext cx="889000" cy="20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105567</xdr:rowOff>
    </xdr:from>
    <xdr:to>
      <xdr:col>10</xdr:col>
      <xdr:colOff>114300</xdr:colOff>
      <xdr:row>97</xdr:row>
      <xdr:rowOff>30043</xdr:rowOff>
    </xdr:to>
    <xdr:cxnSp macro="">
      <xdr:nvCxnSpPr>
        <xdr:cNvPr id="250" name="直線コネクタ 249"/>
        <xdr:cNvCxnSpPr/>
      </xdr:nvCxnSpPr>
      <xdr:spPr>
        <a:xfrm flipV="1">
          <a:off x="1130300" y="16564767"/>
          <a:ext cx="889000" cy="9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137306</xdr:rowOff>
    </xdr:from>
    <xdr:to>
      <xdr:col>24</xdr:col>
      <xdr:colOff>114300</xdr:colOff>
      <xdr:row>96</xdr:row>
      <xdr:rowOff>67456</xdr:rowOff>
    </xdr:to>
    <xdr:sp macro="" textlink="">
      <xdr:nvSpPr>
        <xdr:cNvPr id="260" name="楕円 259"/>
        <xdr:cNvSpPr/>
      </xdr:nvSpPr>
      <xdr:spPr>
        <a:xfrm>
          <a:off x="4584700" y="164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160183</xdr:rowOff>
    </xdr:from>
    <xdr:ext cx="534377" cy="259045"/>
    <xdr:sp macro="" textlink="">
      <xdr:nvSpPr>
        <xdr:cNvPr id="261" name="衛生費該当値テキスト"/>
        <xdr:cNvSpPr txBox="1"/>
      </xdr:nvSpPr>
      <xdr:spPr>
        <a:xfrm>
          <a:off x="4686300" y="162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136120</xdr:rowOff>
    </xdr:from>
    <xdr:to>
      <xdr:col>20</xdr:col>
      <xdr:colOff>38100</xdr:colOff>
      <xdr:row>95</xdr:row>
      <xdr:rowOff>66270</xdr:rowOff>
    </xdr:to>
    <xdr:sp macro="" textlink="">
      <xdr:nvSpPr>
        <xdr:cNvPr id="262" name="楕円 261"/>
        <xdr:cNvSpPr/>
      </xdr:nvSpPr>
      <xdr:spPr>
        <a:xfrm>
          <a:off x="3746500" y="162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82797</xdr:rowOff>
    </xdr:from>
    <xdr:ext cx="534377" cy="259045"/>
    <xdr:sp macro="" textlink="">
      <xdr:nvSpPr>
        <xdr:cNvPr id="263" name="テキスト ボックス 262"/>
        <xdr:cNvSpPr txBox="1"/>
      </xdr:nvSpPr>
      <xdr:spPr>
        <a:xfrm>
          <a:off x="3530111" y="160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22577</xdr:rowOff>
    </xdr:from>
    <xdr:to>
      <xdr:col>15</xdr:col>
      <xdr:colOff>101600</xdr:colOff>
      <xdr:row>95</xdr:row>
      <xdr:rowOff>124177</xdr:rowOff>
    </xdr:to>
    <xdr:sp macro="" textlink="">
      <xdr:nvSpPr>
        <xdr:cNvPr id="264" name="楕円 263"/>
        <xdr:cNvSpPr/>
      </xdr:nvSpPr>
      <xdr:spPr>
        <a:xfrm>
          <a:off x="2857500" y="163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140704</xdr:rowOff>
    </xdr:from>
    <xdr:ext cx="534377" cy="259045"/>
    <xdr:sp macro="" textlink="">
      <xdr:nvSpPr>
        <xdr:cNvPr id="265" name="テキスト ボックス 264"/>
        <xdr:cNvSpPr txBox="1"/>
      </xdr:nvSpPr>
      <xdr:spPr>
        <a:xfrm>
          <a:off x="2641111" y="160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54767</xdr:rowOff>
    </xdr:from>
    <xdr:to>
      <xdr:col>10</xdr:col>
      <xdr:colOff>165100</xdr:colOff>
      <xdr:row>96</xdr:row>
      <xdr:rowOff>156367</xdr:rowOff>
    </xdr:to>
    <xdr:sp macro="" textlink="">
      <xdr:nvSpPr>
        <xdr:cNvPr id="266" name="楕円 265"/>
        <xdr:cNvSpPr/>
      </xdr:nvSpPr>
      <xdr:spPr>
        <a:xfrm>
          <a:off x="1968500" y="1651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1444</xdr:rowOff>
    </xdr:from>
    <xdr:ext cx="534377" cy="259045"/>
    <xdr:sp macro="" textlink="">
      <xdr:nvSpPr>
        <xdr:cNvPr id="267" name="テキスト ボックス 266"/>
        <xdr:cNvSpPr txBox="1"/>
      </xdr:nvSpPr>
      <xdr:spPr>
        <a:xfrm>
          <a:off x="1752111" y="1628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150693</xdr:rowOff>
    </xdr:from>
    <xdr:to>
      <xdr:col>6</xdr:col>
      <xdr:colOff>38100</xdr:colOff>
      <xdr:row>97</xdr:row>
      <xdr:rowOff>80843</xdr:rowOff>
    </xdr:to>
    <xdr:sp macro="" textlink="">
      <xdr:nvSpPr>
        <xdr:cNvPr id="268" name="楕円 267"/>
        <xdr:cNvSpPr/>
      </xdr:nvSpPr>
      <xdr:spPr>
        <a:xfrm>
          <a:off x="1079500" y="166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97370</xdr:rowOff>
    </xdr:from>
    <xdr:ext cx="534377" cy="259045"/>
    <xdr:sp macro="" textlink="">
      <xdr:nvSpPr>
        <xdr:cNvPr id="269" name="テキスト ボックス 268"/>
        <xdr:cNvSpPr txBox="1"/>
      </xdr:nvSpPr>
      <xdr:spPr>
        <a:xfrm>
          <a:off x="863111" y="163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79938</xdr:rowOff>
    </xdr:from>
    <xdr:to>
      <xdr:col>55</xdr:col>
      <xdr:colOff>0</xdr:colOff>
      <xdr:row>39</xdr:row>
      <xdr:rowOff>80917</xdr:rowOff>
    </xdr:to>
    <xdr:cxnSp macro="">
      <xdr:nvCxnSpPr>
        <xdr:cNvPr id="300" name="直線コネクタ 299"/>
        <xdr:cNvCxnSpPr/>
      </xdr:nvCxnSpPr>
      <xdr:spPr>
        <a:xfrm flipV="1">
          <a:off x="9639300" y="676648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80917</xdr:rowOff>
    </xdr:from>
    <xdr:to>
      <xdr:col>50</xdr:col>
      <xdr:colOff>114300</xdr:colOff>
      <xdr:row>39</xdr:row>
      <xdr:rowOff>81407</xdr:rowOff>
    </xdr:to>
    <xdr:cxnSp macro="">
      <xdr:nvCxnSpPr>
        <xdr:cNvPr id="303" name="直線コネクタ 302"/>
        <xdr:cNvCxnSpPr/>
      </xdr:nvCxnSpPr>
      <xdr:spPr>
        <a:xfrm flipV="1">
          <a:off x="8750300" y="676746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76345</xdr:rowOff>
    </xdr:from>
    <xdr:to>
      <xdr:col>45</xdr:col>
      <xdr:colOff>177800</xdr:colOff>
      <xdr:row>39</xdr:row>
      <xdr:rowOff>81407</xdr:rowOff>
    </xdr:to>
    <xdr:cxnSp macro="">
      <xdr:nvCxnSpPr>
        <xdr:cNvPr id="306" name="直線コネクタ 305"/>
        <xdr:cNvCxnSpPr/>
      </xdr:nvCxnSpPr>
      <xdr:spPr>
        <a:xfrm>
          <a:off x="7861300" y="676289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76345</xdr:rowOff>
    </xdr:from>
    <xdr:to>
      <xdr:col>41</xdr:col>
      <xdr:colOff>50800</xdr:colOff>
      <xdr:row>39</xdr:row>
      <xdr:rowOff>81734</xdr:rowOff>
    </xdr:to>
    <xdr:cxnSp macro="">
      <xdr:nvCxnSpPr>
        <xdr:cNvPr id="309" name="直線コネクタ 308"/>
        <xdr:cNvCxnSpPr/>
      </xdr:nvCxnSpPr>
      <xdr:spPr>
        <a:xfrm flipV="1">
          <a:off x="6972300" y="67628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29138</xdr:rowOff>
    </xdr:from>
    <xdr:to>
      <xdr:col>55</xdr:col>
      <xdr:colOff>50800</xdr:colOff>
      <xdr:row>39</xdr:row>
      <xdr:rowOff>130738</xdr:rowOff>
    </xdr:to>
    <xdr:sp macro="" textlink="">
      <xdr:nvSpPr>
        <xdr:cNvPr id="319" name="楕円 318"/>
        <xdr:cNvSpPr/>
      </xdr:nvSpPr>
      <xdr:spPr>
        <a:xfrm>
          <a:off x="104267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115515</xdr:rowOff>
    </xdr:from>
    <xdr:ext cx="378565" cy="259045"/>
    <xdr:sp macro="" textlink="">
      <xdr:nvSpPr>
        <xdr:cNvPr id="320" name="労働費該当値テキスト"/>
        <xdr:cNvSpPr txBox="1"/>
      </xdr:nvSpPr>
      <xdr:spPr>
        <a:xfrm>
          <a:off x="10528300" y="663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30117</xdr:rowOff>
    </xdr:from>
    <xdr:to>
      <xdr:col>50</xdr:col>
      <xdr:colOff>165100</xdr:colOff>
      <xdr:row>39</xdr:row>
      <xdr:rowOff>131717</xdr:rowOff>
    </xdr:to>
    <xdr:sp macro="" textlink="">
      <xdr:nvSpPr>
        <xdr:cNvPr id="321" name="楕円 320"/>
        <xdr:cNvSpPr/>
      </xdr:nvSpPr>
      <xdr:spPr>
        <a:xfrm>
          <a:off x="9588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122844</xdr:rowOff>
    </xdr:from>
    <xdr:ext cx="378565" cy="259045"/>
    <xdr:sp macro="" textlink="">
      <xdr:nvSpPr>
        <xdr:cNvPr id="322" name="テキスト ボックス 321"/>
        <xdr:cNvSpPr txBox="1"/>
      </xdr:nvSpPr>
      <xdr:spPr>
        <a:xfrm>
          <a:off x="9450017" y="680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30607</xdr:rowOff>
    </xdr:from>
    <xdr:to>
      <xdr:col>46</xdr:col>
      <xdr:colOff>38100</xdr:colOff>
      <xdr:row>39</xdr:row>
      <xdr:rowOff>132207</xdr:rowOff>
    </xdr:to>
    <xdr:sp macro="" textlink="">
      <xdr:nvSpPr>
        <xdr:cNvPr id="323" name="楕円 322"/>
        <xdr:cNvSpPr/>
      </xdr:nvSpPr>
      <xdr:spPr>
        <a:xfrm>
          <a:off x="8699500" y="67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123334</xdr:rowOff>
    </xdr:from>
    <xdr:ext cx="378565" cy="259045"/>
    <xdr:sp macro="" textlink="">
      <xdr:nvSpPr>
        <xdr:cNvPr id="324" name="テキスト ボックス 323"/>
        <xdr:cNvSpPr txBox="1"/>
      </xdr:nvSpPr>
      <xdr:spPr>
        <a:xfrm>
          <a:off x="8561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25545</xdr:rowOff>
    </xdr:from>
    <xdr:to>
      <xdr:col>41</xdr:col>
      <xdr:colOff>101600</xdr:colOff>
      <xdr:row>39</xdr:row>
      <xdr:rowOff>127145</xdr:rowOff>
    </xdr:to>
    <xdr:sp macro="" textlink="">
      <xdr:nvSpPr>
        <xdr:cNvPr id="325" name="楕円 324"/>
        <xdr:cNvSpPr/>
      </xdr:nvSpPr>
      <xdr:spPr>
        <a:xfrm>
          <a:off x="78105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118272</xdr:rowOff>
    </xdr:from>
    <xdr:ext cx="378565" cy="259045"/>
    <xdr:sp macro="" textlink="">
      <xdr:nvSpPr>
        <xdr:cNvPr id="326" name="テキスト ボックス 325"/>
        <xdr:cNvSpPr txBox="1"/>
      </xdr:nvSpPr>
      <xdr:spPr>
        <a:xfrm>
          <a:off x="7672017" y="680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30934</xdr:rowOff>
    </xdr:from>
    <xdr:to>
      <xdr:col>36</xdr:col>
      <xdr:colOff>165100</xdr:colOff>
      <xdr:row>39</xdr:row>
      <xdr:rowOff>132534</xdr:rowOff>
    </xdr:to>
    <xdr:sp macro="" textlink="">
      <xdr:nvSpPr>
        <xdr:cNvPr id="327" name="楕円 326"/>
        <xdr:cNvSpPr/>
      </xdr:nvSpPr>
      <xdr:spPr>
        <a:xfrm>
          <a:off x="6921500" y="67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123661</xdr:rowOff>
    </xdr:from>
    <xdr:ext cx="378565" cy="259045"/>
    <xdr:sp macro="" textlink="">
      <xdr:nvSpPr>
        <xdr:cNvPr id="328" name="テキスト ボックス 327"/>
        <xdr:cNvSpPr txBox="1"/>
      </xdr:nvSpPr>
      <xdr:spPr>
        <a:xfrm>
          <a:off x="6783017" y="681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45565</xdr:rowOff>
    </xdr:from>
    <xdr:to>
      <xdr:col>55</xdr:col>
      <xdr:colOff>0</xdr:colOff>
      <xdr:row>54</xdr:row>
      <xdr:rowOff>149334</xdr:rowOff>
    </xdr:to>
    <xdr:cxnSp macro="">
      <xdr:nvCxnSpPr>
        <xdr:cNvPr id="359" name="直線コネクタ 358"/>
        <xdr:cNvCxnSpPr/>
      </xdr:nvCxnSpPr>
      <xdr:spPr>
        <a:xfrm>
          <a:off x="9639300" y="9303865"/>
          <a:ext cx="838200" cy="1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45565</xdr:rowOff>
    </xdr:from>
    <xdr:to>
      <xdr:col>50</xdr:col>
      <xdr:colOff>114300</xdr:colOff>
      <xdr:row>54</xdr:row>
      <xdr:rowOff>102112</xdr:rowOff>
    </xdr:to>
    <xdr:cxnSp macro="">
      <xdr:nvCxnSpPr>
        <xdr:cNvPr id="362" name="直線コネクタ 361"/>
        <xdr:cNvCxnSpPr/>
      </xdr:nvCxnSpPr>
      <xdr:spPr>
        <a:xfrm flipV="1">
          <a:off x="8750300" y="9303865"/>
          <a:ext cx="889000" cy="5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102112</xdr:rowOff>
    </xdr:from>
    <xdr:to>
      <xdr:col>45</xdr:col>
      <xdr:colOff>177800</xdr:colOff>
      <xdr:row>54</xdr:row>
      <xdr:rowOff>143831</xdr:rowOff>
    </xdr:to>
    <xdr:cxnSp macro="">
      <xdr:nvCxnSpPr>
        <xdr:cNvPr id="365" name="直線コネクタ 364"/>
        <xdr:cNvCxnSpPr/>
      </xdr:nvCxnSpPr>
      <xdr:spPr>
        <a:xfrm flipV="1">
          <a:off x="7861300" y="9360412"/>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129136</xdr:rowOff>
    </xdr:from>
    <xdr:to>
      <xdr:col>41</xdr:col>
      <xdr:colOff>50800</xdr:colOff>
      <xdr:row>54</xdr:row>
      <xdr:rowOff>143831</xdr:rowOff>
    </xdr:to>
    <xdr:cxnSp macro="">
      <xdr:nvCxnSpPr>
        <xdr:cNvPr id="368" name="直線コネクタ 367"/>
        <xdr:cNvCxnSpPr/>
      </xdr:nvCxnSpPr>
      <xdr:spPr>
        <a:xfrm>
          <a:off x="6972300" y="938743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98534</xdr:rowOff>
    </xdr:from>
    <xdr:to>
      <xdr:col>55</xdr:col>
      <xdr:colOff>50800</xdr:colOff>
      <xdr:row>55</xdr:row>
      <xdr:rowOff>28684</xdr:rowOff>
    </xdr:to>
    <xdr:sp macro="" textlink="">
      <xdr:nvSpPr>
        <xdr:cNvPr id="378" name="楕円 377"/>
        <xdr:cNvSpPr/>
      </xdr:nvSpPr>
      <xdr:spPr>
        <a:xfrm>
          <a:off x="10426700" y="93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121411</xdr:rowOff>
    </xdr:from>
    <xdr:ext cx="534377" cy="259045"/>
    <xdr:sp macro="" textlink="">
      <xdr:nvSpPr>
        <xdr:cNvPr id="379" name="農林水産業費該当値テキスト"/>
        <xdr:cNvSpPr txBox="1"/>
      </xdr:nvSpPr>
      <xdr:spPr>
        <a:xfrm>
          <a:off x="10528300" y="92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166215</xdr:rowOff>
    </xdr:from>
    <xdr:to>
      <xdr:col>50</xdr:col>
      <xdr:colOff>165100</xdr:colOff>
      <xdr:row>54</xdr:row>
      <xdr:rowOff>96365</xdr:rowOff>
    </xdr:to>
    <xdr:sp macro="" textlink="">
      <xdr:nvSpPr>
        <xdr:cNvPr id="380" name="楕円 379"/>
        <xdr:cNvSpPr/>
      </xdr:nvSpPr>
      <xdr:spPr>
        <a:xfrm>
          <a:off x="9588500" y="92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112892</xdr:rowOff>
    </xdr:from>
    <xdr:ext cx="534377" cy="259045"/>
    <xdr:sp macro="" textlink="">
      <xdr:nvSpPr>
        <xdr:cNvPr id="381" name="テキスト ボックス 380"/>
        <xdr:cNvSpPr txBox="1"/>
      </xdr:nvSpPr>
      <xdr:spPr>
        <a:xfrm>
          <a:off x="9372111" y="90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51312</xdr:rowOff>
    </xdr:from>
    <xdr:to>
      <xdr:col>46</xdr:col>
      <xdr:colOff>38100</xdr:colOff>
      <xdr:row>54</xdr:row>
      <xdr:rowOff>152912</xdr:rowOff>
    </xdr:to>
    <xdr:sp macro="" textlink="">
      <xdr:nvSpPr>
        <xdr:cNvPr id="382" name="楕円 381"/>
        <xdr:cNvSpPr/>
      </xdr:nvSpPr>
      <xdr:spPr>
        <a:xfrm>
          <a:off x="8699500" y="93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169439</xdr:rowOff>
    </xdr:from>
    <xdr:ext cx="534377" cy="259045"/>
    <xdr:sp macro="" textlink="">
      <xdr:nvSpPr>
        <xdr:cNvPr id="383" name="テキスト ボックス 382"/>
        <xdr:cNvSpPr txBox="1"/>
      </xdr:nvSpPr>
      <xdr:spPr>
        <a:xfrm>
          <a:off x="8483111" y="908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93031</xdr:rowOff>
    </xdr:from>
    <xdr:to>
      <xdr:col>41</xdr:col>
      <xdr:colOff>101600</xdr:colOff>
      <xdr:row>55</xdr:row>
      <xdr:rowOff>23181</xdr:rowOff>
    </xdr:to>
    <xdr:sp macro="" textlink="">
      <xdr:nvSpPr>
        <xdr:cNvPr id="384" name="楕円 383"/>
        <xdr:cNvSpPr/>
      </xdr:nvSpPr>
      <xdr:spPr>
        <a:xfrm>
          <a:off x="7810500" y="93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39708</xdr:rowOff>
    </xdr:from>
    <xdr:ext cx="534377" cy="259045"/>
    <xdr:sp macro="" textlink="">
      <xdr:nvSpPr>
        <xdr:cNvPr id="385" name="テキスト ボックス 384"/>
        <xdr:cNvSpPr txBox="1"/>
      </xdr:nvSpPr>
      <xdr:spPr>
        <a:xfrm>
          <a:off x="7594111" y="91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78336</xdr:rowOff>
    </xdr:from>
    <xdr:to>
      <xdr:col>36</xdr:col>
      <xdr:colOff>165100</xdr:colOff>
      <xdr:row>55</xdr:row>
      <xdr:rowOff>8486</xdr:rowOff>
    </xdr:to>
    <xdr:sp macro="" textlink="">
      <xdr:nvSpPr>
        <xdr:cNvPr id="386" name="楕円 385"/>
        <xdr:cNvSpPr/>
      </xdr:nvSpPr>
      <xdr:spPr>
        <a:xfrm>
          <a:off x="6921500" y="93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25013</xdr:rowOff>
    </xdr:from>
    <xdr:ext cx="534377" cy="259045"/>
    <xdr:sp macro="" textlink="">
      <xdr:nvSpPr>
        <xdr:cNvPr id="387" name="テキスト ボックス 386"/>
        <xdr:cNvSpPr txBox="1"/>
      </xdr:nvSpPr>
      <xdr:spPr>
        <a:xfrm>
          <a:off x="6705111" y="91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49137</xdr:rowOff>
    </xdr:from>
    <xdr:to>
      <xdr:col>55</xdr:col>
      <xdr:colOff>0</xdr:colOff>
      <xdr:row>76</xdr:row>
      <xdr:rowOff>141548</xdr:rowOff>
    </xdr:to>
    <xdr:cxnSp macro="">
      <xdr:nvCxnSpPr>
        <xdr:cNvPr id="416" name="直線コネクタ 415"/>
        <xdr:cNvCxnSpPr/>
      </xdr:nvCxnSpPr>
      <xdr:spPr>
        <a:xfrm flipV="1">
          <a:off x="9639300" y="12050637"/>
          <a:ext cx="838200" cy="11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141548</xdr:rowOff>
    </xdr:from>
    <xdr:to>
      <xdr:col>50</xdr:col>
      <xdr:colOff>114300</xdr:colOff>
      <xdr:row>77</xdr:row>
      <xdr:rowOff>32734</xdr:rowOff>
    </xdr:to>
    <xdr:cxnSp macro="">
      <xdr:nvCxnSpPr>
        <xdr:cNvPr id="419" name="直線コネクタ 418"/>
        <xdr:cNvCxnSpPr/>
      </xdr:nvCxnSpPr>
      <xdr:spPr>
        <a:xfrm flipV="1">
          <a:off x="8750300" y="1317174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1" name="テキスト ボックス 420"/>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32734</xdr:rowOff>
    </xdr:from>
    <xdr:to>
      <xdr:col>45</xdr:col>
      <xdr:colOff>177800</xdr:colOff>
      <xdr:row>77</xdr:row>
      <xdr:rowOff>66644</xdr:rowOff>
    </xdr:to>
    <xdr:cxnSp macro="">
      <xdr:nvCxnSpPr>
        <xdr:cNvPr id="422" name="直線コネクタ 421"/>
        <xdr:cNvCxnSpPr/>
      </xdr:nvCxnSpPr>
      <xdr:spPr>
        <a:xfrm flipV="1">
          <a:off x="7861300" y="13234384"/>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64281</xdr:rowOff>
    </xdr:from>
    <xdr:to>
      <xdr:col>41</xdr:col>
      <xdr:colOff>50800</xdr:colOff>
      <xdr:row>77</xdr:row>
      <xdr:rowOff>66644</xdr:rowOff>
    </xdr:to>
    <xdr:cxnSp macro="">
      <xdr:nvCxnSpPr>
        <xdr:cNvPr id="425" name="直線コネクタ 424"/>
        <xdr:cNvCxnSpPr/>
      </xdr:nvCxnSpPr>
      <xdr:spPr>
        <a:xfrm>
          <a:off x="6972300" y="13094481"/>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9" name="テキスト ボックス 428"/>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169787</xdr:rowOff>
    </xdr:from>
    <xdr:to>
      <xdr:col>55</xdr:col>
      <xdr:colOff>50800</xdr:colOff>
      <xdr:row>70</xdr:row>
      <xdr:rowOff>99937</xdr:rowOff>
    </xdr:to>
    <xdr:sp macro="" textlink="">
      <xdr:nvSpPr>
        <xdr:cNvPr id="435" name="楕円 434"/>
        <xdr:cNvSpPr/>
      </xdr:nvSpPr>
      <xdr:spPr>
        <a:xfrm>
          <a:off x="10426700" y="1199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87229</xdr:rowOff>
    </xdr:from>
    <xdr:ext cx="534377" cy="259045"/>
    <xdr:sp macro="" textlink="">
      <xdr:nvSpPr>
        <xdr:cNvPr id="436" name="商工費該当値テキスト"/>
        <xdr:cNvSpPr txBox="1"/>
      </xdr:nvSpPr>
      <xdr:spPr>
        <a:xfrm>
          <a:off x="10528300" y="119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90748</xdr:rowOff>
    </xdr:from>
    <xdr:to>
      <xdr:col>50</xdr:col>
      <xdr:colOff>165100</xdr:colOff>
      <xdr:row>77</xdr:row>
      <xdr:rowOff>20898</xdr:rowOff>
    </xdr:to>
    <xdr:sp macro="" textlink="">
      <xdr:nvSpPr>
        <xdr:cNvPr id="437" name="楕円 436"/>
        <xdr:cNvSpPr/>
      </xdr:nvSpPr>
      <xdr:spPr>
        <a:xfrm>
          <a:off x="9588500" y="131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37425</xdr:rowOff>
    </xdr:from>
    <xdr:ext cx="534377" cy="259045"/>
    <xdr:sp macro="" textlink="">
      <xdr:nvSpPr>
        <xdr:cNvPr id="438" name="テキスト ボックス 437"/>
        <xdr:cNvSpPr txBox="1"/>
      </xdr:nvSpPr>
      <xdr:spPr>
        <a:xfrm>
          <a:off x="9372111" y="128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153384</xdr:rowOff>
    </xdr:from>
    <xdr:to>
      <xdr:col>46</xdr:col>
      <xdr:colOff>38100</xdr:colOff>
      <xdr:row>77</xdr:row>
      <xdr:rowOff>83534</xdr:rowOff>
    </xdr:to>
    <xdr:sp macro="" textlink="">
      <xdr:nvSpPr>
        <xdr:cNvPr id="439" name="楕円 438"/>
        <xdr:cNvSpPr/>
      </xdr:nvSpPr>
      <xdr:spPr>
        <a:xfrm>
          <a:off x="8699500" y="131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74661</xdr:rowOff>
    </xdr:from>
    <xdr:ext cx="534377" cy="259045"/>
    <xdr:sp macro="" textlink="">
      <xdr:nvSpPr>
        <xdr:cNvPr id="440" name="テキスト ボックス 439"/>
        <xdr:cNvSpPr txBox="1"/>
      </xdr:nvSpPr>
      <xdr:spPr>
        <a:xfrm>
          <a:off x="8483111" y="13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15844</xdr:rowOff>
    </xdr:from>
    <xdr:to>
      <xdr:col>41</xdr:col>
      <xdr:colOff>101600</xdr:colOff>
      <xdr:row>77</xdr:row>
      <xdr:rowOff>117444</xdr:rowOff>
    </xdr:to>
    <xdr:sp macro="" textlink="">
      <xdr:nvSpPr>
        <xdr:cNvPr id="441" name="楕円 440"/>
        <xdr:cNvSpPr/>
      </xdr:nvSpPr>
      <xdr:spPr>
        <a:xfrm>
          <a:off x="7810500" y="132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133971</xdr:rowOff>
    </xdr:from>
    <xdr:ext cx="534377" cy="259045"/>
    <xdr:sp macro="" textlink="">
      <xdr:nvSpPr>
        <xdr:cNvPr id="442" name="テキスト ボックス 441"/>
        <xdr:cNvSpPr txBox="1"/>
      </xdr:nvSpPr>
      <xdr:spPr>
        <a:xfrm>
          <a:off x="7594111" y="129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13481</xdr:rowOff>
    </xdr:from>
    <xdr:to>
      <xdr:col>36</xdr:col>
      <xdr:colOff>165100</xdr:colOff>
      <xdr:row>76</xdr:row>
      <xdr:rowOff>115081</xdr:rowOff>
    </xdr:to>
    <xdr:sp macro="" textlink="">
      <xdr:nvSpPr>
        <xdr:cNvPr id="443" name="楕円 442"/>
        <xdr:cNvSpPr/>
      </xdr:nvSpPr>
      <xdr:spPr>
        <a:xfrm>
          <a:off x="6921500" y="130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131608</xdr:rowOff>
    </xdr:from>
    <xdr:ext cx="534377" cy="259045"/>
    <xdr:sp macro="" textlink="">
      <xdr:nvSpPr>
        <xdr:cNvPr id="444" name="テキスト ボックス 443"/>
        <xdr:cNvSpPr txBox="1"/>
      </xdr:nvSpPr>
      <xdr:spPr>
        <a:xfrm>
          <a:off x="6705111" y="128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121284</xdr:rowOff>
    </xdr:from>
    <xdr:to>
      <xdr:col>55</xdr:col>
      <xdr:colOff>0</xdr:colOff>
      <xdr:row>98</xdr:row>
      <xdr:rowOff>132364</xdr:rowOff>
    </xdr:to>
    <xdr:cxnSp macro="">
      <xdr:nvCxnSpPr>
        <xdr:cNvPr id="473" name="直線コネクタ 472"/>
        <xdr:cNvCxnSpPr/>
      </xdr:nvCxnSpPr>
      <xdr:spPr>
        <a:xfrm flipV="1">
          <a:off x="9639300" y="16923384"/>
          <a:ext cx="8382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74" name="土木費平均値テキスト"/>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132364</xdr:rowOff>
    </xdr:from>
    <xdr:to>
      <xdr:col>50</xdr:col>
      <xdr:colOff>114300</xdr:colOff>
      <xdr:row>98</xdr:row>
      <xdr:rowOff>139450</xdr:rowOff>
    </xdr:to>
    <xdr:cxnSp macro="">
      <xdr:nvCxnSpPr>
        <xdr:cNvPr id="476" name="直線コネクタ 475"/>
        <xdr:cNvCxnSpPr/>
      </xdr:nvCxnSpPr>
      <xdr:spPr>
        <a:xfrm flipV="1">
          <a:off x="8750300" y="1693446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24010</xdr:rowOff>
    </xdr:from>
    <xdr:ext cx="534377" cy="259045"/>
    <xdr:sp macro="" textlink="">
      <xdr:nvSpPr>
        <xdr:cNvPr id="478" name="テキスト ボックス 477"/>
        <xdr:cNvSpPr txBox="1"/>
      </xdr:nvSpPr>
      <xdr:spPr>
        <a:xfrm>
          <a:off x="9372111" y="169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131308</xdr:rowOff>
    </xdr:from>
    <xdr:to>
      <xdr:col>45</xdr:col>
      <xdr:colOff>177800</xdr:colOff>
      <xdr:row>98</xdr:row>
      <xdr:rowOff>139450</xdr:rowOff>
    </xdr:to>
    <xdr:cxnSp macro="">
      <xdr:nvCxnSpPr>
        <xdr:cNvPr id="479" name="直線コネクタ 478"/>
        <xdr:cNvCxnSpPr/>
      </xdr:nvCxnSpPr>
      <xdr:spPr>
        <a:xfrm>
          <a:off x="7861300" y="16933408"/>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131308</xdr:rowOff>
    </xdr:from>
    <xdr:to>
      <xdr:col>41</xdr:col>
      <xdr:colOff>50800</xdr:colOff>
      <xdr:row>98</xdr:row>
      <xdr:rowOff>136038</xdr:rowOff>
    </xdr:to>
    <xdr:cxnSp macro="">
      <xdr:nvCxnSpPr>
        <xdr:cNvPr id="482" name="直線コネクタ 481"/>
        <xdr:cNvCxnSpPr/>
      </xdr:nvCxnSpPr>
      <xdr:spPr>
        <a:xfrm flipV="1">
          <a:off x="6972300" y="16933408"/>
          <a:ext cx="8890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70484</xdr:rowOff>
    </xdr:from>
    <xdr:to>
      <xdr:col>55</xdr:col>
      <xdr:colOff>50800</xdr:colOff>
      <xdr:row>99</xdr:row>
      <xdr:rowOff>634</xdr:rowOff>
    </xdr:to>
    <xdr:sp macro="" textlink="">
      <xdr:nvSpPr>
        <xdr:cNvPr id="492" name="楕円 491"/>
        <xdr:cNvSpPr/>
      </xdr:nvSpPr>
      <xdr:spPr>
        <a:xfrm>
          <a:off x="10426700" y="168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29861</xdr:rowOff>
    </xdr:from>
    <xdr:ext cx="599010" cy="259045"/>
    <xdr:sp macro="" textlink="">
      <xdr:nvSpPr>
        <xdr:cNvPr id="493" name="土木費該当値テキスト"/>
        <xdr:cNvSpPr txBox="1"/>
      </xdr:nvSpPr>
      <xdr:spPr>
        <a:xfrm>
          <a:off x="10528300" y="1666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81564</xdr:rowOff>
    </xdr:from>
    <xdr:to>
      <xdr:col>50</xdr:col>
      <xdr:colOff>165100</xdr:colOff>
      <xdr:row>99</xdr:row>
      <xdr:rowOff>11714</xdr:rowOff>
    </xdr:to>
    <xdr:sp macro="" textlink="">
      <xdr:nvSpPr>
        <xdr:cNvPr id="494" name="楕円 493"/>
        <xdr:cNvSpPr/>
      </xdr:nvSpPr>
      <xdr:spPr>
        <a:xfrm>
          <a:off x="9588500" y="168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28241</xdr:rowOff>
    </xdr:from>
    <xdr:ext cx="599010" cy="259045"/>
    <xdr:sp macro="" textlink="">
      <xdr:nvSpPr>
        <xdr:cNvPr id="495" name="テキスト ボックス 494"/>
        <xdr:cNvSpPr txBox="1"/>
      </xdr:nvSpPr>
      <xdr:spPr>
        <a:xfrm>
          <a:off x="9339795" y="1665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88650</xdr:rowOff>
    </xdr:from>
    <xdr:to>
      <xdr:col>46</xdr:col>
      <xdr:colOff>38100</xdr:colOff>
      <xdr:row>99</xdr:row>
      <xdr:rowOff>18800</xdr:rowOff>
    </xdr:to>
    <xdr:sp macro="" textlink="">
      <xdr:nvSpPr>
        <xdr:cNvPr id="496" name="楕円 495"/>
        <xdr:cNvSpPr/>
      </xdr:nvSpPr>
      <xdr:spPr>
        <a:xfrm>
          <a:off x="8699500" y="168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35327</xdr:rowOff>
    </xdr:from>
    <xdr:ext cx="599010" cy="259045"/>
    <xdr:sp macro="" textlink="">
      <xdr:nvSpPr>
        <xdr:cNvPr id="497" name="テキスト ボックス 496"/>
        <xdr:cNvSpPr txBox="1"/>
      </xdr:nvSpPr>
      <xdr:spPr>
        <a:xfrm>
          <a:off x="8450795" y="1666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80508</xdr:rowOff>
    </xdr:from>
    <xdr:to>
      <xdr:col>41</xdr:col>
      <xdr:colOff>101600</xdr:colOff>
      <xdr:row>99</xdr:row>
      <xdr:rowOff>10658</xdr:rowOff>
    </xdr:to>
    <xdr:sp macro="" textlink="">
      <xdr:nvSpPr>
        <xdr:cNvPr id="498" name="楕円 497"/>
        <xdr:cNvSpPr/>
      </xdr:nvSpPr>
      <xdr:spPr>
        <a:xfrm>
          <a:off x="7810500" y="168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27185</xdr:rowOff>
    </xdr:from>
    <xdr:ext cx="599010" cy="259045"/>
    <xdr:sp macro="" textlink="">
      <xdr:nvSpPr>
        <xdr:cNvPr id="499" name="テキスト ボックス 498"/>
        <xdr:cNvSpPr txBox="1"/>
      </xdr:nvSpPr>
      <xdr:spPr>
        <a:xfrm>
          <a:off x="7561795" y="1665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85238</xdr:rowOff>
    </xdr:from>
    <xdr:to>
      <xdr:col>36</xdr:col>
      <xdr:colOff>165100</xdr:colOff>
      <xdr:row>99</xdr:row>
      <xdr:rowOff>15388</xdr:rowOff>
    </xdr:to>
    <xdr:sp macro="" textlink="">
      <xdr:nvSpPr>
        <xdr:cNvPr id="500" name="楕円 499"/>
        <xdr:cNvSpPr/>
      </xdr:nvSpPr>
      <xdr:spPr>
        <a:xfrm>
          <a:off x="6921500" y="168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31915</xdr:rowOff>
    </xdr:from>
    <xdr:ext cx="599010" cy="259045"/>
    <xdr:sp macro="" textlink="">
      <xdr:nvSpPr>
        <xdr:cNvPr id="501" name="テキスト ボックス 500"/>
        <xdr:cNvSpPr txBox="1"/>
      </xdr:nvSpPr>
      <xdr:spPr>
        <a:xfrm>
          <a:off x="6672795" y="1666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5607</xdr:rowOff>
    </xdr:from>
    <xdr:to>
      <xdr:col>85</xdr:col>
      <xdr:colOff>127000</xdr:colOff>
      <xdr:row>36</xdr:row>
      <xdr:rowOff>9360</xdr:rowOff>
    </xdr:to>
    <xdr:cxnSp macro="">
      <xdr:nvCxnSpPr>
        <xdr:cNvPr id="530" name="直線コネクタ 529"/>
        <xdr:cNvCxnSpPr/>
      </xdr:nvCxnSpPr>
      <xdr:spPr>
        <a:xfrm flipV="1">
          <a:off x="15481300" y="6177807"/>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1" name="消防費平均値テキスト"/>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108610</xdr:rowOff>
    </xdr:from>
    <xdr:to>
      <xdr:col>81</xdr:col>
      <xdr:colOff>50800</xdr:colOff>
      <xdr:row>36</xdr:row>
      <xdr:rowOff>9360</xdr:rowOff>
    </xdr:to>
    <xdr:cxnSp macro="">
      <xdr:nvCxnSpPr>
        <xdr:cNvPr id="533" name="直線コネクタ 532"/>
        <xdr:cNvCxnSpPr/>
      </xdr:nvCxnSpPr>
      <xdr:spPr>
        <a:xfrm>
          <a:off x="14592300" y="610936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5" name="テキスト ボックス 534"/>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108610</xdr:rowOff>
    </xdr:from>
    <xdr:to>
      <xdr:col>76</xdr:col>
      <xdr:colOff>114300</xdr:colOff>
      <xdr:row>36</xdr:row>
      <xdr:rowOff>72396</xdr:rowOff>
    </xdr:to>
    <xdr:cxnSp macro="">
      <xdr:nvCxnSpPr>
        <xdr:cNvPr id="536" name="直線コネクタ 535"/>
        <xdr:cNvCxnSpPr/>
      </xdr:nvCxnSpPr>
      <xdr:spPr>
        <a:xfrm flipV="1">
          <a:off x="13703300" y="6109360"/>
          <a:ext cx="889000" cy="13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49803</xdr:rowOff>
    </xdr:from>
    <xdr:to>
      <xdr:col>71</xdr:col>
      <xdr:colOff>177800</xdr:colOff>
      <xdr:row>36</xdr:row>
      <xdr:rowOff>72396</xdr:rowOff>
    </xdr:to>
    <xdr:cxnSp macro="">
      <xdr:nvCxnSpPr>
        <xdr:cNvPr id="539" name="直線コネクタ 538"/>
        <xdr:cNvCxnSpPr/>
      </xdr:nvCxnSpPr>
      <xdr:spPr>
        <a:xfrm>
          <a:off x="12814300" y="6222003"/>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126257</xdr:rowOff>
    </xdr:from>
    <xdr:to>
      <xdr:col>85</xdr:col>
      <xdr:colOff>177800</xdr:colOff>
      <xdr:row>36</xdr:row>
      <xdr:rowOff>56407</xdr:rowOff>
    </xdr:to>
    <xdr:sp macro="" textlink="">
      <xdr:nvSpPr>
        <xdr:cNvPr id="549" name="楕円 548"/>
        <xdr:cNvSpPr/>
      </xdr:nvSpPr>
      <xdr:spPr>
        <a:xfrm>
          <a:off x="16268700" y="61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149134</xdr:rowOff>
    </xdr:from>
    <xdr:ext cx="534377" cy="259045"/>
    <xdr:sp macro="" textlink="">
      <xdr:nvSpPr>
        <xdr:cNvPr id="550" name="消防費該当値テキスト"/>
        <xdr:cNvSpPr txBox="1"/>
      </xdr:nvSpPr>
      <xdr:spPr>
        <a:xfrm>
          <a:off x="16370300" y="59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130010</xdr:rowOff>
    </xdr:from>
    <xdr:to>
      <xdr:col>81</xdr:col>
      <xdr:colOff>101600</xdr:colOff>
      <xdr:row>36</xdr:row>
      <xdr:rowOff>60160</xdr:rowOff>
    </xdr:to>
    <xdr:sp macro="" textlink="">
      <xdr:nvSpPr>
        <xdr:cNvPr id="551" name="楕円 550"/>
        <xdr:cNvSpPr/>
      </xdr:nvSpPr>
      <xdr:spPr>
        <a:xfrm>
          <a:off x="154305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76687</xdr:rowOff>
    </xdr:from>
    <xdr:ext cx="534377" cy="259045"/>
    <xdr:sp macro="" textlink="">
      <xdr:nvSpPr>
        <xdr:cNvPr id="552" name="テキスト ボックス 551"/>
        <xdr:cNvSpPr txBox="1"/>
      </xdr:nvSpPr>
      <xdr:spPr>
        <a:xfrm>
          <a:off x="15214111" y="59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57810</xdr:rowOff>
    </xdr:from>
    <xdr:to>
      <xdr:col>76</xdr:col>
      <xdr:colOff>165100</xdr:colOff>
      <xdr:row>35</xdr:row>
      <xdr:rowOff>159410</xdr:rowOff>
    </xdr:to>
    <xdr:sp macro="" textlink="">
      <xdr:nvSpPr>
        <xdr:cNvPr id="553" name="楕円 552"/>
        <xdr:cNvSpPr/>
      </xdr:nvSpPr>
      <xdr:spPr>
        <a:xfrm>
          <a:off x="14541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4487</xdr:rowOff>
    </xdr:from>
    <xdr:ext cx="534377" cy="259045"/>
    <xdr:sp macro="" textlink="">
      <xdr:nvSpPr>
        <xdr:cNvPr id="554" name="テキスト ボックス 553"/>
        <xdr:cNvSpPr txBox="1"/>
      </xdr:nvSpPr>
      <xdr:spPr>
        <a:xfrm>
          <a:off x="14325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21596</xdr:rowOff>
    </xdr:from>
    <xdr:to>
      <xdr:col>72</xdr:col>
      <xdr:colOff>38100</xdr:colOff>
      <xdr:row>36</xdr:row>
      <xdr:rowOff>123196</xdr:rowOff>
    </xdr:to>
    <xdr:sp macro="" textlink="">
      <xdr:nvSpPr>
        <xdr:cNvPr id="555" name="楕円 554"/>
        <xdr:cNvSpPr/>
      </xdr:nvSpPr>
      <xdr:spPr>
        <a:xfrm>
          <a:off x="13652500" y="61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139723</xdr:rowOff>
    </xdr:from>
    <xdr:ext cx="534377" cy="259045"/>
    <xdr:sp macro="" textlink="">
      <xdr:nvSpPr>
        <xdr:cNvPr id="556" name="テキスト ボックス 555"/>
        <xdr:cNvSpPr txBox="1"/>
      </xdr:nvSpPr>
      <xdr:spPr>
        <a:xfrm>
          <a:off x="13436111" y="59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170453</xdr:rowOff>
    </xdr:from>
    <xdr:to>
      <xdr:col>67</xdr:col>
      <xdr:colOff>101600</xdr:colOff>
      <xdr:row>36</xdr:row>
      <xdr:rowOff>100603</xdr:rowOff>
    </xdr:to>
    <xdr:sp macro="" textlink="">
      <xdr:nvSpPr>
        <xdr:cNvPr id="557" name="楕円 556"/>
        <xdr:cNvSpPr/>
      </xdr:nvSpPr>
      <xdr:spPr>
        <a:xfrm>
          <a:off x="12763500" y="61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117130</xdr:rowOff>
    </xdr:from>
    <xdr:ext cx="534377" cy="259045"/>
    <xdr:sp macro="" textlink="">
      <xdr:nvSpPr>
        <xdr:cNvPr id="558" name="テキスト ボックス 557"/>
        <xdr:cNvSpPr txBox="1"/>
      </xdr:nvSpPr>
      <xdr:spPr>
        <a:xfrm>
          <a:off x="12547111" y="59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32585</xdr:rowOff>
    </xdr:from>
    <xdr:to>
      <xdr:col>85</xdr:col>
      <xdr:colOff>127000</xdr:colOff>
      <xdr:row>57</xdr:row>
      <xdr:rowOff>96189</xdr:rowOff>
    </xdr:to>
    <xdr:cxnSp macro="">
      <xdr:nvCxnSpPr>
        <xdr:cNvPr id="590" name="直線コネクタ 589"/>
        <xdr:cNvCxnSpPr/>
      </xdr:nvCxnSpPr>
      <xdr:spPr>
        <a:xfrm flipV="1">
          <a:off x="15481300" y="9805235"/>
          <a:ext cx="838200" cy="6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96189</xdr:rowOff>
    </xdr:from>
    <xdr:to>
      <xdr:col>81</xdr:col>
      <xdr:colOff>50800</xdr:colOff>
      <xdr:row>58</xdr:row>
      <xdr:rowOff>28687</xdr:rowOff>
    </xdr:to>
    <xdr:cxnSp macro="">
      <xdr:nvCxnSpPr>
        <xdr:cNvPr id="593" name="直線コネクタ 592"/>
        <xdr:cNvCxnSpPr/>
      </xdr:nvCxnSpPr>
      <xdr:spPr>
        <a:xfrm flipV="1">
          <a:off x="14592300" y="9868839"/>
          <a:ext cx="889000" cy="10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118582</xdr:rowOff>
    </xdr:from>
    <xdr:to>
      <xdr:col>76</xdr:col>
      <xdr:colOff>114300</xdr:colOff>
      <xdr:row>58</xdr:row>
      <xdr:rowOff>28687</xdr:rowOff>
    </xdr:to>
    <xdr:cxnSp macro="">
      <xdr:nvCxnSpPr>
        <xdr:cNvPr id="596" name="直線コネクタ 595"/>
        <xdr:cNvCxnSpPr/>
      </xdr:nvCxnSpPr>
      <xdr:spPr>
        <a:xfrm>
          <a:off x="13703300" y="9891232"/>
          <a:ext cx="889000" cy="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118582</xdr:rowOff>
    </xdr:from>
    <xdr:to>
      <xdr:col>71</xdr:col>
      <xdr:colOff>177800</xdr:colOff>
      <xdr:row>58</xdr:row>
      <xdr:rowOff>82017</xdr:rowOff>
    </xdr:to>
    <xdr:cxnSp macro="">
      <xdr:nvCxnSpPr>
        <xdr:cNvPr id="599" name="直線コネクタ 598"/>
        <xdr:cNvCxnSpPr/>
      </xdr:nvCxnSpPr>
      <xdr:spPr>
        <a:xfrm flipV="1">
          <a:off x="12814300" y="9891232"/>
          <a:ext cx="889000" cy="1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1" name="テキスト ボックス 600"/>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153235</xdr:rowOff>
    </xdr:from>
    <xdr:to>
      <xdr:col>85</xdr:col>
      <xdr:colOff>177800</xdr:colOff>
      <xdr:row>57</xdr:row>
      <xdr:rowOff>83385</xdr:rowOff>
    </xdr:to>
    <xdr:sp macro="" textlink="">
      <xdr:nvSpPr>
        <xdr:cNvPr id="609" name="楕円 608"/>
        <xdr:cNvSpPr/>
      </xdr:nvSpPr>
      <xdr:spPr>
        <a:xfrm>
          <a:off x="16268700" y="97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131662</xdr:rowOff>
    </xdr:from>
    <xdr:ext cx="534377" cy="259045"/>
    <xdr:sp macro="" textlink="">
      <xdr:nvSpPr>
        <xdr:cNvPr id="610" name="教育費該当値テキスト"/>
        <xdr:cNvSpPr txBox="1"/>
      </xdr:nvSpPr>
      <xdr:spPr>
        <a:xfrm>
          <a:off x="16370300" y="97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45389</xdr:rowOff>
    </xdr:from>
    <xdr:to>
      <xdr:col>81</xdr:col>
      <xdr:colOff>101600</xdr:colOff>
      <xdr:row>57</xdr:row>
      <xdr:rowOff>146989</xdr:rowOff>
    </xdr:to>
    <xdr:sp macro="" textlink="">
      <xdr:nvSpPr>
        <xdr:cNvPr id="611" name="楕円 610"/>
        <xdr:cNvSpPr/>
      </xdr:nvSpPr>
      <xdr:spPr>
        <a:xfrm>
          <a:off x="154305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138116</xdr:rowOff>
    </xdr:from>
    <xdr:ext cx="534377" cy="259045"/>
    <xdr:sp macro="" textlink="">
      <xdr:nvSpPr>
        <xdr:cNvPr id="612" name="テキスト ボックス 611"/>
        <xdr:cNvSpPr txBox="1"/>
      </xdr:nvSpPr>
      <xdr:spPr>
        <a:xfrm>
          <a:off x="15214111" y="9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149337</xdr:rowOff>
    </xdr:from>
    <xdr:to>
      <xdr:col>76</xdr:col>
      <xdr:colOff>165100</xdr:colOff>
      <xdr:row>58</xdr:row>
      <xdr:rowOff>79487</xdr:rowOff>
    </xdr:to>
    <xdr:sp macro="" textlink="">
      <xdr:nvSpPr>
        <xdr:cNvPr id="613" name="楕円 612"/>
        <xdr:cNvSpPr/>
      </xdr:nvSpPr>
      <xdr:spPr>
        <a:xfrm>
          <a:off x="14541500" y="99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70614</xdr:rowOff>
    </xdr:from>
    <xdr:ext cx="534377" cy="259045"/>
    <xdr:sp macro="" textlink="">
      <xdr:nvSpPr>
        <xdr:cNvPr id="614" name="テキスト ボックス 613"/>
        <xdr:cNvSpPr txBox="1"/>
      </xdr:nvSpPr>
      <xdr:spPr>
        <a:xfrm>
          <a:off x="14325111" y="100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67782</xdr:rowOff>
    </xdr:from>
    <xdr:to>
      <xdr:col>72</xdr:col>
      <xdr:colOff>38100</xdr:colOff>
      <xdr:row>57</xdr:row>
      <xdr:rowOff>169382</xdr:rowOff>
    </xdr:to>
    <xdr:sp macro="" textlink="">
      <xdr:nvSpPr>
        <xdr:cNvPr id="615" name="楕円 614"/>
        <xdr:cNvSpPr/>
      </xdr:nvSpPr>
      <xdr:spPr>
        <a:xfrm>
          <a:off x="136525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14459</xdr:rowOff>
    </xdr:from>
    <xdr:ext cx="534377" cy="259045"/>
    <xdr:sp macro="" textlink="">
      <xdr:nvSpPr>
        <xdr:cNvPr id="616" name="テキスト ボックス 615"/>
        <xdr:cNvSpPr txBox="1"/>
      </xdr:nvSpPr>
      <xdr:spPr>
        <a:xfrm>
          <a:off x="13436111" y="961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31217</xdr:rowOff>
    </xdr:from>
    <xdr:to>
      <xdr:col>67</xdr:col>
      <xdr:colOff>101600</xdr:colOff>
      <xdr:row>58</xdr:row>
      <xdr:rowOff>132817</xdr:rowOff>
    </xdr:to>
    <xdr:sp macro="" textlink="">
      <xdr:nvSpPr>
        <xdr:cNvPr id="617" name="楕円 616"/>
        <xdr:cNvSpPr/>
      </xdr:nvSpPr>
      <xdr:spPr>
        <a:xfrm>
          <a:off x="12763500" y="99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123944</xdr:rowOff>
    </xdr:from>
    <xdr:ext cx="534377" cy="259045"/>
    <xdr:sp macro="" textlink="">
      <xdr:nvSpPr>
        <xdr:cNvPr id="618" name="テキスト ボックス 617"/>
        <xdr:cNvSpPr txBox="1"/>
      </xdr:nvSpPr>
      <xdr:spPr>
        <a:xfrm>
          <a:off x="12547111" y="100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92339</xdr:rowOff>
    </xdr:from>
    <xdr:to>
      <xdr:col>85</xdr:col>
      <xdr:colOff>127000</xdr:colOff>
      <xdr:row>78</xdr:row>
      <xdr:rowOff>137464</xdr:rowOff>
    </xdr:to>
    <xdr:cxnSp macro="">
      <xdr:nvCxnSpPr>
        <xdr:cNvPr id="645" name="直線コネクタ 644"/>
        <xdr:cNvCxnSpPr/>
      </xdr:nvCxnSpPr>
      <xdr:spPr>
        <a:xfrm>
          <a:off x="15481300" y="13465439"/>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92339</xdr:rowOff>
    </xdr:from>
    <xdr:to>
      <xdr:col>81</xdr:col>
      <xdr:colOff>50800</xdr:colOff>
      <xdr:row>78</xdr:row>
      <xdr:rowOff>100611</xdr:rowOff>
    </xdr:to>
    <xdr:cxnSp macro="">
      <xdr:nvCxnSpPr>
        <xdr:cNvPr id="648" name="直線コネクタ 647"/>
        <xdr:cNvCxnSpPr/>
      </xdr:nvCxnSpPr>
      <xdr:spPr>
        <a:xfrm flipV="1">
          <a:off x="14592300" y="13465439"/>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144474</xdr:rowOff>
    </xdr:from>
    <xdr:ext cx="534377" cy="259045"/>
    <xdr:sp macro="" textlink="">
      <xdr:nvSpPr>
        <xdr:cNvPr id="650" name="テキスト ボックス 649"/>
        <xdr:cNvSpPr txBox="1"/>
      </xdr:nvSpPr>
      <xdr:spPr>
        <a:xfrm>
          <a:off x="15214111" y="135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100611</xdr:rowOff>
    </xdr:from>
    <xdr:to>
      <xdr:col>76</xdr:col>
      <xdr:colOff>114300</xdr:colOff>
      <xdr:row>78</xdr:row>
      <xdr:rowOff>136429</xdr:rowOff>
    </xdr:to>
    <xdr:cxnSp macro="">
      <xdr:nvCxnSpPr>
        <xdr:cNvPr id="651" name="直線コネクタ 650"/>
        <xdr:cNvCxnSpPr/>
      </xdr:nvCxnSpPr>
      <xdr:spPr>
        <a:xfrm flipV="1">
          <a:off x="13703300" y="13473711"/>
          <a:ext cx="889000" cy="3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136429</xdr:rowOff>
    </xdr:from>
    <xdr:to>
      <xdr:col>71</xdr:col>
      <xdr:colOff>177800</xdr:colOff>
      <xdr:row>78</xdr:row>
      <xdr:rowOff>136973</xdr:rowOff>
    </xdr:to>
    <xdr:cxnSp macro="">
      <xdr:nvCxnSpPr>
        <xdr:cNvPr id="654" name="直線コネクタ 653"/>
        <xdr:cNvCxnSpPr/>
      </xdr:nvCxnSpPr>
      <xdr:spPr>
        <a:xfrm flipV="1">
          <a:off x="12814300" y="1350952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86664</xdr:rowOff>
    </xdr:from>
    <xdr:to>
      <xdr:col>85</xdr:col>
      <xdr:colOff>177800</xdr:colOff>
      <xdr:row>79</xdr:row>
      <xdr:rowOff>16814</xdr:rowOff>
    </xdr:to>
    <xdr:sp macro="" textlink="">
      <xdr:nvSpPr>
        <xdr:cNvPr id="664" name="楕円 663"/>
        <xdr:cNvSpPr/>
      </xdr:nvSpPr>
      <xdr:spPr>
        <a:xfrm>
          <a:off x="16268700" y="13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378565" cy="259045"/>
    <xdr:sp macro="" textlink="">
      <xdr:nvSpPr>
        <xdr:cNvPr id="665" name="災害復旧費該当値テキスト"/>
        <xdr:cNvSpPr txBox="1"/>
      </xdr:nvSpPr>
      <xdr:spPr>
        <a:xfrm>
          <a:off x="16370300" y="1339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41539</xdr:rowOff>
    </xdr:from>
    <xdr:to>
      <xdr:col>81</xdr:col>
      <xdr:colOff>101600</xdr:colOff>
      <xdr:row>78</xdr:row>
      <xdr:rowOff>143139</xdr:rowOff>
    </xdr:to>
    <xdr:sp macro="" textlink="">
      <xdr:nvSpPr>
        <xdr:cNvPr id="666" name="楕円 665"/>
        <xdr:cNvSpPr/>
      </xdr:nvSpPr>
      <xdr:spPr>
        <a:xfrm>
          <a:off x="15430500" y="134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159666</xdr:rowOff>
    </xdr:from>
    <xdr:ext cx="534377" cy="259045"/>
    <xdr:sp macro="" textlink="">
      <xdr:nvSpPr>
        <xdr:cNvPr id="667" name="テキスト ボックス 666"/>
        <xdr:cNvSpPr txBox="1"/>
      </xdr:nvSpPr>
      <xdr:spPr>
        <a:xfrm>
          <a:off x="15214111" y="1318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49811</xdr:rowOff>
    </xdr:from>
    <xdr:to>
      <xdr:col>76</xdr:col>
      <xdr:colOff>165100</xdr:colOff>
      <xdr:row>78</xdr:row>
      <xdr:rowOff>151411</xdr:rowOff>
    </xdr:to>
    <xdr:sp macro="" textlink="">
      <xdr:nvSpPr>
        <xdr:cNvPr id="668" name="楕円 667"/>
        <xdr:cNvSpPr/>
      </xdr:nvSpPr>
      <xdr:spPr>
        <a:xfrm>
          <a:off x="14541500" y="134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167938</xdr:rowOff>
    </xdr:from>
    <xdr:ext cx="534377" cy="259045"/>
    <xdr:sp macro="" textlink="">
      <xdr:nvSpPr>
        <xdr:cNvPr id="669" name="テキスト ボックス 668"/>
        <xdr:cNvSpPr txBox="1"/>
      </xdr:nvSpPr>
      <xdr:spPr>
        <a:xfrm>
          <a:off x="14325111" y="131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85629</xdr:rowOff>
    </xdr:from>
    <xdr:to>
      <xdr:col>72</xdr:col>
      <xdr:colOff>38100</xdr:colOff>
      <xdr:row>79</xdr:row>
      <xdr:rowOff>15779</xdr:rowOff>
    </xdr:to>
    <xdr:sp macro="" textlink="">
      <xdr:nvSpPr>
        <xdr:cNvPr id="670" name="楕円 669"/>
        <xdr:cNvSpPr/>
      </xdr:nvSpPr>
      <xdr:spPr>
        <a:xfrm>
          <a:off x="13652500" y="134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6906</xdr:rowOff>
    </xdr:from>
    <xdr:ext cx="469744" cy="259045"/>
    <xdr:sp macro="" textlink="">
      <xdr:nvSpPr>
        <xdr:cNvPr id="671" name="テキスト ボックス 670"/>
        <xdr:cNvSpPr txBox="1"/>
      </xdr:nvSpPr>
      <xdr:spPr>
        <a:xfrm>
          <a:off x="13468428" y="1355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86173</xdr:rowOff>
    </xdr:from>
    <xdr:to>
      <xdr:col>67</xdr:col>
      <xdr:colOff>101600</xdr:colOff>
      <xdr:row>79</xdr:row>
      <xdr:rowOff>16323</xdr:rowOff>
    </xdr:to>
    <xdr:sp macro="" textlink="">
      <xdr:nvSpPr>
        <xdr:cNvPr id="672" name="楕円 671"/>
        <xdr:cNvSpPr/>
      </xdr:nvSpPr>
      <xdr:spPr>
        <a:xfrm>
          <a:off x="12763500" y="13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7450</xdr:rowOff>
    </xdr:from>
    <xdr:ext cx="469744" cy="259045"/>
    <xdr:sp macro="" textlink="">
      <xdr:nvSpPr>
        <xdr:cNvPr id="673" name="テキスト ボックス 672"/>
        <xdr:cNvSpPr txBox="1"/>
      </xdr:nvSpPr>
      <xdr:spPr>
        <a:xfrm>
          <a:off x="12579428" y="135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43117</xdr:rowOff>
    </xdr:from>
    <xdr:to>
      <xdr:col>85</xdr:col>
      <xdr:colOff>127000</xdr:colOff>
      <xdr:row>93</xdr:row>
      <xdr:rowOff>94963</xdr:rowOff>
    </xdr:to>
    <xdr:cxnSp macro="">
      <xdr:nvCxnSpPr>
        <xdr:cNvPr id="702" name="直線コネクタ 701"/>
        <xdr:cNvCxnSpPr/>
      </xdr:nvCxnSpPr>
      <xdr:spPr>
        <a:xfrm flipV="1">
          <a:off x="15481300" y="15987967"/>
          <a:ext cx="8382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94963</xdr:rowOff>
    </xdr:from>
    <xdr:to>
      <xdr:col>81</xdr:col>
      <xdr:colOff>50800</xdr:colOff>
      <xdr:row>94</xdr:row>
      <xdr:rowOff>498</xdr:rowOff>
    </xdr:to>
    <xdr:cxnSp macro="">
      <xdr:nvCxnSpPr>
        <xdr:cNvPr id="705" name="直線コネクタ 704"/>
        <xdr:cNvCxnSpPr/>
      </xdr:nvCxnSpPr>
      <xdr:spPr>
        <a:xfrm flipV="1">
          <a:off x="14592300" y="16039813"/>
          <a:ext cx="889000" cy="7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144752</xdr:rowOff>
    </xdr:from>
    <xdr:to>
      <xdr:col>76</xdr:col>
      <xdr:colOff>114300</xdr:colOff>
      <xdr:row>94</xdr:row>
      <xdr:rowOff>498</xdr:rowOff>
    </xdr:to>
    <xdr:cxnSp macro="">
      <xdr:nvCxnSpPr>
        <xdr:cNvPr id="708" name="直線コネクタ 707"/>
        <xdr:cNvCxnSpPr/>
      </xdr:nvCxnSpPr>
      <xdr:spPr>
        <a:xfrm>
          <a:off x="13703300" y="16089602"/>
          <a:ext cx="8890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144752</xdr:rowOff>
    </xdr:from>
    <xdr:to>
      <xdr:col>71</xdr:col>
      <xdr:colOff>177800</xdr:colOff>
      <xdr:row>94</xdr:row>
      <xdr:rowOff>40884</xdr:rowOff>
    </xdr:to>
    <xdr:cxnSp macro="">
      <xdr:nvCxnSpPr>
        <xdr:cNvPr id="711" name="直線コネクタ 710"/>
        <xdr:cNvCxnSpPr/>
      </xdr:nvCxnSpPr>
      <xdr:spPr>
        <a:xfrm flipV="1">
          <a:off x="12814300" y="16089602"/>
          <a:ext cx="889000" cy="6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163767</xdr:rowOff>
    </xdr:from>
    <xdr:to>
      <xdr:col>85</xdr:col>
      <xdr:colOff>177800</xdr:colOff>
      <xdr:row>93</xdr:row>
      <xdr:rowOff>93917</xdr:rowOff>
    </xdr:to>
    <xdr:sp macro="" textlink="">
      <xdr:nvSpPr>
        <xdr:cNvPr id="721" name="楕円 720"/>
        <xdr:cNvSpPr/>
      </xdr:nvSpPr>
      <xdr:spPr>
        <a:xfrm>
          <a:off x="16268700" y="159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15194</xdr:rowOff>
    </xdr:from>
    <xdr:ext cx="599010" cy="259045"/>
    <xdr:sp macro="" textlink="">
      <xdr:nvSpPr>
        <xdr:cNvPr id="722" name="公債費該当値テキスト"/>
        <xdr:cNvSpPr txBox="1"/>
      </xdr:nvSpPr>
      <xdr:spPr>
        <a:xfrm>
          <a:off x="16370300" y="1578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44163</xdr:rowOff>
    </xdr:from>
    <xdr:to>
      <xdr:col>81</xdr:col>
      <xdr:colOff>101600</xdr:colOff>
      <xdr:row>93</xdr:row>
      <xdr:rowOff>145763</xdr:rowOff>
    </xdr:to>
    <xdr:sp macro="" textlink="">
      <xdr:nvSpPr>
        <xdr:cNvPr id="723" name="楕円 722"/>
        <xdr:cNvSpPr/>
      </xdr:nvSpPr>
      <xdr:spPr>
        <a:xfrm>
          <a:off x="15430500" y="159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162290</xdr:rowOff>
    </xdr:from>
    <xdr:ext cx="599010" cy="259045"/>
    <xdr:sp macro="" textlink="">
      <xdr:nvSpPr>
        <xdr:cNvPr id="724" name="テキスト ボックス 723"/>
        <xdr:cNvSpPr txBox="1"/>
      </xdr:nvSpPr>
      <xdr:spPr>
        <a:xfrm>
          <a:off x="15181795" y="157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121148</xdr:rowOff>
    </xdr:from>
    <xdr:to>
      <xdr:col>76</xdr:col>
      <xdr:colOff>165100</xdr:colOff>
      <xdr:row>94</xdr:row>
      <xdr:rowOff>51298</xdr:rowOff>
    </xdr:to>
    <xdr:sp macro="" textlink="">
      <xdr:nvSpPr>
        <xdr:cNvPr id="725" name="楕円 724"/>
        <xdr:cNvSpPr/>
      </xdr:nvSpPr>
      <xdr:spPr>
        <a:xfrm>
          <a:off x="14541500" y="160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67825</xdr:rowOff>
    </xdr:from>
    <xdr:ext cx="599010" cy="259045"/>
    <xdr:sp macro="" textlink="">
      <xdr:nvSpPr>
        <xdr:cNvPr id="726" name="テキスト ボックス 725"/>
        <xdr:cNvSpPr txBox="1"/>
      </xdr:nvSpPr>
      <xdr:spPr>
        <a:xfrm>
          <a:off x="14292795" y="1584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93952</xdr:rowOff>
    </xdr:from>
    <xdr:to>
      <xdr:col>72</xdr:col>
      <xdr:colOff>38100</xdr:colOff>
      <xdr:row>94</xdr:row>
      <xdr:rowOff>24102</xdr:rowOff>
    </xdr:to>
    <xdr:sp macro="" textlink="">
      <xdr:nvSpPr>
        <xdr:cNvPr id="727" name="楕円 726"/>
        <xdr:cNvSpPr/>
      </xdr:nvSpPr>
      <xdr:spPr>
        <a:xfrm>
          <a:off x="13652500" y="160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40629</xdr:rowOff>
    </xdr:from>
    <xdr:ext cx="599010" cy="259045"/>
    <xdr:sp macro="" textlink="">
      <xdr:nvSpPr>
        <xdr:cNvPr id="728" name="テキスト ボックス 727"/>
        <xdr:cNvSpPr txBox="1"/>
      </xdr:nvSpPr>
      <xdr:spPr>
        <a:xfrm>
          <a:off x="13403795" y="1581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161534</xdr:rowOff>
    </xdr:from>
    <xdr:to>
      <xdr:col>67</xdr:col>
      <xdr:colOff>101600</xdr:colOff>
      <xdr:row>94</xdr:row>
      <xdr:rowOff>91684</xdr:rowOff>
    </xdr:to>
    <xdr:sp macro="" textlink="">
      <xdr:nvSpPr>
        <xdr:cNvPr id="729" name="楕円 728"/>
        <xdr:cNvSpPr/>
      </xdr:nvSpPr>
      <xdr:spPr>
        <a:xfrm>
          <a:off x="12763500" y="1610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108211</xdr:rowOff>
    </xdr:from>
    <xdr:ext cx="599010" cy="259045"/>
    <xdr:sp macro="" textlink="">
      <xdr:nvSpPr>
        <xdr:cNvPr id="730" name="テキスト ボックス 729"/>
        <xdr:cNvSpPr txBox="1"/>
      </xdr:nvSpPr>
      <xdr:spPr>
        <a:xfrm>
          <a:off x="12514795" y="1588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195,134</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円となっており、前年度から大幅に増加している。これは主に、特別定額給付金事業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新型コロナウイルス感染症緊急経済対策関連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80,754</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円となっており、前年度から大幅に増加している。これは、美作市新型コロナウイルスに負けるな給付金事業をはじめとする経済対策関連の施策を行ったためである。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67,590</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円となっており、前年度から増加している。これは、小・中学校ＧＩＧＡスクール整備事業を実施したことなどによるものである。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196,938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円となっており、前年度から増加している。これは、大原保育園整備事業の増などによるものである。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64,612</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円となっており、前年度から減少している。これは、旧ごみ処理施設解体撤去事業の減などによるものである。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135,175</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円となっており、前年度から増加している。これは、地方債の繰上償還額が前年度に比べ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億増となったことなどによるものである。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２年度において、新型コロナウイルス感染症対策に多くの一般財源を要したことにより基金を取り崩したことから、前年度から減額している。そのため、標準財政規模比は前年度から</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ポイントの減となっている。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全ての会計において黒字であるが、一般会計からの補助により成り立っている会計もある。独立採算の原則のもと、経費削減や収入確保に努めるなど、歳入・歳出の適正化を図る必要がある。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3" sqref="W3:AB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26885174</v>
      </c>
      <c r="BO4" s="464"/>
      <c r="BP4" s="464"/>
      <c r="BQ4" s="464"/>
      <c r="BR4" s="464"/>
      <c r="BS4" s="464"/>
      <c r="BT4" s="464"/>
      <c r="BU4" s="465"/>
      <c r="BV4" s="463">
        <v>22858798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8.4</v>
      </c>
      <c r="CU4" s="648"/>
      <c r="CV4" s="648"/>
      <c r="CW4" s="648"/>
      <c r="CX4" s="648"/>
      <c r="CY4" s="648"/>
      <c r="CZ4" s="648"/>
      <c r="DA4" s="649"/>
      <c r="DB4" s="647">
        <v>7.8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25587103</v>
      </c>
      <c r="BO5" s="469"/>
      <c r="BP5" s="469"/>
      <c r="BQ5" s="469"/>
      <c r="BR5" s="469"/>
      <c r="BS5" s="469"/>
      <c r="BT5" s="469"/>
      <c r="BU5" s="470"/>
      <c r="BV5" s="468">
        <v>21795191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90.1</v>
      </c>
      <c r="CU5" s="439"/>
      <c r="CV5" s="439"/>
      <c r="CW5" s="439"/>
      <c r="CX5" s="439"/>
      <c r="CY5" s="439"/>
      <c r="CZ5" s="439"/>
      <c r="DA5" s="440"/>
      <c r="DB5" s="438">
        <v>91.5</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1298071</v>
      </c>
      <c r="BO6" s="469"/>
      <c r="BP6" s="469"/>
      <c r="BQ6" s="469"/>
      <c r="BR6" s="469"/>
      <c r="BS6" s="469"/>
      <c r="BT6" s="469"/>
      <c r="BU6" s="470"/>
      <c r="BV6" s="468">
        <v>1063607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92.9</v>
      </c>
      <c r="CU6" s="622"/>
      <c r="CV6" s="622"/>
      <c r="CW6" s="622"/>
      <c r="CX6" s="622"/>
      <c r="CY6" s="622"/>
      <c r="CZ6" s="622"/>
      <c r="DA6" s="623"/>
      <c r="DB6" s="621">
        <v>94.2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129008</v>
      </c>
      <c r="BO7" s="469"/>
      <c r="BP7" s="469"/>
      <c r="BQ7" s="469"/>
      <c r="BR7" s="469"/>
      <c r="BS7" s="469"/>
      <c r="BT7" s="469"/>
      <c r="BU7" s="470"/>
      <c r="BV7" s="468">
        <v>5624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13977197</v>
      </c>
      <c r="CU7" s="469"/>
      <c r="CV7" s="469"/>
      <c r="CW7" s="469"/>
      <c r="CX7" s="469"/>
      <c r="CY7" s="469"/>
      <c r="CZ7" s="469"/>
      <c r="DA7" s="470"/>
      <c r="DB7" s="468">
        <v>13498556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1169063</v>
      </c>
      <c r="BO8" s="469"/>
      <c r="BP8" s="469"/>
      <c r="BQ8" s="469"/>
      <c r="BR8" s="469"/>
      <c r="BS8" s="469"/>
      <c r="BT8" s="469"/>
      <c r="BU8" s="470"/>
      <c r="BV8" s="468">
        <v>1057983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25939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111080</v>
      </c>
      <c r="BO9" s="469"/>
      <c r="BP9" s="469"/>
      <c r="BQ9" s="469"/>
      <c r="BR9" s="469"/>
      <c r="BS9" s="469"/>
      <c r="BT9" s="469"/>
      <c r="BU9" s="470"/>
      <c r="BV9" s="468">
        <v>69464</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20.3</v>
      </c>
      <c r="CU9" s="439"/>
      <c r="CV9" s="439"/>
      <c r="CW9" s="439"/>
      <c r="CX9" s="439"/>
      <c r="CY9" s="439"/>
      <c r="CZ9" s="439"/>
      <c r="DA9" s="440"/>
      <c r="DB9" s="438">
        <v>21.3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27977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39974</v>
      </c>
      <c r="BO10" s="469"/>
      <c r="BP10" s="469"/>
      <c r="BQ10" s="469"/>
      <c r="BR10" s="469"/>
      <c r="BS10" s="469"/>
      <c r="BT10" s="469"/>
      <c r="BU10" s="470"/>
      <c r="BV10" s="468">
        <v>34526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791132</v>
      </c>
      <c r="BO11" s="469"/>
      <c r="BP11" s="469"/>
      <c r="BQ11" s="469"/>
      <c r="BR11" s="469"/>
      <c r="BS11" s="469"/>
      <c r="BT11" s="469"/>
      <c r="BU11" s="470"/>
      <c r="BV11" s="468">
        <v>589245</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26924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125</v>
      </c>
      <c r="AV12" s="526"/>
      <c r="AW12" s="526"/>
      <c r="AX12" s="526"/>
      <c r="AY12" s="448" t="s">
        <v>134</v>
      </c>
      <c r="AZ12" s="449"/>
      <c r="BA12" s="449"/>
      <c r="BB12" s="449"/>
      <c r="BC12" s="449"/>
      <c r="BD12" s="449"/>
      <c r="BE12" s="449"/>
      <c r="BF12" s="449"/>
      <c r="BG12" s="449"/>
      <c r="BH12" s="449"/>
      <c r="BI12" s="449"/>
      <c r="BJ12" s="449"/>
      <c r="BK12" s="449"/>
      <c r="BL12" s="449"/>
      <c r="BM12" s="450"/>
      <c r="BN12" s="468">
        <v>230596</v>
      </c>
      <c r="BO12" s="469"/>
      <c r="BP12" s="469"/>
      <c r="BQ12" s="469"/>
      <c r="BR12" s="469"/>
      <c r="BS12" s="469"/>
      <c r="BT12" s="469"/>
      <c r="BU12" s="470"/>
      <c r="BV12" s="468">
        <v>35000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26483</v>
      </c>
      <c r="S13" s="572"/>
      <c r="T13" s="572"/>
      <c r="U13" s="572"/>
      <c r="V13" s="573"/>
      <c r="W13" s="559" t="s">
        <v>137</v>
      </c>
      <c r="X13" s="481"/>
      <c r="Y13" s="481"/>
      <c r="Z13" s="481"/>
      <c r="AA13" s="481"/>
      <c r="AB13" s="482"/>
      <c r="AC13" s="444">
        <v>1972</v>
      </c>
      <c r="AD13" s="445"/>
      <c r="AE13" s="445"/>
      <c r="AF13" s="445"/>
      <c r="AG13" s="446"/>
      <c r="AH13" s="444">
        <v>1666</v>
      </c>
      <c r="AI13" s="445"/>
      <c r="AJ13" s="445"/>
      <c r="AK13" s="445"/>
      <c r="AL13" s="447"/>
      <c r="AM13" s="537" t="s">
        <v>138</v>
      </c>
      <c r="AN13" s="442"/>
      <c r="AO13" s="442"/>
      <c r="AP13" s="442"/>
      <c r="AQ13" s="442"/>
      <c r="AR13" s="442"/>
      <c r="AS13" s="442"/>
      <c r="AT13" s="443"/>
      <c r="AU13" s="525" t="s">
        <v>125</v>
      </c>
      <c r="AV13" s="526"/>
      <c r="AW13" s="526"/>
      <c r="AX13" s="526"/>
      <c r="AY13" s="448" t="s">
        <v>139</v>
      </c>
      <c r="AZ13" s="449"/>
      <c r="BA13" s="449"/>
      <c r="BB13" s="449"/>
      <c r="BC13" s="449"/>
      <c r="BD13" s="449"/>
      <c r="BE13" s="449"/>
      <c r="BF13" s="449"/>
      <c r="BG13" s="449"/>
      <c r="BH13" s="449"/>
      <c r="BI13" s="449"/>
      <c r="BJ13" s="449"/>
      <c r="BK13" s="449"/>
      <c r="BL13" s="449"/>
      <c r="BM13" s="450"/>
      <c r="BN13" s="468">
        <v>711590</v>
      </c>
      <c r="BO13" s="469"/>
      <c r="BP13" s="469"/>
      <c r="BQ13" s="469"/>
      <c r="BR13" s="469"/>
      <c r="BS13" s="469"/>
      <c r="BT13" s="469"/>
      <c r="BU13" s="470"/>
      <c r="BV13" s="468">
        <v>658235</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11.8</v>
      </c>
      <c r="CU13" s="439"/>
      <c r="CV13" s="439"/>
      <c r="CW13" s="439"/>
      <c r="CX13" s="439"/>
      <c r="CY13" s="439"/>
      <c r="CZ13" s="439"/>
      <c r="DA13" s="440"/>
      <c r="DB13" s="438">
        <v>12.5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27359</v>
      </c>
      <c r="S14" s="572"/>
      <c r="T14" s="572"/>
      <c r="U14" s="572"/>
      <c r="V14" s="573"/>
      <c r="W14" s="574"/>
      <c r="X14" s="484"/>
      <c r="Y14" s="484"/>
      <c r="Z14" s="484"/>
      <c r="AA14" s="484"/>
      <c r="AB14" s="485"/>
      <c r="AC14" s="564">
        <v>14.6</v>
      </c>
      <c r="AD14" s="565"/>
      <c r="AE14" s="565"/>
      <c r="AF14" s="565"/>
      <c r="AG14" s="566"/>
      <c r="AH14" s="564">
        <v>12.3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26909</v>
      </c>
      <c r="S15" s="572"/>
      <c r="T15" s="572"/>
      <c r="U15" s="572"/>
      <c r="V15" s="573"/>
      <c r="W15" s="559" t="s">
        <v>144</v>
      </c>
      <c r="X15" s="481"/>
      <c r="Y15" s="481"/>
      <c r="Z15" s="481"/>
      <c r="AA15" s="481"/>
      <c r="AB15" s="482"/>
      <c r="AC15" s="444">
        <v>4078</v>
      </c>
      <c r="AD15" s="445"/>
      <c r="AE15" s="445"/>
      <c r="AF15" s="445"/>
      <c r="AG15" s="446"/>
      <c r="AH15" s="444">
        <v>4178</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3642149</v>
      </c>
      <c r="BO15" s="464"/>
      <c r="BP15" s="464"/>
      <c r="BQ15" s="464"/>
      <c r="BR15" s="464"/>
      <c r="BS15" s="464"/>
      <c r="BT15" s="464"/>
      <c r="BU15" s="465"/>
      <c r="BV15" s="463">
        <v>3128632</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30.1</v>
      </c>
      <c r="AD16" s="565"/>
      <c r="AE16" s="565"/>
      <c r="AF16" s="565"/>
      <c r="AG16" s="566"/>
      <c r="AH16" s="564">
        <v>31</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12626365</v>
      </c>
      <c r="BO16" s="469"/>
      <c r="BP16" s="469"/>
      <c r="BQ16" s="469"/>
      <c r="BR16" s="469"/>
      <c r="BS16" s="469"/>
      <c r="BT16" s="469"/>
      <c r="BU16" s="470"/>
      <c r="BV16" s="468">
        <v>12161627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148</v>
      </c>
      <c r="S17" s="557"/>
      <c r="T17" s="557"/>
      <c r="U17" s="557"/>
      <c r="V17" s="558"/>
      <c r="W17" s="559" t="s">
        <v>151</v>
      </c>
      <c r="X17" s="481"/>
      <c r="Y17" s="481"/>
      <c r="Z17" s="481"/>
      <c r="AA17" s="481"/>
      <c r="AB17" s="482"/>
      <c r="AC17" s="444">
        <v>7493</v>
      </c>
      <c r="AD17" s="445"/>
      <c r="AE17" s="445"/>
      <c r="AF17" s="445"/>
      <c r="AG17" s="446"/>
      <c r="AH17" s="444">
        <v>7650</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4586734</v>
      </c>
      <c r="BO17" s="469"/>
      <c r="BP17" s="469"/>
      <c r="BQ17" s="469"/>
      <c r="BR17" s="469"/>
      <c r="BS17" s="469"/>
      <c r="BT17" s="469"/>
      <c r="BU17" s="470"/>
      <c r="BV17" s="468">
        <v>3940630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429.29</v>
      </c>
      <c r="M18" s="533"/>
      <c r="N18" s="533"/>
      <c r="O18" s="533"/>
      <c r="P18" s="533"/>
      <c r="Q18" s="533"/>
      <c r="R18" s="534"/>
      <c r="S18" s="534"/>
      <c r="T18" s="534"/>
      <c r="U18" s="534"/>
      <c r="V18" s="535"/>
      <c r="W18" s="549"/>
      <c r="X18" s="550"/>
      <c r="Y18" s="550"/>
      <c r="Z18" s="550"/>
      <c r="AA18" s="550"/>
      <c r="AB18" s="560"/>
      <c r="AC18" s="432">
        <v>55.3</v>
      </c>
      <c r="AD18" s="433"/>
      <c r="AE18" s="433"/>
      <c r="AF18" s="433"/>
      <c r="AG18" s="536"/>
      <c r="AH18" s="432">
        <v>56.7</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12539780</v>
      </c>
      <c r="BO18" s="469"/>
      <c r="BP18" s="469"/>
      <c r="BQ18" s="469"/>
      <c r="BR18" s="469"/>
      <c r="BS18" s="469"/>
      <c r="BT18" s="469"/>
      <c r="BU18" s="470"/>
      <c r="BV18" s="468">
        <v>12497763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60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17605327</v>
      </c>
      <c r="BO19" s="469"/>
      <c r="BP19" s="469"/>
      <c r="BQ19" s="469"/>
      <c r="BR19" s="469"/>
      <c r="BS19" s="469"/>
      <c r="BT19" s="469"/>
      <c r="BU19" s="470"/>
      <c r="BV19" s="468">
        <v>16160032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10793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23911252</v>
      </c>
      <c r="BO23" s="469"/>
      <c r="BP23" s="469"/>
      <c r="BQ23" s="469"/>
      <c r="BR23" s="469"/>
      <c r="BS23" s="469"/>
      <c r="BT23" s="469"/>
      <c r="BU23" s="470"/>
      <c r="BV23" s="468">
        <v>24678907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8100</v>
      </c>
      <c r="R24" s="445"/>
      <c r="S24" s="445"/>
      <c r="T24" s="445"/>
      <c r="U24" s="445"/>
      <c r="V24" s="446"/>
      <c r="W24" s="510"/>
      <c r="X24" s="501"/>
      <c r="Y24" s="502"/>
      <c r="Z24" s="441" t="s">
        <v>167</v>
      </c>
      <c r="AA24" s="442"/>
      <c r="AB24" s="442"/>
      <c r="AC24" s="442"/>
      <c r="AD24" s="442"/>
      <c r="AE24" s="442"/>
      <c r="AF24" s="442"/>
      <c r="AG24" s="443"/>
      <c r="AH24" s="444">
        <v>378</v>
      </c>
      <c r="AI24" s="445"/>
      <c r="AJ24" s="445"/>
      <c r="AK24" s="445"/>
      <c r="AL24" s="446"/>
      <c r="AM24" s="444">
        <v>1172934</v>
      </c>
      <c r="AN24" s="445"/>
      <c r="AO24" s="445"/>
      <c r="AP24" s="445"/>
      <c r="AQ24" s="445"/>
      <c r="AR24" s="446"/>
      <c r="AS24" s="444">
        <v>3103</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14754465</v>
      </c>
      <c r="BO24" s="469"/>
      <c r="BP24" s="469"/>
      <c r="BQ24" s="469"/>
      <c r="BR24" s="469"/>
      <c r="BS24" s="469"/>
      <c r="BT24" s="469"/>
      <c r="BU24" s="470"/>
      <c r="BV24" s="468">
        <v>15846176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6500</v>
      </c>
      <c r="R25" s="445"/>
      <c r="S25" s="445"/>
      <c r="T25" s="445"/>
      <c r="U25" s="445"/>
      <c r="V25" s="446"/>
      <c r="W25" s="510"/>
      <c r="X25" s="501"/>
      <c r="Y25" s="502"/>
      <c r="Z25" s="441" t="s">
        <v>170</v>
      </c>
      <c r="AA25" s="442"/>
      <c r="AB25" s="442"/>
      <c r="AC25" s="442"/>
      <c r="AD25" s="442"/>
      <c r="AE25" s="442"/>
      <c r="AF25" s="442"/>
      <c r="AG25" s="443"/>
      <c r="AH25" s="444">
        <v>63</v>
      </c>
      <c r="AI25" s="445"/>
      <c r="AJ25" s="445"/>
      <c r="AK25" s="445"/>
      <c r="AL25" s="446"/>
      <c r="AM25" s="444">
        <v>179046</v>
      </c>
      <c r="AN25" s="445"/>
      <c r="AO25" s="445"/>
      <c r="AP25" s="445"/>
      <c r="AQ25" s="445"/>
      <c r="AR25" s="446"/>
      <c r="AS25" s="444">
        <v>2842</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3973254</v>
      </c>
      <c r="BO25" s="464"/>
      <c r="BP25" s="464"/>
      <c r="BQ25" s="464"/>
      <c r="BR25" s="464"/>
      <c r="BS25" s="464"/>
      <c r="BT25" s="464"/>
      <c r="BU25" s="465"/>
      <c r="BV25" s="463">
        <v>4227894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172</v>
      </c>
      <c r="F26" s="442"/>
      <c r="G26" s="442"/>
      <c r="H26" s="442"/>
      <c r="I26" s="442"/>
      <c r="J26" s="442"/>
      <c r="K26" s="443"/>
      <c r="L26" s="444">
        <v>1</v>
      </c>
      <c r="M26" s="445"/>
      <c r="N26" s="445"/>
      <c r="O26" s="445"/>
      <c r="P26" s="446"/>
      <c r="Q26" s="444">
        <v>5900</v>
      </c>
      <c r="R26" s="445"/>
      <c r="S26" s="445"/>
      <c r="T26" s="445"/>
      <c r="U26" s="445"/>
      <c r="V26" s="446"/>
      <c r="W26" s="510"/>
      <c r="X26" s="501"/>
      <c r="Y26" s="502"/>
      <c r="Z26" s="441" t="s">
        <v>173</v>
      </c>
      <c r="AA26" s="523"/>
      <c r="AB26" s="523"/>
      <c r="AC26" s="523"/>
      <c r="AD26" s="523"/>
      <c r="AE26" s="523"/>
      <c r="AF26" s="523"/>
      <c r="AG26" s="524"/>
      <c r="AH26" s="444">
        <v>20</v>
      </c>
      <c r="AI26" s="445"/>
      <c r="AJ26" s="445"/>
      <c r="AK26" s="445"/>
      <c r="AL26" s="446"/>
      <c r="AM26" s="444">
        <v>56600</v>
      </c>
      <c r="AN26" s="445"/>
      <c r="AO26" s="445"/>
      <c r="AP26" s="445"/>
      <c r="AQ26" s="445"/>
      <c r="AR26" s="446"/>
      <c r="AS26" s="444">
        <v>2830</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175</v>
      </c>
      <c r="F27" s="442"/>
      <c r="G27" s="442"/>
      <c r="H27" s="442"/>
      <c r="I27" s="442"/>
      <c r="J27" s="442"/>
      <c r="K27" s="443"/>
      <c r="L27" s="444">
        <v>1</v>
      </c>
      <c r="M27" s="445"/>
      <c r="N27" s="445"/>
      <c r="O27" s="445"/>
      <c r="P27" s="446"/>
      <c r="Q27" s="444">
        <v>4100</v>
      </c>
      <c r="R27" s="445"/>
      <c r="S27" s="445"/>
      <c r="T27" s="445"/>
      <c r="U27" s="445"/>
      <c r="V27" s="446"/>
      <c r="W27" s="510"/>
      <c r="X27" s="501"/>
      <c r="Y27" s="502"/>
      <c r="Z27" s="441" t="s">
        <v>176</v>
      </c>
      <c r="AA27" s="442"/>
      <c r="AB27" s="442"/>
      <c r="AC27" s="442"/>
      <c r="AD27" s="442"/>
      <c r="AE27" s="442"/>
      <c r="AF27" s="442"/>
      <c r="AG27" s="443"/>
      <c r="AH27" s="444">
        <v>30</v>
      </c>
      <c r="AI27" s="445"/>
      <c r="AJ27" s="445"/>
      <c r="AK27" s="445"/>
      <c r="AL27" s="446"/>
      <c r="AM27" s="444">
        <v>85506</v>
      </c>
      <c r="AN27" s="445"/>
      <c r="AO27" s="445"/>
      <c r="AP27" s="445"/>
      <c r="AQ27" s="445"/>
      <c r="AR27" s="446"/>
      <c r="AS27" s="444">
        <v>2850</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375656</v>
      </c>
      <c r="BO27" s="472"/>
      <c r="BP27" s="472"/>
      <c r="BQ27" s="472"/>
      <c r="BR27" s="472"/>
      <c r="BS27" s="472"/>
      <c r="BT27" s="472"/>
      <c r="BU27" s="473"/>
      <c r="BV27" s="471">
        <v>374752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178</v>
      </c>
      <c r="F28" s="442"/>
      <c r="G28" s="442"/>
      <c r="H28" s="442"/>
      <c r="I28" s="442"/>
      <c r="J28" s="442"/>
      <c r="K28" s="443"/>
      <c r="L28" s="444">
        <v>1</v>
      </c>
      <c r="M28" s="445"/>
      <c r="N28" s="445"/>
      <c r="O28" s="445"/>
      <c r="P28" s="446"/>
      <c r="Q28" s="444">
        <v>3450</v>
      </c>
      <c r="R28" s="445"/>
      <c r="S28" s="445"/>
      <c r="T28" s="445"/>
      <c r="U28" s="445"/>
      <c r="V28" s="446"/>
      <c r="W28" s="510"/>
      <c r="X28" s="501"/>
      <c r="Y28" s="502"/>
      <c r="Z28" s="441" t="s">
        <v>179</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180</v>
      </c>
      <c r="AZ28" s="452"/>
      <c r="BA28" s="452"/>
      <c r="BB28" s="453"/>
      <c r="BC28" s="460" t="s">
        <v>47</v>
      </c>
      <c r="BD28" s="461"/>
      <c r="BE28" s="461"/>
      <c r="BF28" s="461"/>
      <c r="BG28" s="461"/>
      <c r="BH28" s="461"/>
      <c r="BI28" s="461"/>
      <c r="BJ28" s="461"/>
      <c r="BK28" s="461"/>
      <c r="BL28" s="461"/>
      <c r="BM28" s="462"/>
      <c r="BN28" s="463">
        <v>6718254</v>
      </c>
      <c r="BO28" s="464"/>
      <c r="BP28" s="464"/>
      <c r="BQ28" s="464"/>
      <c r="BR28" s="464"/>
      <c r="BS28" s="464"/>
      <c r="BT28" s="464"/>
      <c r="BU28" s="465"/>
      <c r="BV28" s="463">
        <v>6908876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181</v>
      </c>
      <c r="F29" s="442"/>
      <c r="G29" s="442"/>
      <c r="H29" s="442"/>
      <c r="I29" s="442"/>
      <c r="J29" s="442"/>
      <c r="K29" s="443"/>
      <c r="L29" s="444">
        <v>16</v>
      </c>
      <c r="M29" s="445"/>
      <c r="N29" s="445"/>
      <c r="O29" s="445"/>
      <c r="P29" s="446"/>
      <c r="Q29" s="444">
        <v>3200</v>
      </c>
      <c r="R29" s="445"/>
      <c r="S29" s="445"/>
      <c r="T29" s="445"/>
      <c r="U29" s="445"/>
      <c r="V29" s="446"/>
      <c r="W29" s="511"/>
      <c r="X29" s="512"/>
      <c r="Y29" s="513"/>
      <c r="Z29" s="441" t="s">
        <v>182</v>
      </c>
      <c r="AA29" s="442"/>
      <c r="AB29" s="442"/>
      <c r="AC29" s="442"/>
      <c r="AD29" s="442"/>
      <c r="AE29" s="442"/>
      <c r="AF29" s="442"/>
      <c r="AG29" s="443"/>
      <c r="AH29" s="444">
        <v>408</v>
      </c>
      <c r="AI29" s="445"/>
      <c r="AJ29" s="445"/>
      <c r="AK29" s="445"/>
      <c r="AL29" s="446"/>
      <c r="AM29" s="444">
        <v>1258440</v>
      </c>
      <c r="AN29" s="445"/>
      <c r="AO29" s="445"/>
      <c r="AP29" s="445"/>
      <c r="AQ29" s="445"/>
      <c r="AR29" s="446"/>
      <c r="AS29" s="444">
        <v>3084</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1439437</v>
      </c>
      <c r="BO29" s="469"/>
      <c r="BP29" s="469"/>
      <c r="BQ29" s="469"/>
      <c r="BR29" s="469"/>
      <c r="BS29" s="469"/>
      <c r="BT29" s="469"/>
      <c r="BU29" s="470"/>
      <c r="BV29" s="468">
        <v>1692349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7910977</v>
      </c>
      <c r="BO30" s="472"/>
      <c r="BP30" s="472"/>
      <c r="BQ30" s="472"/>
      <c r="BR30" s="472"/>
      <c r="BS30" s="472"/>
      <c r="BT30" s="472"/>
      <c r="BU30" s="473"/>
      <c r="BV30" s="471">
        <v>7748413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191</v>
      </c>
      <c r="V33" s="431"/>
      <c r="W33" s="430" t="s">
        <v>193</v>
      </c>
      <c r="X33" s="430"/>
      <c r="Y33" s="430"/>
      <c r="Z33" s="430"/>
      <c r="AA33" s="430"/>
      <c r="AB33" s="430"/>
      <c r="AC33" s="430"/>
      <c r="AD33" s="430"/>
      <c r="AE33" s="430"/>
      <c r="AF33" s="430"/>
      <c r="AG33" s="430"/>
      <c r="AH33" s="430"/>
      <c r="AI33" s="430"/>
      <c r="AJ33" s="430"/>
      <c r="AK33" s="430"/>
      <c r="AL33" s="216"/>
      <c r="AM33" s="431" t="s">
        <v>191</v>
      </c>
      <c r="AN33" s="431"/>
      <c r="AO33" s="430" t="s">
        <v>193</v>
      </c>
      <c r="AP33" s="430"/>
      <c r="AQ33" s="430"/>
      <c r="AR33" s="430"/>
      <c r="AS33" s="430"/>
      <c r="AT33" s="430"/>
      <c r="AU33" s="430"/>
      <c r="AV33" s="430"/>
      <c r="AW33" s="430"/>
      <c r="AX33" s="430"/>
      <c r="AY33" s="430"/>
      <c r="AZ33" s="430"/>
      <c r="BA33" s="430"/>
      <c r="BB33" s="430"/>
      <c r="BC33" s="430"/>
      <c r="BD33" s="217"/>
      <c r="BE33" s="430" t="s">
        <v>194</v>
      </c>
      <c r="BF33" s="430"/>
      <c r="BG33" s="430" t="s">
        <v>195</v>
      </c>
      <c r="BH33" s="430"/>
      <c r="BI33" s="430"/>
      <c r="BJ33" s="430"/>
      <c r="BK33" s="430"/>
      <c r="BL33" s="430"/>
      <c r="BM33" s="430"/>
      <c r="BN33" s="430"/>
      <c r="BO33" s="430"/>
      <c r="BP33" s="430"/>
      <c r="BQ33" s="430"/>
      <c r="BR33" s="430"/>
      <c r="BS33" s="430"/>
      <c r="BT33" s="430"/>
      <c r="BU33" s="430"/>
      <c r="BV33" s="217"/>
      <c r="BW33" s="431" t="s">
        <v>194</v>
      </c>
      <c r="BX33" s="431"/>
      <c r="BY33" s="430" t="s">
        <v>196</v>
      </c>
      <c r="BZ33" s="430"/>
      <c r="CA33" s="430"/>
      <c r="CB33" s="430"/>
      <c r="CC33" s="430"/>
      <c r="CD33" s="430"/>
      <c r="CE33" s="430"/>
      <c r="CF33" s="430"/>
      <c r="CG33" s="430"/>
      <c r="CH33" s="430"/>
      <c r="CI33" s="430"/>
      <c r="CJ33" s="430"/>
      <c r="CK33" s="430"/>
      <c r="CL33" s="430"/>
      <c r="CM33" s="430"/>
      <c r="CN33" s="216"/>
      <c r="CO33" s="431" t="s">
        <v>191</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美作市国民健康保険特別会計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IF('各会計、関係団体の財政状況及び健全化判断比率'!B33="","",'各会計、関係団体の財政状況及び健全化判断比率'!B33)</f>
        <v>美作市水道事業会計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IF('各会計、関係団体の財政状況及び健全化判断比率'!B36="","",'各会計、関係団体の財政状況及び健全化判断比率'!B36)</f>
        <v>美作市都市と農村の交流施設特別会計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岡山県市町村税整理組合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美作市土地開発公社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美作市住宅新築資金等貸付事業特別会計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美作市介護保険特別会計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IF('各会計、関係団体の財政状況及び健全化判断比率'!B34="","",'各会計、関係団体の財政状況及び健全化判断比率'!B34)</f>
        <v>美作市病院事業会計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岡山県後期高齢者医療広域連合（一般会計）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株式会社　作東バレンタインホテル</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美作市公園墓地事業特別会計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美作市後期高齢者医療特別会計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IF('各会計、関係団体の財政状況及び健全化判断比率'!B35="","",'各会計、関係団体の財政状況及び健全化判断比率'!B35)</f>
        <v>美作市下水道事業会計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岡山県後期高齢者医療広域連合（特別会計）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株式会社　みまちゃんネル</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矢田茂・原田政次郎・福田五男奨学基金特別会計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美作市老人保健施設事業特別会計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岡山県市町村総合事務組合（一般会計）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有限会社　特産館みまさか</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9</v>
      </c>
      <c r="V38" s="427"/>
      <c r="W38" s="426" t="str">
        <f>IF('各会計、関係団体の財政状況及び健全化判断比率'!B32="","",'各会計、関係団体の財政状況及び健全化判断比率'!B32)</f>
        <v>美作市老人福祉施設事業特別会計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岡山県市町村総合事務組合（貸付金特別会計）</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有限会社　大原農業振興センター</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岡山県市町村総合事務組合（拠出金事業特別会計）</v>
      </c>
      <c r="BZ39" s="426"/>
      <c r="CA39" s="426"/>
      <c r="CB39" s="426"/>
      <c r="CC39" s="426"/>
      <c r="CD39" s="426"/>
      <c r="CE39" s="426"/>
      <c r="CF39" s="426"/>
      <c r="CG39" s="426"/>
      <c r="CH39" s="426"/>
      <c r="CI39" s="426"/>
      <c r="CJ39" s="426"/>
      <c r="CK39" s="426"/>
      <c r="CL39" s="426"/>
      <c r="CM39" s="426"/>
      <c r="CN39" s="214"/>
      <c r="CO39" s="427">
        <f t="shared" si="3"/>
        <v>29</v>
      </c>
      <c r="CP39" s="427"/>
      <c r="CQ39" s="426" t="str">
        <f>IF('各会計、関係団体の財政状況及び健全化判断比率'!BS12="","",'各会計、関係団体の財政状況及び健全化判断比率'!BS12)</f>
        <v>株式会社　雲海</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岡山県市町村総合事務組合（交通災害共済特別会計）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美作養護老人ホーム組合（養護老人ホーム会計）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美作養護老人ホーム組合（特別養護老人ホーム会計）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美作養護老人ホーム組合（訪問介護事業特別会計）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gvjWXwsA62GWU/yLkrD+RxIfl2Ml/ZO9SZ/OzHkwVQ1h10fDsmXlVKwJkgBBIV/+GQOB4bj07W2iTbwAvkFGjA==" saltValue="ZHdwJMDWoY+3J9Xngcdp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0" t="s">
        <v>556</v>
      </c>
      <c r="D34" s="1250"/>
      <c r="E34" s="1251"/>
      <c r="F34" s="32">
        <v>10.36</v>
      </c>
      <c r="G34" s="33">
        <v>11.89</v>
      </c>
      <c r="H34" s="33">
        <v>13.28</v>
      </c>
      <c r="I34" s="33">
        <v>14.87</v>
      </c>
      <c r="J34" s="34">
        <v>15.43</v>
      </c>
      <c r="K34" s="22"/>
      <c r="L34" s="22"/>
      <c r="M34" s="22"/>
      <c r="N34" s="22"/>
      <c r="O34" s="22"/>
      <c r="P34" s="22"/>
    </row>
    <row r="35" spans="1:16" ht="39" customHeight="1" x14ac:dyDescent="0.15">
      <c r="A35" s="22"/>
      <c r="B35" s="35"/>
      <c r="C35" s="1244" t="s">
        <v>557</v>
      </c>
      <c r="D35" s="1245"/>
      <c r="E35" s="1246"/>
      <c r="F35" s="36">
        <v>7.16</v>
      </c>
      <c r="G35" s="37">
        <v>6.64</v>
      </c>
      <c r="H35" s="37">
        <v>7.22</v>
      </c>
      <c r="I35" s="37">
        <v>7.73</v>
      </c>
      <c r="J35" s="38">
        <v>8.2799999999999994</v>
      </c>
      <c r="K35" s="22"/>
      <c r="L35" s="22"/>
      <c r="M35" s="22"/>
      <c r="N35" s="22"/>
      <c r="O35" s="22"/>
      <c r="P35" s="22"/>
    </row>
    <row r="36" spans="1:16" ht="39" customHeight="1" x14ac:dyDescent="0.15">
      <c r="A36" s="22"/>
      <c r="B36" s="35"/>
      <c r="C36" s="1244" t="s">
        <v>558</v>
      </c>
      <c r="D36" s="1245"/>
      <c r="E36" s="1246"/>
      <c r="F36" s="36">
        <v>8.1300000000000008</v>
      </c>
      <c r="G36" s="37">
        <v>8.5299999999999994</v>
      </c>
      <c r="H36" s="37">
        <v>7.57</v>
      </c>
      <c r="I36" s="37">
        <v>8.1</v>
      </c>
      <c r="J36" s="38">
        <v>7.44</v>
      </c>
      <c r="K36" s="22"/>
      <c r="L36" s="22"/>
      <c r="M36" s="22"/>
      <c r="N36" s="22"/>
      <c r="O36" s="22"/>
      <c r="P36" s="22"/>
    </row>
    <row r="37" spans="1:16" ht="39" customHeight="1" x14ac:dyDescent="0.15">
      <c r="A37" s="22"/>
      <c r="B37" s="35"/>
      <c r="C37" s="1244" t="s">
        <v>559</v>
      </c>
      <c r="D37" s="1245"/>
      <c r="E37" s="1246"/>
      <c r="F37" s="36">
        <v>2.86</v>
      </c>
      <c r="G37" s="37">
        <v>2.8</v>
      </c>
      <c r="H37" s="37">
        <v>3.06</v>
      </c>
      <c r="I37" s="37">
        <v>3.87</v>
      </c>
      <c r="J37" s="38">
        <v>3.41</v>
      </c>
      <c r="K37" s="22"/>
      <c r="L37" s="22"/>
      <c r="M37" s="22"/>
      <c r="N37" s="22"/>
      <c r="O37" s="22"/>
      <c r="P37" s="22"/>
    </row>
    <row r="38" spans="1:16" ht="39" customHeight="1" x14ac:dyDescent="0.15">
      <c r="A38" s="22"/>
      <c r="B38" s="35"/>
      <c r="C38" s="1244" t="s">
        <v>560</v>
      </c>
      <c r="D38" s="1245"/>
      <c r="E38" s="1246"/>
      <c r="F38" s="36">
        <v>0.3</v>
      </c>
      <c r="G38" s="37">
        <v>1.18</v>
      </c>
      <c r="H38" s="37">
        <v>0.56999999999999995</v>
      </c>
      <c r="I38" s="37">
        <v>0.44</v>
      </c>
      <c r="J38" s="38">
        <v>0.82</v>
      </c>
      <c r="K38" s="22"/>
      <c r="L38" s="22"/>
      <c r="M38" s="22"/>
      <c r="N38" s="22"/>
      <c r="O38" s="22"/>
      <c r="P38" s="22"/>
    </row>
    <row r="39" spans="1:16" ht="39" customHeight="1" x14ac:dyDescent="0.15">
      <c r="A39" s="22"/>
      <c r="B39" s="35"/>
      <c r="C39" s="1244" t="s">
        <v>561</v>
      </c>
      <c r="D39" s="1245"/>
      <c r="E39" s="1246"/>
      <c r="F39" s="36">
        <v>0.39</v>
      </c>
      <c r="G39" s="37">
        <v>0.89</v>
      </c>
      <c r="H39" s="37">
        <v>0.92</v>
      </c>
      <c r="I39" s="37">
        <v>0.37</v>
      </c>
      <c r="J39" s="38">
        <v>0.59</v>
      </c>
      <c r="K39" s="22"/>
      <c r="L39" s="22"/>
      <c r="M39" s="22"/>
      <c r="N39" s="22"/>
      <c r="O39" s="22"/>
      <c r="P39" s="22"/>
    </row>
    <row r="40" spans="1:16" ht="39" customHeight="1" x14ac:dyDescent="0.15">
      <c r="A40" s="22"/>
      <c r="B40" s="35"/>
      <c r="C40" s="1244" t="s">
        <v>562</v>
      </c>
      <c r="D40" s="1245"/>
      <c r="E40" s="1246"/>
      <c r="F40" s="36">
        <v>0.08</v>
      </c>
      <c r="G40" s="37">
        <v>0.09</v>
      </c>
      <c r="H40" s="37">
        <v>0.05</v>
      </c>
      <c r="I40" s="37">
        <v>0.01</v>
      </c>
      <c r="J40" s="38">
        <v>0.04</v>
      </c>
      <c r="K40" s="22"/>
      <c r="L40" s="22"/>
      <c r="M40" s="22"/>
      <c r="N40" s="22"/>
      <c r="O40" s="22"/>
      <c r="P40" s="22"/>
    </row>
    <row r="41" spans="1:16" ht="39" customHeight="1" x14ac:dyDescent="0.15">
      <c r="A41" s="22"/>
      <c r="B41" s="35"/>
      <c r="C41" s="1244" t="s">
        <v>563</v>
      </c>
      <c r="D41" s="1245"/>
      <c r="E41" s="1246"/>
      <c r="F41" s="36">
        <v>0.04</v>
      </c>
      <c r="G41" s="37">
        <v>0.01</v>
      </c>
      <c r="H41" s="37">
        <v>0.03</v>
      </c>
      <c r="I41" s="37">
        <v>0.08</v>
      </c>
      <c r="J41" s="38">
        <v>0.03</v>
      </c>
      <c r="K41" s="22"/>
      <c r="L41" s="22"/>
      <c r="M41" s="22"/>
      <c r="N41" s="22"/>
      <c r="O41" s="22"/>
      <c r="P41" s="22"/>
    </row>
    <row r="42" spans="1:16" ht="39" customHeight="1" x14ac:dyDescent="0.15">
      <c r="A42" s="22"/>
      <c r="B42" s="39"/>
      <c r="C42" s="1244" t="s">
        <v>564</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565</v>
      </c>
      <c r="D43" s="1248"/>
      <c r="E43" s="1249"/>
      <c r="F43" s="41">
        <v>0.13</v>
      </c>
      <c r="G43" s="42">
        <v>0.08</v>
      </c>
      <c r="H43" s="42">
        <v>0.06</v>
      </c>
      <c r="I43" s="42">
        <v>0.72</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a6MWD1HUKLlsP30Q38yeW1thn86ssv+QhkoAQYXzJhJoHvocPdQo2rnKl+K6fj3xu6togX/r2nhzsOaYg==" saltValue="xmaUcxzy7bgPIpZVH8Ls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3"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3135</v>
      </c>
      <c r="L45" s="60">
        <v>2906</v>
      </c>
      <c r="M45" s="60">
        <v>2814</v>
      </c>
      <c r="N45" s="60">
        <v>2922</v>
      </c>
      <c r="O45" s="61">
        <v>2848</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72"/>
      <c r="C48" s="1273"/>
      <c r="D48" s="62"/>
      <c r="E48" s="1254" t="s">
        <v>14</v>
      </c>
      <c r="F48" s="1254"/>
      <c r="G48" s="1254"/>
      <c r="H48" s="1254"/>
      <c r="I48" s="1254"/>
      <c r="J48" s="1255"/>
      <c r="K48" s="63">
        <v>2098</v>
      </c>
      <c r="L48" s="64">
        <v>2017</v>
      </c>
      <c r="M48" s="64">
        <v>1984</v>
      </c>
      <c r="N48" s="64">
        <v>1972</v>
      </c>
      <c r="O48" s="65">
        <v>1968</v>
      </c>
      <c r="P48" s="48"/>
      <c r="Q48" s="48"/>
      <c r="R48" s="48"/>
      <c r="S48" s="48"/>
      <c r="T48" s="48"/>
      <c r="U48" s="48"/>
    </row>
    <row r="49" spans="1:21" ht="30.75" customHeight="1" x14ac:dyDescent="0.15">
      <c r="A49" s="48"/>
      <c r="B49" s="1272"/>
      <c r="C49" s="1273"/>
      <c r="D49" s="62"/>
      <c r="E49" s="1254" t="s">
        <v>15</v>
      </c>
      <c r="F49" s="1254"/>
      <c r="G49" s="1254"/>
      <c r="H49" s="1254"/>
      <c r="I49" s="1254"/>
      <c r="J49" s="1255"/>
      <c r="K49" s="63">
        <v>5</v>
      </c>
      <c r="L49" s="64">
        <v>5</v>
      </c>
      <c r="M49" s="64">
        <v>5</v>
      </c>
      <c r="N49" s="64">
        <v>5</v>
      </c>
      <c r="O49" s="65">
        <v>2</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509</v>
      </c>
      <c r="L50" s="64" t="s">
        <v>509</v>
      </c>
      <c r="M50" s="64" t="s">
        <v>509</v>
      </c>
      <c r="N50" s="64" t="s">
        <v>509</v>
      </c>
      <c r="O50" s="65" t="s">
        <v>509</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3842</v>
      </c>
      <c r="L52" s="64">
        <v>3578</v>
      </c>
      <c r="M52" s="64">
        <v>3589</v>
      </c>
      <c r="N52" s="64">
        <v>3693</v>
      </c>
      <c r="O52" s="65">
        <v>3666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1396</v>
      </c>
      <c r="L53" s="69">
        <v>1350</v>
      </c>
      <c r="M53" s="69">
        <v>1214</v>
      </c>
      <c r="N53" s="69">
        <v>1206</v>
      </c>
      <c r="O53" s="70">
        <v>1152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0G4f6HBafPAL6CMil03LJkBEJ4QihOi0bsqRFla1J9pJmRwwabfacKn/pqqeSHPCbgPQYENDw2DHAKFecLXig==" saltValue="gheEdfAUkqpIz7AVNZtR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90" t="s">
        <v>29</v>
      </c>
      <c r="C41" s="1291"/>
      <c r="D41" s="102"/>
      <c r="E41" s="1292" t="s">
        <v>30</v>
      </c>
      <c r="F41" s="1292"/>
      <c r="G41" s="1292"/>
      <c r="H41" s="1293"/>
      <c r="I41" s="103">
        <v>26316</v>
      </c>
      <c r="J41" s="104">
        <v>26424</v>
      </c>
      <c r="K41" s="104">
        <v>25637</v>
      </c>
      <c r="L41" s="104">
        <v>24667</v>
      </c>
      <c r="M41" s="105">
        <v>23911</v>
      </c>
    </row>
    <row r="42" spans="2:13" ht="27.75" customHeight="1" x14ac:dyDescent="0.15">
      <c r="B42" s="1280"/>
      <c r="C42" s="1281"/>
      <c r="D42" s="106"/>
      <c r="E42" s="1284" t="s">
        <v>31</v>
      </c>
      <c r="F42" s="1284"/>
      <c r="G42" s="1284"/>
      <c r="H42" s="1285"/>
      <c r="I42" s="107">
        <v>78</v>
      </c>
      <c r="J42" s="108">
        <v>65</v>
      </c>
      <c r="K42" s="108">
        <v>52</v>
      </c>
      <c r="L42" s="108">
        <v>45</v>
      </c>
      <c r="M42" s="109">
        <v>45</v>
      </c>
    </row>
    <row r="43" spans="2:13" ht="27.75" customHeight="1" x14ac:dyDescent="0.15">
      <c r="B43" s="1280"/>
      <c r="C43" s="1281"/>
      <c r="D43" s="106"/>
      <c r="E43" s="1284" t="s">
        <v>32</v>
      </c>
      <c r="F43" s="1284"/>
      <c r="G43" s="1284"/>
      <c r="H43" s="1285"/>
      <c r="I43" s="107">
        <v>22237</v>
      </c>
      <c r="J43" s="108">
        <v>20842</v>
      </c>
      <c r="K43" s="108">
        <v>19674</v>
      </c>
      <c r="L43" s="108">
        <v>18025</v>
      </c>
      <c r="M43" s="109">
        <v>15809</v>
      </c>
    </row>
    <row r="44" spans="2:13" ht="27.75" customHeight="1" x14ac:dyDescent="0.15">
      <c r="B44" s="1280"/>
      <c r="C44" s="1281"/>
      <c r="D44" s="106"/>
      <c r="E44" s="1284" t="s">
        <v>33</v>
      </c>
      <c r="F44" s="1284"/>
      <c r="G44" s="1284"/>
      <c r="H44" s="1285"/>
      <c r="I44" s="107">
        <v>26</v>
      </c>
      <c r="J44" s="108">
        <v>21</v>
      </c>
      <c r="K44" s="108">
        <v>16</v>
      </c>
      <c r="L44" s="108">
        <v>12</v>
      </c>
      <c r="M44" s="109" t="s">
        <v>509</v>
      </c>
    </row>
    <row r="45" spans="2:13" ht="27.75" customHeight="1" x14ac:dyDescent="0.15">
      <c r="B45" s="1280"/>
      <c r="C45" s="1281"/>
      <c r="D45" s="106"/>
      <c r="E45" s="1284" t="s">
        <v>34</v>
      </c>
      <c r="F45" s="1284"/>
      <c r="G45" s="1284"/>
      <c r="H45" s="1285"/>
      <c r="I45" s="107">
        <v>2564</v>
      </c>
      <c r="J45" s="108">
        <v>2357</v>
      </c>
      <c r="K45" s="108">
        <v>2373</v>
      </c>
      <c r="L45" s="108">
        <v>2313</v>
      </c>
      <c r="M45" s="109">
        <v>2268</v>
      </c>
    </row>
    <row r="46" spans="2:13" ht="27.75" customHeight="1" x14ac:dyDescent="0.15">
      <c r="B46" s="1280"/>
      <c r="C46" s="1281"/>
      <c r="D46" s="110"/>
      <c r="E46" s="1284" t="s">
        <v>35</v>
      </c>
      <c r="F46" s="1284"/>
      <c r="G46" s="1284"/>
      <c r="H46" s="1285"/>
      <c r="I46" s="107">
        <v>1</v>
      </c>
      <c r="J46" s="108">
        <v>4</v>
      </c>
      <c r="K46" s="108">
        <v>1</v>
      </c>
      <c r="L46" s="108" t="s">
        <v>509</v>
      </c>
      <c r="M46" s="109" t="s">
        <v>509</v>
      </c>
    </row>
    <row r="47" spans="2:13" ht="27.75" customHeight="1" x14ac:dyDescent="0.15">
      <c r="B47" s="1280"/>
      <c r="C47" s="1281"/>
      <c r="D47" s="111"/>
      <c r="E47" s="1294" t="s">
        <v>36</v>
      </c>
      <c r="F47" s="1295"/>
      <c r="G47" s="1295"/>
      <c r="H47" s="1296"/>
      <c r="I47" s="107" t="s">
        <v>509</v>
      </c>
      <c r="J47" s="108" t="s">
        <v>509</v>
      </c>
      <c r="K47" s="108" t="s">
        <v>509</v>
      </c>
      <c r="L47" s="108" t="s">
        <v>509</v>
      </c>
      <c r="M47" s="109" t="s">
        <v>509</v>
      </c>
    </row>
    <row r="48" spans="2:13" ht="27.75" customHeight="1" x14ac:dyDescent="0.15">
      <c r="B48" s="1280"/>
      <c r="C48" s="1281"/>
      <c r="D48" s="106"/>
      <c r="E48" s="1284" t="s">
        <v>37</v>
      </c>
      <c r="F48" s="1284"/>
      <c r="G48" s="1284"/>
      <c r="H48" s="1285"/>
      <c r="I48" s="107" t="s">
        <v>509</v>
      </c>
      <c r="J48" s="108" t="s">
        <v>509</v>
      </c>
      <c r="K48" s="108" t="s">
        <v>509</v>
      </c>
      <c r="L48" s="108" t="s">
        <v>509</v>
      </c>
      <c r="M48" s="109" t="s">
        <v>509</v>
      </c>
    </row>
    <row r="49" spans="2:13" ht="27.75" customHeight="1" x14ac:dyDescent="0.15">
      <c r="B49" s="1282"/>
      <c r="C49" s="1283"/>
      <c r="D49" s="106"/>
      <c r="E49" s="1284" t="s">
        <v>38</v>
      </c>
      <c r="F49" s="1284"/>
      <c r="G49" s="1284"/>
      <c r="H49" s="1285"/>
      <c r="I49" s="107" t="s">
        <v>509</v>
      </c>
      <c r="J49" s="108" t="s">
        <v>509</v>
      </c>
      <c r="K49" s="108" t="s">
        <v>509</v>
      </c>
      <c r="L49" s="108" t="s">
        <v>509</v>
      </c>
      <c r="M49" s="109" t="s">
        <v>509</v>
      </c>
    </row>
    <row r="50" spans="2:13" ht="27.75" customHeight="1" x14ac:dyDescent="0.15">
      <c r="B50" s="1278" t="s">
        <v>39</v>
      </c>
      <c r="C50" s="1279"/>
      <c r="D50" s="112"/>
      <c r="E50" s="1284" t="s">
        <v>40</v>
      </c>
      <c r="F50" s="1284"/>
      <c r="G50" s="1284"/>
      <c r="H50" s="1285"/>
      <c r="I50" s="107">
        <v>13577</v>
      </c>
      <c r="J50" s="108">
        <v>13766</v>
      </c>
      <c r="K50" s="108">
        <v>13846</v>
      </c>
      <c r="L50" s="108">
        <v>14265</v>
      </c>
      <c r="M50" s="109">
        <v>14031</v>
      </c>
    </row>
    <row r="51" spans="2:13" ht="27.75" customHeight="1" x14ac:dyDescent="0.15">
      <c r="B51" s="1280"/>
      <c r="C51" s="1281"/>
      <c r="D51" s="106"/>
      <c r="E51" s="1284" t="s">
        <v>41</v>
      </c>
      <c r="F51" s="1284"/>
      <c r="G51" s="1284"/>
      <c r="H51" s="1285"/>
      <c r="I51" s="107">
        <v>331</v>
      </c>
      <c r="J51" s="108">
        <v>668</v>
      </c>
      <c r="K51" s="108">
        <v>616</v>
      </c>
      <c r="L51" s="108">
        <v>547</v>
      </c>
      <c r="M51" s="109">
        <v>838</v>
      </c>
    </row>
    <row r="52" spans="2:13" ht="27.75" customHeight="1" x14ac:dyDescent="0.15">
      <c r="B52" s="1282"/>
      <c r="C52" s="1283"/>
      <c r="D52" s="106"/>
      <c r="E52" s="1284" t="s">
        <v>42</v>
      </c>
      <c r="F52" s="1284"/>
      <c r="G52" s="1284"/>
      <c r="H52" s="1285"/>
      <c r="I52" s="107">
        <v>33287</v>
      </c>
      <c r="J52" s="108">
        <v>33019</v>
      </c>
      <c r="K52" s="108">
        <v>31696</v>
      </c>
      <c r="L52" s="108">
        <v>30303</v>
      </c>
      <c r="M52" s="109">
        <v>28973</v>
      </c>
    </row>
    <row r="53" spans="2:13" ht="27.75" customHeight="1" thickBot="1" x14ac:dyDescent="0.2">
      <c r="B53" s="1286" t="s">
        <v>43</v>
      </c>
      <c r="C53" s="1287"/>
      <c r="D53" s="113"/>
      <c r="E53" s="1288" t="s">
        <v>44</v>
      </c>
      <c r="F53" s="1288"/>
      <c r="G53" s="1288"/>
      <c r="H53" s="1289"/>
      <c r="I53" s="114">
        <v>4027</v>
      </c>
      <c r="J53" s="115">
        <v>2260</v>
      </c>
      <c r="K53" s="115">
        <v>1594</v>
      </c>
      <c r="L53" s="115">
        <v>-52</v>
      </c>
      <c r="M53" s="116">
        <v>-1809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uhr9WrtxWmXLUjAnvOvcsyt+FC/JT6BXz3UoyKMKvSWgz6UejCYUJEiKIQuxQPbcfgxM4NnMsMob2gU9Lrd/Q==" saltValue="K9HJJutn5koJyG6rPkyS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5" t="s">
        <v>47</v>
      </c>
      <c r="D55" s="1305"/>
      <c r="E55" s="1306"/>
      <c r="F55" s="128">
        <v>6909</v>
      </c>
      <c r="G55" s="128">
        <v>6909</v>
      </c>
      <c r="H55" s="129">
        <v>6718</v>
      </c>
    </row>
    <row r="56" spans="2:8" ht="52.5" customHeight="1" x14ac:dyDescent="0.15">
      <c r="B56" s="130"/>
      <c r="C56" s="1307" t="s">
        <v>48</v>
      </c>
      <c r="D56" s="1307"/>
      <c r="E56" s="1308"/>
      <c r="F56" s="131">
        <v>1542</v>
      </c>
      <c r="G56" s="131">
        <v>1692</v>
      </c>
      <c r="H56" s="132">
        <v>1439</v>
      </c>
    </row>
    <row r="57" spans="2:8" ht="53.25" customHeight="1" x14ac:dyDescent="0.15">
      <c r="B57" s="130"/>
      <c r="C57" s="1309" t="s">
        <v>49</v>
      </c>
      <c r="D57" s="1309"/>
      <c r="E57" s="1310"/>
      <c r="F57" s="133">
        <v>7597</v>
      </c>
      <c r="G57" s="133">
        <v>7748</v>
      </c>
      <c r="H57" s="134">
        <v>7911</v>
      </c>
    </row>
    <row r="58" spans="2:8" ht="45.75" customHeight="1" x14ac:dyDescent="0.15">
      <c r="B58" s="135"/>
      <c r="C58" s="1297" t="s">
        <v>572</v>
      </c>
      <c r="D58" s="1298"/>
      <c r="E58" s="1299"/>
      <c r="F58" s="136">
        <v>3647</v>
      </c>
      <c r="G58" s="136">
        <v>3574</v>
      </c>
      <c r="H58" s="137">
        <v>3598</v>
      </c>
    </row>
    <row r="59" spans="2:8" ht="45.75" customHeight="1" x14ac:dyDescent="0.15">
      <c r="B59" s="135"/>
      <c r="C59" s="1297" t="s">
        <v>573</v>
      </c>
      <c r="D59" s="1298"/>
      <c r="E59" s="1299"/>
      <c r="F59" s="136">
        <v>2792</v>
      </c>
      <c r="G59" s="136">
        <v>2959</v>
      </c>
      <c r="H59" s="137">
        <v>2910</v>
      </c>
    </row>
    <row r="60" spans="2:8" ht="45.75" customHeight="1" x14ac:dyDescent="0.15">
      <c r="B60" s="135"/>
      <c r="C60" s="1297" t="s">
        <v>574</v>
      </c>
      <c r="D60" s="1298"/>
      <c r="E60" s="1299"/>
      <c r="F60" s="136">
        <v>800</v>
      </c>
      <c r="G60" s="136">
        <v>788</v>
      </c>
      <c r="H60" s="137">
        <v>791</v>
      </c>
    </row>
    <row r="61" spans="2:8" ht="45.75" customHeight="1" x14ac:dyDescent="0.15">
      <c r="B61" s="135"/>
      <c r="C61" s="1297" t="s">
        <v>575</v>
      </c>
      <c r="D61" s="1298"/>
      <c r="E61" s="1299"/>
      <c r="F61" s="136">
        <v>45</v>
      </c>
      <c r="G61" s="136">
        <v>26</v>
      </c>
      <c r="H61" s="137">
        <v>115</v>
      </c>
    </row>
    <row r="62" spans="2:8" ht="45.75" customHeight="1" thickBot="1" x14ac:dyDescent="0.2">
      <c r="B62" s="138"/>
      <c r="C62" s="1300" t="s">
        <v>576</v>
      </c>
      <c r="D62" s="1301"/>
      <c r="E62" s="1302"/>
      <c r="F62" s="139">
        <v>43</v>
      </c>
      <c r="G62" s="139">
        <v>72</v>
      </c>
      <c r="H62" s="140">
        <v>115</v>
      </c>
    </row>
    <row r="63" spans="2:8" ht="52.5" customHeight="1" thickBot="1" x14ac:dyDescent="0.2">
      <c r="B63" s="141"/>
      <c r="C63" s="1303" t="s">
        <v>50</v>
      </c>
      <c r="D63" s="1303"/>
      <c r="E63" s="1304"/>
      <c r="F63" s="142">
        <v>16049</v>
      </c>
      <c r="G63" s="142">
        <v>16350</v>
      </c>
      <c r="H63" s="143">
        <v>16069</v>
      </c>
    </row>
    <row r="64" spans="2:8" ht="15" customHeight="1" x14ac:dyDescent="0.15"/>
  </sheetData>
  <sheetProtection algorithmName="SHA-512" hashValue="WjBBRYfGROpHKCK8iWj/2wbo7io7CdoZkFwpT313hPlgwujv3Mkyz2C8gVPMtS8MfFdhGv/eehAFn+JtLAPL9Q==" saltValue="H/5bGXFi8G2w7Co+lxEM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613</v>
      </c>
      <c r="AO51" s="1327"/>
      <c r="AP51" s="1327"/>
      <c r="AQ51" s="1327"/>
      <c r="AR51" s="1327"/>
      <c r="AS51" s="1327"/>
      <c r="AT51" s="1327"/>
      <c r="AU51" s="1327"/>
      <c r="AV51" s="1327"/>
      <c r="AW51" s="1327"/>
      <c r="AX51" s="1327"/>
      <c r="AY51" s="1327"/>
      <c r="AZ51" s="1327"/>
      <c r="BA51" s="1327"/>
      <c r="BB51" s="1327" t="s">
        <v>614</v>
      </c>
      <c r="BC51" s="1327"/>
      <c r="BD51" s="1327"/>
      <c r="BE51" s="1327"/>
      <c r="BF51" s="1327"/>
      <c r="BG51" s="1327"/>
      <c r="BH51" s="1327"/>
      <c r="BI51" s="1327"/>
      <c r="BJ51" s="1327"/>
      <c r="BK51" s="1327"/>
      <c r="BL51" s="1327"/>
      <c r="BM51" s="1327"/>
      <c r="BN51" s="1327"/>
      <c r="BO51" s="1327"/>
      <c r="BP51" s="1325">
        <v>38.6</v>
      </c>
      <c r="BQ51" s="1325"/>
      <c r="BR51" s="1325"/>
      <c r="BS51" s="1325"/>
      <c r="BT51" s="1325"/>
      <c r="BU51" s="1325"/>
      <c r="BV51" s="1325"/>
      <c r="BW51" s="1325"/>
      <c r="BX51" s="1325">
        <v>22.3</v>
      </c>
      <c r="BY51" s="1325"/>
      <c r="BZ51" s="1325"/>
      <c r="CA51" s="1325"/>
      <c r="CB51" s="1325"/>
      <c r="CC51" s="1325"/>
      <c r="CD51" s="1325"/>
      <c r="CE51" s="1325"/>
      <c r="CF51" s="1325">
        <v>15.9</v>
      </c>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615</v>
      </c>
      <c r="BC53" s="1327"/>
      <c r="BD53" s="1327"/>
      <c r="BE53" s="1327"/>
      <c r="BF53" s="1327"/>
      <c r="BG53" s="1327"/>
      <c r="BH53" s="1327"/>
      <c r="BI53" s="1327"/>
      <c r="BJ53" s="1327"/>
      <c r="BK53" s="1327"/>
      <c r="BL53" s="1327"/>
      <c r="BM53" s="1327"/>
      <c r="BN53" s="1327"/>
      <c r="BO53" s="1327"/>
      <c r="BP53" s="1325">
        <v>62</v>
      </c>
      <c r="BQ53" s="1325"/>
      <c r="BR53" s="1325"/>
      <c r="BS53" s="1325"/>
      <c r="BT53" s="1325"/>
      <c r="BU53" s="1325"/>
      <c r="BV53" s="1325"/>
      <c r="BW53" s="1325"/>
      <c r="BX53" s="1325">
        <v>63.7</v>
      </c>
      <c r="BY53" s="1325"/>
      <c r="BZ53" s="1325"/>
      <c r="CA53" s="1325"/>
      <c r="CB53" s="1325"/>
      <c r="CC53" s="1325"/>
      <c r="CD53" s="1325"/>
      <c r="CE53" s="1325"/>
      <c r="CF53" s="1325">
        <v>65.2</v>
      </c>
      <c r="CG53" s="1325"/>
      <c r="CH53" s="1325"/>
      <c r="CI53" s="1325"/>
      <c r="CJ53" s="1325"/>
      <c r="CK53" s="1325"/>
      <c r="CL53" s="1325"/>
      <c r="CM53" s="1325"/>
      <c r="CN53" s="1325">
        <v>66.900000000000006</v>
      </c>
      <c r="CO53" s="1325"/>
      <c r="CP53" s="1325"/>
      <c r="CQ53" s="1325"/>
      <c r="CR53" s="1325"/>
      <c r="CS53" s="1325"/>
      <c r="CT53" s="1325"/>
      <c r="CU53" s="1325"/>
      <c r="CV53" s="1325">
        <v>68.3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616</v>
      </c>
      <c r="AO55" s="1324"/>
      <c r="AP55" s="1324"/>
      <c r="AQ55" s="1324"/>
      <c r="AR55" s="1324"/>
      <c r="AS55" s="1324"/>
      <c r="AT55" s="1324"/>
      <c r="AU55" s="1324"/>
      <c r="AV55" s="1324"/>
      <c r="AW55" s="1324"/>
      <c r="AX55" s="1324"/>
      <c r="AY55" s="1324"/>
      <c r="AZ55" s="1324"/>
      <c r="BA55" s="1324"/>
      <c r="BB55" s="1327" t="s">
        <v>614</v>
      </c>
      <c r="BC55" s="1327"/>
      <c r="BD55" s="1327"/>
      <c r="BE55" s="1327"/>
      <c r="BF55" s="1327"/>
      <c r="BG55" s="1327"/>
      <c r="BH55" s="1327"/>
      <c r="BI55" s="1327"/>
      <c r="BJ55" s="1327"/>
      <c r="BK55" s="1327"/>
      <c r="BL55" s="1327"/>
      <c r="BM55" s="1327"/>
      <c r="BN55" s="1327"/>
      <c r="BO55" s="1327"/>
      <c r="BP55" s="1325">
        <v>20.2</v>
      </c>
      <c r="BQ55" s="1325"/>
      <c r="BR55" s="1325"/>
      <c r="BS55" s="1325"/>
      <c r="BT55" s="1325"/>
      <c r="BU55" s="1325"/>
      <c r="BV55" s="1325"/>
      <c r="BW55" s="1325"/>
      <c r="BX55" s="1325">
        <v>19</v>
      </c>
      <c r="BY55" s="1325"/>
      <c r="BZ55" s="1325"/>
      <c r="CA55" s="1325"/>
      <c r="CB55" s="1325"/>
      <c r="CC55" s="1325"/>
      <c r="CD55" s="1325"/>
      <c r="CE55" s="1325"/>
      <c r="CF55" s="1325">
        <v>15.4</v>
      </c>
      <c r="CG55" s="1325"/>
      <c r="CH55" s="1325"/>
      <c r="CI55" s="1325"/>
      <c r="CJ55" s="1325"/>
      <c r="CK55" s="1325"/>
      <c r="CL55" s="1325"/>
      <c r="CM55" s="1325"/>
      <c r="CN55" s="1325">
        <v>14.9</v>
      </c>
      <c r="CO55" s="1325"/>
      <c r="CP55" s="1325"/>
      <c r="CQ55" s="1325"/>
      <c r="CR55" s="1325"/>
      <c r="CS55" s="1325"/>
      <c r="CT55" s="1325"/>
      <c r="CU55" s="1325"/>
      <c r="CV55" s="1325">
        <v>14.5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615</v>
      </c>
      <c r="BC57" s="1327"/>
      <c r="BD57" s="1327"/>
      <c r="BE57" s="1327"/>
      <c r="BF57" s="1327"/>
      <c r="BG57" s="1327"/>
      <c r="BH57" s="1327"/>
      <c r="BI57" s="1327"/>
      <c r="BJ57" s="1327"/>
      <c r="BK57" s="1327"/>
      <c r="BL57" s="1327"/>
      <c r="BM57" s="1327"/>
      <c r="BN57" s="1327"/>
      <c r="BO57" s="1327"/>
      <c r="BP57" s="1325">
        <v>53.6</v>
      </c>
      <c r="BQ57" s="1325"/>
      <c r="BR57" s="1325"/>
      <c r="BS57" s="1325"/>
      <c r="BT57" s="1325"/>
      <c r="BU57" s="1325"/>
      <c r="BV57" s="1325"/>
      <c r="BW57" s="1325"/>
      <c r="BX57" s="1325">
        <v>56.1</v>
      </c>
      <c r="BY57" s="1325"/>
      <c r="BZ57" s="1325"/>
      <c r="CA57" s="1325"/>
      <c r="CB57" s="1325"/>
      <c r="CC57" s="1325"/>
      <c r="CD57" s="1325"/>
      <c r="CE57" s="1325"/>
      <c r="CF57" s="1325">
        <v>57.5</v>
      </c>
      <c r="CG57" s="1325"/>
      <c r="CH57" s="1325"/>
      <c r="CI57" s="1325"/>
      <c r="CJ57" s="1325"/>
      <c r="CK57" s="1325"/>
      <c r="CL57" s="1325"/>
      <c r="CM57" s="1325"/>
      <c r="CN57" s="1325">
        <v>58.5</v>
      </c>
      <c r="CO57" s="1325"/>
      <c r="CP57" s="1325"/>
      <c r="CQ57" s="1325"/>
      <c r="CR57" s="1325"/>
      <c r="CS57" s="1325"/>
      <c r="CT57" s="1325"/>
      <c r="CU57" s="1325"/>
      <c r="CV57" s="1325">
        <v>58.9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613</v>
      </c>
      <c r="AO73" s="1327"/>
      <c r="AP73" s="1327"/>
      <c r="AQ73" s="1327"/>
      <c r="AR73" s="1327"/>
      <c r="AS73" s="1327"/>
      <c r="AT73" s="1327"/>
      <c r="AU73" s="1327"/>
      <c r="AV73" s="1327"/>
      <c r="AW73" s="1327"/>
      <c r="AX73" s="1327"/>
      <c r="AY73" s="1327"/>
      <c r="AZ73" s="1327"/>
      <c r="BA73" s="1327"/>
      <c r="BB73" s="1327" t="s">
        <v>614</v>
      </c>
      <c r="BC73" s="1327"/>
      <c r="BD73" s="1327"/>
      <c r="BE73" s="1327"/>
      <c r="BF73" s="1327"/>
      <c r="BG73" s="1327"/>
      <c r="BH73" s="1327"/>
      <c r="BI73" s="1327"/>
      <c r="BJ73" s="1327"/>
      <c r="BK73" s="1327"/>
      <c r="BL73" s="1327"/>
      <c r="BM73" s="1327"/>
      <c r="BN73" s="1327"/>
      <c r="BO73" s="1327"/>
      <c r="BP73" s="1325">
        <v>38.6</v>
      </c>
      <c r="BQ73" s="1325"/>
      <c r="BR73" s="1325"/>
      <c r="BS73" s="1325"/>
      <c r="BT73" s="1325"/>
      <c r="BU73" s="1325"/>
      <c r="BV73" s="1325"/>
      <c r="BW73" s="1325"/>
      <c r="BX73" s="1325">
        <v>22.3</v>
      </c>
      <c r="BY73" s="1325"/>
      <c r="BZ73" s="1325"/>
      <c r="CA73" s="1325"/>
      <c r="CB73" s="1325"/>
      <c r="CC73" s="1325"/>
      <c r="CD73" s="1325"/>
      <c r="CE73" s="1325"/>
      <c r="CF73" s="1325">
        <v>15.9</v>
      </c>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619</v>
      </c>
      <c r="BC75" s="1327"/>
      <c r="BD75" s="1327"/>
      <c r="BE75" s="1327"/>
      <c r="BF75" s="1327"/>
      <c r="BG75" s="1327"/>
      <c r="BH75" s="1327"/>
      <c r="BI75" s="1327"/>
      <c r="BJ75" s="1327"/>
      <c r="BK75" s="1327"/>
      <c r="BL75" s="1327"/>
      <c r="BM75" s="1327"/>
      <c r="BN75" s="1327"/>
      <c r="BO75" s="1327"/>
      <c r="BP75" s="1325">
        <v>13.5</v>
      </c>
      <c r="BQ75" s="1325"/>
      <c r="BR75" s="1325"/>
      <c r="BS75" s="1325"/>
      <c r="BT75" s="1325"/>
      <c r="BU75" s="1325"/>
      <c r="BV75" s="1325"/>
      <c r="BW75" s="1325"/>
      <c r="BX75" s="1325">
        <v>13.2</v>
      </c>
      <c r="BY75" s="1325"/>
      <c r="BZ75" s="1325"/>
      <c r="CA75" s="1325"/>
      <c r="CB75" s="1325"/>
      <c r="CC75" s="1325"/>
      <c r="CD75" s="1325"/>
      <c r="CE75" s="1325"/>
      <c r="CF75" s="1325">
        <v>12.9</v>
      </c>
      <c r="CG75" s="1325"/>
      <c r="CH75" s="1325"/>
      <c r="CI75" s="1325"/>
      <c r="CJ75" s="1325"/>
      <c r="CK75" s="1325"/>
      <c r="CL75" s="1325"/>
      <c r="CM75" s="1325"/>
      <c r="CN75" s="1325">
        <v>12.5</v>
      </c>
      <c r="CO75" s="1325"/>
      <c r="CP75" s="1325"/>
      <c r="CQ75" s="1325"/>
      <c r="CR75" s="1325"/>
      <c r="CS75" s="1325"/>
      <c r="CT75" s="1325"/>
      <c r="CU75" s="1325"/>
      <c r="CV75" s="1325">
        <v>11.8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616</v>
      </c>
      <c r="AO77" s="1324"/>
      <c r="AP77" s="1324"/>
      <c r="AQ77" s="1324"/>
      <c r="AR77" s="1324"/>
      <c r="AS77" s="1324"/>
      <c r="AT77" s="1324"/>
      <c r="AU77" s="1324"/>
      <c r="AV77" s="1324"/>
      <c r="AW77" s="1324"/>
      <c r="AX77" s="1324"/>
      <c r="AY77" s="1324"/>
      <c r="AZ77" s="1324"/>
      <c r="BA77" s="1324"/>
      <c r="BB77" s="1327" t="s">
        <v>614</v>
      </c>
      <c r="BC77" s="1327"/>
      <c r="BD77" s="1327"/>
      <c r="BE77" s="1327"/>
      <c r="BF77" s="1327"/>
      <c r="BG77" s="1327"/>
      <c r="BH77" s="1327"/>
      <c r="BI77" s="1327"/>
      <c r="BJ77" s="1327"/>
      <c r="BK77" s="1327"/>
      <c r="BL77" s="1327"/>
      <c r="BM77" s="1327"/>
      <c r="BN77" s="1327"/>
      <c r="BO77" s="1327"/>
      <c r="BP77" s="1325">
        <v>20.2</v>
      </c>
      <c r="BQ77" s="1325"/>
      <c r="BR77" s="1325"/>
      <c r="BS77" s="1325"/>
      <c r="BT77" s="1325"/>
      <c r="BU77" s="1325"/>
      <c r="BV77" s="1325"/>
      <c r="BW77" s="1325"/>
      <c r="BX77" s="1325">
        <v>19</v>
      </c>
      <c r="BY77" s="1325"/>
      <c r="BZ77" s="1325"/>
      <c r="CA77" s="1325"/>
      <c r="CB77" s="1325"/>
      <c r="CC77" s="1325"/>
      <c r="CD77" s="1325"/>
      <c r="CE77" s="1325"/>
      <c r="CF77" s="1325">
        <v>15.4</v>
      </c>
      <c r="CG77" s="1325"/>
      <c r="CH77" s="1325"/>
      <c r="CI77" s="1325"/>
      <c r="CJ77" s="1325"/>
      <c r="CK77" s="1325"/>
      <c r="CL77" s="1325"/>
      <c r="CM77" s="1325"/>
      <c r="CN77" s="1325">
        <v>14.9</v>
      </c>
      <c r="CO77" s="1325"/>
      <c r="CP77" s="1325"/>
      <c r="CQ77" s="1325"/>
      <c r="CR77" s="1325"/>
      <c r="CS77" s="1325"/>
      <c r="CT77" s="1325"/>
      <c r="CU77" s="1325"/>
      <c r="CV77" s="1325">
        <v>14.5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619</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8.5</v>
      </c>
      <c r="CG79" s="1325"/>
      <c r="CH79" s="1325"/>
      <c r="CI79" s="1325"/>
      <c r="CJ79" s="1325"/>
      <c r="CK79" s="1325"/>
      <c r="CL79" s="1325"/>
      <c r="CM79" s="1325"/>
      <c r="CN79" s="1325">
        <v>8.5</v>
      </c>
      <c r="CO79" s="1325"/>
      <c r="CP79" s="1325"/>
      <c r="CQ79" s="1325"/>
      <c r="CR79" s="1325"/>
      <c r="CS79" s="1325"/>
      <c r="CT79" s="1325"/>
      <c r="CU79" s="1325"/>
      <c r="CV79" s="1325">
        <v>8.4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Sv0kzHfdv+wF+qCjPFjkd18LRreMCJ3lysV264EZlESq3JmsQb5nl8A8OpjmSLr7L4jciqtmmtr5NyYfHpXbw==" saltValue="wP9dSMn0P6SOeKDt2dtn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0" zoomScale="60" zoomScaleNormal="6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OguVKyycX4pQmLgWzYwy5cM0H7rG+CCE19d4dyDTsevk9DkB7+qzNc2M5vt/D8fa8Pi9ARbXC2VYdGIL0RwbOg==" saltValue="Z+nr1aHDhxocDDQei6kN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E1"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fRcvuDTzZvIAbLqJ/+4i2FXUveZAz1zOj0rGy4+4fVKib9BXZmpNvqFdWo48CcPK59buEprdR8UAEED3Mo0mvg==" saltValue="svnmlmbD6UEcTzu8gfXN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56889</v>
      </c>
      <c r="E3" s="162"/>
      <c r="F3" s="163">
        <v>78864</v>
      </c>
      <c r="G3" s="164"/>
      <c r="H3" s="165"/>
    </row>
    <row r="4" spans="1:8" x14ac:dyDescent="0.15">
      <c r="A4" s="166"/>
      <c r="B4" s="167"/>
      <c r="C4" s="168"/>
      <c r="D4" s="169">
        <v>40961</v>
      </c>
      <c r="E4" s="170"/>
      <c r="F4" s="171">
        <v>46136</v>
      </c>
      <c r="G4" s="172"/>
      <c r="H4" s="173"/>
    </row>
    <row r="5" spans="1:8" x14ac:dyDescent="0.15">
      <c r="A5" s="154" t="s">
        <v>542</v>
      </c>
      <c r="B5" s="159"/>
      <c r="C5" s="160"/>
      <c r="D5" s="161">
        <v>113957</v>
      </c>
      <c r="E5" s="162"/>
      <c r="F5" s="163">
        <v>85042</v>
      </c>
      <c r="G5" s="164"/>
      <c r="H5" s="165"/>
    </row>
    <row r="6" spans="1:8" x14ac:dyDescent="0.15">
      <c r="A6" s="166"/>
      <c r="B6" s="167"/>
      <c r="C6" s="168"/>
      <c r="D6" s="169">
        <v>85534</v>
      </c>
      <c r="E6" s="170"/>
      <c r="F6" s="171">
        <v>50806</v>
      </c>
      <c r="G6" s="172"/>
      <c r="H6" s="173"/>
    </row>
    <row r="7" spans="1:8" x14ac:dyDescent="0.15">
      <c r="A7" s="154" t="s">
        <v>543</v>
      </c>
      <c r="B7" s="159"/>
      <c r="C7" s="160"/>
      <c r="D7" s="161">
        <v>78922</v>
      </c>
      <c r="E7" s="162"/>
      <c r="F7" s="163">
        <v>83774</v>
      </c>
      <c r="G7" s="164"/>
      <c r="H7" s="165"/>
    </row>
    <row r="8" spans="1:8" x14ac:dyDescent="0.15">
      <c r="A8" s="166"/>
      <c r="B8" s="167"/>
      <c r="C8" s="168"/>
      <c r="D8" s="169">
        <v>52272</v>
      </c>
      <c r="E8" s="170"/>
      <c r="F8" s="171">
        <v>52179</v>
      </c>
      <c r="G8" s="172"/>
      <c r="H8" s="173"/>
    </row>
    <row r="9" spans="1:8" x14ac:dyDescent="0.15">
      <c r="A9" s="154" t="s">
        <v>544</v>
      </c>
      <c r="B9" s="159"/>
      <c r="C9" s="160"/>
      <c r="D9" s="161">
        <v>87949</v>
      </c>
      <c r="E9" s="162"/>
      <c r="F9" s="163">
        <v>132981</v>
      </c>
      <c r="G9" s="164"/>
      <c r="H9" s="165"/>
    </row>
    <row r="10" spans="1:8" x14ac:dyDescent="0.15">
      <c r="A10" s="166"/>
      <c r="B10" s="167"/>
      <c r="C10" s="168"/>
      <c r="D10" s="169">
        <v>64368</v>
      </c>
      <c r="E10" s="170"/>
      <c r="F10" s="171">
        <v>56973</v>
      </c>
      <c r="G10" s="172"/>
      <c r="H10" s="173"/>
    </row>
    <row r="11" spans="1:8" x14ac:dyDescent="0.15">
      <c r="A11" s="154" t="s">
        <v>545</v>
      </c>
      <c r="B11" s="159"/>
      <c r="C11" s="160"/>
      <c r="D11" s="161">
        <v>97560</v>
      </c>
      <c r="E11" s="162"/>
      <c r="F11" s="163">
        <v>128523</v>
      </c>
      <c r="G11" s="164"/>
      <c r="H11" s="165"/>
    </row>
    <row r="12" spans="1:8" x14ac:dyDescent="0.15">
      <c r="A12" s="166"/>
      <c r="B12" s="167"/>
      <c r="C12" s="174"/>
      <c r="D12" s="169">
        <v>75052</v>
      </c>
      <c r="E12" s="170"/>
      <c r="F12" s="171">
        <v>56792</v>
      </c>
      <c r="G12" s="172"/>
      <c r="H12" s="173"/>
    </row>
    <row r="13" spans="1:8" x14ac:dyDescent="0.15">
      <c r="A13" s="154"/>
      <c r="B13" s="159"/>
      <c r="C13" s="175"/>
      <c r="D13" s="176">
        <v>87055</v>
      </c>
      <c r="E13" s="177"/>
      <c r="F13" s="178">
        <v>101837</v>
      </c>
      <c r="G13" s="179"/>
      <c r="H13" s="165"/>
    </row>
    <row r="14" spans="1:8" x14ac:dyDescent="0.15">
      <c r="A14" s="166"/>
      <c r="B14" s="167"/>
      <c r="C14" s="168"/>
      <c r="D14" s="169">
        <v>63637</v>
      </c>
      <c r="E14" s="170"/>
      <c r="F14" s="171">
        <v>52577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7.29</v>
      </c>
      <c r="C19" s="180">
        <f>ROUND(VALUE(SUBSTITUTE(実質収支比率等に係る経年分析!G$48,"▲","-")),2)</f>
        <v>6.76</v>
      </c>
      <c r="D19" s="180">
        <f>ROUND(VALUE(SUBSTITUTE(実質収支比率等に係る経年分析!H$48,"▲","-")),2)</f>
        <v>7.32</v>
      </c>
      <c r="E19" s="180">
        <f>ROUND(VALUE(SUBSTITUTE(実質収支比率等に係る経年分析!I$48,"▲","-")),2)</f>
        <v>7.84</v>
      </c>
      <c r="F19" s="180">
        <f>ROUND(VALUE(SUBSTITUTE(実質収支比率等に係る経年分析!J$48,"▲","-")),2)</f>
        <v>8.36</v>
      </c>
    </row>
    <row r="20" spans="1:11" x14ac:dyDescent="0.15">
      <c r="A20" s="180" t="s">
        <v>54</v>
      </c>
      <c r="B20" s="180">
        <f>ROUND(VALUE(SUBSTITUTE(実質収支比率等に係る経年分析!F$47,"▲","-")),2)</f>
        <v>49.49</v>
      </c>
      <c r="C20" s="180">
        <f>ROUND(VALUE(SUBSTITUTE(実質収支比率等に係る経年分析!G$47,"▲","-")),2)</f>
        <v>51.27</v>
      </c>
      <c r="D20" s="180">
        <f>ROUND(VALUE(SUBSTITUTE(実質収支比率等に係る経年分析!H$47,"▲","-")),2)</f>
        <v>51.17</v>
      </c>
      <c r="E20" s="180">
        <f>ROUND(VALUE(SUBSTITUTE(実質収支比率等に係る経年分析!I$47,"▲","-")),2)</f>
        <v>51.18</v>
      </c>
      <c r="F20" s="180">
        <f>ROUND(VALUE(SUBSTITUTE(実質収支比率等に係る経年分析!J$47,"▲","-")),2)</f>
        <v>48.07</v>
      </c>
    </row>
    <row r="21" spans="1:11" x14ac:dyDescent="0.15">
      <c r="A21" s="180" t="s">
        <v>55</v>
      </c>
      <c r="B21" s="180">
        <f>IF(ISNUMBER(VALUE(SUBSTITUTE(実質収支比率等に係る経年分析!F$49,"▲","-"))),ROUND(VALUE(SUBSTITUTE(実質収支比率等に係る経年分析!F$49,"▲","-")),2),NA())</f>
        <v>-0.78</v>
      </c>
      <c r="C21" s="180">
        <f>IF(ISNUMBER(VALUE(SUBSTITUTE(実質収支比率等に係る経年分析!G$49,"▲","-"))),ROUND(VALUE(SUBSTITUTE(実質収支比率等に係る経年分析!G$49,"▲","-")),2),NA())</f>
        <v>2.84</v>
      </c>
      <c r="D21" s="180">
        <f>IF(ISNUMBER(VALUE(SUBSTITUTE(実質収支比率等に係る経年分析!H$49,"▲","-"))),ROUND(VALUE(SUBSTITUTE(実質収支比率等に係る経年分析!H$49,"▲","-")),2),NA())</f>
        <v>3.46</v>
      </c>
      <c r="E21" s="180">
        <f>IF(ISNUMBER(VALUE(SUBSTITUTE(実質収支比率等に係る経年分析!I$49,"▲","-"))),ROUND(VALUE(SUBSTITUTE(実質収支比率等に係る経年分析!I$49,"▲","-")),2),NA())</f>
        <v>4.88</v>
      </c>
      <c r="F21" s="180">
        <f>IF(ISNUMBER(VALUE(SUBSTITUTE(実質収支比率等に係る経年分析!J$49,"▲","-"))),ROUND(VALUE(SUBSTITUTE(実質収支比率等に係る経年分析!J$49,"▲","-")),2),NA())</f>
        <v>5.09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美作市住宅新築資金等貸付事業特別会計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矢田茂・原田政次郎・福田五男奨学基金特別会計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美作市介護保険特別会計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x14ac:dyDescent="0.15">
      <c r="A32" s="181" t="str">
        <f>IF(連結実質赤字比率に係る赤字・黒字の構成分析!C$38="",NA(),連結実質赤字比率に係る赤字・黒字の構成分析!C$38)</f>
        <v>美作市国民健康保険特別会計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美作市下水道事業会計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3.41</v>
      </c>
    </row>
    <row r="34" spans="1:16" x14ac:dyDescent="0.15">
      <c r="A34" s="181" t="str">
        <f>IF(連結実質赤字比率に係る赤字・黒字の構成分析!C$36="",NA(),連結実質赤字比率に係る赤字・黒字の構成分析!C$36)</f>
        <v>美作市水道事業会計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8.1300000000000008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8.5299999999999994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8.2799999999999994</v>
      </c>
    </row>
    <row r="36" spans="1:16" x14ac:dyDescent="0.15">
      <c r="A36" s="181" t="str">
        <f>IF(連結実質赤字比率に係る赤字・黒字の構成分析!C$34="",NA(),連結実質赤字比率に係る赤字・黒字の構成分析!C$34)</f>
        <v>美作市病院事業会計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15.43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3842</v>
      </c>
      <c r="E42" s="182"/>
      <c r="F42" s="182"/>
      <c r="G42" s="182">
        <f>'実質公債費比率（分子）の構造'!L$52</f>
        <v>3578</v>
      </c>
      <c r="H42" s="182"/>
      <c r="I42" s="182"/>
      <c r="J42" s="182">
        <f>'実質公債費比率（分子）の構造'!M$52</f>
        <v>3589</v>
      </c>
      <c r="K42" s="182"/>
      <c r="L42" s="182"/>
      <c r="M42" s="182">
        <f>'実質公債費比率（分子）の構造'!N$52</f>
        <v>3693</v>
      </c>
      <c r="N42" s="182"/>
      <c r="O42" s="182"/>
      <c r="P42" s="182">
        <f>'実質公債費比率（分子）の構造'!O$52</f>
        <v>3666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2</v>
      </c>
      <c r="O45" s="182"/>
      <c r="P45" s="182"/>
    </row>
    <row r="46" spans="1:16" x14ac:dyDescent="0.15">
      <c r="A46" s="182" t="s">
        <v>66</v>
      </c>
      <c r="B46" s="182">
        <f>'実質公債費比率（分子）の構造'!K$48</f>
        <v>2098</v>
      </c>
      <c r="C46" s="182"/>
      <c r="D46" s="182"/>
      <c r="E46" s="182">
        <f>'実質公債費比率（分子）の構造'!L$48</f>
        <v>2017</v>
      </c>
      <c r="F46" s="182"/>
      <c r="G46" s="182"/>
      <c r="H46" s="182">
        <f>'実質公債費比率（分子）の構造'!M$48</f>
        <v>1984</v>
      </c>
      <c r="I46" s="182"/>
      <c r="J46" s="182"/>
      <c r="K46" s="182">
        <f>'実質公債費比率（分子）の構造'!N$48</f>
        <v>1972</v>
      </c>
      <c r="L46" s="182"/>
      <c r="M46" s="182"/>
      <c r="N46" s="182">
        <f>'実質公債費比率（分子）の構造'!O$48</f>
        <v>1968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3135</v>
      </c>
      <c r="C49" s="182"/>
      <c r="D49" s="182"/>
      <c r="E49" s="182">
        <f>'実質公債費比率（分子）の構造'!L$45</f>
        <v>2906</v>
      </c>
      <c r="F49" s="182"/>
      <c r="G49" s="182"/>
      <c r="H49" s="182">
        <f>'実質公債費比率（分子）の構造'!M$45</f>
        <v>2814</v>
      </c>
      <c r="I49" s="182"/>
      <c r="J49" s="182"/>
      <c r="K49" s="182">
        <f>'実質公債費比率（分子）の構造'!N$45</f>
        <v>2922</v>
      </c>
      <c r="L49" s="182"/>
      <c r="M49" s="182"/>
      <c r="N49" s="182">
        <f>'実質公債費比率（分子）の構造'!O$45</f>
        <v>2848</v>
      </c>
      <c r="O49" s="182"/>
      <c r="P49" s="182"/>
    </row>
    <row r="50" spans="1:16" x14ac:dyDescent="0.15">
      <c r="A50" s="182" t="s">
        <v>70</v>
      </c>
      <c r="B50" s="182" t="e">
        <f>NA()</f>
        <v>#N/A</v>
      </c>
      <c r="C50" s="182">
        <f>IF(ISNUMBER('実質公債費比率（分子）の構造'!K$53),'実質公債費比率（分子）の構造'!K$53,NA())</f>
        <v>1396</v>
      </c>
      <c r="D50" s="182" t="e">
        <f>NA()</f>
        <v>#N/A</v>
      </c>
      <c r="E50" s="182" t="e">
        <f>NA()</f>
        <v>#N/A</v>
      </c>
      <c r="F50" s="182">
        <f>IF(ISNUMBER('実質公債費比率（分子）の構造'!L$53),'実質公債費比率（分子）の構造'!L$53,NA())</f>
        <v>1350</v>
      </c>
      <c r="G50" s="182" t="e">
        <f>NA()</f>
        <v>#N/A</v>
      </c>
      <c r="H50" s="182" t="e">
        <f>NA()</f>
        <v>#N/A</v>
      </c>
      <c r="I50" s="182">
        <f>IF(ISNUMBER('実質公債費比率（分子）の構造'!M$53),'実質公債費比率（分子）の構造'!M$53,NA())</f>
        <v>1214</v>
      </c>
      <c r="J50" s="182" t="e">
        <f>NA()</f>
        <v>#N/A</v>
      </c>
      <c r="K50" s="182" t="e">
        <f>NA()</f>
        <v>#N/A</v>
      </c>
      <c r="L50" s="182">
        <f>IF(ISNUMBER('実質公債費比率（分子）の構造'!N$53),'実質公債費比率（分子）の構造'!N$53,NA())</f>
        <v>1206</v>
      </c>
      <c r="M50" s="182" t="e">
        <f>NA()</f>
        <v>#N/A</v>
      </c>
      <c r="N50" s="182" t="e">
        <f>NA()</f>
        <v>#N/A</v>
      </c>
      <c r="O50" s="182">
        <f>IF(ISNUMBER('実質公債費比率（分子）の構造'!O$53),'実質公債費比率（分子）の構造'!O$53,NA())</f>
        <v>1152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33287</v>
      </c>
      <c r="E56" s="181"/>
      <c r="F56" s="181"/>
      <c r="G56" s="181">
        <f>'将来負担比率（分子）の構造'!J$52</f>
        <v>33019</v>
      </c>
      <c r="H56" s="181"/>
      <c r="I56" s="181"/>
      <c r="J56" s="181">
        <f>'将来負担比率（分子）の構造'!K$52</f>
        <v>31696</v>
      </c>
      <c r="K56" s="181"/>
      <c r="L56" s="181"/>
      <c r="M56" s="181">
        <f>'将来負担比率（分子）の構造'!L$52</f>
        <v>30303</v>
      </c>
      <c r="N56" s="181"/>
      <c r="O56" s="181"/>
      <c r="P56" s="181">
        <f>'将来負担比率（分子）の構造'!M$52</f>
        <v>28973</v>
      </c>
    </row>
    <row r="57" spans="1:16" x14ac:dyDescent="0.15">
      <c r="A57" s="181" t="s">
        <v>41</v>
      </c>
      <c r="B57" s="181"/>
      <c r="C57" s="181"/>
      <c r="D57" s="181">
        <f>'将来負担比率（分子）の構造'!I$51</f>
        <v>331</v>
      </c>
      <c r="E57" s="181"/>
      <c r="F57" s="181"/>
      <c r="G57" s="181">
        <f>'将来負担比率（分子）の構造'!J$51</f>
        <v>668</v>
      </c>
      <c r="H57" s="181"/>
      <c r="I57" s="181"/>
      <c r="J57" s="181">
        <f>'将来負担比率（分子）の構造'!K$51</f>
        <v>616</v>
      </c>
      <c r="K57" s="181"/>
      <c r="L57" s="181"/>
      <c r="M57" s="181">
        <f>'将来負担比率（分子）の構造'!L$51</f>
        <v>547</v>
      </c>
      <c r="N57" s="181"/>
      <c r="O57" s="181"/>
      <c r="P57" s="181">
        <f>'将来負担比率（分子）の構造'!M$51</f>
        <v>838</v>
      </c>
    </row>
    <row r="58" spans="1:16" x14ac:dyDescent="0.15">
      <c r="A58" s="181" t="s">
        <v>40</v>
      </c>
      <c r="B58" s="181"/>
      <c r="C58" s="181"/>
      <c r="D58" s="181">
        <f>'将来負担比率（分子）の構造'!I$50</f>
        <v>13577</v>
      </c>
      <c r="E58" s="181"/>
      <c r="F58" s="181"/>
      <c r="G58" s="181">
        <f>'将来負担比率（分子）の構造'!J$50</f>
        <v>13766</v>
      </c>
      <c r="H58" s="181"/>
      <c r="I58" s="181"/>
      <c r="J58" s="181">
        <f>'将来負担比率（分子）の構造'!K$50</f>
        <v>13846</v>
      </c>
      <c r="K58" s="181"/>
      <c r="L58" s="181"/>
      <c r="M58" s="181">
        <f>'将来負担比率（分子）の構造'!L$50</f>
        <v>14265</v>
      </c>
      <c r="N58" s="181"/>
      <c r="O58" s="181"/>
      <c r="P58" s="181">
        <f>'将来負担比率（分子）の構造'!M$50</f>
        <v>14031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v>
      </c>
      <c r="C61" s="181"/>
      <c r="D61" s="181"/>
      <c r="E61" s="181">
        <f>'将来負担比率（分子）の構造'!J$46</f>
        <v>4</v>
      </c>
      <c r="F61" s="181"/>
      <c r="G61" s="181"/>
      <c r="H61" s="181">
        <f>'将来負担比率（分子）の構造'!K$46</f>
        <v>1</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2564</v>
      </c>
      <c r="C62" s="181"/>
      <c r="D62" s="181"/>
      <c r="E62" s="181">
        <f>'将来負担比率（分子）の構造'!J$45</f>
        <v>2357</v>
      </c>
      <c r="F62" s="181"/>
      <c r="G62" s="181"/>
      <c r="H62" s="181">
        <f>'将来負担比率（分子）の構造'!K$45</f>
        <v>2373</v>
      </c>
      <c r="I62" s="181"/>
      <c r="J62" s="181"/>
      <c r="K62" s="181">
        <f>'将来負担比率（分子）の構造'!L$45</f>
        <v>2313</v>
      </c>
      <c r="L62" s="181"/>
      <c r="M62" s="181"/>
      <c r="N62" s="181">
        <f>'将来負担比率（分子）の構造'!M$45</f>
        <v>2268</v>
      </c>
      <c r="O62" s="181"/>
      <c r="P62" s="181"/>
    </row>
    <row r="63" spans="1:16" x14ac:dyDescent="0.15">
      <c r="A63" s="181" t="s">
        <v>33</v>
      </c>
      <c r="B63" s="181">
        <f>'将来負担比率（分子）の構造'!I$44</f>
        <v>26</v>
      </c>
      <c r="C63" s="181"/>
      <c r="D63" s="181"/>
      <c r="E63" s="181">
        <f>'将来負担比率（分子）の構造'!J$44</f>
        <v>21</v>
      </c>
      <c r="F63" s="181"/>
      <c r="G63" s="181"/>
      <c r="H63" s="181">
        <f>'将来負担比率（分子）の構造'!K$44</f>
        <v>16</v>
      </c>
      <c r="I63" s="181"/>
      <c r="J63" s="181"/>
      <c r="K63" s="181">
        <f>'将来負担比率（分子）の構造'!L$44</f>
        <v>12</v>
      </c>
      <c r="L63" s="181"/>
      <c r="M63" s="181"/>
      <c r="N63" s="181" t="str">
        <f>'将来負担比率（分子）の構造'!M$44</f>
        <v>-</v>
      </c>
      <c r="O63" s="181"/>
      <c r="P63" s="181"/>
    </row>
    <row r="64" spans="1:16" x14ac:dyDescent="0.15">
      <c r="A64" s="181" t="s">
        <v>32</v>
      </c>
      <c r="B64" s="181">
        <f>'将来負担比率（分子）の構造'!I$43</f>
        <v>22237</v>
      </c>
      <c r="C64" s="181"/>
      <c r="D64" s="181"/>
      <c r="E64" s="181">
        <f>'将来負担比率（分子）の構造'!J$43</f>
        <v>20842</v>
      </c>
      <c r="F64" s="181"/>
      <c r="G64" s="181"/>
      <c r="H64" s="181">
        <f>'将来負担比率（分子）の構造'!K$43</f>
        <v>19674</v>
      </c>
      <c r="I64" s="181"/>
      <c r="J64" s="181"/>
      <c r="K64" s="181">
        <f>'将来負担比率（分子）の構造'!L$43</f>
        <v>18025</v>
      </c>
      <c r="L64" s="181"/>
      <c r="M64" s="181"/>
      <c r="N64" s="181">
        <f>'将来負担比率（分子）の構造'!M$43</f>
        <v>15809</v>
      </c>
      <c r="O64" s="181"/>
      <c r="P64" s="181"/>
    </row>
    <row r="65" spans="1:16" x14ac:dyDescent="0.15">
      <c r="A65" s="181" t="s">
        <v>31</v>
      </c>
      <c r="B65" s="181">
        <f>'将来負担比率（分子）の構造'!I$42</f>
        <v>78</v>
      </c>
      <c r="C65" s="181"/>
      <c r="D65" s="181"/>
      <c r="E65" s="181">
        <f>'将来負担比率（分子）の構造'!J$42</f>
        <v>65</v>
      </c>
      <c r="F65" s="181"/>
      <c r="G65" s="181"/>
      <c r="H65" s="181">
        <f>'将来負担比率（分子）の構造'!K$42</f>
        <v>52</v>
      </c>
      <c r="I65" s="181"/>
      <c r="J65" s="181"/>
      <c r="K65" s="181">
        <f>'将来負担比率（分子）の構造'!L$42</f>
        <v>45</v>
      </c>
      <c r="L65" s="181"/>
      <c r="M65" s="181"/>
      <c r="N65" s="181">
        <f>'将来負担比率（分子）の構造'!M$42</f>
        <v>45</v>
      </c>
      <c r="O65" s="181"/>
      <c r="P65" s="181"/>
    </row>
    <row r="66" spans="1:16" x14ac:dyDescent="0.15">
      <c r="A66" s="181" t="s">
        <v>30</v>
      </c>
      <c r="B66" s="181">
        <f>'将来負担比率（分子）の構造'!I$41</f>
        <v>26316</v>
      </c>
      <c r="C66" s="181"/>
      <c r="D66" s="181"/>
      <c r="E66" s="181">
        <f>'将来負担比率（分子）の構造'!J$41</f>
        <v>26424</v>
      </c>
      <c r="F66" s="181"/>
      <c r="G66" s="181"/>
      <c r="H66" s="181">
        <f>'将来負担比率（分子）の構造'!K$41</f>
        <v>25637</v>
      </c>
      <c r="I66" s="181"/>
      <c r="J66" s="181"/>
      <c r="K66" s="181">
        <f>'将来負担比率（分子）の構造'!L$41</f>
        <v>24667</v>
      </c>
      <c r="L66" s="181"/>
      <c r="M66" s="181"/>
      <c r="N66" s="181">
        <f>'将来負担比率（分子）の構造'!M$41</f>
        <v>23911</v>
      </c>
      <c r="O66" s="181"/>
      <c r="P66" s="181"/>
    </row>
    <row r="67" spans="1:16" x14ac:dyDescent="0.15">
      <c r="A67" s="181" t="s">
        <v>74</v>
      </c>
      <c r="B67" s="181" t="e">
        <f>NA()</f>
        <v>#N/A</v>
      </c>
      <c r="C67" s="181">
        <f>IF(ISNUMBER('将来負担比率（分子）の構造'!I$53), IF('将来負担比率（分子）の構造'!I$53 &lt; 0, 0, '将来負担比率（分子）の構造'!I$53), NA())</f>
        <v>4027</v>
      </c>
      <c r="D67" s="181" t="e">
        <f>NA()</f>
        <v>#N/A</v>
      </c>
      <c r="E67" s="181" t="e">
        <f>NA()</f>
        <v>#N/A</v>
      </c>
      <c r="F67" s="181">
        <f>IF(ISNUMBER('将来負担比率（分子）の構造'!J$53), IF('将来負担比率（分子）の構造'!J$53 &lt; 0, 0, '将来負担比率（分子）の構造'!J$53), NA())</f>
        <v>2260</v>
      </c>
      <c r="G67" s="181" t="e">
        <f>NA()</f>
        <v>#N/A</v>
      </c>
      <c r="H67" s="181" t="e">
        <f>NA()</f>
        <v>#N/A</v>
      </c>
      <c r="I67" s="181">
        <f>IF(ISNUMBER('将来負担比率（分子）の構造'!K$53), IF('将来負担比率（分子）の構造'!K$53 &lt; 0, 0, '将来負担比率（分子）の構造'!K$53), NA())</f>
        <v>1594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6909</v>
      </c>
      <c r="C72" s="185">
        <f>基金残高に係る経年分析!G55</f>
        <v>6909</v>
      </c>
      <c r="D72" s="185">
        <f>基金残高に係る経年分析!H55</f>
        <v>6718</v>
      </c>
    </row>
    <row r="73" spans="1:16" x14ac:dyDescent="0.15">
      <c r="A73" s="184" t="s">
        <v>77</v>
      </c>
      <c r="B73" s="185">
        <f>基金残高に係る経年分析!F56</f>
        <v>1542</v>
      </c>
      <c r="C73" s="185">
        <f>基金残高に係る経年分析!G56</f>
        <v>1692</v>
      </c>
      <c r="D73" s="185">
        <f>基金残高に係る経年分析!H56</f>
        <v>1439</v>
      </c>
    </row>
    <row r="74" spans="1:16" x14ac:dyDescent="0.15">
      <c r="A74" s="184" t="s">
        <v>78</v>
      </c>
      <c r="B74" s="185">
        <f>基金残高に係る経年分析!F57</f>
        <v>7597</v>
      </c>
      <c r="C74" s="185">
        <f>基金残高に係る経年分析!G57</f>
        <v>7748</v>
      </c>
      <c r="D74" s="185">
        <f>基金残高に係る経年分析!H57</f>
        <v>7911</v>
      </c>
    </row>
  </sheetData>
  <sheetProtection algorithmName="SHA-512" hashValue="iHBfa9JvVLcCRpMqPSQtYMNNr9Hbyt0DRZrbZsezlh4u399UqTW6yoKSQdw6GdV/iWQtMwmoEwRyYMcbOLO+/Q==" saltValue="9fUKMha8YLRA40zNPTOE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election activeCell="AL32" sqref="AL32:AO3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220</v>
      </c>
      <c r="C5" s="747"/>
      <c r="D5" s="747"/>
      <c r="E5" s="747"/>
      <c r="F5" s="747"/>
      <c r="G5" s="747"/>
      <c r="H5" s="747"/>
      <c r="I5" s="747"/>
      <c r="J5" s="747"/>
      <c r="K5" s="747"/>
      <c r="L5" s="747"/>
      <c r="M5" s="747"/>
      <c r="N5" s="747"/>
      <c r="O5" s="747"/>
      <c r="P5" s="747"/>
      <c r="Q5" s="748"/>
      <c r="R5" s="735">
        <v>3537367</v>
      </c>
      <c r="S5" s="736"/>
      <c r="T5" s="736"/>
      <c r="U5" s="736"/>
      <c r="V5" s="736"/>
      <c r="W5" s="736"/>
      <c r="X5" s="736"/>
      <c r="Y5" s="779"/>
      <c r="Z5" s="797">
        <v>13.2</v>
      </c>
      <c r="AA5" s="797"/>
      <c r="AB5" s="797"/>
      <c r="AC5" s="797"/>
      <c r="AD5" s="798">
        <v>3537367</v>
      </c>
      <c r="AE5" s="798"/>
      <c r="AF5" s="798"/>
      <c r="AG5" s="798"/>
      <c r="AH5" s="798"/>
      <c r="AI5" s="798"/>
      <c r="AJ5" s="798"/>
      <c r="AK5" s="798"/>
      <c r="AL5" s="780">
        <v>26.2</v>
      </c>
      <c r="AM5" s="751"/>
      <c r="AN5" s="751"/>
      <c r="AO5" s="781"/>
      <c r="AP5" s="746" t="s">
        <v>221</v>
      </c>
      <c r="AQ5" s="747"/>
      <c r="AR5" s="747"/>
      <c r="AS5" s="747"/>
      <c r="AT5" s="747"/>
      <c r="AU5" s="747"/>
      <c r="AV5" s="747"/>
      <c r="AW5" s="747"/>
      <c r="AX5" s="747"/>
      <c r="AY5" s="747"/>
      <c r="AZ5" s="747"/>
      <c r="BA5" s="747"/>
      <c r="BB5" s="747"/>
      <c r="BC5" s="747"/>
      <c r="BD5" s="747"/>
      <c r="BE5" s="747"/>
      <c r="BF5" s="748"/>
      <c r="BG5" s="680">
        <v>3512980</v>
      </c>
      <c r="BH5" s="681"/>
      <c r="BI5" s="681"/>
      <c r="BJ5" s="681"/>
      <c r="BK5" s="681"/>
      <c r="BL5" s="681"/>
      <c r="BM5" s="681"/>
      <c r="BN5" s="682"/>
      <c r="BO5" s="713">
        <v>99.3</v>
      </c>
      <c r="BP5" s="713"/>
      <c r="BQ5" s="713"/>
      <c r="BR5" s="713"/>
      <c r="BS5" s="714">
        <v>20424</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214</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x14ac:dyDescent="0.15">
      <c r="B6" s="677" t="s">
        <v>225</v>
      </c>
      <c r="C6" s="678"/>
      <c r="D6" s="678"/>
      <c r="E6" s="678"/>
      <c r="F6" s="678"/>
      <c r="G6" s="678"/>
      <c r="H6" s="678"/>
      <c r="I6" s="678"/>
      <c r="J6" s="678"/>
      <c r="K6" s="678"/>
      <c r="L6" s="678"/>
      <c r="M6" s="678"/>
      <c r="N6" s="678"/>
      <c r="O6" s="678"/>
      <c r="P6" s="678"/>
      <c r="Q6" s="679"/>
      <c r="R6" s="680">
        <v>273428</v>
      </c>
      <c r="S6" s="681"/>
      <c r="T6" s="681"/>
      <c r="U6" s="681"/>
      <c r="V6" s="681"/>
      <c r="W6" s="681"/>
      <c r="X6" s="681"/>
      <c r="Y6" s="682"/>
      <c r="Z6" s="713">
        <v>1</v>
      </c>
      <c r="AA6" s="713"/>
      <c r="AB6" s="713"/>
      <c r="AC6" s="713"/>
      <c r="AD6" s="714">
        <v>273428</v>
      </c>
      <c r="AE6" s="714"/>
      <c r="AF6" s="714"/>
      <c r="AG6" s="714"/>
      <c r="AH6" s="714"/>
      <c r="AI6" s="714"/>
      <c r="AJ6" s="714"/>
      <c r="AK6" s="714"/>
      <c r="AL6" s="683">
        <v>2</v>
      </c>
      <c r="AM6" s="684"/>
      <c r="AN6" s="684"/>
      <c r="AO6" s="715"/>
      <c r="AP6" s="677" t="s">
        <v>226</v>
      </c>
      <c r="AQ6" s="678"/>
      <c r="AR6" s="678"/>
      <c r="AS6" s="678"/>
      <c r="AT6" s="678"/>
      <c r="AU6" s="678"/>
      <c r="AV6" s="678"/>
      <c r="AW6" s="678"/>
      <c r="AX6" s="678"/>
      <c r="AY6" s="678"/>
      <c r="AZ6" s="678"/>
      <c r="BA6" s="678"/>
      <c r="BB6" s="678"/>
      <c r="BC6" s="678"/>
      <c r="BD6" s="678"/>
      <c r="BE6" s="678"/>
      <c r="BF6" s="679"/>
      <c r="BG6" s="680">
        <v>3512980</v>
      </c>
      <c r="BH6" s="681"/>
      <c r="BI6" s="681"/>
      <c r="BJ6" s="681"/>
      <c r="BK6" s="681"/>
      <c r="BL6" s="681"/>
      <c r="BM6" s="681"/>
      <c r="BN6" s="682"/>
      <c r="BO6" s="713">
        <v>99.3</v>
      </c>
      <c r="BP6" s="713"/>
      <c r="BQ6" s="713"/>
      <c r="BR6" s="713"/>
      <c r="BS6" s="714">
        <v>20424</v>
      </c>
      <c r="BT6" s="714"/>
      <c r="BU6" s="714"/>
      <c r="BV6" s="714"/>
      <c r="BW6" s="714"/>
      <c r="BX6" s="714"/>
      <c r="BY6" s="714"/>
      <c r="BZ6" s="714"/>
      <c r="CA6" s="714"/>
      <c r="CB6" s="777"/>
      <c r="CD6" s="738" t="s">
        <v>227</v>
      </c>
      <c r="CE6" s="739"/>
      <c r="CF6" s="739"/>
      <c r="CG6" s="739"/>
      <c r="CH6" s="739"/>
      <c r="CI6" s="739"/>
      <c r="CJ6" s="739"/>
      <c r="CK6" s="739"/>
      <c r="CL6" s="739"/>
      <c r="CM6" s="739"/>
      <c r="CN6" s="739"/>
      <c r="CO6" s="739"/>
      <c r="CP6" s="739"/>
      <c r="CQ6" s="740"/>
      <c r="CR6" s="680">
        <v>173201</v>
      </c>
      <c r="CS6" s="681"/>
      <c r="CT6" s="681"/>
      <c r="CU6" s="681"/>
      <c r="CV6" s="681"/>
      <c r="CW6" s="681"/>
      <c r="CX6" s="681"/>
      <c r="CY6" s="682"/>
      <c r="CZ6" s="780">
        <v>0.7</v>
      </c>
      <c r="DA6" s="751"/>
      <c r="DB6" s="751"/>
      <c r="DC6" s="783"/>
      <c r="DD6" s="686">
        <v>3700</v>
      </c>
      <c r="DE6" s="681"/>
      <c r="DF6" s="681"/>
      <c r="DG6" s="681"/>
      <c r="DH6" s="681"/>
      <c r="DI6" s="681"/>
      <c r="DJ6" s="681"/>
      <c r="DK6" s="681"/>
      <c r="DL6" s="681"/>
      <c r="DM6" s="681"/>
      <c r="DN6" s="681"/>
      <c r="DO6" s="681"/>
      <c r="DP6" s="682"/>
      <c r="DQ6" s="686">
        <v>173201</v>
      </c>
      <c r="DR6" s="681"/>
      <c r="DS6" s="681"/>
      <c r="DT6" s="681"/>
      <c r="DU6" s="681"/>
      <c r="DV6" s="681"/>
      <c r="DW6" s="681"/>
      <c r="DX6" s="681"/>
      <c r="DY6" s="681"/>
      <c r="DZ6" s="681"/>
      <c r="EA6" s="681"/>
      <c r="EB6" s="681"/>
      <c r="EC6" s="727"/>
    </row>
    <row r="7" spans="2:143" ht="11.25" customHeight="1" x14ac:dyDescent="0.15">
      <c r="B7" s="677" t="s">
        <v>228</v>
      </c>
      <c r="C7" s="678"/>
      <c r="D7" s="678"/>
      <c r="E7" s="678"/>
      <c r="F7" s="678"/>
      <c r="G7" s="678"/>
      <c r="H7" s="678"/>
      <c r="I7" s="678"/>
      <c r="J7" s="678"/>
      <c r="K7" s="678"/>
      <c r="L7" s="678"/>
      <c r="M7" s="678"/>
      <c r="N7" s="678"/>
      <c r="O7" s="678"/>
      <c r="P7" s="678"/>
      <c r="Q7" s="679"/>
      <c r="R7" s="680">
        <v>2512</v>
      </c>
      <c r="S7" s="681"/>
      <c r="T7" s="681"/>
      <c r="U7" s="681"/>
      <c r="V7" s="681"/>
      <c r="W7" s="681"/>
      <c r="X7" s="681"/>
      <c r="Y7" s="682"/>
      <c r="Z7" s="713">
        <v>0</v>
      </c>
      <c r="AA7" s="713"/>
      <c r="AB7" s="713"/>
      <c r="AC7" s="713"/>
      <c r="AD7" s="714">
        <v>2512</v>
      </c>
      <c r="AE7" s="714"/>
      <c r="AF7" s="714"/>
      <c r="AG7" s="714"/>
      <c r="AH7" s="714"/>
      <c r="AI7" s="714"/>
      <c r="AJ7" s="714"/>
      <c r="AK7" s="714"/>
      <c r="AL7" s="683">
        <v>0</v>
      </c>
      <c r="AM7" s="684"/>
      <c r="AN7" s="684"/>
      <c r="AO7" s="715"/>
      <c r="AP7" s="677" t="s">
        <v>229</v>
      </c>
      <c r="AQ7" s="678"/>
      <c r="AR7" s="678"/>
      <c r="AS7" s="678"/>
      <c r="AT7" s="678"/>
      <c r="AU7" s="678"/>
      <c r="AV7" s="678"/>
      <c r="AW7" s="678"/>
      <c r="AX7" s="678"/>
      <c r="AY7" s="678"/>
      <c r="AZ7" s="678"/>
      <c r="BA7" s="678"/>
      <c r="BB7" s="678"/>
      <c r="BC7" s="678"/>
      <c r="BD7" s="678"/>
      <c r="BE7" s="678"/>
      <c r="BF7" s="679"/>
      <c r="BG7" s="680">
        <v>1073763</v>
      </c>
      <c r="BH7" s="681"/>
      <c r="BI7" s="681"/>
      <c r="BJ7" s="681"/>
      <c r="BK7" s="681"/>
      <c r="BL7" s="681"/>
      <c r="BM7" s="681"/>
      <c r="BN7" s="682"/>
      <c r="BO7" s="713">
        <v>30.4</v>
      </c>
      <c r="BP7" s="713"/>
      <c r="BQ7" s="713"/>
      <c r="BR7" s="713"/>
      <c r="BS7" s="714">
        <v>20424</v>
      </c>
      <c r="BT7" s="714"/>
      <c r="BU7" s="714"/>
      <c r="BV7" s="714"/>
      <c r="BW7" s="714"/>
      <c r="BX7" s="714"/>
      <c r="BY7" s="714"/>
      <c r="BZ7" s="714"/>
      <c r="CA7" s="714"/>
      <c r="CB7" s="777"/>
      <c r="CD7" s="719" t="s">
        <v>230</v>
      </c>
      <c r="CE7" s="720"/>
      <c r="CF7" s="720"/>
      <c r="CG7" s="720"/>
      <c r="CH7" s="720"/>
      <c r="CI7" s="720"/>
      <c r="CJ7" s="720"/>
      <c r="CK7" s="720"/>
      <c r="CL7" s="720"/>
      <c r="CM7" s="720"/>
      <c r="CN7" s="720"/>
      <c r="CO7" s="720"/>
      <c r="CP7" s="720"/>
      <c r="CQ7" s="721"/>
      <c r="CR7" s="680">
        <v>5253777</v>
      </c>
      <c r="CS7" s="681"/>
      <c r="CT7" s="681"/>
      <c r="CU7" s="681"/>
      <c r="CV7" s="681"/>
      <c r="CW7" s="681"/>
      <c r="CX7" s="681"/>
      <c r="CY7" s="682"/>
      <c r="CZ7" s="713">
        <v>20.5</v>
      </c>
      <c r="DA7" s="713"/>
      <c r="DB7" s="713"/>
      <c r="DC7" s="713"/>
      <c r="DD7" s="686">
        <v>140659</v>
      </c>
      <c r="DE7" s="681"/>
      <c r="DF7" s="681"/>
      <c r="DG7" s="681"/>
      <c r="DH7" s="681"/>
      <c r="DI7" s="681"/>
      <c r="DJ7" s="681"/>
      <c r="DK7" s="681"/>
      <c r="DL7" s="681"/>
      <c r="DM7" s="681"/>
      <c r="DN7" s="681"/>
      <c r="DO7" s="681"/>
      <c r="DP7" s="682"/>
      <c r="DQ7" s="686">
        <v>1671809</v>
      </c>
      <c r="DR7" s="681"/>
      <c r="DS7" s="681"/>
      <c r="DT7" s="681"/>
      <c r="DU7" s="681"/>
      <c r="DV7" s="681"/>
      <c r="DW7" s="681"/>
      <c r="DX7" s="681"/>
      <c r="DY7" s="681"/>
      <c r="DZ7" s="681"/>
      <c r="EA7" s="681"/>
      <c r="EB7" s="681"/>
      <c r="EC7" s="727"/>
    </row>
    <row r="8" spans="2:143" ht="11.25" customHeight="1" x14ac:dyDescent="0.15">
      <c r="B8" s="677" t="s">
        <v>231</v>
      </c>
      <c r="C8" s="678"/>
      <c r="D8" s="678"/>
      <c r="E8" s="678"/>
      <c r="F8" s="678"/>
      <c r="G8" s="678"/>
      <c r="H8" s="678"/>
      <c r="I8" s="678"/>
      <c r="J8" s="678"/>
      <c r="K8" s="678"/>
      <c r="L8" s="678"/>
      <c r="M8" s="678"/>
      <c r="N8" s="678"/>
      <c r="O8" s="678"/>
      <c r="P8" s="678"/>
      <c r="Q8" s="679"/>
      <c r="R8" s="680">
        <v>12574</v>
      </c>
      <c r="S8" s="681"/>
      <c r="T8" s="681"/>
      <c r="U8" s="681"/>
      <c r="V8" s="681"/>
      <c r="W8" s="681"/>
      <c r="X8" s="681"/>
      <c r="Y8" s="682"/>
      <c r="Z8" s="713">
        <v>0</v>
      </c>
      <c r="AA8" s="713"/>
      <c r="AB8" s="713"/>
      <c r="AC8" s="713"/>
      <c r="AD8" s="714">
        <v>12574</v>
      </c>
      <c r="AE8" s="714"/>
      <c r="AF8" s="714"/>
      <c r="AG8" s="714"/>
      <c r="AH8" s="714"/>
      <c r="AI8" s="714"/>
      <c r="AJ8" s="714"/>
      <c r="AK8" s="714"/>
      <c r="AL8" s="683">
        <v>0.1</v>
      </c>
      <c r="AM8" s="684"/>
      <c r="AN8" s="684"/>
      <c r="AO8" s="715"/>
      <c r="AP8" s="677" t="s">
        <v>232</v>
      </c>
      <c r="AQ8" s="678"/>
      <c r="AR8" s="678"/>
      <c r="AS8" s="678"/>
      <c r="AT8" s="678"/>
      <c r="AU8" s="678"/>
      <c r="AV8" s="678"/>
      <c r="AW8" s="678"/>
      <c r="AX8" s="678"/>
      <c r="AY8" s="678"/>
      <c r="AZ8" s="678"/>
      <c r="BA8" s="678"/>
      <c r="BB8" s="678"/>
      <c r="BC8" s="678"/>
      <c r="BD8" s="678"/>
      <c r="BE8" s="678"/>
      <c r="BF8" s="679"/>
      <c r="BG8" s="680">
        <v>43553</v>
      </c>
      <c r="BH8" s="681"/>
      <c r="BI8" s="681"/>
      <c r="BJ8" s="681"/>
      <c r="BK8" s="681"/>
      <c r="BL8" s="681"/>
      <c r="BM8" s="681"/>
      <c r="BN8" s="682"/>
      <c r="BO8" s="713">
        <v>1.2</v>
      </c>
      <c r="BP8" s="713"/>
      <c r="BQ8" s="713"/>
      <c r="BR8" s="713"/>
      <c r="BS8" s="686" t="s">
        <v>143</v>
      </c>
      <c r="BT8" s="681"/>
      <c r="BU8" s="681"/>
      <c r="BV8" s="681"/>
      <c r="BW8" s="681"/>
      <c r="BX8" s="681"/>
      <c r="BY8" s="681"/>
      <c r="BZ8" s="681"/>
      <c r="CA8" s="681"/>
      <c r="CB8" s="727"/>
      <c r="CD8" s="719" t="s">
        <v>233</v>
      </c>
      <c r="CE8" s="720"/>
      <c r="CF8" s="720"/>
      <c r="CG8" s="720"/>
      <c r="CH8" s="720"/>
      <c r="CI8" s="720"/>
      <c r="CJ8" s="720"/>
      <c r="CK8" s="720"/>
      <c r="CL8" s="720"/>
      <c r="CM8" s="720"/>
      <c r="CN8" s="720"/>
      <c r="CO8" s="720"/>
      <c r="CP8" s="720"/>
      <c r="CQ8" s="721"/>
      <c r="CR8" s="680">
        <v>5302355</v>
      </c>
      <c r="CS8" s="681"/>
      <c r="CT8" s="681"/>
      <c r="CU8" s="681"/>
      <c r="CV8" s="681"/>
      <c r="CW8" s="681"/>
      <c r="CX8" s="681"/>
      <c r="CY8" s="682"/>
      <c r="CZ8" s="713">
        <v>20.7</v>
      </c>
      <c r="DA8" s="713"/>
      <c r="DB8" s="713"/>
      <c r="DC8" s="713"/>
      <c r="DD8" s="686">
        <v>455601</v>
      </c>
      <c r="DE8" s="681"/>
      <c r="DF8" s="681"/>
      <c r="DG8" s="681"/>
      <c r="DH8" s="681"/>
      <c r="DI8" s="681"/>
      <c r="DJ8" s="681"/>
      <c r="DK8" s="681"/>
      <c r="DL8" s="681"/>
      <c r="DM8" s="681"/>
      <c r="DN8" s="681"/>
      <c r="DO8" s="681"/>
      <c r="DP8" s="682"/>
      <c r="DQ8" s="686">
        <v>2927082</v>
      </c>
      <c r="DR8" s="681"/>
      <c r="DS8" s="681"/>
      <c r="DT8" s="681"/>
      <c r="DU8" s="681"/>
      <c r="DV8" s="681"/>
      <c r="DW8" s="681"/>
      <c r="DX8" s="681"/>
      <c r="DY8" s="681"/>
      <c r="DZ8" s="681"/>
      <c r="EA8" s="681"/>
      <c r="EB8" s="681"/>
      <c r="EC8" s="727"/>
    </row>
    <row r="9" spans="2:143" ht="11.25" customHeight="1" x14ac:dyDescent="0.15">
      <c r="B9" s="677" t="s">
        <v>234</v>
      </c>
      <c r="C9" s="678"/>
      <c r="D9" s="678"/>
      <c r="E9" s="678"/>
      <c r="F9" s="678"/>
      <c r="G9" s="678"/>
      <c r="H9" s="678"/>
      <c r="I9" s="678"/>
      <c r="J9" s="678"/>
      <c r="K9" s="678"/>
      <c r="L9" s="678"/>
      <c r="M9" s="678"/>
      <c r="N9" s="678"/>
      <c r="O9" s="678"/>
      <c r="P9" s="678"/>
      <c r="Q9" s="679"/>
      <c r="R9" s="680">
        <v>11014</v>
      </c>
      <c r="S9" s="681"/>
      <c r="T9" s="681"/>
      <c r="U9" s="681"/>
      <c r="V9" s="681"/>
      <c r="W9" s="681"/>
      <c r="X9" s="681"/>
      <c r="Y9" s="682"/>
      <c r="Z9" s="713">
        <v>0</v>
      </c>
      <c r="AA9" s="713"/>
      <c r="AB9" s="713"/>
      <c r="AC9" s="713"/>
      <c r="AD9" s="714">
        <v>11014</v>
      </c>
      <c r="AE9" s="714"/>
      <c r="AF9" s="714"/>
      <c r="AG9" s="714"/>
      <c r="AH9" s="714"/>
      <c r="AI9" s="714"/>
      <c r="AJ9" s="714"/>
      <c r="AK9" s="714"/>
      <c r="AL9" s="683">
        <v>0.1</v>
      </c>
      <c r="AM9" s="684"/>
      <c r="AN9" s="684"/>
      <c r="AO9" s="715"/>
      <c r="AP9" s="677" t="s">
        <v>235</v>
      </c>
      <c r="AQ9" s="678"/>
      <c r="AR9" s="678"/>
      <c r="AS9" s="678"/>
      <c r="AT9" s="678"/>
      <c r="AU9" s="678"/>
      <c r="AV9" s="678"/>
      <c r="AW9" s="678"/>
      <c r="AX9" s="678"/>
      <c r="AY9" s="678"/>
      <c r="AZ9" s="678"/>
      <c r="BA9" s="678"/>
      <c r="BB9" s="678"/>
      <c r="BC9" s="678"/>
      <c r="BD9" s="678"/>
      <c r="BE9" s="678"/>
      <c r="BF9" s="679"/>
      <c r="BG9" s="680">
        <v>864759</v>
      </c>
      <c r="BH9" s="681"/>
      <c r="BI9" s="681"/>
      <c r="BJ9" s="681"/>
      <c r="BK9" s="681"/>
      <c r="BL9" s="681"/>
      <c r="BM9" s="681"/>
      <c r="BN9" s="682"/>
      <c r="BO9" s="713">
        <v>24.4</v>
      </c>
      <c r="BP9" s="713"/>
      <c r="BQ9" s="713"/>
      <c r="BR9" s="713"/>
      <c r="BS9" s="686" t="s">
        <v>143</v>
      </c>
      <c r="BT9" s="681"/>
      <c r="BU9" s="681"/>
      <c r="BV9" s="681"/>
      <c r="BW9" s="681"/>
      <c r="BX9" s="681"/>
      <c r="BY9" s="681"/>
      <c r="BZ9" s="681"/>
      <c r="CA9" s="681"/>
      <c r="CB9" s="727"/>
      <c r="CD9" s="719" t="s">
        <v>236</v>
      </c>
      <c r="CE9" s="720"/>
      <c r="CF9" s="720"/>
      <c r="CG9" s="720"/>
      <c r="CH9" s="720"/>
      <c r="CI9" s="720"/>
      <c r="CJ9" s="720"/>
      <c r="CK9" s="720"/>
      <c r="CL9" s="720"/>
      <c r="CM9" s="720"/>
      <c r="CN9" s="720"/>
      <c r="CO9" s="720"/>
      <c r="CP9" s="720"/>
      <c r="CQ9" s="721"/>
      <c r="CR9" s="680">
        <v>1739608</v>
      </c>
      <c r="CS9" s="681"/>
      <c r="CT9" s="681"/>
      <c r="CU9" s="681"/>
      <c r="CV9" s="681"/>
      <c r="CW9" s="681"/>
      <c r="CX9" s="681"/>
      <c r="CY9" s="682"/>
      <c r="CZ9" s="713">
        <v>6.8</v>
      </c>
      <c r="DA9" s="713"/>
      <c r="DB9" s="713"/>
      <c r="DC9" s="713"/>
      <c r="DD9" s="686">
        <v>6966</v>
      </c>
      <c r="DE9" s="681"/>
      <c r="DF9" s="681"/>
      <c r="DG9" s="681"/>
      <c r="DH9" s="681"/>
      <c r="DI9" s="681"/>
      <c r="DJ9" s="681"/>
      <c r="DK9" s="681"/>
      <c r="DL9" s="681"/>
      <c r="DM9" s="681"/>
      <c r="DN9" s="681"/>
      <c r="DO9" s="681"/>
      <c r="DP9" s="682"/>
      <c r="DQ9" s="686">
        <v>1425618</v>
      </c>
      <c r="DR9" s="681"/>
      <c r="DS9" s="681"/>
      <c r="DT9" s="681"/>
      <c r="DU9" s="681"/>
      <c r="DV9" s="681"/>
      <c r="DW9" s="681"/>
      <c r="DX9" s="681"/>
      <c r="DY9" s="681"/>
      <c r="DZ9" s="681"/>
      <c r="EA9" s="681"/>
      <c r="EB9" s="681"/>
      <c r="EC9" s="727"/>
    </row>
    <row r="10" spans="2:143" ht="11.25" customHeight="1" x14ac:dyDescent="0.15">
      <c r="B10" s="677" t="s">
        <v>237</v>
      </c>
      <c r="C10" s="678"/>
      <c r="D10" s="678"/>
      <c r="E10" s="678"/>
      <c r="F10" s="678"/>
      <c r="G10" s="678"/>
      <c r="H10" s="678"/>
      <c r="I10" s="678"/>
      <c r="J10" s="678"/>
      <c r="K10" s="678"/>
      <c r="L10" s="678"/>
      <c r="M10" s="678"/>
      <c r="N10" s="678"/>
      <c r="O10" s="678"/>
      <c r="P10" s="678"/>
      <c r="Q10" s="679"/>
      <c r="R10" s="680" t="s">
        <v>143</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143</v>
      </c>
      <c r="AM10" s="684"/>
      <c r="AN10" s="684"/>
      <c r="AO10" s="715"/>
      <c r="AP10" s="677" t="s">
        <v>238</v>
      </c>
      <c r="AQ10" s="678"/>
      <c r="AR10" s="678"/>
      <c r="AS10" s="678"/>
      <c r="AT10" s="678"/>
      <c r="AU10" s="678"/>
      <c r="AV10" s="678"/>
      <c r="AW10" s="678"/>
      <c r="AX10" s="678"/>
      <c r="AY10" s="678"/>
      <c r="AZ10" s="678"/>
      <c r="BA10" s="678"/>
      <c r="BB10" s="678"/>
      <c r="BC10" s="678"/>
      <c r="BD10" s="678"/>
      <c r="BE10" s="678"/>
      <c r="BF10" s="679"/>
      <c r="BG10" s="680">
        <v>79209</v>
      </c>
      <c r="BH10" s="681"/>
      <c r="BI10" s="681"/>
      <c r="BJ10" s="681"/>
      <c r="BK10" s="681"/>
      <c r="BL10" s="681"/>
      <c r="BM10" s="681"/>
      <c r="BN10" s="682"/>
      <c r="BO10" s="713">
        <v>2.2000000000000002</v>
      </c>
      <c r="BP10" s="713"/>
      <c r="BQ10" s="713"/>
      <c r="BR10" s="713"/>
      <c r="BS10" s="686" t="s">
        <v>143</v>
      </c>
      <c r="BT10" s="681"/>
      <c r="BU10" s="681"/>
      <c r="BV10" s="681"/>
      <c r="BW10" s="681"/>
      <c r="BX10" s="681"/>
      <c r="BY10" s="681"/>
      <c r="BZ10" s="681"/>
      <c r="CA10" s="681"/>
      <c r="CB10" s="727"/>
      <c r="CD10" s="719" t="s">
        <v>239</v>
      </c>
      <c r="CE10" s="720"/>
      <c r="CF10" s="720"/>
      <c r="CG10" s="720"/>
      <c r="CH10" s="720"/>
      <c r="CI10" s="720"/>
      <c r="CJ10" s="720"/>
      <c r="CK10" s="720"/>
      <c r="CL10" s="720"/>
      <c r="CM10" s="720"/>
      <c r="CN10" s="720"/>
      <c r="CO10" s="720"/>
      <c r="CP10" s="720"/>
      <c r="CQ10" s="721"/>
      <c r="CR10" s="680">
        <v>3115</v>
      </c>
      <c r="CS10" s="681"/>
      <c r="CT10" s="681"/>
      <c r="CU10" s="681"/>
      <c r="CV10" s="681"/>
      <c r="CW10" s="681"/>
      <c r="CX10" s="681"/>
      <c r="CY10" s="682"/>
      <c r="CZ10" s="713">
        <v>0</v>
      </c>
      <c r="DA10" s="713"/>
      <c r="DB10" s="713"/>
      <c r="DC10" s="713"/>
      <c r="DD10" s="686" t="s">
        <v>143</v>
      </c>
      <c r="DE10" s="681"/>
      <c r="DF10" s="681"/>
      <c r="DG10" s="681"/>
      <c r="DH10" s="681"/>
      <c r="DI10" s="681"/>
      <c r="DJ10" s="681"/>
      <c r="DK10" s="681"/>
      <c r="DL10" s="681"/>
      <c r="DM10" s="681"/>
      <c r="DN10" s="681"/>
      <c r="DO10" s="681"/>
      <c r="DP10" s="682"/>
      <c r="DQ10" s="686">
        <v>847</v>
      </c>
      <c r="DR10" s="681"/>
      <c r="DS10" s="681"/>
      <c r="DT10" s="681"/>
      <c r="DU10" s="681"/>
      <c r="DV10" s="681"/>
      <c r="DW10" s="681"/>
      <c r="DX10" s="681"/>
      <c r="DY10" s="681"/>
      <c r="DZ10" s="681"/>
      <c r="EA10" s="681"/>
      <c r="EB10" s="681"/>
      <c r="EC10" s="727"/>
    </row>
    <row r="11" spans="2:143" ht="11.25" customHeight="1" x14ac:dyDescent="0.15">
      <c r="B11" s="677" t="s">
        <v>240</v>
      </c>
      <c r="C11" s="678"/>
      <c r="D11" s="678"/>
      <c r="E11" s="678"/>
      <c r="F11" s="678"/>
      <c r="G11" s="678"/>
      <c r="H11" s="678"/>
      <c r="I11" s="678"/>
      <c r="J11" s="678"/>
      <c r="K11" s="678"/>
      <c r="L11" s="678"/>
      <c r="M11" s="678"/>
      <c r="N11" s="678"/>
      <c r="O11" s="678"/>
      <c r="P11" s="678"/>
      <c r="Q11" s="679"/>
      <c r="R11" s="680">
        <v>592144</v>
      </c>
      <c r="S11" s="681"/>
      <c r="T11" s="681"/>
      <c r="U11" s="681"/>
      <c r="V11" s="681"/>
      <c r="W11" s="681"/>
      <c r="X11" s="681"/>
      <c r="Y11" s="682"/>
      <c r="Z11" s="683">
        <v>2.2000000000000002</v>
      </c>
      <c r="AA11" s="684"/>
      <c r="AB11" s="684"/>
      <c r="AC11" s="685"/>
      <c r="AD11" s="686">
        <v>592144</v>
      </c>
      <c r="AE11" s="681"/>
      <c r="AF11" s="681"/>
      <c r="AG11" s="681"/>
      <c r="AH11" s="681"/>
      <c r="AI11" s="681"/>
      <c r="AJ11" s="681"/>
      <c r="AK11" s="682"/>
      <c r="AL11" s="683">
        <v>4.4000000000000004</v>
      </c>
      <c r="AM11" s="684"/>
      <c r="AN11" s="684"/>
      <c r="AO11" s="715"/>
      <c r="AP11" s="677" t="s">
        <v>241</v>
      </c>
      <c r="AQ11" s="678"/>
      <c r="AR11" s="678"/>
      <c r="AS11" s="678"/>
      <c r="AT11" s="678"/>
      <c r="AU11" s="678"/>
      <c r="AV11" s="678"/>
      <c r="AW11" s="678"/>
      <c r="AX11" s="678"/>
      <c r="AY11" s="678"/>
      <c r="AZ11" s="678"/>
      <c r="BA11" s="678"/>
      <c r="BB11" s="678"/>
      <c r="BC11" s="678"/>
      <c r="BD11" s="678"/>
      <c r="BE11" s="678"/>
      <c r="BF11" s="679"/>
      <c r="BG11" s="680">
        <v>86242</v>
      </c>
      <c r="BH11" s="681"/>
      <c r="BI11" s="681"/>
      <c r="BJ11" s="681"/>
      <c r="BK11" s="681"/>
      <c r="BL11" s="681"/>
      <c r="BM11" s="681"/>
      <c r="BN11" s="682"/>
      <c r="BO11" s="713">
        <v>2.4</v>
      </c>
      <c r="BP11" s="713"/>
      <c r="BQ11" s="713"/>
      <c r="BR11" s="713"/>
      <c r="BS11" s="686">
        <v>20424</v>
      </c>
      <c r="BT11" s="681"/>
      <c r="BU11" s="681"/>
      <c r="BV11" s="681"/>
      <c r="BW11" s="681"/>
      <c r="BX11" s="681"/>
      <c r="BY11" s="681"/>
      <c r="BZ11" s="681"/>
      <c r="CA11" s="681"/>
      <c r="CB11" s="727"/>
      <c r="CD11" s="719" t="s">
        <v>242</v>
      </c>
      <c r="CE11" s="720"/>
      <c r="CF11" s="720"/>
      <c r="CG11" s="720"/>
      <c r="CH11" s="720"/>
      <c r="CI11" s="720"/>
      <c r="CJ11" s="720"/>
      <c r="CK11" s="720"/>
      <c r="CL11" s="720"/>
      <c r="CM11" s="720"/>
      <c r="CN11" s="720"/>
      <c r="CO11" s="720"/>
      <c r="CP11" s="720"/>
      <c r="CQ11" s="721"/>
      <c r="CR11" s="680">
        <v>1330315</v>
      </c>
      <c r="CS11" s="681"/>
      <c r="CT11" s="681"/>
      <c r="CU11" s="681"/>
      <c r="CV11" s="681"/>
      <c r="CW11" s="681"/>
      <c r="CX11" s="681"/>
      <c r="CY11" s="682"/>
      <c r="CZ11" s="713">
        <v>5.2</v>
      </c>
      <c r="DA11" s="713"/>
      <c r="DB11" s="713"/>
      <c r="DC11" s="713"/>
      <c r="DD11" s="686">
        <v>276050</v>
      </c>
      <c r="DE11" s="681"/>
      <c r="DF11" s="681"/>
      <c r="DG11" s="681"/>
      <c r="DH11" s="681"/>
      <c r="DI11" s="681"/>
      <c r="DJ11" s="681"/>
      <c r="DK11" s="681"/>
      <c r="DL11" s="681"/>
      <c r="DM11" s="681"/>
      <c r="DN11" s="681"/>
      <c r="DO11" s="681"/>
      <c r="DP11" s="682"/>
      <c r="DQ11" s="686">
        <v>817402</v>
      </c>
      <c r="DR11" s="681"/>
      <c r="DS11" s="681"/>
      <c r="DT11" s="681"/>
      <c r="DU11" s="681"/>
      <c r="DV11" s="681"/>
      <c r="DW11" s="681"/>
      <c r="DX11" s="681"/>
      <c r="DY11" s="681"/>
      <c r="DZ11" s="681"/>
      <c r="EA11" s="681"/>
      <c r="EB11" s="681"/>
      <c r="EC11" s="727"/>
    </row>
    <row r="12" spans="2:143" ht="11.25" customHeight="1" x14ac:dyDescent="0.15">
      <c r="B12" s="677" t="s">
        <v>243</v>
      </c>
      <c r="C12" s="678"/>
      <c r="D12" s="678"/>
      <c r="E12" s="678"/>
      <c r="F12" s="678"/>
      <c r="G12" s="678"/>
      <c r="H12" s="678"/>
      <c r="I12" s="678"/>
      <c r="J12" s="678"/>
      <c r="K12" s="678"/>
      <c r="L12" s="678"/>
      <c r="M12" s="678"/>
      <c r="N12" s="678"/>
      <c r="O12" s="678"/>
      <c r="P12" s="678"/>
      <c r="Q12" s="679"/>
      <c r="R12" s="680">
        <v>25173</v>
      </c>
      <c r="S12" s="681"/>
      <c r="T12" s="681"/>
      <c r="U12" s="681"/>
      <c r="V12" s="681"/>
      <c r="W12" s="681"/>
      <c r="X12" s="681"/>
      <c r="Y12" s="682"/>
      <c r="Z12" s="713">
        <v>0.1</v>
      </c>
      <c r="AA12" s="713"/>
      <c r="AB12" s="713"/>
      <c r="AC12" s="713"/>
      <c r="AD12" s="714">
        <v>25173</v>
      </c>
      <c r="AE12" s="714"/>
      <c r="AF12" s="714"/>
      <c r="AG12" s="714"/>
      <c r="AH12" s="714"/>
      <c r="AI12" s="714"/>
      <c r="AJ12" s="714"/>
      <c r="AK12" s="714"/>
      <c r="AL12" s="683">
        <v>0.2</v>
      </c>
      <c r="AM12" s="684"/>
      <c r="AN12" s="684"/>
      <c r="AO12" s="715"/>
      <c r="AP12" s="677" t="s">
        <v>244</v>
      </c>
      <c r="AQ12" s="678"/>
      <c r="AR12" s="678"/>
      <c r="AS12" s="678"/>
      <c r="AT12" s="678"/>
      <c r="AU12" s="678"/>
      <c r="AV12" s="678"/>
      <c r="AW12" s="678"/>
      <c r="AX12" s="678"/>
      <c r="AY12" s="678"/>
      <c r="AZ12" s="678"/>
      <c r="BA12" s="678"/>
      <c r="BB12" s="678"/>
      <c r="BC12" s="678"/>
      <c r="BD12" s="678"/>
      <c r="BE12" s="678"/>
      <c r="BF12" s="679"/>
      <c r="BG12" s="680">
        <v>2130496</v>
      </c>
      <c r="BH12" s="681"/>
      <c r="BI12" s="681"/>
      <c r="BJ12" s="681"/>
      <c r="BK12" s="681"/>
      <c r="BL12" s="681"/>
      <c r="BM12" s="681"/>
      <c r="BN12" s="682"/>
      <c r="BO12" s="713">
        <v>60.2</v>
      </c>
      <c r="BP12" s="713"/>
      <c r="BQ12" s="713"/>
      <c r="BR12" s="713"/>
      <c r="BS12" s="686" t="s">
        <v>245</v>
      </c>
      <c r="BT12" s="681"/>
      <c r="BU12" s="681"/>
      <c r="BV12" s="681"/>
      <c r="BW12" s="681"/>
      <c r="BX12" s="681"/>
      <c r="BY12" s="681"/>
      <c r="BZ12" s="681"/>
      <c r="CA12" s="681"/>
      <c r="CB12" s="727"/>
      <c r="CD12" s="719" t="s">
        <v>246</v>
      </c>
      <c r="CE12" s="720"/>
      <c r="CF12" s="720"/>
      <c r="CG12" s="720"/>
      <c r="CH12" s="720"/>
      <c r="CI12" s="720"/>
      <c r="CJ12" s="720"/>
      <c r="CK12" s="720"/>
      <c r="CL12" s="720"/>
      <c r="CM12" s="720"/>
      <c r="CN12" s="720"/>
      <c r="CO12" s="720"/>
      <c r="CP12" s="720"/>
      <c r="CQ12" s="721"/>
      <c r="CR12" s="680">
        <v>2174225</v>
      </c>
      <c r="CS12" s="681"/>
      <c r="CT12" s="681"/>
      <c r="CU12" s="681"/>
      <c r="CV12" s="681"/>
      <c r="CW12" s="681"/>
      <c r="CX12" s="681"/>
      <c r="CY12" s="682"/>
      <c r="CZ12" s="713">
        <v>8.5</v>
      </c>
      <c r="DA12" s="713"/>
      <c r="DB12" s="713"/>
      <c r="DC12" s="713"/>
      <c r="DD12" s="686">
        <v>209428</v>
      </c>
      <c r="DE12" s="681"/>
      <c r="DF12" s="681"/>
      <c r="DG12" s="681"/>
      <c r="DH12" s="681"/>
      <c r="DI12" s="681"/>
      <c r="DJ12" s="681"/>
      <c r="DK12" s="681"/>
      <c r="DL12" s="681"/>
      <c r="DM12" s="681"/>
      <c r="DN12" s="681"/>
      <c r="DO12" s="681"/>
      <c r="DP12" s="682"/>
      <c r="DQ12" s="686">
        <v>1448341</v>
      </c>
      <c r="DR12" s="681"/>
      <c r="DS12" s="681"/>
      <c r="DT12" s="681"/>
      <c r="DU12" s="681"/>
      <c r="DV12" s="681"/>
      <c r="DW12" s="681"/>
      <c r="DX12" s="681"/>
      <c r="DY12" s="681"/>
      <c r="DZ12" s="681"/>
      <c r="EA12" s="681"/>
      <c r="EB12" s="681"/>
      <c r="EC12" s="727"/>
    </row>
    <row r="13" spans="2:143" ht="11.25" customHeight="1" x14ac:dyDescent="0.15">
      <c r="B13" s="677" t="s">
        <v>247</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143</v>
      </c>
      <c r="AA13" s="713"/>
      <c r="AB13" s="713"/>
      <c r="AC13" s="713"/>
      <c r="AD13" s="714" t="s">
        <v>245</v>
      </c>
      <c r="AE13" s="714"/>
      <c r="AF13" s="714"/>
      <c r="AG13" s="714"/>
      <c r="AH13" s="714"/>
      <c r="AI13" s="714"/>
      <c r="AJ13" s="714"/>
      <c r="AK13" s="714"/>
      <c r="AL13" s="683" t="s">
        <v>128</v>
      </c>
      <c r="AM13" s="684"/>
      <c r="AN13" s="684"/>
      <c r="AO13" s="715"/>
      <c r="AP13" s="677" t="s">
        <v>248</v>
      </c>
      <c r="AQ13" s="678"/>
      <c r="AR13" s="678"/>
      <c r="AS13" s="678"/>
      <c r="AT13" s="678"/>
      <c r="AU13" s="678"/>
      <c r="AV13" s="678"/>
      <c r="AW13" s="678"/>
      <c r="AX13" s="678"/>
      <c r="AY13" s="678"/>
      <c r="AZ13" s="678"/>
      <c r="BA13" s="678"/>
      <c r="BB13" s="678"/>
      <c r="BC13" s="678"/>
      <c r="BD13" s="678"/>
      <c r="BE13" s="678"/>
      <c r="BF13" s="679"/>
      <c r="BG13" s="680">
        <v>2123939</v>
      </c>
      <c r="BH13" s="681"/>
      <c r="BI13" s="681"/>
      <c r="BJ13" s="681"/>
      <c r="BK13" s="681"/>
      <c r="BL13" s="681"/>
      <c r="BM13" s="681"/>
      <c r="BN13" s="682"/>
      <c r="BO13" s="713">
        <v>60</v>
      </c>
      <c r="BP13" s="713"/>
      <c r="BQ13" s="713"/>
      <c r="BR13" s="713"/>
      <c r="BS13" s="686" t="s">
        <v>245</v>
      </c>
      <c r="BT13" s="681"/>
      <c r="BU13" s="681"/>
      <c r="BV13" s="681"/>
      <c r="BW13" s="681"/>
      <c r="BX13" s="681"/>
      <c r="BY13" s="681"/>
      <c r="BZ13" s="681"/>
      <c r="CA13" s="681"/>
      <c r="CB13" s="727"/>
      <c r="CD13" s="719" t="s">
        <v>249</v>
      </c>
      <c r="CE13" s="720"/>
      <c r="CF13" s="720"/>
      <c r="CG13" s="720"/>
      <c r="CH13" s="720"/>
      <c r="CI13" s="720"/>
      <c r="CJ13" s="720"/>
      <c r="CK13" s="720"/>
      <c r="CL13" s="720"/>
      <c r="CM13" s="720"/>
      <c r="CN13" s="720"/>
      <c r="CO13" s="720"/>
      <c r="CP13" s="720"/>
      <c r="CQ13" s="721"/>
      <c r="CR13" s="680">
        <v>3343093</v>
      </c>
      <c r="CS13" s="681"/>
      <c r="CT13" s="681"/>
      <c r="CU13" s="681"/>
      <c r="CV13" s="681"/>
      <c r="CW13" s="681"/>
      <c r="CX13" s="681"/>
      <c r="CY13" s="682"/>
      <c r="CZ13" s="713">
        <v>13.1</v>
      </c>
      <c r="DA13" s="713"/>
      <c r="DB13" s="713"/>
      <c r="DC13" s="713"/>
      <c r="DD13" s="686">
        <v>1013711</v>
      </c>
      <c r="DE13" s="681"/>
      <c r="DF13" s="681"/>
      <c r="DG13" s="681"/>
      <c r="DH13" s="681"/>
      <c r="DI13" s="681"/>
      <c r="DJ13" s="681"/>
      <c r="DK13" s="681"/>
      <c r="DL13" s="681"/>
      <c r="DM13" s="681"/>
      <c r="DN13" s="681"/>
      <c r="DO13" s="681"/>
      <c r="DP13" s="682"/>
      <c r="DQ13" s="686">
        <v>2318803</v>
      </c>
      <c r="DR13" s="681"/>
      <c r="DS13" s="681"/>
      <c r="DT13" s="681"/>
      <c r="DU13" s="681"/>
      <c r="DV13" s="681"/>
      <c r="DW13" s="681"/>
      <c r="DX13" s="681"/>
      <c r="DY13" s="681"/>
      <c r="DZ13" s="681"/>
      <c r="EA13" s="681"/>
      <c r="EB13" s="681"/>
      <c r="EC13" s="727"/>
    </row>
    <row r="14" spans="2:143" ht="11.25" customHeight="1" x14ac:dyDescent="0.15">
      <c r="B14" s="677" t="s">
        <v>250</v>
      </c>
      <c r="C14" s="678"/>
      <c r="D14" s="678"/>
      <c r="E14" s="678"/>
      <c r="F14" s="678"/>
      <c r="G14" s="678"/>
      <c r="H14" s="678"/>
      <c r="I14" s="678"/>
      <c r="J14" s="678"/>
      <c r="K14" s="678"/>
      <c r="L14" s="678"/>
      <c r="M14" s="678"/>
      <c r="N14" s="678"/>
      <c r="O14" s="678"/>
      <c r="P14" s="678"/>
      <c r="Q14" s="679"/>
      <c r="R14" s="680" t="s">
        <v>143</v>
      </c>
      <c r="S14" s="681"/>
      <c r="T14" s="681"/>
      <c r="U14" s="681"/>
      <c r="V14" s="681"/>
      <c r="W14" s="681"/>
      <c r="X14" s="681"/>
      <c r="Y14" s="682"/>
      <c r="Z14" s="713" t="s">
        <v>143</v>
      </c>
      <c r="AA14" s="713"/>
      <c r="AB14" s="713"/>
      <c r="AC14" s="713"/>
      <c r="AD14" s="714" t="s">
        <v>143</v>
      </c>
      <c r="AE14" s="714"/>
      <c r="AF14" s="714"/>
      <c r="AG14" s="714"/>
      <c r="AH14" s="714"/>
      <c r="AI14" s="714"/>
      <c r="AJ14" s="714"/>
      <c r="AK14" s="714"/>
      <c r="AL14" s="683" t="s">
        <v>143</v>
      </c>
      <c r="AM14" s="684"/>
      <c r="AN14" s="684"/>
      <c r="AO14" s="715"/>
      <c r="AP14" s="677" t="s">
        <v>251</v>
      </c>
      <c r="AQ14" s="678"/>
      <c r="AR14" s="678"/>
      <c r="AS14" s="678"/>
      <c r="AT14" s="678"/>
      <c r="AU14" s="678"/>
      <c r="AV14" s="678"/>
      <c r="AW14" s="678"/>
      <c r="AX14" s="678"/>
      <c r="AY14" s="678"/>
      <c r="AZ14" s="678"/>
      <c r="BA14" s="678"/>
      <c r="BB14" s="678"/>
      <c r="BC14" s="678"/>
      <c r="BD14" s="678"/>
      <c r="BE14" s="678"/>
      <c r="BF14" s="679"/>
      <c r="BG14" s="680">
        <v>123760</v>
      </c>
      <c r="BH14" s="681"/>
      <c r="BI14" s="681"/>
      <c r="BJ14" s="681"/>
      <c r="BK14" s="681"/>
      <c r="BL14" s="681"/>
      <c r="BM14" s="681"/>
      <c r="BN14" s="682"/>
      <c r="BO14" s="713">
        <v>3.5</v>
      </c>
      <c r="BP14" s="713"/>
      <c r="BQ14" s="713"/>
      <c r="BR14" s="713"/>
      <c r="BS14" s="686" t="s">
        <v>143</v>
      </c>
      <c r="BT14" s="681"/>
      <c r="BU14" s="681"/>
      <c r="BV14" s="681"/>
      <c r="BW14" s="681"/>
      <c r="BX14" s="681"/>
      <c r="BY14" s="681"/>
      <c r="BZ14" s="681"/>
      <c r="CA14" s="681"/>
      <c r="CB14" s="727"/>
      <c r="CD14" s="719" t="s">
        <v>252</v>
      </c>
      <c r="CE14" s="720"/>
      <c r="CF14" s="720"/>
      <c r="CG14" s="720"/>
      <c r="CH14" s="720"/>
      <c r="CI14" s="720"/>
      <c r="CJ14" s="720"/>
      <c r="CK14" s="720"/>
      <c r="CL14" s="720"/>
      <c r="CM14" s="720"/>
      <c r="CN14" s="720"/>
      <c r="CO14" s="720"/>
      <c r="CP14" s="720"/>
      <c r="CQ14" s="721"/>
      <c r="CR14" s="680">
        <v>781847</v>
      </c>
      <c r="CS14" s="681"/>
      <c r="CT14" s="681"/>
      <c r="CU14" s="681"/>
      <c r="CV14" s="681"/>
      <c r="CW14" s="681"/>
      <c r="CX14" s="681"/>
      <c r="CY14" s="682"/>
      <c r="CZ14" s="713">
        <v>3.1</v>
      </c>
      <c r="DA14" s="713"/>
      <c r="DB14" s="713"/>
      <c r="DC14" s="713"/>
      <c r="DD14" s="686">
        <v>99508</v>
      </c>
      <c r="DE14" s="681"/>
      <c r="DF14" s="681"/>
      <c r="DG14" s="681"/>
      <c r="DH14" s="681"/>
      <c r="DI14" s="681"/>
      <c r="DJ14" s="681"/>
      <c r="DK14" s="681"/>
      <c r="DL14" s="681"/>
      <c r="DM14" s="681"/>
      <c r="DN14" s="681"/>
      <c r="DO14" s="681"/>
      <c r="DP14" s="682"/>
      <c r="DQ14" s="686">
        <v>641486</v>
      </c>
      <c r="DR14" s="681"/>
      <c r="DS14" s="681"/>
      <c r="DT14" s="681"/>
      <c r="DU14" s="681"/>
      <c r="DV14" s="681"/>
      <c r="DW14" s="681"/>
      <c r="DX14" s="681"/>
      <c r="DY14" s="681"/>
      <c r="DZ14" s="681"/>
      <c r="EA14" s="681"/>
      <c r="EB14" s="681"/>
      <c r="EC14" s="727"/>
    </row>
    <row r="15" spans="2:143" ht="11.25" customHeight="1" x14ac:dyDescent="0.15">
      <c r="B15" s="677" t="s">
        <v>253</v>
      </c>
      <c r="C15" s="678"/>
      <c r="D15" s="678"/>
      <c r="E15" s="678"/>
      <c r="F15" s="678"/>
      <c r="G15" s="678"/>
      <c r="H15" s="678"/>
      <c r="I15" s="678"/>
      <c r="J15" s="678"/>
      <c r="K15" s="678"/>
      <c r="L15" s="678"/>
      <c r="M15" s="678"/>
      <c r="N15" s="678"/>
      <c r="O15" s="678"/>
      <c r="P15" s="678"/>
      <c r="Q15" s="679"/>
      <c r="R15" s="680" t="s">
        <v>143</v>
      </c>
      <c r="S15" s="681"/>
      <c r="T15" s="681"/>
      <c r="U15" s="681"/>
      <c r="V15" s="681"/>
      <c r="W15" s="681"/>
      <c r="X15" s="681"/>
      <c r="Y15" s="682"/>
      <c r="Z15" s="713" t="s">
        <v>143</v>
      </c>
      <c r="AA15" s="713"/>
      <c r="AB15" s="713"/>
      <c r="AC15" s="713"/>
      <c r="AD15" s="714" t="s">
        <v>143</v>
      </c>
      <c r="AE15" s="714"/>
      <c r="AF15" s="714"/>
      <c r="AG15" s="714"/>
      <c r="AH15" s="714"/>
      <c r="AI15" s="714"/>
      <c r="AJ15" s="714"/>
      <c r="AK15" s="714"/>
      <c r="AL15" s="683" t="s">
        <v>128</v>
      </c>
      <c r="AM15" s="684"/>
      <c r="AN15" s="684"/>
      <c r="AO15" s="715"/>
      <c r="AP15" s="677" t="s">
        <v>254</v>
      </c>
      <c r="AQ15" s="678"/>
      <c r="AR15" s="678"/>
      <c r="AS15" s="678"/>
      <c r="AT15" s="678"/>
      <c r="AU15" s="678"/>
      <c r="AV15" s="678"/>
      <c r="AW15" s="678"/>
      <c r="AX15" s="678"/>
      <c r="AY15" s="678"/>
      <c r="AZ15" s="678"/>
      <c r="BA15" s="678"/>
      <c r="BB15" s="678"/>
      <c r="BC15" s="678"/>
      <c r="BD15" s="678"/>
      <c r="BE15" s="678"/>
      <c r="BF15" s="679"/>
      <c r="BG15" s="680">
        <v>184961</v>
      </c>
      <c r="BH15" s="681"/>
      <c r="BI15" s="681"/>
      <c r="BJ15" s="681"/>
      <c r="BK15" s="681"/>
      <c r="BL15" s="681"/>
      <c r="BM15" s="681"/>
      <c r="BN15" s="682"/>
      <c r="BO15" s="713">
        <v>5.2</v>
      </c>
      <c r="BP15" s="713"/>
      <c r="BQ15" s="713"/>
      <c r="BR15" s="713"/>
      <c r="BS15" s="686" t="s">
        <v>128</v>
      </c>
      <c r="BT15" s="681"/>
      <c r="BU15" s="681"/>
      <c r="BV15" s="681"/>
      <c r="BW15" s="681"/>
      <c r="BX15" s="681"/>
      <c r="BY15" s="681"/>
      <c r="BZ15" s="681"/>
      <c r="CA15" s="681"/>
      <c r="CB15" s="727"/>
      <c r="CD15" s="719" t="s">
        <v>255</v>
      </c>
      <c r="CE15" s="720"/>
      <c r="CF15" s="720"/>
      <c r="CG15" s="720"/>
      <c r="CH15" s="720"/>
      <c r="CI15" s="720"/>
      <c r="CJ15" s="720"/>
      <c r="CK15" s="720"/>
      <c r="CL15" s="720"/>
      <c r="CM15" s="720"/>
      <c r="CN15" s="720"/>
      <c r="CO15" s="720"/>
      <c r="CP15" s="720"/>
      <c r="CQ15" s="721"/>
      <c r="CR15" s="680">
        <v>1819782</v>
      </c>
      <c r="CS15" s="681"/>
      <c r="CT15" s="681"/>
      <c r="CU15" s="681"/>
      <c r="CV15" s="681"/>
      <c r="CW15" s="681"/>
      <c r="CX15" s="681"/>
      <c r="CY15" s="682"/>
      <c r="CZ15" s="713">
        <v>7.1</v>
      </c>
      <c r="DA15" s="713"/>
      <c r="DB15" s="713"/>
      <c r="DC15" s="713"/>
      <c r="DD15" s="686">
        <v>421095</v>
      </c>
      <c r="DE15" s="681"/>
      <c r="DF15" s="681"/>
      <c r="DG15" s="681"/>
      <c r="DH15" s="681"/>
      <c r="DI15" s="681"/>
      <c r="DJ15" s="681"/>
      <c r="DK15" s="681"/>
      <c r="DL15" s="681"/>
      <c r="DM15" s="681"/>
      <c r="DN15" s="681"/>
      <c r="DO15" s="681"/>
      <c r="DP15" s="682"/>
      <c r="DQ15" s="686">
        <v>1305298</v>
      </c>
      <c r="DR15" s="681"/>
      <c r="DS15" s="681"/>
      <c r="DT15" s="681"/>
      <c r="DU15" s="681"/>
      <c r="DV15" s="681"/>
      <c r="DW15" s="681"/>
      <c r="DX15" s="681"/>
      <c r="DY15" s="681"/>
      <c r="DZ15" s="681"/>
      <c r="EA15" s="681"/>
      <c r="EB15" s="681"/>
      <c r="EC15" s="727"/>
    </row>
    <row r="16" spans="2:143" ht="11.25" customHeight="1" x14ac:dyDescent="0.15">
      <c r="B16" s="677" t="s">
        <v>256</v>
      </c>
      <c r="C16" s="678"/>
      <c r="D16" s="678"/>
      <c r="E16" s="678"/>
      <c r="F16" s="678"/>
      <c r="G16" s="678"/>
      <c r="H16" s="678"/>
      <c r="I16" s="678"/>
      <c r="J16" s="678"/>
      <c r="K16" s="678"/>
      <c r="L16" s="678"/>
      <c r="M16" s="678"/>
      <c r="N16" s="678"/>
      <c r="O16" s="678"/>
      <c r="P16" s="678"/>
      <c r="Q16" s="679"/>
      <c r="R16" s="680">
        <v>19184</v>
      </c>
      <c r="S16" s="681"/>
      <c r="T16" s="681"/>
      <c r="U16" s="681"/>
      <c r="V16" s="681"/>
      <c r="W16" s="681"/>
      <c r="X16" s="681"/>
      <c r="Y16" s="682"/>
      <c r="Z16" s="713">
        <v>0.1</v>
      </c>
      <c r="AA16" s="713"/>
      <c r="AB16" s="713"/>
      <c r="AC16" s="713"/>
      <c r="AD16" s="714">
        <v>19184</v>
      </c>
      <c r="AE16" s="714"/>
      <c r="AF16" s="714"/>
      <c r="AG16" s="714"/>
      <c r="AH16" s="714"/>
      <c r="AI16" s="714"/>
      <c r="AJ16" s="714"/>
      <c r="AK16" s="714"/>
      <c r="AL16" s="683">
        <v>0.1</v>
      </c>
      <c r="AM16" s="684"/>
      <c r="AN16" s="684"/>
      <c r="AO16" s="715"/>
      <c r="AP16" s="677" t="s">
        <v>257</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245</v>
      </c>
      <c r="BT16" s="681"/>
      <c r="BU16" s="681"/>
      <c r="BV16" s="681"/>
      <c r="BW16" s="681"/>
      <c r="BX16" s="681"/>
      <c r="BY16" s="681"/>
      <c r="BZ16" s="681"/>
      <c r="CA16" s="681"/>
      <c r="CB16" s="727"/>
      <c r="CD16" s="719" t="s">
        <v>258</v>
      </c>
      <c r="CE16" s="720"/>
      <c r="CF16" s="720"/>
      <c r="CG16" s="720"/>
      <c r="CH16" s="720"/>
      <c r="CI16" s="720"/>
      <c r="CJ16" s="720"/>
      <c r="CK16" s="720"/>
      <c r="CL16" s="720"/>
      <c r="CM16" s="720"/>
      <c r="CN16" s="720"/>
      <c r="CO16" s="720"/>
      <c r="CP16" s="720"/>
      <c r="CQ16" s="721"/>
      <c r="CR16" s="680">
        <v>26324</v>
      </c>
      <c r="CS16" s="681"/>
      <c r="CT16" s="681"/>
      <c r="CU16" s="681"/>
      <c r="CV16" s="681"/>
      <c r="CW16" s="681"/>
      <c r="CX16" s="681"/>
      <c r="CY16" s="682"/>
      <c r="CZ16" s="713">
        <v>0.1</v>
      </c>
      <c r="DA16" s="713"/>
      <c r="DB16" s="713"/>
      <c r="DC16" s="713"/>
      <c r="DD16" s="686" t="s">
        <v>245</v>
      </c>
      <c r="DE16" s="681"/>
      <c r="DF16" s="681"/>
      <c r="DG16" s="681"/>
      <c r="DH16" s="681"/>
      <c r="DI16" s="681"/>
      <c r="DJ16" s="681"/>
      <c r="DK16" s="681"/>
      <c r="DL16" s="681"/>
      <c r="DM16" s="681"/>
      <c r="DN16" s="681"/>
      <c r="DO16" s="681"/>
      <c r="DP16" s="682"/>
      <c r="DQ16" s="686">
        <v>9122</v>
      </c>
      <c r="DR16" s="681"/>
      <c r="DS16" s="681"/>
      <c r="DT16" s="681"/>
      <c r="DU16" s="681"/>
      <c r="DV16" s="681"/>
      <c r="DW16" s="681"/>
      <c r="DX16" s="681"/>
      <c r="DY16" s="681"/>
      <c r="DZ16" s="681"/>
      <c r="EA16" s="681"/>
      <c r="EB16" s="681"/>
      <c r="EC16" s="727"/>
    </row>
    <row r="17" spans="2:133" ht="11.25" customHeight="1" x14ac:dyDescent="0.15">
      <c r="B17" s="677" t="s">
        <v>259</v>
      </c>
      <c r="C17" s="678"/>
      <c r="D17" s="678"/>
      <c r="E17" s="678"/>
      <c r="F17" s="678"/>
      <c r="G17" s="678"/>
      <c r="H17" s="678"/>
      <c r="I17" s="678"/>
      <c r="J17" s="678"/>
      <c r="K17" s="678"/>
      <c r="L17" s="678"/>
      <c r="M17" s="678"/>
      <c r="N17" s="678"/>
      <c r="O17" s="678"/>
      <c r="P17" s="678"/>
      <c r="Q17" s="679"/>
      <c r="R17" s="680">
        <v>14359</v>
      </c>
      <c r="S17" s="681"/>
      <c r="T17" s="681"/>
      <c r="U17" s="681"/>
      <c r="V17" s="681"/>
      <c r="W17" s="681"/>
      <c r="X17" s="681"/>
      <c r="Y17" s="682"/>
      <c r="Z17" s="713">
        <v>0.1</v>
      </c>
      <c r="AA17" s="713"/>
      <c r="AB17" s="713"/>
      <c r="AC17" s="713"/>
      <c r="AD17" s="714">
        <v>14359</v>
      </c>
      <c r="AE17" s="714"/>
      <c r="AF17" s="714"/>
      <c r="AG17" s="714"/>
      <c r="AH17" s="714"/>
      <c r="AI17" s="714"/>
      <c r="AJ17" s="714"/>
      <c r="AK17" s="714"/>
      <c r="AL17" s="683">
        <v>0.1</v>
      </c>
      <c r="AM17" s="684"/>
      <c r="AN17" s="684"/>
      <c r="AO17" s="715"/>
      <c r="AP17" s="677" t="s">
        <v>260</v>
      </c>
      <c r="AQ17" s="678"/>
      <c r="AR17" s="678"/>
      <c r="AS17" s="678"/>
      <c r="AT17" s="678"/>
      <c r="AU17" s="678"/>
      <c r="AV17" s="678"/>
      <c r="AW17" s="678"/>
      <c r="AX17" s="678"/>
      <c r="AY17" s="678"/>
      <c r="AZ17" s="678"/>
      <c r="BA17" s="678"/>
      <c r="BB17" s="678"/>
      <c r="BC17" s="678"/>
      <c r="BD17" s="678"/>
      <c r="BE17" s="678"/>
      <c r="BF17" s="679"/>
      <c r="BG17" s="680" t="s">
        <v>143</v>
      </c>
      <c r="BH17" s="681"/>
      <c r="BI17" s="681"/>
      <c r="BJ17" s="681"/>
      <c r="BK17" s="681"/>
      <c r="BL17" s="681"/>
      <c r="BM17" s="681"/>
      <c r="BN17" s="682"/>
      <c r="BO17" s="713" t="s">
        <v>128</v>
      </c>
      <c r="BP17" s="713"/>
      <c r="BQ17" s="713"/>
      <c r="BR17" s="713"/>
      <c r="BS17" s="686" t="s">
        <v>245</v>
      </c>
      <c r="BT17" s="681"/>
      <c r="BU17" s="681"/>
      <c r="BV17" s="681"/>
      <c r="BW17" s="681"/>
      <c r="BX17" s="681"/>
      <c r="BY17" s="681"/>
      <c r="BZ17" s="681"/>
      <c r="CA17" s="681"/>
      <c r="CB17" s="727"/>
      <c r="CD17" s="719" t="s">
        <v>261</v>
      </c>
      <c r="CE17" s="720"/>
      <c r="CF17" s="720"/>
      <c r="CG17" s="720"/>
      <c r="CH17" s="720"/>
      <c r="CI17" s="720"/>
      <c r="CJ17" s="720"/>
      <c r="CK17" s="720"/>
      <c r="CL17" s="720"/>
      <c r="CM17" s="720"/>
      <c r="CN17" s="720"/>
      <c r="CO17" s="720"/>
      <c r="CP17" s="720"/>
      <c r="CQ17" s="721"/>
      <c r="CR17" s="680">
        <v>3639461</v>
      </c>
      <c r="CS17" s="681"/>
      <c r="CT17" s="681"/>
      <c r="CU17" s="681"/>
      <c r="CV17" s="681"/>
      <c r="CW17" s="681"/>
      <c r="CX17" s="681"/>
      <c r="CY17" s="682"/>
      <c r="CZ17" s="713">
        <v>14.2</v>
      </c>
      <c r="DA17" s="713"/>
      <c r="DB17" s="713"/>
      <c r="DC17" s="713"/>
      <c r="DD17" s="686" t="s">
        <v>128</v>
      </c>
      <c r="DE17" s="681"/>
      <c r="DF17" s="681"/>
      <c r="DG17" s="681"/>
      <c r="DH17" s="681"/>
      <c r="DI17" s="681"/>
      <c r="DJ17" s="681"/>
      <c r="DK17" s="681"/>
      <c r="DL17" s="681"/>
      <c r="DM17" s="681"/>
      <c r="DN17" s="681"/>
      <c r="DO17" s="681"/>
      <c r="DP17" s="682"/>
      <c r="DQ17" s="686">
        <v>3568247</v>
      </c>
      <c r="DR17" s="681"/>
      <c r="DS17" s="681"/>
      <c r="DT17" s="681"/>
      <c r="DU17" s="681"/>
      <c r="DV17" s="681"/>
      <c r="DW17" s="681"/>
      <c r="DX17" s="681"/>
      <c r="DY17" s="681"/>
      <c r="DZ17" s="681"/>
      <c r="EA17" s="681"/>
      <c r="EB17" s="681"/>
      <c r="EC17" s="727"/>
    </row>
    <row r="18" spans="2:133" ht="11.25" customHeight="1" x14ac:dyDescent="0.15">
      <c r="B18" s="677" t="s">
        <v>262</v>
      </c>
      <c r="C18" s="678"/>
      <c r="D18" s="678"/>
      <c r="E18" s="678"/>
      <c r="F18" s="678"/>
      <c r="G18" s="678"/>
      <c r="H18" s="678"/>
      <c r="I18" s="678"/>
      <c r="J18" s="678"/>
      <c r="K18" s="678"/>
      <c r="L18" s="678"/>
      <c r="M18" s="678"/>
      <c r="N18" s="678"/>
      <c r="O18" s="678"/>
      <c r="P18" s="678"/>
      <c r="Q18" s="679"/>
      <c r="R18" s="680">
        <v>22588</v>
      </c>
      <c r="S18" s="681"/>
      <c r="T18" s="681"/>
      <c r="U18" s="681"/>
      <c r="V18" s="681"/>
      <c r="W18" s="681"/>
      <c r="X18" s="681"/>
      <c r="Y18" s="682"/>
      <c r="Z18" s="713">
        <v>0.1</v>
      </c>
      <c r="AA18" s="713"/>
      <c r="AB18" s="713"/>
      <c r="AC18" s="713"/>
      <c r="AD18" s="714">
        <v>22588</v>
      </c>
      <c r="AE18" s="714"/>
      <c r="AF18" s="714"/>
      <c r="AG18" s="714"/>
      <c r="AH18" s="714"/>
      <c r="AI18" s="714"/>
      <c r="AJ18" s="714"/>
      <c r="AK18" s="714"/>
      <c r="AL18" s="683">
        <v>0.2</v>
      </c>
      <c r="AM18" s="684"/>
      <c r="AN18" s="684"/>
      <c r="AO18" s="715"/>
      <c r="AP18" s="677" t="s">
        <v>263</v>
      </c>
      <c r="AQ18" s="678"/>
      <c r="AR18" s="678"/>
      <c r="AS18" s="678"/>
      <c r="AT18" s="678"/>
      <c r="AU18" s="678"/>
      <c r="AV18" s="678"/>
      <c r="AW18" s="678"/>
      <c r="AX18" s="678"/>
      <c r="AY18" s="678"/>
      <c r="AZ18" s="678"/>
      <c r="BA18" s="678"/>
      <c r="BB18" s="678"/>
      <c r="BC18" s="678"/>
      <c r="BD18" s="678"/>
      <c r="BE18" s="678"/>
      <c r="BF18" s="679"/>
      <c r="BG18" s="680" t="s">
        <v>143</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264</v>
      </c>
      <c r="CE18" s="720"/>
      <c r="CF18" s="720"/>
      <c r="CG18" s="720"/>
      <c r="CH18" s="720"/>
      <c r="CI18" s="720"/>
      <c r="CJ18" s="720"/>
      <c r="CK18" s="720"/>
      <c r="CL18" s="720"/>
      <c r="CM18" s="720"/>
      <c r="CN18" s="720"/>
      <c r="CO18" s="720"/>
      <c r="CP18" s="720"/>
      <c r="CQ18" s="721"/>
      <c r="CR18" s="680" t="s">
        <v>143</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265</v>
      </c>
      <c r="C19" s="678"/>
      <c r="D19" s="678"/>
      <c r="E19" s="678"/>
      <c r="F19" s="678"/>
      <c r="G19" s="678"/>
      <c r="H19" s="678"/>
      <c r="I19" s="678"/>
      <c r="J19" s="678"/>
      <c r="K19" s="678"/>
      <c r="L19" s="678"/>
      <c r="M19" s="678"/>
      <c r="N19" s="678"/>
      <c r="O19" s="678"/>
      <c r="P19" s="678"/>
      <c r="Q19" s="679"/>
      <c r="R19" s="680">
        <v>11294</v>
      </c>
      <c r="S19" s="681"/>
      <c r="T19" s="681"/>
      <c r="U19" s="681"/>
      <c r="V19" s="681"/>
      <c r="W19" s="681"/>
      <c r="X19" s="681"/>
      <c r="Y19" s="682"/>
      <c r="Z19" s="713">
        <v>0</v>
      </c>
      <c r="AA19" s="713"/>
      <c r="AB19" s="713"/>
      <c r="AC19" s="713"/>
      <c r="AD19" s="714">
        <v>11294</v>
      </c>
      <c r="AE19" s="714"/>
      <c r="AF19" s="714"/>
      <c r="AG19" s="714"/>
      <c r="AH19" s="714"/>
      <c r="AI19" s="714"/>
      <c r="AJ19" s="714"/>
      <c r="AK19" s="714"/>
      <c r="AL19" s="683">
        <v>0.1</v>
      </c>
      <c r="AM19" s="684"/>
      <c r="AN19" s="684"/>
      <c r="AO19" s="715"/>
      <c r="AP19" s="677" t="s">
        <v>266</v>
      </c>
      <c r="AQ19" s="678"/>
      <c r="AR19" s="678"/>
      <c r="AS19" s="678"/>
      <c r="AT19" s="678"/>
      <c r="AU19" s="678"/>
      <c r="AV19" s="678"/>
      <c r="AW19" s="678"/>
      <c r="AX19" s="678"/>
      <c r="AY19" s="678"/>
      <c r="AZ19" s="678"/>
      <c r="BA19" s="678"/>
      <c r="BB19" s="678"/>
      <c r="BC19" s="678"/>
      <c r="BD19" s="678"/>
      <c r="BE19" s="678"/>
      <c r="BF19" s="679"/>
      <c r="BG19" s="680">
        <v>24387</v>
      </c>
      <c r="BH19" s="681"/>
      <c r="BI19" s="681"/>
      <c r="BJ19" s="681"/>
      <c r="BK19" s="681"/>
      <c r="BL19" s="681"/>
      <c r="BM19" s="681"/>
      <c r="BN19" s="682"/>
      <c r="BO19" s="713">
        <v>0.7</v>
      </c>
      <c r="BP19" s="713"/>
      <c r="BQ19" s="713"/>
      <c r="BR19" s="713"/>
      <c r="BS19" s="686">
        <v>6598</v>
      </c>
      <c r="BT19" s="681"/>
      <c r="BU19" s="681"/>
      <c r="BV19" s="681"/>
      <c r="BW19" s="681"/>
      <c r="BX19" s="681"/>
      <c r="BY19" s="681"/>
      <c r="BZ19" s="681"/>
      <c r="CA19" s="681"/>
      <c r="CB19" s="727"/>
      <c r="CD19" s="719" t="s">
        <v>267</v>
      </c>
      <c r="CE19" s="720"/>
      <c r="CF19" s="720"/>
      <c r="CG19" s="720"/>
      <c r="CH19" s="720"/>
      <c r="CI19" s="720"/>
      <c r="CJ19" s="720"/>
      <c r="CK19" s="720"/>
      <c r="CL19" s="720"/>
      <c r="CM19" s="720"/>
      <c r="CN19" s="720"/>
      <c r="CO19" s="720"/>
      <c r="CP19" s="720"/>
      <c r="CQ19" s="721"/>
      <c r="CR19" s="680" t="s">
        <v>143</v>
      </c>
      <c r="CS19" s="681"/>
      <c r="CT19" s="681"/>
      <c r="CU19" s="681"/>
      <c r="CV19" s="681"/>
      <c r="CW19" s="681"/>
      <c r="CX19" s="681"/>
      <c r="CY19" s="682"/>
      <c r="CZ19" s="713" t="s">
        <v>143</v>
      </c>
      <c r="DA19" s="713"/>
      <c r="DB19" s="713"/>
      <c r="DC19" s="713"/>
      <c r="DD19" s="686" t="s">
        <v>245</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268</v>
      </c>
      <c r="C20" s="678"/>
      <c r="D20" s="678"/>
      <c r="E20" s="678"/>
      <c r="F20" s="678"/>
      <c r="G20" s="678"/>
      <c r="H20" s="678"/>
      <c r="I20" s="678"/>
      <c r="J20" s="678"/>
      <c r="K20" s="678"/>
      <c r="L20" s="678"/>
      <c r="M20" s="678"/>
      <c r="N20" s="678"/>
      <c r="O20" s="678"/>
      <c r="P20" s="678"/>
      <c r="Q20" s="679"/>
      <c r="R20" s="680">
        <v>9176</v>
      </c>
      <c r="S20" s="681"/>
      <c r="T20" s="681"/>
      <c r="U20" s="681"/>
      <c r="V20" s="681"/>
      <c r="W20" s="681"/>
      <c r="X20" s="681"/>
      <c r="Y20" s="682"/>
      <c r="Z20" s="713">
        <v>0</v>
      </c>
      <c r="AA20" s="713"/>
      <c r="AB20" s="713"/>
      <c r="AC20" s="713"/>
      <c r="AD20" s="714">
        <v>9176</v>
      </c>
      <c r="AE20" s="714"/>
      <c r="AF20" s="714"/>
      <c r="AG20" s="714"/>
      <c r="AH20" s="714"/>
      <c r="AI20" s="714"/>
      <c r="AJ20" s="714"/>
      <c r="AK20" s="714"/>
      <c r="AL20" s="683">
        <v>0.1</v>
      </c>
      <c r="AM20" s="684"/>
      <c r="AN20" s="684"/>
      <c r="AO20" s="715"/>
      <c r="AP20" s="677" t="s">
        <v>269</v>
      </c>
      <c r="AQ20" s="678"/>
      <c r="AR20" s="678"/>
      <c r="AS20" s="678"/>
      <c r="AT20" s="678"/>
      <c r="AU20" s="678"/>
      <c r="AV20" s="678"/>
      <c r="AW20" s="678"/>
      <c r="AX20" s="678"/>
      <c r="AY20" s="678"/>
      <c r="AZ20" s="678"/>
      <c r="BA20" s="678"/>
      <c r="BB20" s="678"/>
      <c r="BC20" s="678"/>
      <c r="BD20" s="678"/>
      <c r="BE20" s="678"/>
      <c r="BF20" s="679"/>
      <c r="BG20" s="680">
        <v>24387</v>
      </c>
      <c r="BH20" s="681"/>
      <c r="BI20" s="681"/>
      <c r="BJ20" s="681"/>
      <c r="BK20" s="681"/>
      <c r="BL20" s="681"/>
      <c r="BM20" s="681"/>
      <c r="BN20" s="682"/>
      <c r="BO20" s="713">
        <v>0.7</v>
      </c>
      <c r="BP20" s="713"/>
      <c r="BQ20" s="713"/>
      <c r="BR20" s="713"/>
      <c r="BS20" s="686">
        <v>6598</v>
      </c>
      <c r="BT20" s="681"/>
      <c r="BU20" s="681"/>
      <c r="BV20" s="681"/>
      <c r="BW20" s="681"/>
      <c r="BX20" s="681"/>
      <c r="BY20" s="681"/>
      <c r="BZ20" s="681"/>
      <c r="CA20" s="681"/>
      <c r="CB20" s="727"/>
      <c r="CD20" s="719" t="s">
        <v>270</v>
      </c>
      <c r="CE20" s="720"/>
      <c r="CF20" s="720"/>
      <c r="CG20" s="720"/>
      <c r="CH20" s="720"/>
      <c r="CI20" s="720"/>
      <c r="CJ20" s="720"/>
      <c r="CK20" s="720"/>
      <c r="CL20" s="720"/>
      <c r="CM20" s="720"/>
      <c r="CN20" s="720"/>
      <c r="CO20" s="720"/>
      <c r="CP20" s="720"/>
      <c r="CQ20" s="721"/>
      <c r="CR20" s="680">
        <v>25587103</v>
      </c>
      <c r="CS20" s="681"/>
      <c r="CT20" s="681"/>
      <c r="CU20" s="681"/>
      <c r="CV20" s="681"/>
      <c r="CW20" s="681"/>
      <c r="CX20" s="681"/>
      <c r="CY20" s="682"/>
      <c r="CZ20" s="713">
        <v>100</v>
      </c>
      <c r="DA20" s="713"/>
      <c r="DB20" s="713"/>
      <c r="DC20" s="713"/>
      <c r="DD20" s="686">
        <v>2626718</v>
      </c>
      <c r="DE20" s="681"/>
      <c r="DF20" s="681"/>
      <c r="DG20" s="681"/>
      <c r="DH20" s="681"/>
      <c r="DI20" s="681"/>
      <c r="DJ20" s="681"/>
      <c r="DK20" s="681"/>
      <c r="DL20" s="681"/>
      <c r="DM20" s="681"/>
      <c r="DN20" s="681"/>
      <c r="DO20" s="681"/>
      <c r="DP20" s="682"/>
      <c r="DQ20" s="686">
        <v>16307256</v>
      </c>
      <c r="DR20" s="681"/>
      <c r="DS20" s="681"/>
      <c r="DT20" s="681"/>
      <c r="DU20" s="681"/>
      <c r="DV20" s="681"/>
      <c r="DW20" s="681"/>
      <c r="DX20" s="681"/>
      <c r="DY20" s="681"/>
      <c r="DZ20" s="681"/>
      <c r="EA20" s="681"/>
      <c r="EB20" s="681"/>
      <c r="EC20" s="727"/>
    </row>
    <row r="21" spans="2:133" ht="11.25" customHeight="1" x14ac:dyDescent="0.15">
      <c r="B21" s="677" t="s">
        <v>271</v>
      </c>
      <c r="C21" s="678"/>
      <c r="D21" s="678"/>
      <c r="E21" s="678"/>
      <c r="F21" s="678"/>
      <c r="G21" s="678"/>
      <c r="H21" s="678"/>
      <c r="I21" s="678"/>
      <c r="J21" s="678"/>
      <c r="K21" s="678"/>
      <c r="L21" s="678"/>
      <c r="M21" s="678"/>
      <c r="N21" s="678"/>
      <c r="O21" s="678"/>
      <c r="P21" s="678"/>
      <c r="Q21" s="679"/>
      <c r="R21" s="680">
        <v>2118</v>
      </c>
      <c r="S21" s="681"/>
      <c r="T21" s="681"/>
      <c r="U21" s="681"/>
      <c r="V21" s="681"/>
      <c r="W21" s="681"/>
      <c r="X21" s="681"/>
      <c r="Y21" s="682"/>
      <c r="Z21" s="713">
        <v>0</v>
      </c>
      <c r="AA21" s="713"/>
      <c r="AB21" s="713"/>
      <c r="AC21" s="713"/>
      <c r="AD21" s="714">
        <v>2118</v>
      </c>
      <c r="AE21" s="714"/>
      <c r="AF21" s="714"/>
      <c r="AG21" s="714"/>
      <c r="AH21" s="714"/>
      <c r="AI21" s="714"/>
      <c r="AJ21" s="714"/>
      <c r="AK21" s="714"/>
      <c r="AL21" s="683">
        <v>0</v>
      </c>
      <c r="AM21" s="684"/>
      <c r="AN21" s="684"/>
      <c r="AO21" s="715"/>
      <c r="AP21" s="774" t="s">
        <v>272</v>
      </c>
      <c r="AQ21" s="782"/>
      <c r="AR21" s="782"/>
      <c r="AS21" s="782"/>
      <c r="AT21" s="782"/>
      <c r="AU21" s="782"/>
      <c r="AV21" s="782"/>
      <c r="AW21" s="782"/>
      <c r="AX21" s="782"/>
      <c r="AY21" s="782"/>
      <c r="AZ21" s="782"/>
      <c r="BA21" s="782"/>
      <c r="BB21" s="782"/>
      <c r="BC21" s="782"/>
      <c r="BD21" s="782"/>
      <c r="BE21" s="782"/>
      <c r="BF21" s="776"/>
      <c r="BG21" s="680">
        <v>24387</v>
      </c>
      <c r="BH21" s="681"/>
      <c r="BI21" s="681"/>
      <c r="BJ21" s="681"/>
      <c r="BK21" s="681"/>
      <c r="BL21" s="681"/>
      <c r="BM21" s="681"/>
      <c r="BN21" s="682"/>
      <c r="BO21" s="713">
        <v>0.7</v>
      </c>
      <c r="BP21" s="713"/>
      <c r="BQ21" s="713"/>
      <c r="BR21" s="713"/>
      <c r="BS21" s="686">
        <v>6598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273</v>
      </c>
      <c r="C22" s="678"/>
      <c r="D22" s="678"/>
      <c r="E22" s="678"/>
      <c r="F22" s="678"/>
      <c r="G22" s="678"/>
      <c r="H22" s="678"/>
      <c r="I22" s="678"/>
      <c r="J22" s="678"/>
      <c r="K22" s="678"/>
      <c r="L22" s="678"/>
      <c r="M22" s="678"/>
      <c r="N22" s="678"/>
      <c r="O22" s="678"/>
      <c r="P22" s="678"/>
      <c r="Q22" s="679"/>
      <c r="R22" s="680">
        <v>9865074</v>
      </c>
      <c r="S22" s="681"/>
      <c r="T22" s="681"/>
      <c r="U22" s="681"/>
      <c r="V22" s="681"/>
      <c r="W22" s="681"/>
      <c r="X22" s="681"/>
      <c r="Y22" s="682"/>
      <c r="Z22" s="713">
        <v>36.700000000000003</v>
      </c>
      <c r="AA22" s="713"/>
      <c r="AB22" s="713"/>
      <c r="AC22" s="713"/>
      <c r="AD22" s="714">
        <v>8982402</v>
      </c>
      <c r="AE22" s="714"/>
      <c r="AF22" s="714"/>
      <c r="AG22" s="714"/>
      <c r="AH22" s="714"/>
      <c r="AI22" s="714"/>
      <c r="AJ22" s="714"/>
      <c r="AK22" s="714"/>
      <c r="AL22" s="683">
        <v>66.5</v>
      </c>
      <c r="AM22" s="684"/>
      <c r="AN22" s="684"/>
      <c r="AO22" s="715"/>
      <c r="AP22" s="774" t="s">
        <v>274</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245</v>
      </c>
      <c r="BP22" s="713"/>
      <c r="BQ22" s="713"/>
      <c r="BR22" s="713"/>
      <c r="BS22" s="686" t="s">
        <v>128</v>
      </c>
      <c r="BT22" s="681"/>
      <c r="BU22" s="681"/>
      <c r="BV22" s="681"/>
      <c r="BW22" s="681"/>
      <c r="BX22" s="681"/>
      <c r="BY22" s="681"/>
      <c r="BZ22" s="681"/>
      <c r="CA22" s="681"/>
      <c r="CB22" s="727"/>
      <c r="CD22" s="784" t="s">
        <v>275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276</v>
      </c>
      <c r="C23" s="678"/>
      <c r="D23" s="678"/>
      <c r="E23" s="678"/>
      <c r="F23" s="678"/>
      <c r="G23" s="678"/>
      <c r="H23" s="678"/>
      <c r="I23" s="678"/>
      <c r="J23" s="678"/>
      <c r="K23" s="678"/>
      <c r="L23" s="678"/>
      <c r="M23" s="678"/>
      <c r="N23" s="678"/>
      <c r="O23" s="678"/>
      <c r="P23" s="678"/>
      <c r="Q23" s="679"/>
      <c r="R23" s="680">
        <v>8982402</v>
      </c>
      <c r="S23" s="681"/>
      <c r="T23" s="681"/>
      <c r="U23" s="681"/>
      <c r="V23" s="681"/>
      <c r="W23" s="681"/>
      <c r="X23" s="681"/>
      <c r="Y23" s="682"/>
      <c r="Z23" s="713">
        <v>33.4</v>
      </c>
      <c r="AA23" s="713"/>
      <c r="AB23" s="713"/>
      <c r="AC23" s="713"/>
      <c r="AD23" s="714">
        <v>8982402</v>
      </c>
      <c r="AE23" s="714"/>
      <c r="AF23" s="714"/>
      <c r="AG23" s="714"/>
      <c r="AH23" s="714"/>
      <c r="AI23" s="714"/>
      <c r="AJ23" s="714"/>
      <c r="AK23" s="714"/>
      <c r="AL23" s="683">
        <v>66.5</v>
      </c>
      <c r="AM23" s="684"/>
      <c r="AN23" s="684"/>
      <c r="AO23" s="715"/>
      <c r="AP23" s="774" t="s">
        <v>277</v>
      </c>
      <c r="AQ23" s="782"/>
      <c r="AR23" s="782"/>
      <c r="AS23" s="782"/>
      <c r="AT23" s="782"/>
      <c r="AU23" s="782"/>
      <c r="AV23" s="782"/>
      <c r="AW23" s="782"/>
      <c r="AX23" s="782"/>
      <c r="AY23" s="782"/>
      <c r="AZ23" s="782"/>
      <c r="BA23" s="782"/>
      <c r="BB23" s="782"/>
      <c r="BC23" s="782"/>
      <c r="BD23" s="782"/>
      <c r="BE23" s="782"/>
      <c r="BF23" s="776"/>
      <c r="BG23" s="680" t="s">
        <v>143</v>
      </c>
      <c r="BH23" s="681"/>
      <c r="BI23" s="681"/>
      <c r="BJ23" s="681"/>
      <c r="BK23" s="681"/>
      <c r="BL23" s="681"/>
      <c r="BM23" s="681"/>
      <c r="BN23" s="682"/>
      <c r="BO23" s="713" t="s">
        <v>143</v>
      </c>
      <c r="BP23" s="713"/>
      <c r="BQ23" s="713"/>
      <c r="BR23" s="713"/>
      <c r="BS23" s="686" t="s">
        <v>245</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278</v>
      </c>
      <c r="CS23" s="785"/>
      <c r="CT23" s="785"/>
      <c r="CU23" s="785"/>
      <c r="CV23" s="785"/>
      <c r="CW23" s="785"/>
      <c r="CX23" s="785"/>
      <c r="CY23" s="786"/>
      <c r="CZ23" s="784" t="s">
        <v>279</v>
      </c>
      <c r="DA23" s="785"/>
      <c r="DB23" s="785"/>
      <c r="DC23" s="786"/>
      <c r="DD23" s="784" t="s">
        <v>280</v>
      </c>
      <c r="DE23" s="785"/>
      <c r="DF23" s="785"/>
      <c r="DG23" s="785"/>
      <c r="DH23" s="785"/>
      <c r="DI23" s="785"/>
      <c r="DJ23" s="785"/>
      <c r="DK23" s="786"/>
      <c r="DL23" s="793" t="s">
        <v>281</v>
      </c>
      <c r="DM23" s="794"/>
      <c r="DN23" s="794"/>
      <c r="DO23" s="794"/>
      <c r="DP23" s="794"/>
      <c r="DQ23" s="794"/>
      <c r="DR23" s="794"/>
      <c r="DS23" s="794"/>
      <c r="DT23" s="794"/>
      <c r="DU23" s="794"/>
      <c r="DV23" s="795"/>
      <c r="DW23" s="784" t="s">
        <v>282</v>
      </c>
      <c r="DX23" s="785"/>
      <c r="DY23" s="785"/>
      <c r="DZ23" s="785"/>
      <c r="EA23" s="785"/>
      <c r="EB23" s="785"/>
      <c r="EC23" s="786"/>
    </row>
    <row r="24" spans="2:133" ht="11.25" customHeight="1" x14ac:dyDescent="0.15">
      <c r="B24" s="677" t="s">
        <v>283</v>
      </c>
      <c r="C24" s="678"/>
      <c r="D24" s="678"/>
      <c r="E24" s="678"/>
      <c r="F24" s="678"/>
      <c r="G24" s="678"/>
      <c r="H24" s="678"/>
      <c r="I24" s="678"/>
      <c r="J24" s="678"/>
      <c r="K24" s="678"/>
      <c r="L24" s="678"/>
      <c r="M24" s="678"/>
      <c r="N24" s="678"/>
      <c r="O24" s="678"/>
      <c r="P24" s="678"/>
      <c r="Q24" s="679"/>
      <c r="R24" s="680">
        <v>882672</v>
      </c>
      <c r="S24" s="681"/>
      <c r="T24" s="681"/>
      <c r="U24" s="681"/>
      <c r="V24" s="681"/>
      <c r="W24" s="681"/>
      <c r="X24" s="681"/>
      <c r="Y24" s="682"/>
      <c r="Z24" s="713">
        <v>3.3</v>
      </c>
      <c r="AA24" s="713"/>
      <c r="AB24" s="713"/>
      <c r="AC24" s="713"/>
      <c r="AD24" s="714" t="s">
        <v>143</v>
      </c>
      <c r="AE24" s="714"/>
      <c r="AF24" s="714"/>
      <c r="AG24" s="714"/>
      <c r="AH24" s="714"/>
      <c r="AI24" s="714"/>
      <c r="AJ24" s="714"/>
      <c r="AK24" s="714"/>
      <c r="AL24" s="683" t="s">
        <v>143</v>
      </c>
      <c r="AM24" s="684"/>
      <c r="AN24" s="684"/>
      <c r="AO24" s="715"/>
      <c r="AP24" s="774" t="s">
        <v>284</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143</v>
      </c>
      <c r="BP24" s="713"/>
      <c r="BQ24" s="713"/>
      <c r="BR24" s="713"/>
      <c r="BS24" s="686" t="s">
        <v>143</v>
      </c>
      <c r="BT24" s="681"/>
      <c r="BU24" s="681"/>
      <c r="BV24" s="681"/>
      <c r="BW24" s="681"/>
      <c r="BX24" s="681"/>
      <c r="BY24" s="681"/>
      <c r="BZ24" s="681"/>
      <c r="CA24" s="681"/>
      <c r="CB24" s="727"/>
      <c r="CD24" s="738" t="s">
        <v>285</v>
      </c>
      <c r="CE24" s="739"/>
      <c r="CF24" s="739"/>
      <c r="CG24" s="739"/>
      <c r="CH24" s="739"/>
      <c r="CI24" s="739"/>
      <c r="CJ24" s="739"/>
      <c r="CK24" s="739"/>
      <c r="CL24" s="739"/>
      <c r="CM24" s="739"/>
      <c r="CN24" s="739"/>
      <c r="CO24" s="739"/>
      <c r="CP24" s="739"/>
      <c r="CQ24" s="740"/>
      <c r="CR24" s="735">
        <v>9772598</v>
      </c>
      <c r="CS24" s="736"/>
      <c r="CT24" s="736"/>
      <c r="CU24" s="736"/>
      <c r="CV24" s="736"/>
      <c r="CW24" s="736"/>
      <c r="CX24" s="736"/>
      <c r="CY24" s="779"/>
      <c r="CZ24" s="780">
        <v>38.200000000000003</v>
      </c>
      <c r="DA24" s="751"/>
      <c r="DB24" s="751"/>
      <c r="DC24" s="783"/>
      <c r="DD24" s="778">
        <v>7854857</v>
      </c>
      <c r="DE24" s="736"/>
      <c r="DF24" s="736"/>
      <c r="DG24" s="736"/>
      <c r="DH24" s="736"/>
      <c r="DI24" s="736"/>
      <c r="DJ24" s="736"/>
      <c r="DK24" s="779"/>
      <c r="DL24" s="778">
        <v>6865053</v>
      </c>
      <c r="DM24" s="736"/>
      <c r="DN24" s="736"/>
      <c r="DO24" s="736"/>
      <c r="DP24" s="736"/>
      <c r="DQ24" s="736"/>
      <c r="DR24" s="736"/>
      <c r="DS24" s="736"/>
      <c r="DT24" s="736"/>
      <c r="DU24" s="736"/>
      <c r="DV24" s="779"/>
      <c r="DW24" s="780">
        <v>49.3</v>
      </c>
      <c r="DX24" s="751"/>
      <c r="DY24" s="751"/>
      <c r="DZ24" s="751"/>
      <c r="EA24" s="751"/>
      <c r="EB24" s="751"/>
      <c r="EC24" s="781"/>
    </row>
    <row r="25" spans="2:133" ht="11.25" customHeight="1" x14ac:dyDescent="0.15">
      <c r="B25" s="677" t="s">
        <v>286</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245</v>
      </c>
      <c r="AM25" s="684"/>
      <c r="AN25" s="684"/>
      <c r="AO25" s="715"/>
      <c r="AP25" s="774" t="s">
        <v>287</v>
      </c>
      <c r="AQ25" s="782"/>
      <c r="AR25" s="782"/>
      <c r="AS25" s="782"/>
      <c r="AT25" s="782"/>
      <c r="AU25" s="782"/>
      <c r="AV25" s="782"/>
      <c r="AW25" s="782"/>
      <c r="AX25" s="782"/>
      <c r="AY25" s="782"/>
      <c r="AZ25" s="782"/>
      <c r="BA25" s="782"/>
      <c r="BB25" s="782"/>
      <c r="BC25" s="782"/>
      <c r="BD25" s="782"/>
      <c r="BE25" s="782"/>
      <c r="BF25" s="776"/>
      <c r="BG25" s="680" t="s">
        <v>245</v>
      </c>
      <c r="BH25" s="681"/>
      <c r="BI25" s="681"/>
      <c r="BJ25" s="681"/>
      <c r="BK25" s="681"/>
      <c r="BL25" s="681"/>
      <c r="BM25" s="681"/>
      <c r="BN25" s="682"/>
      <c r="BO25" s="713" t="s">
        <v>143</v>
      </c>
      <c r="BP25" s="713"/>
      <c r="BQ25" s="713"/>
      <c r="BR25" s="713"/>
      <c r="BS25" s="686" t="s">
        <v>128</v>
      </c>
      <c r="BT25" s="681"/>
      <c r="BU25" s="681"/>
      <c r="BV25" s="681"/>
      <c r="BW25" s="681"/>
      <c r="BX25" s="681"/>
      <c r="BY25" s="681"/>
      <c r="BZ25" s="681"/>
      <c r="CA25" s="681"/>
      <c r="CB25" s="727"/>
      <c r="CD25" s="719" t="s">
        <v>288</v>
      </c>
      <c r="CE25" s="720"/>
      <c r="CF25" s="720"/>
      <c r="CG25" s="720"/>
      <c r="CH25" s="720"/>
      <c r="CI25" s="720"/>
      <c r="CJ25" s="720"/>
      <c r="CK25" s="720"/>
      <c r="CL25" s="720"/>
      <c r="CM25" s="720"/>
      <c r="CN25" s="720"/>
      <c r="CO25" s="720"/>
      <c r="CP25" s="720"/>
      <c r="CQ25" s="721"/>
      <c r="CR25" s="680">
        <v>4070960</v>
      </c>
      <c r="CS25" s="699"/>
      <c r="CT25" s="699"/>
      <c r="CU25" s="699"/>
      <c r="CV25" s="699"/>
      <c r="CW25" s="699"/>
      <c r="CX25" s="699"/>
      <c r="CY25" s="700"/>
      <c r="CZ25" s="683">
        <v>15.9</v>
      </c>
      <c r="DA25" s="701"/>
      <c r="DB25" s="701"/>
      <c r="DC25" s="702"/>
      <c r="DD25" s="686">
        <v>3674697</v>
      </c>
      <c r="DE25" s="699"/>
      <c r="DF25" s="699"/>
      <c r="DG25" s="699"/>
      <c r="DH25" s="699"/>
      <c r="DI25" s="699"/>
      <c r="DJ25" s="699"/>
      <c r="DK25" s="700"/>
      <c r="DL25" s="686">
        <v>3493962</v>
      </c>
      <c r="DM25" s="699"/>
      <c r="DN25" s="699"/>
      <c r="DO25" s="699"/>
      <c r="DP25" s="699"/>
      <c r="DQ25" s="699"/>
      <c r="DR25" s="699"/>
      <c r="DS25" s="699"/>
      <c r="DT25" s="699"/>
      <c r="DU25" s="699"/>
      <c r="DV25" s="700"/>
      <c r="DW25" s="683">
        <v>25.1</v>
      </c>
      <c r="DX25" s="701"/>
      <c r="DY25" s="701"/>
      <c r="DZ25" s="701"/>
      <c r="EA25" s="701"/>
      <c r="EB25" s="701"/>
      <c r="EC25" s="722"/>
    </row>
    <row r="26" spans="2:133" ht="11.25" customHeight="1" x14ac:dyDescent="0.15">
      <c r="B26" s="677" t="s">
        <v>289</v>
      </c>
      <c r="C26" s="678"/>
      <c r="D26" s="678"/>
      <c r="E26" s="678"/>
      <c r="F26" s="678"/>
      <c r="G26" s="678"/>
      <c r="H26" s="678"/>
      <c r="I26" s="678"/>
      <c r="J26" s="678"/>
      <c r="K26" s="678"/>
      <c r="L26" s="678"/>
      <c r="M26" s="678"/>
      <c r="N26" s="678"/>
      <c r="O26" s="678"/>
      <c r="P26" s="678"/>
      <c r="Q26" s="679"/>
      <c r="R26" s="680">
        <v>14375417</v>
      </c>
      <c r="S26" s="681"/>
      <c r="T26" s="681"/>
      <c r="U26" s="681"/>
      <c r="V26" s="681"/>
      <c r="W26" s="681"/>
      <c r="X26" s="681"/>
      <c r="Y26" s="682"/>
      <c r="Z26" s="713">
        <v>53.5</v>
      </c>
      <c r="AA26" s="713"/>
      <c r="AB26" s="713"/>
      <c r="AC26" s="713"/>
      <c r="AD26" s="714">
        <v>13492745</v>
      </c>
      <c r="AE26" s="714"/>
      <c r="AF26" s="714"/>
      <c r="AG26" s="714"/>
      <c r="AH26" s="714"/>
      <c r="AI26" s="714"/>
      <c r="AJ26" s="714"/>
      <c r="AK26" s="714"/>
      <c r="AL26" s="683">
        <v>99.9</v>
      </c>
      <c r="AM26" s="684"/>
      <c r="AN26" s="684"/>
      <c r="AO26" s="715"/>
      <c r="AP26" s="774" t="s">
        <v>290</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143</v>
      </c>
      <c r="BT26" s="681"/>
      <c r="BU26" s="681"/>
      <c r="BV26" s="681"/>
      <c r="BW26" s="681"/>
      <c r="BX26" s="681"/>
      <c r="BY26" s="681"/>
      <c r="BZ26" s="681"/>
      <c r="CA26" s="681"/>
      <c r="CB26" s="727"/>
      <c r="CD26" s="719" t="s">
        <v>291</v>
      </c>
      <c r="CE26" s="720"/>
      <c r="CF26" s="720"/>
      <c r="CG26" s="720"/>
      <c r="CH26" s="720"/>
      <c r="CI26" s="720"/>
      <c r="CJ26" s="720"/>
      <c r="CK26" s="720"/>
      <c r="CL26" s="720"/>
      <c r="CM26" s="720"/>
      <c r="CN26" s="720"/>
      <c r="CO26" s="720"/>
      <c r="CP26" s="720"/>
      <c r="CQ26" s="721"/>
      <c r="CR26" s="680">
        <v>2330392</v>
      </c>
      <c r="CS26" s="681"/>
      <c r="CT26" s="681"/>
      <c r="CU26" s="681"/>
      <c r="CV26" s="681"/>
      <c r="CW26" s="681"/>
      <c r="CX26" s="681"/>
      <c r="CY26" s="682"/>
      <c r="CZ26" s="683">
        <v>9.1</v>
      </c>
      <c r="DA26" s="701"/>
      <c r="DB26" s="701"/>
      <c r="DC26" s="702"/>
      <c r="DD26" s="686">
        <v>2253777</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292</v>
      </c>
      <c r="C27" s="678"/>
      <c r="D27" s="678"/>
      <c r="E27" s="678"/>
      <c r="F27" s="678"/>
      <c r="G27" s="678"/>
      <c r="H27" s="678"/>
      <c r="I27" s="678"/>
      <c r="J27" s="678"/>
      <c r="K27" s="678"/>
      <c r="L27" s="678"/>
      <c r="M27" s="678"/>
      <c r="N27" s="678"/>
      <c r="O27" s="678"/>
      <c r="P27" s="678"/>
      <c r="Q27" s="679"/>
      <c r="R27" s="680">
        <v>3461</v>
      </c>
      <c r="S27" s="681"/>
      <c r="T27" s="681"/>
      <c r="U27" s="681"/>
      <c r="V27" s="681"/>
      <c r="W27" s="681"/>
      <c r="X27" s="681"/>
      <c r="Y27" s="682"/>
      <c r="Z27" s="713">
        <v>0</v>
      </c>
      <c r="AA27" s="713"/>
      <c r="AB27" s="713"/>
      <c r="AC27" s="713"/>
      <c r="AD27" s="714">
        <v>3461</v>
      </c>
      <c r="AE27" s="714"/>
      <c r="AF27" s="714"/>
      <c r="AG27" s="714"/>
      <c r="AH27" s="714"/>
      <c r="AI27" s="714"/>
      <c r="AJ27" s="714"/>
      <c r="AK27" s="714"/>
      <c r="AL27" s="683">
        <v>0</v>
      </c>
      <c r="AM27" s="684"/>
      <c r="AN27" s="684"/>
      <c r="AO27" s="715"/>
      <c r="AP27" s="677" t="s">
        <v>293</v>
      </c>
      <c r="AQ27" s="678"/>
      <c r="AR27" s="678"/>
      <c r="AS27" s="678"/>
      <c r="AT27" s="678"/>
      <c r="AU27" s="678"/>
      <c r="AV27" s="678"/>
      <c r="AW27" s="678"/>
      <c r="AX27" s="678"/>
      <c r="AY27" s="678"/>
      <c r="AZ27" s="678"/>
      <c r="BA27" s="678"/>
      <c r="BB27" s="678"/>
      <c r="BC27" s="678"/>
      <c r="BD27" s="678"/>
      <c r="BE27" s="678"/>
      <c r="BF27" s="679"/>
      <c r="BG27" s="680">
        <v>3537367</v>
      </c>
      <c r="BH27" s="681"/>
      <c r="BI27" s="681"/>
      <c r="BJ27" s="681"/>
      <c r="BK27" s="681"/>
      <c r="BL27" s="681"/>
      <c r="BM27" s="681"/>
      <c r="BN27" s="682"/>
      <c r="BO27" s="713">
        <v>100</v>
      </c>
      <c r="BP27" s="713"/>
      <c r="BQ27" s="713"/>
      <c r="BR27" s="713"/>
      <c r="BS27" s="686">
        <v>27022</v>
      </c>
      <c r="BT27" s="681"/>
      <c r="BU27" s="681"/>
      <c r="BV27" s="681"/>
      <c r="BW27" s="681"/>
      <c r="BX27" s="681"/>
      <c r="BY27" s="681"/>
      <c r="BZ27" s="681"/>
      <c r="CA27" s="681"/>
      <c r="CB27" s="727"/>
      <c r="CD27" s="719" t="s">
        <v>294</v>
      </c>
      <c r="CE27" s="720"/>
      <c r="CF27" s="720"/>
      <c r="CG27" s="720"/>
      <c r="CH27" s="720"/>
      <c r="CI27" s="720"/>
      <c r="CJ27" s="720"/>
      <c r="CK27" s="720"/>
      <c r="CL27" s="720"/>
      <c r="CM27" s="720"/>
      <c r="CN27" s="720"/>
      <c r="CO27" s="720"/>
      <c r="CP27" s="720"/>
      <c r="CQ27" s="721"/>
      <c r="CR27" s="680">
        <v>2062202</v>
      </c>
      <c r="CS27" s="699"/>
      <c r="CT27" s="699"/>
      <c r="CU27" s="699"/>
      <c r="CV27" s="699"/>
      <c r="CW27" s="699"/>
      <c r="CX27" s="699"/>
      <c r="CY27" s="700"/>
      <c r="CZ27" s="683">
        <v>8.1</v>
      </c>
      <c r="DA27" s="701"/>
      <c r="DB27" s="701"/>
      <c r="DC27" s="702"/>
      <c r="DD27" s="686">
        <v>611938</v>
      </c>
      <c r="DE27" s="699"/>
      <c r="DF27" s="699"/>
      <c r="DG27" s="699"/>
      <c r="DH27" s="699"/>
      <c r="DI27" s="699"/>
      <c r="DJ27" s="699"/>
      <c r="DK27" s="700"/>
      <c r="DL27" s="686">
        <v>594001</v>
      </c>
      <c r="DM27" s="699"/>
      <c r="DN27" s="699"/>
      <c r="DO27" s="699"/>
      <c r="DP27" s="699"/>
      <c r="DQ27" s="699"/>
      <c r="DR27" s="699"/>
      <c r="DS27" s="699"/>
      <c r="DT27" s="699"/>
      <c r="DU27" s="699"/>
      <c r="DV27" s="700"/>
      <c r="DW27" s="683">
        <v>4.3</v>
      </c>
      <c r="DX27" s="701"/>
      <c r="DY27" s="701"/>
      <c r="DZ27" s="701"/>
      <c r="EA27" s="701"/>
      <c r="EB27" s="701"/>
      <c r="EC27" s="722"/>
    </row>
    <row r="28" spans="2:133" ht="11.25" customHeight="1" x14ac:dyDescent="0.15">
      <c r="B28" s="677" t="s">
        <v>295</v>
      </c>
      <c r="C28" s="678"/>
      <c r="D28" s="678"/>
      <c r="E28" s="678"/>
      <c r="F28" s="678"/>
      <c r="G28" s="678"/>
      <c r="H28" s="678"/>
      <c r="I28" s="678"/>
      <c r="J28" s="678"/>
      <c r="K28" s="678"/>
      <c r="L28" s="678"/>
      <c r="M28" s="678"/>
      <c r="N28" s="678"/>
      <c r="O28" s="678"/>
      <c r="P28" s="678"/>
      <c r="Q28" s="679"/>
      <c r="R28" s="680">
        <v>133111</v>
      </c>
      <c r="S28" s="681"/>
      <c r="T28" s="681"/>
      <c r="U28" s="681"/>
      <c r="V28" s="681"/>
      <c r="W28" s="681"/>
      <c r="X28" s="681"/>
      <c r="Y28" s="682"/>
      <c r="Z28" s="713">
        <v>0.5</v>
      </c>
      <c r="AA28" s="713"/>
      <c r="AB28" s="713"/>
      <c r="AC28" s="713"/>
      <c r="AD28" s="714" t="s">
        <v>128</v>
      </c>
      <c r="AE28" s="714"/>
      <c r="AF28" s="714"/>
      <c r="AG28" s="714"/>
      <c r="AH28" s="714"/>
      <c r="AI28" s="714"/>
      <c r="AJ28" s="714"/>
      <c r="AK28" s="714"/>
      <c r="AL28" s="683" t="s">
        <v>143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296</v>
      </c>
      <c r="CE28" s="720"/>
      <c r="CF28" s="720"/>
      <c r="CG28" s="720"/>
      <c r="CH28" s="720"/>
      <c r="CI28" s="720"/>
      <c r="CJ28" s="720"/>
      <c r="CK28" s="720"/>
      <c r="CL28" s="720"/>
      <c r="CM28" s="720"/>
      <c r="CN28" s="720"/>
      <c r="CO28" s="720"/>
      <c r="CP28" s="720"/>
      <c r="CQ28" s="721"/>
      <c r="CR28" s="680">
        <v>3639436</v>
      </c>
      <c r="CS28" s="681"/>
      <c r="CT28" s="681"/>
      <c r="CU28" s="681"/>
      <c r="CV28" s="681"/>
      <c r="CW28" s="681"/>
      <c r="CX28" s="681"/>
      <c r="CY28" s="682"/>
      <c r="CZ28" s="683">
        <v>14.2</v>
      </c>
      <c r="DA28" s="701"/>
      <c r="DB28" s="701"/>
      <c r="DC28" s="702"/>
      <c r="DD28" s="686">
        <v>3568222</v>
      </c>
      <c r="DE28" s="681"/>
      <c r="DF28" s="681"/>
      <c r="DG28" s="681"/>
      <c r="DH28" s="681"/>
      <c r="DI28" s="681"/>
      <c r="DJ28" s="681"/>
      <c r="DK28" s="682"/>
      <c r="DL28" s="686">
        <v>2777090</v>
      </c>
      <c r="DM28" s="681"/>
      <c r="DN28" s="681"/>
      <c r="DO28" s="681"/>
      <c r="DP28" s="681"/>
      <c r="DQ28" s="681"/>
      <c r="DR28" s="681"/>
      <c r="DS28" s="681"/>
      <c r="DT28" s="681"/>
      <c r="DU28" s="681"/>
      <c r="DV28" s="682"/>
      <c r="DW28" s="683">
        <v>20</v>
      </c>
      <c r="DX28" s="701"/>
      <c r="DY28" s="701"/>
      <c r="DZ28" s="701"/>
      <c r="EA28" s="701"/>
      <c r="EB28" s="701"/>
      <c r="EC28" s="722"/>
    </row>
    <row r="29" spans="2:133" ht="11.25" customHeight="1" x14ac:dyDescent="0.15">
      <c r="B29" s="677" t="s">
        <v>297</v>
      </c>
      <c r="C29" s="678"/>
      <c r="D29" s="678"/>
      <c r="E29" s="678"/>
      <c r="F29" s="678"/>
      <c r="G29" s="678"/>
      <c r="H29" s="678"/>
      <c r="I29" s="678"/>
      <c r="J29" s="678"/>
      <c r="K29" s="678"/>
      <c r="L29" s="678"/>
      <c r="M29" s="678"/>
      <c r="N29" s="678"/>
      <c r="O29" s="678"/>
      <c r="P29" s="678"/>
      <c r="Q29" s="679"/>
      <c r="R29" s="680">
        <v>426096</v>
      </c>
      <c r="S29" s="681"/>
      <c r="T29" s="681"/>
      <c r="U29" s="681"/>
      <c r="V29" s="681"/>
      <c r="W29" s="681"/>
      <c r="X29" s="681"/>
      <c r="Y29" s="682"/>
      <c r="Z29" s="713">
        <v>1.6</v>
      </c>
      <c r="AA29" s="713"/>
      <c r="AB29" s="713"/>
      <c r="AC29" s="713"/>
      <c r="AD29" s="714">
        <v>7102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298</v>
      </c>
      <c r="CE29" s="766"/>
      <c r="CF29" s="719" t="s">
        <v>299</v>
      </c>
      <c r="CG29" s="720"/>
      <c r="CH29" s="720"/>
      <c r="CI29" s="720"/>
      <c r="CJ29" s="720"/>
      <c r="CK29" s="720"/>
      <c r="CL29" s="720"/>
      <c r="CM29" s="720"/>
      <c r="CN29" s="720"/>
      <c r="CO29" s="720"/>
      <c r="CP29" s="720"/>
      <c r="CQ29" s="721"/>
      <c r="CR29" s="680">
        <v>3639434</v>
      </c>
      <c r="CS29" s="699"/>
      <c r="CT29" s="699"/>
      <c r="CU29" s="699"/>
      <c r="CV29" s="699"/>
      <c r="CW29" s="699"/>
      <c r="CX29" s="699"/>
      <c r="CY29" s="700"/>
      <c r="CZ29" s="683">
        <v>14.2</v>
      </c>
      <c r="DA29" s="701"/>
      <c r="DB29" s="701"/>
      <c r="DC29" s="702"/>
      <c r="DD29" s="686">
        <v>3568220</v>
      </c>
      <c r="DE29" s="699"/>
      <c r="DF29" s="699"/>
      <c r="DG29" s="699"/>
      <c r="DH29" s="699"/>
      <c r="DI29" s="699"/>
      <c r="DJ29" s="699"/>
      <c r="DK29" s="700"/>
      <c r="DL29" s="686">
        <v>2777088</v>
      </c>
      <c r="DM29" s="699"/>
      <c r="DN29" s="699"/>
      <c r="DO29" s="699"/>
      <c r="DP29" s="699"/>
      <c r="DQ29" s="699"/>
      <c r="DR29" s="699"/>
      <c r="DS29" s="699"/>
      <c r="DT29" s="699"/>
      <c r="DU29" s="699"/>
      <c r="DV29" s="700"/>
      <c r="DW29" s="683">
        <v>20</v>
      </c>
      <c r="DX29" s="701"/>
      <c r="DY29" s="701"/>
      <c r="DZ29" s="701"/>
      <c r="EA29" s="701"/>
      <c r="EB29" s="701"/>
      <c r="EC29" s="722"/>
    </row>
    <row r="30" spans="2:133" ht="11.25" customHeight="1" x14ac:dyDescent="0.15">
      <c r="B30" s="677" t="s">
        <v>300</v>
      </c>
      <c r="C30" s="678"/>
      <c r="D30" s="678"/>
      <c r="E30" s="678"/>
      <c r="F30" s="678"/>
      <c r="G30" s="678"/>
      <c r="H30" s="678"/>
      <c r="I30" s="678"/>
      <c r="J30" s="678"/>
      <c r="K30" s="678"/>
      <c r="L30" s="678"/>
      <c r="M30" s="678"/>
      <c r="N30" s="678"/>
      <c r="O30" s="678"/>
      <c r="P30" s="678"/>
      <c r="Q30" s="679"/>
      <c r="R30" s="680">
        <v>85401</v>
      </c>
      <c r="S30" s="681"/>
      <c r="T30" s="681"/>
      <c r="U30" s="681"/>
      <c r="V30" s="681"/>
      <c r="W30" s="681"/>
      <c r="X30" s="681"/>
      <c r="Y30" s="682"/>
      <c r="Z30" s="713">
        <v>0.3</v>
      </c>
      <c r="AA30" s="713"/>
      <c r="AB30" s="713"/>
      <c r="AC30" s="713"/>
      <c r="AD30" s="714" t="s">
        <v>143</v>
      </c>
      <c r="AE30" s="714"/>
      <c r="AF30" s="714"/>
      <c r="AG30" s="714"/>
      <c r="AH30" s="714"/>
      <c r="AI30" s="714"/>
      <c r="AJ30" s="714"/>
      <c r="AK30" s="714"/>
      <c r="AL30" s="683" t="s">
        <v>245</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301</v>
      </c>
      <c r="BH30" s="754"/>
      <c r="BI30" s="754"/>
      <c r="BJ30" s="754"/>
      <c r="BK30" s="754"/>
      <c r="BL30" s="754"/>
      <c r="BM30" s="754"/>
      <c r="BN30" s="754"/>
      <c r="BO30" s="754"/>
      <c r="BP30" s="754"/>
      <c r="BQ30" s="755"/>
      <c r="BR30" s="741" t="s">
        <v>302</v>
      </c>
      <c r="BS30" s="754"/>
      <c r="BT30" s="754"/>
      <c r="BU30" s="754"/>
      <c r="BV30" s="754"/>
      <c r="BW30" s="754"/>
      <c r="BX30" s="754"/>
      <c r="BY30" s="754"/>
      <c r="BZ30" s="754"/>
      <c r="CA30" s="754"/>
      <c r="CB30" s="755"/>
      <c r="CD30" s="767"/>
      <c r="CE30" s="768"/>
      <c r="CF30" s="719" t="s">
        <v>303</v>
      </c>
      <c r="CG30" s="720"/>
      <c r="CH30" s="720"/>
      <c r="CI30" s="720"/>
      <c r="CJ30" s="720"/>
      <c r="CK30" s="720"/>
      <c r="CL30" s="720"/>
      <c r="CM30" s="720"/>
      <c r="CN30" s="720"/>
      <c r="CO30" s="720"/>
      <c r="CP30" s="720"/>
      <c r="CQ30" s="721"/>
      <c r="CR30" s="680">
        <v>3581987</v>
      </c>
      <c r="CS30" s="681"/>
      <c r="CT30" s="681"/>
      <c r="CU30" s="681"/>
      <c r="CV30" s="681"/>
      <c r="CW30" s="681"/>
      <c r="CX30" s="681"/>
      <c r="CY30" s="682"/>
      <c r="CZ30" s="683">
        <v>14</v>
      </c>
      <c r="DA30" s="701"/>
      <c r="DB30" s="701"/>
      <c r="DC30" s="702"/>
      <c r="DD30" s="686">
        <v>3513071</v>
      </c>
      <c r="DE30" s="681"/>
      <c r="DF30" s="681"/>
      <c r="DG30" s="681"/>
      <c r="DH30" s="681"/>
      <c r="DI30" s="681"/>
      <c r="DJ30" s="681"/>
      <c r="DK30" s="682"/>
      <c r="DL30" s="686">
        <v>2721939</v>
      </c>
      <c r="DM30" s="681"/>
      <c r="DN30" s="681"/>
      <c r="DO30" s="681"/>
      <c r="DP30" s="681"/>
      <c r="DQ30" s="681"/>
      <c r="DR30" s="681"/>
      <c r="DS30" s="681"/>
      <c r="DT30" s="681"/>
      <c r="DU30" s="681"/>
      <c r="DV30" s="682"/>
      <c r="DW30" s="683">
        <v>19.600000000000001</v>
      </c>
      <c r="DX30" s="701"/>
      <c r="DY30" s="701"/>
      <c r="DZ30" s="701"/>
      <c r="EA30" s="701"/>
      <c r="EB30" s="701"/>
      <c r="EC30" s="722"/>
    </row>
    <row r="31" spans="2:133" ht="11.25" customHeight="1" x14ac:dyDescent="0.15">
      <c r="B31" s="677" t="s">
        <v>304</v>
      </c>
      <c r="C31" s="678"/>
      <c r="D31" s="678"/>
      <c r="E31" s="678"/>
      <c r="F31" s="678"/>
      <c r="G31" s="678"/>
      <c r="H31" s="678"/>
      <c r="I31" s="678"/>
      <c r="J31" s="678"/>
      <c r="K31" s="678"/>
      <c r="L31" s="678"/>
      <c r="M31" s="678"/>
      <c r="N31" s="678"/>
      <c r="O31" s="678"/>
      <c r="P31" s="678"/>
      <c r="Q31" s="679"/>
      <c r="R31" s="680">
        <v>5229405</v>
      </c>
      <c r="S31" s="681"/>
      <c r="T31" s="681"/>
      <c r="U31" s="681"/>
      <c r="V31" s="681"/>
      <c r="W31" s="681"/>
      <c r="X31" s="681"/>
      <c r="Y31" s="682"/>
      <c r="Z31" s="713">
        <v>19.5</v>
      </c>
      <c r="AA31" s="713"/>
      <c r="AB31" s="713"/>
      <c r="AC31" s="713"/>
      <c r="AD31" s="714" t="s">
        <v>128</v>
      </c>
      <c r="AE31" s="714"/>
      <c r="AF31" s="714"/>
      <c r="AG31" s="714"/>
      <c r="AH31" s="714"/>
      <c r="AI31" s="714"/>
      <c r="AJ31" s="714"/>
      <c r="AK31" s="714"/>
      <c r="AL31" s="683" t="s">
        <v>245</v>
      </c>
      <c r="AM31" s="684"/>
      <c r="AN31" s="684"/>
      <c r="AO31" s="715"/>
      <c r="AP31" s="756" t="s">
        <v>305</v>
      </c>
      <c r="AQ31" s="757"/>
      <c r="AR31" s="757"/>
      <c r="AS31" s="757"/>
      <c r="AT31" s="762" t="s">
        <v>306</v>
      </c>
      <c r="AU31" s="231"/>
      <c r="AV31" s="231"/>
      <c r="AW31" s="231"/>
      <c r="AX31" s="746" t="s">
        <v>182</v>
      </c>
      <c r="AY31" s="747"/>
      <c r="AZ31" s="747"/>
      <c r="BA31" s="747"/>
      <c r="BB31" s="747"/>
      <c r="BC31" s="747"/>
      <c r="BD31" s="747"/>
      <c r="BE31" s="747"/>
      <c r="BF31" s="748"/>
      <c r="BG31" s="749">
        <v>97.4</v>
      </c>
      <c r="BH31" s="750"/>
      <c r="BI31" s="750"/>
      <c r="BJ31" s="750"/>
      <c r="BK31" s="750"/>
      <c r="BL31" s="750"/>
      <c r="BM31" s="751">
        <v>91.8</v>
      </c>
      <c r="BN31" s="750"/>
      <c r="BO31" s="750"/>
      <c r="BP31" s="750"/>
      <c r="BQ31" s="752"/>
      <c r="BR31" s="749">
        <v>98</v>
      </c>
      <c r="BS31" s="750"/>
      <c r="BT31" s="750"/>
      <c r="BU31" s="750"/>
      <c r="BV31" s="750"/>
      <c r="BW31" s="750"/>
      <c r="BX31" s="751">
        <v>91.9</v>
      </c>
      <c r="BY31" s="750"/>
      <c r="BZ31" s="750"/>
      <c r="CA31" s="750"/>
      <c r="CB31" s="752"/>
      <c r="CD31" s="767"/>
      <c r="CE31" s="768"/>
      <c r="CF31" s="719" t="s">
        <v>307</v>
      </c>
      <c r="CG31" s="720"/>
      <c r="CH31" s="720"/>
      <c r="CI31" s="720"/>
      <c r="CJ31" s="720"/>
      <c r="CK31" s="720"/>
      <c r="CL31" s="720"/>
      <c r="CM31" s="720"/>
      <c r="CN31" s="720"/>
      <c r="CO31" s="720"/>
      <c r="CP31" s="720"/>
      <c r="CQ31" s="721"/>
      <c r="CR31" s="680">
        <v>57447</v>
      </c>
      <c r="CS31" s="699"/>
      <c r="CT31" s="699"/>
      <c r="CU31" s="699"/>
      <c r="CV31" s="699"/>
      <c r="CW31" s="699"/>
      <c r="CX31" s="699"/>
      <c r="CY31" s="700"/>
      <c r="CZ31" s="683">
        <v>0.2</v>
      </c>
      <c r="DA31" s="701"/>
      <c r="DB31" s="701"/>
      <c r="DC31" s="702"/>
      <c r="DD31" s="686">
        <v>55149</v>
      </c>
      <c r="DE31" s="699"/>
      <c r="DF31" s="699"/>
      <c r="DG31" s="699"/>
      <c r="DH31" s="699"/>
      <c r="DI31" s="699"/>
      <c r="DJ31" s="699"/>
      <c r="DK31" s="700"/>
      <c r="DL31" s="686">
        <v>55149</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308</v>
      </c>
      <c r="C32" s="772"/>
      <c r="D32" s="772"/>
      <c r="E32" s="772"/>
      <c r="F32" s="772"/>
      <c r="G32" s="772"/>
      <c r="H32" s="772"/>
      <c r="I32" s="772"/>
      <c r="J32" s="772"/>
      <c r="K32" s="772"/>
      <c r="L32" s="772"/>
      <c r="M32" s="772"/>
      <c r="N32" s="772"/>
      <c r="O32" s="772"/>
      <c r="P32" s="772"/>
      <c r="Q32" s="773"/>
      <c r="R32" s="680" t="s">
        <v>245</v>
      </c>
      <c r="S32" s="681"/>
      <c r="T32" s="681"/>
      <c r="U32" s="681"/>
      <c r="V32" s="681"/>
      <c r="W32" s="681"/>
      <c r="X32" s="681"/>
      <c r="Y32" s="682"/>
      <c r="Z32" s="713" t="s">
        <v>143</v>
      </c>
      <c r="AA32" s="713"/>
      <c r="AB32" s="713"/>
      <c r="AC32" s="713"/>
      <c r="AD32" s="714" t="s">
        <v>143</v>
      </c>
      <c r="AE32" s="714"/>
      <c r="AF32" s="714"/>
      <c r="AG32" s="714"/>
      <c r="AH32" s="714"/>
      <c r="AI32" s="714"/>
      <c r="AJ32" s="714"/>
      <c r="AK32" s="714"/>
      <c r="AL32" s="683" t="s">
        <v>128</v>
      </c>
      <c r="AM32" s="684"/>
      <c r="AN32" s="684"/>
      <c r="AO32" s="715"/>
      <c r="AP32" s="758"/>
      <c r="AQ32" s="759"/>
      <c r="AR32" s="759"/>
      <c r="AS32" s="759"/>
      <c r="AT32" s="763"/>
      <c r="AU32" s="230" t="s">
        <v>309</v>
      </c>
      <c r="AV32" s="230"/>
      <c r="AW32" s="230"/>
      <c r="AX32" s="677" t="s">
        <v>310</v>
      </c>
      <c r="AY32" s="678"/>
      <c r="AZ32" s="678"/>
      <c r="BA32" s="678"/>
      <c r="BB32" s="678"/>
      <c r="BC32" s="678"/>
      <c r="BD32" s="678"/>
      <c r="BE32" s="678"/>
      <c r="BF32" s="679"/>
      <c r="BG32" s="753">
        <v>98.8</v>
      </c>
      <c r="BH32" s="699"/>
      <c r="BI32" s="699"/>
      <c r="BJ32" s="699"/>
      <c r="BK32" s="699"/>
      <c r="BL32" s="699"/>
      <c r="BM32" s="684">
        <v>96.4</v>
      </c>
      <c r="BN32" s="745"/>
      <c r="BO32" s="745"/>
      <c r="BP32" s="745"/>
      <c r="BQ32" s="726"/>
      <c r="BR32" s="753">
        <v>98.9</v>
      </c>
      <c r="BS32" s="699"/>
      <c r="BT32" s="699"/>
      <c r="BU32" s="699"/>
      <c r="BV32" s="699"/>
      <c r="BW32" s="699"/>
      <c r="BX32" s="684">
        <v>96.7</v>
      </c>
      <c r="BY32" s="745"/>
      <c r="BZ32" s="745"/>
      <c r="CA32" s="745"/>
      <c r="CB32" s="726"/>
      <c r="CD32" s="769"/>
      <c r="CE32" s="770"/>
      <c r="CF32" s="719" t="s">
        <v>311</v>
      </c>
      <c r="CG32" s="720"/>
      <c r="CH32" s="720"/>
      <c r="CI32" s="720"/>
      <c r="CJ32" s="720"/>
      <c r="CK32" s="720"/>
      <c r="CL32" s="720"/>
      <c r="CM32" s="720"/>
      <c r="CN32" s="720"/>
      <c r="CO32" s="720"/>
      <c r="CP32" s="720"/>
      <c r="CQ32" s="721"/>
      <c r="CR32" s="680">
        <v>2</v>
      </c>
      <c r="CS32" s="681"/>
      <c r="CT32" s="681"/>
      <c r="CU32" s="681"/>
      <c r="CV32" s="681"/>
      <c r="CW32" s="681"/>
      <c r="CX32" s="681"/>
      <c r="CY32" s="682"/>
      <c r="CZ32" s="683">
        <v>0</v>
      </c>
      <c r="DA32" s="701"/>
      <c r="DB32" s="701"/>
      <c r="DC32" s="702"/>
      <c r="DD32" s="686">
        <v>2</v>
      </c>
      <c r="DE32" s="681"/>
      <c r="DF32" s="681"/>
      <c r="DG32" s="681"/>
      <c r="DH32" s="681"/>
      <c r="DI32" s="681"/>
      <c r="DJ32" s="681"/>
      <c r="DK32" s="682"/>
      <c r="DL32" s="686">
        <v>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312</v>
      </c>
      <c r="C33" s="678"/>
      <c r="D33" s="678"/>
      <c r="E33" s="678"/>
      <c r="F33" s="678"/>
      <c r="G33" s="678"/>
      <c r="H33" s="678"/>
      <c r="I33" s="678"/>
      <c r="J33" s="678"/>
      <c r="K33" s="678"/>
      <c r="L33" s="678"/>
      <c r="M33" s="678"/>
      <c r="N33" s="678"/>
      <c r="O33" s="678"/>
      <c r="P33" s="678"/>
      <c r="Q33" s="679"/>
      <c r="R33" s="680">
        <v>1224597</v>
      </c>
      <c r="S33" s="681"/>
      <c r="T33" s="681"/>
      <c r="U33" s="681"/>
      <c r="V33" s="681"/>
      <c r="W33" s="681"/>
      <c r="X33" s="681"/>
      <c r="Y33" s="682"/>
      <c r="Z33" s="713">
        <v>4.5999999999999996</v>
      </c>
      <c r="AA33" s="713"/>
      <c r="AB33" s="713"/>
      <c r="AC33" s="713"/>
      <c r="AD33" s="714" t="s">
        <v>143</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313</v>
      </c>
      <c r="AY33" s="662"/>
      <c r="AZ33" s="662"/>
      <c r="BA33" s="662"/>
      <c r="BB33" s="662"/>
      <c r="BC33" s="662"/>
      <c r="BD33" s="662"/>
      <c r="BE33" s="662"/>
      <c r="BF33" s="663"/>
      <c r="BG33" s="744">
        <v>96.5</v>
      </c>
      <c r="BH33" s="665"/>
      <c r="BI33" s="665"/>
      <c r="BJ33" s="665"/>
      <c r="BK33" s="665"/>
      <c r="BL33" s="665"/>
      <c r="BM33" s="707">
        <v>88.9</v>
      </c>
      <c r="BN33" s="665"/>
      <c r="BO33" s="665"/>
      <c r="BP33" s="665"/>
      <c r="BQ33" s="709"/>
      <c r="BR33" s="744">
        <v>97.3</v>
      </c>
      <c r="BS33" s="665"/>
      <c r="BT33" s="665"/>
      <c r="BU33" s="665"/>
      <c r="BV33" s="665"/>
      <c r="BW33" s="665"/>
      <c r="BX33" s="707">
        <v>88.2</v>
      </c>
      <c r="BY33" s="665"/>
      <c r="BZ33" s="665"/>
      <c r="CA33" s="665"/>
      <c r="CB33" s="709"/>
      <c r="CD33" s="719" t="s">
        <v>314</v>
      </c>
      <c r="CE33" s="720"/>
      <c r="CF33" s="720"/>
      <c r="CG33" s="720"/>
      <c r="CH33" s="720"/>
      <c r="CI33" s="720"/>
      <c r="CJ33" s="720"/>
      <c r="CK33" s="720"/>
      <c r="CL33" s="720"/>
      <c r="CM33" s="720"/>
      <c r="CN33" s="720"/>
      <c r="CO33" s="720"/>
      <c r="CP33" s="720"/>
      <c r="CQ33" s="721"/>
      <c r="CR33" s="680">
        <v>13161463</v>
      </c>
      <c r="CS33" s="699"/>
      <c r="CT33" s="699"/>
      <c r="CU33" s="699"/>
      <c r="CV33" s="699"/>
      <c r="CW33" s="699"/>
      <c r="CX33" s="699"/>
      <c r="CY33" s="700"/>
      <c r="CZ33" s="683">
        <v>51.4</v>
      </c>
      <c r="DA33" s="701"/>
      <c r="DB33" s="701"/>
      <c r="DC33" s="702"/>
      <c r="DD33" s="686">
        <v>8050044</v>
      </c>
      <c r="DE33" s="699"/>
      <c r="DF33" s="699"/>
      <c r="DG33" s="699"/>
      <c r="DH33" s="699"/>
      <c r="DI33" s="699"/>
      <c r="DJ33" s="699"/>
      <c r="DK33" s="700"/>
      <c r="DL33" s="686">
        <v>5674727</v>
      </c>
      <c r="DM33" s="699"/>
      <c r="DN33" s="699"/>
      <c r="DO33" s="699"/>
      <c r="DP33" s="699"/>
      <c r="DQ33" s="699"/>
      <c r="DR33" s="699"/>
      <c r="DS33" s="699"/>
      <c r="DT33" s="699"/>
      <c r="DU33" s="699"/>
      <c r="DV33" s="700"/>
      <c r="DW33" s="683">
        <v>40.799999999999997</v>
      </c>
      <c r="DX33" s="701"/>
      <c r="DY33" s="701"/>
      <c r="DZ33" s="701"/>
      <c r="EA33" s="701"/>
      <c r="EB33" s="701"/>
      <c r="EC33" s="722"/>
    </row>
    <row r="34" spans="2:133" ht="11.25" customHeight="1" x14ac:dyDescent="0.15">
      <c r="B34" s="677" t="s">
        <v>315</v>
      </c>
      <c r="C34" s="678"/>
      <c r="D34" s="678"/>
      <c r="E34" s="678"/>
      <c r="F34" s="678"/>
      <c r="G34" s="678"/>
      <c r="H34" s="678"/>
      <c r="I34" s="678"/>
      <c r="J34" s="678"/>
      <c r="K34" s="678"/>
      <c r="L34" s="678"/>
      <c r="M34" s="678"/>
      <c r="N34" s="678"/>
      <c r="O34" s="678"/>
      <c r="P34" s="678"/>
      <c r="Q34" s="679"/>
      <c r="R34" s="680">
        <v>200434</v>
      </c>
      <c r="S34" s="681"/>
      <c r="T34" s="681"/>
      <c r="U34" s="681"/>
      <c r="V34" s="681"/>
      <c r="W34" s="681"/>
      <c r="X34" s="681"/>
      <c r="Y34" s="682"/>
      <c r="Z34" s="713">
        <v>0.7</v>
      </c>
      <c r="AA34" s="713"/>
      <c r="AB34" s="713"/>
      <c r="AC34" s="713"/>
      <c r="AD34" s="714" t="s">
        <v>128</v>
      </c>
      <c r="AE34" s="714"/>
      <c r="AF34" s="714"/>
      <c r="AG34" s="714"/>
      <c r="AH34" s="714"/>
      <c r="AI34" s="714"/>
      <c r="AJ34" s="714"/>
      <c r="AK34" s="714"/>
      <c r="AL34" s="683" t="s">
        <v>143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2609479</v>
      </c>
      <c r="CS34" s="681"/>
      <c r="CT34" s="681"/>
      <c r="CU34" s="681"/>
      <c r="CV34" s="681"/>
      <c r="CW34" s="681"/>
      <c r="CX34" s="681"/>
      <c r="CY34" s="682"/>
      <c r="CZ34" s="683">
        <v>10.199999999999999</v>
      </c>
      <c r="DA34" s="701"/>
      <c r="DB34" s="701"/>
      <c r="DC34" s="702"/>
      <c r="DD34" s="686">
        <v>1780000</v>
      </c>
      <c r="DE34" s="681"/>
      <c r="DF34" s="681"/>
      <c r="DG34" s="681"/>
      <c r="DH34" s="681"/>
      <c r="DI34" s="681"/>
      <c r="DJ34" s="681"/>
      <c r="DK34" s="682"/>
      <c r="DL34" s="686">
        <v>1577211</v>
      </c>
      <c r="DM34" s="681"/>
      <c r="DN34" s="681"/>
      <c r="DO34" s="681"/>
      <c r="DP34" s="681"/>
      <c r="DQ34" s="681"/>
      <c r="DR34" s="681"/>
      <c r="DS34" s="681"/>
      <c r="DT34" s="681"/>
      <c r="DU34" s="681"/>
      <c r="DV34" s="682"/>
      <c r="DW34" s="683">
        <v>11.3</v>
      </c>
      <c r="DX34" s="701"/>
      <c r="DY34" s="701"/>
      <c r="DZ34" s="701"/>
      <c r="EA34" s="701"/>
      <c r="EB34" s="701"/>
      <c r="EC34" s="722"/>
    </row>
    <row r="35" spans="2:133" ht="11.25" customHeight="1" x14ac:dyDescent="0.15">
      <c r="B35" s="677" t="s">
        <v>317</v>
      </c>
      <c r="C35" s="678"/>
      <c r="D35" s="678"/>
      <c r="E35" s="678"/>
      <c r="F35" s="678"/>
      <c r="G35" s="678"/>
      <c r="H35" s="678"/>
      <c r="I35" s="678"/>
      <c r="J35" s="678"/>
      <c r="K35" s="678"/>
      <c r="L35" s="678"/>
      <c r="M35" s="678"/>
      <c r="N35" s="678"/>
      <c r="O35" s="678"/>
      <c r="P35" s="678"/>
      <c r="Q35" s="679"/>
      <c r="R35" s="680">
        <v>136585</v>
      </c>
      <c r="S35" s="681"/>
      <c r="T35" s="681"/>
      <c r="U35" s="681"/>
      <c r="V35" s="681"/>
      <c r="W35" s="681"/>
      <c r="X35" s="681"/>
      <c r="Y35" s="682"/>
      <c r="Z35" s="713">
        <v>0.5</v>
      </c>
      <c r="AA35" s="713"/>
      <c r="AB35" s="713"/>
      <c r="AC35" s="713"/>
      <c r="AD35" s="714" t="s">
        <v>128</v>
      </c>
      <c r="AE35" s="714"/>
      <c r="AF35" s="714"/>
      <c r="AG35" s="714"/>
      <c r="AH35" s="714"/>
      <c r="AI35" s="714"/>
      <c r="AJ35" s="714"/>
      <c r="AK35" s="714"/>
      <c r="AL35" s="683" t="s">
        <v>245</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253460</v>
      </c>
      <c r="CS35" s="699"/>
      <c r="CT35" s="699"/>
      <c r="CU35" s="699"/>
      <c r="CV35" s="699"/>
      <c r="CW35" s="699"/>
      <c r="CX35" s="699"/>
      <c r="CY35" s="700"/>
      <c r="CZ35" s="683">
        <v>1</v>
      </c>
      <c r="DA35" s="701"/>
      <c r="DB35" s="701"/>
      <c r="DC35" s="702"/>
      <c r="DD35" s="686">
        <v>206323</v>
      </c>
      <c r="DE35" s="699"/>
      <c r="DF35" s="699"/>
      <c r="DG35" s="699"/>
      <c r="DH35" s="699"/>
      <c r="DI35" s="699"/>
      <c r="DJ35" s="699"/>
      <c r="DK35" s="700"/>
      <c r="DL35" s="686">
        <v>206111</v>
      </c>
      <c r="DM35" s="699"/>
      <c r="DN35" s="699"/>
      <c r="DO35" s="699"/>
      <c r="DP35" s="699"/>
      <c r="DQ35" s="699"/>
      <c r="DR35" s="699"/>
      <c r="DS35" s="699"/>
      <c r="DT35" s="699"/>
      <c r="DU35" s="699"/>
      <c r="DV35" s="700"/>
      <c r="DW35" s="683">
        <v>1.5</v>
      </c>
      <c r="DX35" s="701"/>
      <c r="DY35" s="701"/>
      <c r="DZ35" s="701"/>
      <c r="EA35" s="701"/>
      <c r="EB35" s="701"/>
      <c r="EC35" s="722"/>
    </row>
    <row r="36" spans="2:133" ht="11.25" customHeight="1" x14ac:dyDescent="0.15">
      <c r="B36" s="677" t="s">
        <v>321</v>
      </c>
      <c r="C36" s="678"/>
      <c r="D36" s="678"/>
      <c r="E36" s="678"/>
      <c r="F36" s="678"/>
      <c r="G36" s="678"/>
      <c r="H36" s="678"/>
      <c r="I36" s="678"/>
      <c r="J36" s="678"/>
      <c r="K36" s="678"/>
      <c r="L36" s="678"/>
      <c r="M36" s="678"/>
      <c r="N36" s="678"/>
      <c r="O36" s="678"/>
      <c r="P36" s="678"/>
      <c r="Q36" s="679"/>
      <c r="R36" s="680">
        <v>711627</v>
      </c>
      <c r="S36" s="681"/>
      <c r="T36" s="681"/>
      <c r="U36" s="681"/>
      <c r="V36" s="681"/>
      <c r="W36" s="681"/>
      <c r="X36" s="681"/>
      <c r="Y36" s="682"/>
      <c r="Z36" s="713">
        <v>2.6</v>
      </c>
      <c r="AA36" s="713"/>
      <c r="AB36" s="713"/>
      <c r="AC36" s="713"/>
      <c r="AD36" s="714" t="s">
        <v>245</v>
      </c>
      <c r="AE36" s="714"/>
      <c r="AF36" s="714"/>
      <c r="AG36" s="714"/>
      <c r="AH36" s="714"/>
      <c r="AI36" s="714"/>
      <c r="AJ36" s="714"/>
      <c r="AK36" s="714"/>
      <c r="AL36" s="683" t="s">
        <v>143</v>
      </c>
      <c r="AM36" s="684"/>
      <c r="AN36" s="684"/>
      <c r="AO36" s="715"/>
      <c r="AP36" s="235"/>
      <c r="AQ36" s="732" t="s">
        <v>322</v>
      </c>
      <c r="AR36" s="733"/>
      <c r="AS36" s="733"/>
      <c r="AT36" s="733"/>
      <c r="AU36" s="733"/>
      <c r="AV36" s="733"/>
      <c r="AW36" s="733"/>
      <c r="AX36" s="733"/>
      <c r="AY36" s="734"/>
      <c r="AZ36" s="735">
        <v>4419449</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107219</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6634036</v>
      </c>
      <c r="CS36" s="681"/>
      <c r="CT36" s="681"/>
      <c r="CU36" s="681"/>
      <c r="CV36" s="681"/>
      <c r="CW36" s="681"/>
      <c r="CX36" s="681"/>
      <c r="CY36" s="682"/>
      <c r="CZ36" s="683">
        <v>25.9</v>
      </c>
      <c r="DA36" s="701"/>
      <c r="DB36" s="701"/>
      <c r="DC36" s="702"/>
      <c r="DD36" s="686">
        <v>3378777</v>
      </c>
      <c r="DE36" s="681"/>
      <c r="DF36" s="681"/>
      <c r="DG36" s="681"/>
      <c r="DH36" s="681"/>
      <c r="DI36" s="681"/>
      <c r="DJ36" s="681"/>
      <c r="DK36" s="682"/>
      <c r="DL36" s="686">
        <v>1968308</v>
      </c>
      <c r="DM36" s="681"/>
      <c r="DN36" s="681"/>
      <c r="DO36" s="681"/>
      <c r="DP36" s="681"/>
      <c r="DQ36" s="681"/>
      <c r="DR36" s="681"/>
      <c r="DS36" s="681"/>
      <c r="DT36" s="681"/>
      <c r="DU36" s="681"/>
      <c r="DV36" s="682"/>
      <c r="DW36" s="683">
        <v>14.1</v>
      </c>
      <c r="DX36" s="701"/>
      <c r="DY36" s="701"/>
      <c r="DZ36" s="701"/>
      <c r="EA36" s="701"/>
      <c r="EB36" s="701"/>
      <c r="EC36" s="722"/>
    </row>
    <row r="37" spans="2:133" ht="11.25" customHeight="1" x14ac:dyDescent="0.15">
      <c r="B37" s="677" t="s">
        <v>325</v>
      </c>
      <c r="C37" s="678"/>
      <c r="D37" s="678"/>
      <c r="E37" s="678"/>
      <c r="F37" s="678"/>
      <c r="G37" s="678"/>
      <c r="H37" s="678"/>
      <c r="I37" s="678"/>
      <c r="J37" s="678"/>
      <c r="K37" s="678"/>
      <c r="L37" s="678"/>
      <c r="M37" s="678"/>
      <c r="N37" s="678"/>
      <c r="O37" s="678"/>
      <c r="P37" s="678"/>
      <c r="Q37" s="679"/>
      <c r="R37" s="680">
        <v>1066716</v>
      </c>
      <c r="S37" s="681"/>
      <c r="T37" s="681"/>
      <c r="U37" s="681"/>
      <c r="V37" s="681"/>
      <c r="W37" s="681"/>
      <c r="X37" s="681"/>
      <c r="Y37" s="682"/>
      <c r="Z37" s="713">
        <v>4</v>
      </c>
      <c r="AA37" s="713"/>
      <c r="AB37" s="713"/>
      <c r="AC37" s="713"/>
      <c r="AD37" s="714" t="s">
        <v>245</v>
      </c>
      <c r="AE37" s="714"/>
      <c r="AF37" s="714"/>
      <c r="AG37" s="714"/>
      <c r="AH37" s="714"/>
      <c r="AI37" s="714"/>
      <c r="AJ37" s="714"/>
      <c r="AK37" s="714"/>
      <c r="AL37" s="683" t="s">
        <v>128</v>
      </c>
      <c r="AM37" s="684"/>
      <c r="AN37" s="684"/>
      <c r="AO37" s="715"/>
      <c r="AQ37" s="723" t="s">
        <v>326</v>
      </c>
      <c r="AR37" s="724"/>
      <c r="AS37" s="724"/>
      <c r="AT37" s="724"/>
      <c r="AU37" s="724"/>
      <c r="AV37" s="724"/>
      <c r="AW37" s="724"/>
      <c r="AX37" s="724"/>
      <c r="AY37" s="725"/>
      <c r="AZ37" s="680">
        <v>2156664</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60085</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97427</v>
      </c>
      <c r="CS37" s="699"/>
      <c r="CT37" s="699"/>
      <c r="CU37" s="699"/>
      <c r="CV37" s="699"/>
      <c r="CW37" s="699"/>
      <c r="CX37" s="699"/>
      <c r="CY37" s="700"/>
      <c r="CZ37" s="683">
        <v>0.4</v>
      </c>
      <c r="DA37" s="701"/>
      <c r="DB37" s="701"/>
      <c r="DC37" s="702"/>
      <c r="DD37" s="686">
        <v>97427</v>
      </c>
      <c r="DE37" s="699"/>
      <c r="DF37" s="699"/>
      <c r="DG37" s="699"/>
      <c r="DH37" s="699"/>
      <c r="DI37" s="699"/>
      <c r="DJ37" s="699"/>
      <c r="DK37" s="700"/>
      <c r="DL37" s="686">
        <v>97427</v>
      </c>
      <c r="DM37" s="699"/>
      <c r="DN37" s="699"/>
      <c r="DO37" s="699"/>
      <c r="DP37" s="699"/>
      <c r="DQ37" s="699"/>
      <c r="DR37" s="699"/>
      <c r="DS37" s="699"/>
      <c r="DT37" s="699"/>
      <c r="DU37" s="699"/>
      <c r="DV37" s="700"/>
      <c r="DW37" s="683">
        <v>0.7</v>
      </c>
      <c r="DX37" s="701"/>
      <c r="DY37" s="701"/>
      <c r="DZ37" s="701"/>
      <c r="EA37" s="701"/>
      <c r="EB37" s="701"/>
      <c r="EC37" s="722"/>
    </row>
    <row r="38" spans="2:133" ht="11.25" customHeight="1" x14ac:dyDescent="0.15">
      <c r="B38" s="677" t="s">
        <v>329</v>
      </c>
      <c r="C38" s="678"/>
      <c r="D38" s="678"/>
      <c r="E38" s="678"/>
      <c r="F38" s="678"/>
      <c r="G38" s="678"/>
      <c r="H38" s="678"/>
      <c r="I38" s="678"/>
      <c r="J38" s="678"/>
      <c r="K38" s="678"/>
      <c r="L38" s="678"/>
      <c r="M38" s="678"/>
      <c r="N38" s="678"/>
      <c r="O38" s="678"/>
      <c r="P38" s="678"/>
      <c r="Q38" s="679"/>
      <c r="R38" s="680">
        <v>477992</v>
      </c>
      <c r="S38" s="681"/>
      <c r="T38" s="681"/>
      <c r="U38" s="681"/>
      <c r="V38" s="681"/>
      <c r="W38" s="681"/>
      <c r="X38" s="681"/>
      <c r="Y38" s="682"/>
      <c r="Z38" s="713">
        <v>1.8</v>
      </c>
      <c r="AA38" s="713"/>
      <c r="AB38" s="713"/>
      <c r="AC38" s="713"/>
      <c r="AD38" s="714">
        <v>40</v>
      </c>
      <c r="AE38" s="714"/>
      <c r="AF38" s="714"/>
      <c r="AG38" s="714"/>
      <c r="AH38" s="714"/>
      <c r="AI38" s="714"/>
      <c r="AJ38" s="714"/>
      <c r="AK38" s="714"/>
      <c r="AL38" s="683">
        <v>0</v>
      </c>
      <c r="AM38" s="684"/>
      <c r="AN38" s="684"/>
      <c r="AO38" s="715"/>
      <c r="AQ38" s="723" t="s">
        <v>330</v>
      </c>
      <c r="AR38" s="724"/>
      <c r="AS38" s="724"/>
      <c r="AT38" s="724"/>
      <c r="AU38" s="724"/>
      <c r="AV38" s="724"/>
      <c r="AW38" s="724"/>
      <c r="AX38" s="724"/>
      <c r="AY38" s="725"/>
      <c r="AZ38" s="680">
        <v>316569</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4048</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1680739</v>
      </c>
      <c r="CS38" s="681"/>
      <c r="CT38" s="681"/>
      <c r="CU38" s="681"/>
      <c r="CV38" s="681"/>
      <c r="CW38" s="681"/>
      <c r="CX38" s="681"/>
      <c r="CY38" s="682"/>
      <c r="CZ38" s="683">
        <v>6.6</v>
      </c>
      <c r="DA38" s="701"/>
      <c r="DB38" s="701"/>
      <c r="DC38" s="702"/>
      <c r="DD38" s="686">
        <v>1419928</v>
      </c>
      <c r="DE38" s="681"/>
      <c r="DF38" s="681"/>
      <c r="DG38" s="681"/>
      <c r="DH38" s="681"/>
      <c r="DI38" s="681"/>
      <c r="DJ38" s="681"/>
      <c r="DK38" s="682"/>
      <c r="DL38" s="686">
        <v>1358227</v>
      </c>
      <c r="DM38" s="681"/>
      <c r="DN38" s="681"/>
      <c r="DO38" s="681"/>
      <c r="DP38" s="681"/>
      <c r="DQ38" s="681"/>
      <c r="DR38" s="681"/>
      <c r="DS38" s="681"/>
      <c r="DT38" s="681"/>
      <c r="DU38" s="681"/>
      <c r="DV38" s="682"/>
      <c r="DW38" s="683">
        <v>9.8000000000000007</v>
      </c>
      <c r="DX38" s="701"/>
      <c r="DY38" s="701"/>
      <c r="DZ38" s="701"/>
      <c r="EA38" s="701"/>
      <c r="EB38" s="701"/>
      <c r="EC38" s="722"/>
    </row>
    <row r="39" spans="2:133" ht="11.25" customHeight="1" x14ac:dyDescent="0.15">
      <c r="B39" s="677" t="s">
        <v>333</v>
      </c>
      <c r="C39" s="678"/>
      <c r="D39" s="678"/>
      <c r="E39" s="678"/>
      <c r="F39" s="678"/>
      <c r="G39" s="678"/>
      <c r="H39" s="678"/>
      <c r="I39" s="678"/>
      <c r="J39" s="678"/>
      <c r="K39" s="678"/>
      <c r="L39" s="678"/>
      <c r="M39" s="678"/>
      <c r="N39" s="678"/>
      <c r="O39" s="678"/>
      <c r="P39" s="678"/>
      <c r="Q39" s="679"/>
      <c r="R39" s="680">
        <v>2814332</v>
      </c>
      <c r="S39" s="681"/>
      <c r="T39" s="681"/>
      <c r="U39" s="681"/>
      <c r="V39" s="681"/>
      <c r="W39" s="681"/>
      <c r="X39" s="681"/>
      <c r="Y39" s="682"/>
      <c r="Z39" s="713">
        <v>10.5</v>
      </c>
      <c r="AA39" s="713"/>
      <c r="AB39" s="713"/>
      <c r="AC39" s="713"/>
      <c r="AD39" s="714" t="s">
        <v>128</v>
      </c>
      <c r="AE39" s="714"/>
      <c r="AF39" s="714"/>
      <c r="AG39" s="714"/>
      <c r="AH39" s="714"/>
      <c r="AI39" s="714"/>
      <c r="AJ39" s="714"/>
      <c r="AK39" s="714"/>
      <c r="AL39" s="683" t="s">
        <v>143</v>
      </c>
      <c r="AM39" s="684"/>
      <c r="AN39" s="684"/>
      <c r="AO39" s="715"/>
      <c r="AQ39" s="723" t="s">
        <v>334</v>
      </c>
      <c r="AR39" s="724"/>
      <c r="AS39" s="724"/>
      <c r="AT39" s="724"/>
      <c r="AU39" s="724"/>
      <c r="AV39" s="724"/>
      <c r="AW39" s="724"/>
      <c r="AX39" s="724"/>
      <c r="AY39" s="725"/>
      <c r="AZ39" s="680">
        <v>265477</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6078</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389749</v>
      </c>
      <c r="CS39" s="699"/>
      <c r="CT39" s="699"/>
      <c r="CU39" s="699"/>
      <c r="CV39" s="699"/>
      <c r="CW39" s="699"/>
      <c r="CX39" s="699"/>
      <c r="CY39" s="700"/>
      <c r="CZ39" s="683">
        <v>1.5</v>
      </c>
      <c r="DA39" s="701"/>
      <c r="DB39" s="701"/>
      <c r="DC39" s="702"/>
      <c r="DD39" s="686">
        <v>105843</v>
      </c>
      <c r="DE39" s="699"/>
      <c r="DF39" s="699"/>
      <c r="DG39" s="699"/>
      <c r="DH39" s="699"/>
      <c r="DI39" s="699"/>
      <c r="DJ39" s="699"/>
      <c r="DK39" s="700"/>
      <c r="DL39" s="686" t="s">
        <v>143</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337</v>
      </c>
      <c r="C40" s="678"/>
      <c r="D40" s="678"/>
      <c r="E40" s="678"/>
      <c r="F40" s="678"/>
      <c r="G40" s="678"/>
      <c r="H40" s="678"/>
      <c r="I40" s="678"/>
      <c r="J40" s="678"/>
      <c r="K40" s="678"/>
      <c r="L40" s="678"/>
      <c r="M40" s="678"/>
      <c r="N40" s="678"/>
      <c r="O40" s="678"/>
      <c r="P40" s="678"/>
      <c r="Q40" s="679"/>
      <c r="R40" s="680" t="s">
        <v>245</v>
      </c>
      <c r="S40" s="681"/>
      <c r="T40" s="681"/>
      <c r="U40" s="681"/>
      <c r="V40" s="681"/>
      <c r="W40" s="681"/>
      <c r="X40" s="681"/>
      <c r="Y40" s="682"/>
      <c r="Z40" s="713" t="s">
        <v>128</v>
      </c>
      <c r="AA40" s="713"/>
      <c r="AB40" s="713"/>
      <c r="AC40" s="713"/>
      <c r="AD40" s="714" t="s">
        <v>143</v>
      </c>
      <c r="AE40" s="714"/>
      <c r="AF40" s="714"/>
      <c r="AG40" s="714"/>
      <c r="AH40" s="714"/>
      <c r="AI40" s="714"/>
      <c r="AJ40" s="714"/>
      <c r="AK40" s="714"/>
      <c r="AL40" s="683" t="s">
        <v>245</v>
      </c>
      <c r="AM40" s="684"/>
      <c r="AN40" s="684"/>
      <c r="AO40" s="715"/>
      <c r="AQ40" s="723" t="s">
        <v>338</v>
      </c>
      <c r="AR40" s="724"/>
      <c r="AS40" s="724"/>
      <c r="AT40" s="724"/>
      <c r="AU40" s="724"/>
      <c r="AV40" s="724"/>
      <c r="AW40" s="724"/>
      <c r="AX40" s="724"/>
      <c r="AY40" s="725"/>
      <c r="AZ40" s="680">
        <v>11165</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83</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1594000</v>
      </c>
      <c r="CS40" s="681"/>
      <c r="CT40" s="681"/>
      <c r="CU40" s="681"/>
      <c r="CV40" s="681"/>
      <c r="CW40" s="681"/>
      <c r="CX40" s="681"/>
      <c r="CY40" s="682"/>
      <c r="CZ40" s="683">
        <v>6.2</v>
      </c>
      <c r="DA40" s="701"/>
      <c r="DB40" s="701"/>
      <c r="DC40" s="702"/>
      <c r="DD40" s="686">
        <v>1159173</v>
      </c>
      <c r="DE40" s="681"/>
      <c r="DF40" s="681"/>
      <c r="DG40" s="681"/>
      <c r="DH40" s="681"/>
      <c r="DI40" s="681"/>
      <c r="DJ40" s="681"/>
      <c r="DK40" s="682"/>
      <c r="DL40" s="686">
        <v>564870</v>
      </c>
      <c r="DM40" s="681"/>
      <c r="DN40" s="681"/>
      <c r="DO40" s="681"/>
      <c r="DP40" s="681"/>
      <c r="DQ40" s="681"/>
      <c r="DR40" s="681"/>
      <c r="DS40" s="681"/>
      <c r="DT40" s="681"/>
      <c r="DU40" s="681"/>
      <c r="DV40" s="682"/>
      <c r="DW40" s="683">
        <v>4.0999999999999996</v>
      </c>
      <c r="DX40" s="701"/>
      <c r="DY40" s="701"/>
      <c r="DZ40" s="701"/>
      <c r="EA40" s="701"/>
      <c r="EB40" s="701"/>
      <c r="EC40" s="722"/>
    </row>
    <row r="41" spans="2:133" ht="11.25" customHeight="1" x14ac:dyDescent="0.15">
      <c r="B41" s="677" t="s">
        <v>342</v>
      </c>
      <c r="C41" s="678"/>
      <c r="D41" s="678"/>
      <c r="E41" s="678"/>
      <c r="F41" s="678"/>
      <c r="G41" s="678"/>
      <c r="H41" s="678"/>
      <c r="I41" s="678"/>
      <c r="J41" s="678"/>
      <c r="K41" s="678"/>
      <c r="L41" s="678"/>
      <c r="M41" s="678"/>
      <c r="N41" s="678"/>
      <c r="O41" s="678"/>
      <c r="P41" s="678"/>
      <c r="Q41" s="679"/>
      <c r="R41" s="680" t="s">
        <v>143</v>
      </c>
      <c r="S41" s="681"/>
      <c r="T41" s="681"/>
      <c r="U41" s="681"/>
      <c r="V41" s="681"/>
      <c r="W41" s="681"/>
      <c r="X41" s="681"/>
      <c r="Y41" s="682"/>
      <c r="Z41" s="713" t="s">
        <v>143</v>
      </c>
      <c r="AA41" s="713"/>
      <c r="AB41" s="713"/>
      <c r="AC41" s="713"/>
      <c r="AD41" s="714" t="s">
        <v>143</v>
      </c>
      <c r="AE41" s="714"/>
      <c r="AF41" s="714"/>
      <c r="AG41" s="714"/>
      <c r="AH41" s="714"/>
      <c r="AI41" s="714"/>
      <c r="AJ41" s="714"/>
      <c r="AK41" s="714"/>
      <c r="AL41" s="683" t="s">
        <v>143</v>
      </c>
      <c r="AM41" s="684"/>
      <c r="AN41" s="684"/>
      <c r="AO41" s="715"/>
      <c r="AQ41" s="723" t="s">
        <v>343</v>
      </c>
      <c r="AR41" s="724"/>
      <c r="AS41" s="724"/>
      <c r="AT41" s="724"/>
      <c r="AU41" s="724"/>
      <c r="AV41" s="724"/>
      <c r="AW41" s="724"/>
      <c r="AX41" s="724"/>
      <c r="AY41" s="725"/>
      <c r="AZ41" s="680">
        <v>313037</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t="s">
        <v>143</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143</v>
      </c>
      <c r="CS41" s="699"/>
      <c r="CT41" s="699"/>
      <c r="CU41" s="699"/>
      <c r="CV41" s="699"/>
      <c r="CW41" s="699"/>
      <c r="CX41" s="699"/>
      <c r="CY41" s="700"/>
      <c r="CZ41" s="683" t="s">
        <v>245</v>
      </c>
      <c r="DA41" s="701"/>
      <c r="DB41" s="701"/>
      <c r="DC41" s="702"/>
      <c r="DD41" s="686" t="s">
        <v>143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346</v>
      </c>
      <c r="C42" s="678"/>
      <c r="D42" s="678"/>
      <c r="E42" s="678"/>
      <c r="F42" s="678"/>
      <c r="G42" s="678"/>
      <c r="H42" s="678"/>
      <c r="I42" s="678"/>
      <c r="J42" s="678"/>
      <c r="K42" s="678"/>
      <c r="L42" s="678"/>
      <c r="M42" s="678"/>
      <c r="N42" s="678"/>
      <c r="O42" s="678"/>
      <c r="P42" s="678"/>
      <c r="Q42" s="679"/>
      <c r="R42" s="680">
        <v>408061</v>
      </c>
      <c r="S42" s="681"/>
      <c r="T42" s="681"/>
      <c r="U42" s="681"/>
      <c r="V42" s="681"/>
      <c r="W42" s="681"/>
      <c r="X42" s="681"/>
      <c r="Y42" s="682"/>
      <c r="Z42" s="713">
        <v>1.5</v>
      </c>
      <c r="AA42" s="713"/>
      <c r="AB42" s="713"/>
      <c r="AC42" s="713"/>
      <c r="AD42" s="714" t="s">
        <v>143</v>
      </c>
      <c r="AE42" s="714"/>
      <c r="AF42" s="714"/>
      <c r="AG42" s="714"/>
      <c r="AH42" s="714"/>
      <c r="AI42" s="714"/>
      <c r="AJ42" s="714"/>
      <c r="AK42" s="714"/>
      <c r="AL42" s="683" t="s">
        <v>143</v>
      </c>
      <c r="AM42" s="684"/>
      <c r="AN42" s="684"/>
      <c r="AO42" s="715"/>
      <c r="AQ42" s="716" t="s">
        <v>347</v>
      </c>
      <c r="AR42" s="717"/>
      <c r="AS42" s="717"/>
      <c r="AT42" s="717"/>
      <c r="AU42" s="717"/>
      <c r="AV42" s="717"/>
      <c r="AW42" s="717"/>
      <c r="AX42" s="717"/>
      <c r="AY42" s="718"/>
      <c r="AZ42" s="664">
        <v>1356537</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382</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2653042</v>
      </c>
      <c r="CS42" s="681"/>
      <c r="CT42" s="681"/>
      <c r="CU42" s="681"/>
      <c r="CV42" s="681"/>
      <c r="CW42" s="681"/>
      <c r="CX42" s="681"/>
      <c r="CY42" s="682"/>
      <c r="CZ42" s="683">
        <v>10.4</v>
      </c>
      <c r="DA42" s="684"/>
      <c r="DB42" s="684"/>
      <c r="DC42" s="685"/>
      <c r="DD42" s="686">
        <v>402355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350</v>
      </c>
      <c r="C43" s="662"/>
      <c r="D43" s="662"/>
      <c r="E43" s="662"/>
      <c r="F43" s="662"/>
      <c r="G43" s="662"/>
      <c r="H43" s="662"/>
      <c r="I43" s="662"/>
      <c r="J43" s="662"/>
      <c r="K43" s="662"/>
      <c r="L43" s="662"/>
      <c r="M43" s="662"/>
      <c r="N43" s="662"/>
      <c r="O43" s="662"/>
      <c r="P43" s="662"/>
      <c r="Q43" s="663"/>
      <c r="R43" s="664">
        <v>26885174</v>
      </c>
      <c r="S43" s="703"/>
      <c r="T43" s="703"/>
      <c r="U43" s="703"/>
      <c r="V43" s="703"/>
      <c r="W43" s="703"/>
      <c r="X43" s="703"/>
      <c r="Y43" s="704"/>
      <c r="Z43" s="705">
        <v>100</v>
      </c>
      <c r="AA43" s="705"/>
      <c r="AB43" s="705"/>
      <c r="AC43" s="705"/>
      <c r="AD43" s="706">
        <v>13503348</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22009</v>
      </c>
      <c r="CS43" s="699"/>
      <c r="CT43" s="699"/>
      <c r="CU43" s="699"/>
      <c r="CV43" s="699"/>
      <c r="CW43" s="699"/>
      <c r="CX43" s="699"/>
      <c r="CY43" s="700"/>
      <c r="CZ43" s="683">
        <v>0.1</v>
      </c>
      <c r="DA43" s="701"/>
      <c r="DB43" s="701"/>
      <c r="DC43" s="702"/>
      <c r="DD43" s="686">
        <v>22009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298</v>
      </c>
      <c r="CE44" s="694"/>
      <c r="CF44" s="677" t="s">
        <v>352</v>
      </c>
      <c r="CG44" s="678"/>
      <c r="CH44" s="678"/>
      <c r="CI44" s="678"/>
      <c r="CJ44" s="678"/>
      <c r="CK44" s="678"/>
      <c r="CL44" s="678"/>
      <c r="CM44" s="678"/>
      <c r="CN44" s="678"/>
      <c r="CO44" s="678"/>
      <c r="CP44" s="678"/>
      <c r="CQ44" s="679"/>
      <c r="CR44" s="680">
        <v>2626718</v>
      </c>
      <c r="CS44" s="681"/>
      <c r="CT44" s="681"/>
      <c r="CU44" s="681"/>
      <c r="CV44" s="681"/>
      <c r="CW44" s="681"/>
      <c r="CX44" s="681"/>
      <c r="CY44" s="682"/>
      <c r="CZ44" s="683">
        <v>10.3</v>
      </c>
      <c r="DA44" s="684"/>
      <c r="DB44" s="684"/>
      <c r="DC44" s="685"/>
      <c r="DD44" s="686">
        <v>393233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483652</v>
      </c>
      <c r="CS45" s="699"/>
      <c r="CT45" s="699"/>
      <c r="CU45" s="699"/>
      <c r="CV45" s="699"/>
      <c r="CW45" s="699"/>
      <c r="CX45" s="699"/>
      <c r="CY45" s="700"/>
      <c r="CZ45" s="683">
        <v>1.9</v>
      </c>
      <c r="DA45" s="701"/>
      <c r="DB45" s="701"/>
      <c r="DC45" s="702"/>
      <c r="DD45" s="686">
        <v>38551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2020691</v>
      </c>
      <c r="CS46" s="681"/>
      <c r="CT46" s="681"/>
      <c r="CU46" s="681"/>
      <c r="CV46" s="681"/>
      <c r="CW46" s="681"/>
      <c r="CX46" s="681"/>
      <c r="CY46" s="682"/>
      <c r="CZ46" s="683">
        <v>7.9</v>
      </c>
      <c r="DA46" s="684"/>
      <c r="DB46" s="684"/>
      <c r="DC46" s="685"/>
      <c r="DD46" s="686">
        <v>241346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26324</v>
      </c>
      <c r="CS47" s="699"/>
      <c r="CT47" s="699"/>
      <c r="CU47" s="699"/>
      <c r="CV47" s="699"/>
      <c r="CW47" s="699"/>
      <c r="CX47" s="699"/>
      <c r="CY47" s="700"/>
      <c r="CZ47" s="683">
        <v>0.1</v>
      </c>
      <c r="DA47" s="701"/>
      <c r="DB47" s="701"/>
      <c r="DC47" s="702"/>
      <c r="DD47" s="686">
        <v>9122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25587103</v>
      </c>
      <c r="CS49" s="665"/>
      <c r="CT49" s="665"/>
      <c r="CU49" s="665"/>
      <c r="CV49" s="665"/>
      <c r="CW49" s="665"/>
      <c r="CX49" s="665"/>
      <c r="CY49" s="666"/>
      <c r="CZ49" s="667">
        <v>100</v>
      </c>
      <c r="DA49" s="668"/>
      <c r="DB49" s="668"/>
      <c r="DC49" s="669"/>
      <c r="DD49" s="670">
        <v>16307256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NYeTnnjpkuM/w2JTtTmkZctOZEtpbXwYw7D/iApA8X47ZNvjjIrfyKAMhMfZecuUmXQgQaKuTHa+h+wntlB4Q==" saltValue="GPyvpUma8c2o/x4MX5WRa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 zoomScale="70" zoomScaleNormal="25" zoomScaleSheetLayoutView="70" workbookViewId="0">
      <selection activeCell="CW9" sqref="CW9:DA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383</v>
      </c>
      <c r="C7" s="1146"/>
      <c r="D7" s="1146"/>
      <c r="E7" s="1146"/>
      <c r="F7" s="1146"/>
      <c r="G7" s="1146"/>
      <c r="H7" s="1146"/>
      <c r="I7" s="1146"/>
      <c r="J7" s="1146"/>
      <c r="K7" s="1146"/>
      <c r="L7" s="1146"/>
      <c r="M7" s="1146"/>
      <c r="N7" s="1146"/>
      <c r="O7" s="1146"/>
      <c r="P7" s="1147"/>
      <c r="Q7" s="1199">
        <v>26863</v>
      </c>
      <c r="R7" s="1200"/>
      <c r="S7" s="1200"/>
      <c r="T7" s="1200"/>
      <c r="U7" s="1200"/>
      <c r="V7" s="1200">
        <v>25575</v>
      </c>
      <c r="W7" s="1200"/>
      <c r="X7" s="1200"/>
      <c r="Y7" s="1200"/>
      <c r="Z7" s="1200"/>
      <c r="AA7" s="1200">
        <v>1288</v>
      </c>
      <c r="AB7" s="1200"/>
      <c r="AC7" s="1200"/>
      <c r="AD7" s="1200"/>
      <c r="AE7" s="1201"/>
      <c r="AF7" s="1202">
        <v>1159</v>
      </c>
      <c r="AG7" s="1203"/>
      <c r="AH7" s="1203"/>
      <c r="AI7" s="1203"/>
      <c r="AJ7" s="1204"/>
      <c r="AK7" s="1186">
        <v>686</v>
      </c>
      <c r="AL7" s="1187"/>
      <c r="AM7" s="1187"/>
      <c r="AN7" s="1187"/>
      <c r="AO7" s="1187"/>
      <c r="AP7" s="1187">
        <v>23910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591</v>
      </c>
      <c r="BS7" s="1190" t="s">
        <v>590</v>
      </c>
      <c r="BT7" s="1191"/>
      <c r="BU7" s="1191"/>
      <c r="BV7" s="1191"/>
      <c r="BW7" s="1191"/>
      <c r="BX7" s="1191"/>
      <c r="BY7" s="1191"/>
      <c r="BZ7" s="1191"/>
      <c r="CA7" s="1191"/>
      <c r="CB7" s="1191"/>
      <c r="CC7" s="1191"/>
      <c r="CD7" s="1191"/>
      <c r="CE7" s="1191"/>
      <c r="CF7" s="1191"/>
      <c r="CG7" s="1192"/>
      <c r="CH7" s="1183">
        <v>0</v>
      </c>
      <c r="CI7" s="1184"/>
      <c r="CJ7" s="1184"/>
      <c r="CK7" s="1184"/>
      <c r="CL7" s="1185"/>
      <c r="CM7" s="1183">
        <v>200</v>
      </c>
      <c r="CN7" s="1184"/>
      <c r="CO7" s="1184"/>
      <c r="CP7" s="1184"/>
      <c r="CQ7" s="1185"/>
      <c r="CR7" s="1183">
        <v>810</v>
      </c>
      <c r="CS7" s="1184"/>
      <c r="CT7" s="1184"/>
      <c r="CU7" s="1184"/>
      <c r="CV7" s="1185"/>
      <c r="CW7" s="1183" t="s">
        <v>601</v>
      </c>
      <c r="CX7" s="1184"/>
      <c r="CY7" s="1184"/>
      <c r="CZ7" s="1184"/>
      <c r="DA7" s="1185"/>
      <c r="DB7" s="1183">
        <v>336</v>
      </c>
      <c r="DC7" s="1184"/>
      <c r="DD7" s="1184"/>
      <c r="DE7" s="1184"/>
      <c r="DF7" s="1185"/>
      <c r="DG7" s="1183" t="s">
        <v>601</v>
      </c>
      <c r="DH7" s="1184"/>
      <c r="DI7" s="1184"/>
      <c r="DJ7" s="1184"/>
      <c r="DK7" s="1185"/>
      <c r="DL7" s="1183" t="s">
        <v>601</v>
      </c>
      <c r="DM7" s="1184"/>
      <c r="DN7" s="1184"/>
      <c r="DO7" s="1184"/>
      <c r="DP7" s="1185"/>
      <c r="DQ7" s="1183" t="s">
        <v>600</v>
      </c>
      <c r="DR7" s="1184"/>
      <c r="DS7" s="1184"/>
      <c r="DT7" s="1184"/>
      <c r="DU7" s="1185"/>
      <c r="DV7" s="1210"/>
      <c r="DW7" s="1211"/>
      <c r="DX7" s="1211"/>
      <c r="DY7" s="1211"/>
      <c r="DZ7" s="1212"/>
      <c r="EA7" s="256"/>
    </row>
    <row r="8" spans="1:131" s="257" customFormat="1" ht="26.25" customHeight="1" x14ac:dyDescent="0.15">
      <c r="A8" s="263">
        <v>2</v>
      </c>
      <c r="B8" s="1132" t="s">
        <v>384</v>
      </c>
      <c r="C8" s="1133"/>
      <c r="D8" s="1133"/>
      <c r="E8" s="1133"/>
      <c r="F8" s="1133"/>
      <c r="G8" s="1133"/>
      <c r="H8" s="1133"/>
      <c r="I8" s="1133"/>
      <c r="J8" s="1133"/>
      <c r="K8" s="1133"/>
      <c r="L8" s="1133"/>
      <c r="M8" s="1133"/>
      <c r="N8" s="1133"/>
      <c r="O8" s="1133"/>
      <c r="P8" s="1134"/>
      <c r="Q8" s="1138">
        <v>23</v>
      </c>
      <c r="R8" s="1139"/>
      <c r="S8" s="1139"/>
      <c r="T8" s="1139"/>
      <c r="U8" s="1139"/>
      <c r="V8" s="1139">
        <v>19</v>
      </c>
      <c r="W8" s="1139"/>
      <c r="X8" s="1139"/>
      <c r="Y8" s="1139"/>
      <c r="Z8" s="1139"/>
      <c r="AA8" s="1139">
        <v>4</v>
      </c>
      <c r="AB8" s="1139"/>
      <c r="AC8" s="1139"/>
      <c r="AD8" s="1139"/>
      <c r="AE8" s="1140"/>
      <c r="AF8" s="1114">
        <v>4</v>
      </c>
      <c r="AG8" s="1115"/>
      <c r="AH8" s="1115"/>
      <c r="AI8" s="1115"/>
      <c r="AJ8" s="1116"/>
      <c r="AK8" s="1181" t="s">
        <v>597</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595</v>
      </c>
      <c r="BT8" s="1110"/>
      <c r="BU8" s="1110"/>
      <c r="BV8" s="1110"/>
      <c r="BW8" s="1110"/>
      <c r="BX8" s="1110"/>
      <c r="BY8" s="1110"/>
      <c r="BZ8" s="1110"/>
      <c r="CA8" s="1110"/>
      <c r="CB8" s="1110"/>
      <c r="CC8" s="1110"/>
      <c r="CD8" s="1110"/>
      <c r="CE8" s="1110"/>
      <c r="CF8" s="1110"/>
      <c r="CG8" s="1111"/>
      <c r="CH8" s="1084">
        <v>-31</v>
      </c>
      <c r="CI8" s="1085"/>
      <c r="CJ8" s="1085"/>
      <c r="CK8" s="1085"/>
      <c r="CL8" s="1086"/>
      <c r="CM8" s="1084">
        <v>-28</v>
      </c>
      <c r="CN8" s="1085"/>
      <c r="CO8" s="1085"/>
      <c r="CP8" s="1085"/>
      <c r="CQ8" s="1086"/>
      <c r="CR8" s="1084">
        <v>45</v>
      </c>
      <c r="CS8" s="1085"/>
      <c r="CT8" s="1085"/>
      <c r="CU8" s="1085"/>
      <c r="CV8" s="1086"/>
      <c r="CW8" s="1084">
        <v>4</v>
      </c>
      <c r="CX8" s="1085"/>
      <c r="CY8" s="1085"/>
      <c r="CZ8" s="1085"/>
      <c r="DA8" s="1086"/>
      <c r="DB8" s="1084">
        <v>40</v>
      </c>
      <c r="DC8" s="1085"/>
      <c r="DD8" s="1085"/>
      <c r="DE8" s="1085"/>
      <c r="DF8" s="1086"/>
      <c r="DG8" s="1084" t="s">
        <v>601</v>
      </c>
      <c r="DH8" s="1085"/>
      <c r="DI8" s="1085"/>
      <c r="DJ8" s="1085"/>
      <c r="DK8" s="1086"/>
      <c r="DL8" s="1084" t="s">
        <v>601</v>
      </c>
      <c r="DM8" s="1085"/>
      <c r="DN8" s="1085"/>
      <c r="DO8" s="1085"/>
      <c r="DP8" s="1086"/>
      <c r="DQ8" s="1084" t="s">
        <v>600</v>
      </c>
      <c r="DR8" s="1085"/>
      <c r="DS8" s="1085"/>
      <c r="DT8" s="1085"/>
      <c r="DU8" s="1086"/>
      <c r="DV8" s="1087"/>
      <c r="DW8" s="1088"/>
      <c r="DX8" s="1088"/>
      <c r="DY8" s="1088"/>
      <c r="DZ8" s="1089"/>
      <c r="EA8" s="256"/>
    </row>
    <row r="9" spans="1:131" s="257" customFormat="1" ht="26.25" customHeight="1" x14ac:dyDescent="0.15">
      <c r="A9" s="263">
        <v>3</v>
      </c>
      <c r="B9" s="1132" t="s">
        <v>385</v>
      </c>
      <c r="C9" s="1133"/>
      <c r="D9" s="1133"/>
      <c r="E9" s="1133"/>
      <c r="F9" s="1133"/>
      <c r="G9" s="1133"/>
      <c r="H9" s="1133"/>
      <c r="I9" s="1133"/>
      <c r="J9" s="1133"/>
      <c r="K9" s="1133"/>
      <c r="L9" s="1133"/>
      <c r="M9" s="1133"/>
      <c r="N9" s="1133"/>
      <c r="O9" s="1133"/>
      <c r="P9" s="1134"/>
      <c r="Q9" s="1138">
        <v>1</v>
      </c>
      <c r="R9" s="1139"/>
      <c r="S9" s="1139"/>
      <c r="T9" s="1139"/>
      <c r="U9" s="1139"/>
      <c r="V9" s="1139">
        <v>1</v>
      </c>
      <c r="W9" s="1139"/>
      <c r="X9" s="1139"/>
      <c r="Y9" s="1139"/>
      <c r="Z9" s="1139"/>
      <c r="AA9" s="1139">
        <v>0</v>
      </c>
      <c r="AB9" s="1139"/>
      <c r="AC9" s="1139"/>
      <c r="AD9" s="1139"/>
      <c r="AE9" s="1140"/>
      <c r="AF9" s="1114">
        <v>0</v>
      </c>
      <c r="AG9" s="1115"/>
      <c r="AH9" s="1115"/>
      <c r="AI9" s="1115"/>
      <c r="AJ9" s="1116"/>
      <c r="AK9" s="1181">
        <v>1</v>
      </c>
      <c r="AL9" s="1182"/>
      <c r="AM9" s="1182"/>
      <c r="AN9" s="1182"/>
      <c r="AO9" s="1182"/>
      <c r="AP9" s="1182" t="s">
        <v>606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594</v>
      </c>
      <c r="BT9" s="1110"/>
      <c r="BU9" s="1110"/>
      <c r="BV9" s="1110"/>
      <c r="BW9" s="1110"/>
      <c r="BX9" s="1110"/>
      <c r="BY9" s="1110"/>
      <c r="BZ9" s="1110"/>
      <c r="CA9" s="1110"/>
      <c r="CB9" s="1110"/>
      <c r="CC9" s="1110"/>
      <c r="CD9" s="1110"/>
      <c r="CE9" s="1110"/>
      <c r="CF9" s="1110"/>
      <c r="CG9" s="1111"/>
      <c r="CH9" s="1084">
        <v>0</v>
      </c>
      <c r="CI9" s="1085"/>
      <c r="CJ9" s="1085"/>
      <c r="CK9" s="1085"/>
      <c r="CL9" s="1086"/>
      <c r="CM9" s="1084">
        <v>22</v>
      </c>
      <c r="CN9" s="1085"/>
      <c r="CO9" s="1085"/>
      <c r="CP9" s="1085"/>
      <c r="CQ9" s="1086"/>
      <c r="CR9" s="1084">
        <v>8</v>
      </c>
      <c r="CS9" s="1085"/>
      <c r="CT9" s="1085"/>
      <c r="CU9" s="1085"/>
      <c r="CV9" s="1086"/>
      <c r="CW9" s="1084" t="s">
        <v>601</v>
      </c>
      <c r="CX9" s="1085"/>
      <c r="CY9" s="1085"/>
      <c r="CZ9" s="1085"/>
      <c r="DA9" s="1086"/>
      <c r="DB9" s="1084" t="s">
        <v>601</v>
      </c>
      <c r="DC9" s="1085"/>
      <c r="DD9" s="1085"/>
      <c r="DE9" s="1085"/>
      <c r="DF9" s="1086"/>
      <c r="DG9" s="1084" t="s">
        <v>601</v>
      </c>
      <c r="DH9" s="1085"/>
      <c r="DI9" s="1085"/>
      <c r="DJ9" s="1085"/>
      <c r="DK9" s="1086"/>
      <c r="DL9" s="1084" t="s">
        <v>601</v>
      </c>
      <c r="DM9" s="1085"/>
      <c r="DN9" s="1085"/>
      <c r="DO9" s="1085"/>
      <c r="DP9" s="1086"/>
      <c r="DQ9" s="1084" t="s">
        <v>600</v>
      </c>
      <c r="DR9" s="1085"/>
      <c r="DS9" s="1085"/>
      <c r="DT9" s="1085"/>
      <c r="DU9" s="1086"/>
      <c r="DV9" s="1087"/>
      <c r="DW9" s="1088"/>
      <c r="DX9" s="1088"/>
      <c r="DY9" s="1088"/>
      <c r="DZ9" s="1089"/>
      <c r="EA9" s="256"/>
    </row>
    <row r="10" spans="1:131" s="257" customFormat="1" ht="26.25" customHeight="1" x14ac:dyDescent="0.15">
      <c r="A10" s="263">
        <v>4</v>
      </c>
      <c r="B10" s="1132" t="s">
        <v>386</v>
      </c>
      <c r="C10" s="1133"/>
      <c r="D10" s="1133"/>
      <c r="E10" s="1133"/>
      <c r="F10" s="1133"/>
      <c r="G10" s="1133"/>
      <c r="H10" s="1133"/>
      <c r="I10" s="1133"/>
      <c r="J10" s="1133"/>
      <c r="K10" s="1133"/>
      <c r="L10" s="1133"/>
      <c r="M10" s="1133"/>
      <c r="N10" s="1133"/>
      <c r="O10" s="1133"/>
      <c r="P10" s="1134"/>
      <c r="Q10" s="1138">
        <v>10</v>
      </c>
      <c r="R10" s="1139"/>
      <c r="S10" s="1139"/>
      <c r="T10" s="1139"/>
      <c r="U10" s="1139"/>
      <c r="V10" s="1139">
        <v>4</v>
      </c>
      <c r="W10" s="1139"/>
      <c r="X10" s="1139"/>
      <c r="Y10" s="1139"/>
      <c r="Z10" s="1139"/>
      <c r="AA10" s="1139">
        <v>6</v>
      </c>
      <c r="AB10" s="1139"/>
      <c r="AC10" s="1139"/>
      <c r="AD10" s="1139"/>
      <c r="AE10" s="1140"/>
      <c r="AF10" s="1114">
        <v>6</v>
      </c>
      <c r="AG10" s="1115"/>
      <c r="AH10" s="1115"/>
      <c r="AI10" s="1115"/>
      <c r="AJ10" s="1116"/>
      <c r="AK10" s="1181" t="s">
        <v>598</v>
      </c>
      <c r="AL10" s="1182"/>
      <c r="AM10" s="1182"/>
      <c r="AN10" s="1182"/>
      <c r="AO10" s="1182"/>
      <c r="AP10" s="1182" t="s">
        <v>606</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592</v>
      </c>
      <c r="BT10" s="1110"/>
      <c r="BU10" s="1110"/>
      <c r="BV10" s="1110"/>
      <c r="BW10" s="1110"/>
      <c r="BX10" s="1110"/>
      <c r="BY10" s="1110"/>
      <c r="BZ10" s="1110"/>
      <c r="CA10" s="1110"/>
      <c r="CB10" s="1110"/>
      <c r="CC10" s="1110"/>
      <c r="CD10" s="1110"/>
      <c r="CE10" s="1110"/>
      <c r="CF10" s="1110"/>
      <c r="CG10" s="1111"/>
      <c r="CH10" s="1084">
        <v>33</v>
      </c>
      <c r="CI10" s="1085"/>
      <c r="CJ10" s="1085"/>
      <c r="CK10" s="1085"/>
      <c r="CL10" s="1086"/>
      <c r="CM10" s="1084">
        <v>275</v>
      </c>
      <c r="CN10" s="1085"/>
      <c r="CO10" s="1085"/>
      <c r="CP10" s="1085"/>
      <c r="CQ10" s="1086"/>
      <c r="CR10" s="1084">
        <v>93</v>
      </c>
      <c r="CS10" s="1085"/>
      <c r="CT10" s="1085"/>
      <c r="CU10" s="1085"/>
      <c r="CV10" s="1086"/>
      <c r="CW10" s="1084" t="s">
        <v>601</v>
      </c>
      <c r="CX10" s="1085"/>
      <c r="CY10" s="1085"/>
      <c r="CZ10" s="1085"/>
      <c r="DA10" s="1086"/>
      <c r="DB10" s="1084" t="s">
        <v>601</v>
      </c>
      <c r="DC10" s="1085"/>
      <c r="DD10" s="1085"/>
      <c r="DE10" s="1085"/>
      <c r="DF10" s="1086"/>
      <c r="DG10" s="1084" t="s">
        <v>601</v>
      </c>
      <c r="DH10" s="1085"/>
      <c r="DI10" s="1085"/>
      <c r="DJ10" s="1085"/>
      <c r="DK10" s="1086"/>
      <c r="DL10" s="1084" t="s">
        <v>601</v>
      </c>
      <c r="DM10" s="1085"/>
      <c r="DN10" s="1085"/>
      <c r="DO10" s="1085"/>
      <c r="DP10" s="1086"/>
      <c r="DQ10" s="1084" t="s">
        <v>600</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593</v>
      </c>
      <c r="BT11" s="1110"/>
      <c r="BU11" s="1110"/>
      <c r="BV11" s="1110"/>
      <c r="BW11" s="1110"/>
      <c r="BX11" s="1110"/>
      <c r="BY11" s="1110"/>
      <c r="BZ11" s="1110"/>
      <c r="CA11" s="1110"/>
      <c r="CB11" s="1110"/>
      <c r="CC11" s="1110"/>
      <c r="CD11" s="1110"/>
      <c r="CE11" s="1110"/>
      <c r="CF11" s="1110"/>
      <c r="CG11" s="1111"/>
      <c r="CH11" s="1084">
        <v>11</v>
      </c>
      <c r="CI11" s="1085"/>
      <c r="CJ11" s="1085"/>
      <c r="CK11" s="1085"/>
      <c r="CL11" s="1086"/>
      <c r="CM11" s="1084">
        <v>32</v>
      </c>
      <c r="CN11" s="1085"/>
      <c r="CO11" s="1085"/>
      <c r="CP11" s="1085"/>
      <c r="CQ11" s="1086"/>
      <c r="CR11" s="1084">
        <v>14</v>
      </c>
      <c r="CS11" s="1085"/>
      <c r="CT11" s="1085"/>
      <c r="CU11" s="1085"/>
      <c r="CV11" s="1086"/>
      <c r="CW11" s="1084">
        <v>4</v>
      </c>
      <c r="CX11" s="1085"/>
      <c r="CY11" s="1085"/>
      <c r="CZ11" s="1085"/>
      <c r="DA11" s="1086"/>
      <c r="DB11" s="1084" t="s">
        <v>601</v>
      </c>
      <c r="DC11" s="1085"/>
      <c r="DD11" s="1085"/>
      <c r="DE11" s="1085"/>
      <c r="DF11" s="1086"/>
      <c r="DG11" s="1084" t="s">
        <v>601</v>
      </c>
      <c r="DH11" s="1085"/>
      <c r="DI11" s="1085"/>
      <c r="DJ11" s="1085"/>
      <c r="DK11" s="1086"/>
      <c r="DL11" s="1084" t="s">
        <v>601</v>
      </c>
      <c r="DM11" s="1085"/>
      <c r="DN11" s="1085"/>
      <c r="DO11" s="1085"/>
      <c r="DP11" s="1086"/>
      <c r="DQ11" s="1084" t="s">
        <v>600</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596</v>
      </c>
      <c r="BT12" s="1110"/>
      <c r="BU12" s="1110"/>
      <c r="BV12" s="1110"/>
      <c r="BW12" s="1110"/>
      <c r="BX12" s="1110"/>
      <c r="BY12" s="1110"/>
      <c r="BZ12" s="1110"/>
      <c r="CA12" s="1110"/>
      <c r="CB12" s="1110"/>
      <c r="CC12" s="1110"/>
      <c r="CD12" s="1110"/>
      <c r="CE12" s="1110"/>
      <c r="CF12" s="1110"/>
      <c r="CG12" s="1111"/>
      <c r="CH12" s="1084">
        <v>0</v>
      </c>
      <c r="CI12" s="1085"/>
      <c r="CJ12" s="1085"/>
      <c r="CK12" s="1085"/>
      <c r="CL12" s="1086"/>
      <c r="CM12" s="1084" t="s">
        <v>603</v>
      </c>
      <c r="CN12" s="1085"/>
      <c r="CO12" s="1085"/>
      <c r="CP12" s="1085"/>
      <c r="CQ12" s="1086"/>
      <c r="CR12" s="1084">
        <v>47</v>
      </c>
      <c r="CS12" s="1085"/>
      <c r="CT12" s="1085"/>
      <c r="CU12" s="1085"/>
      <c r="CV12" s="1086"/>
      <c r="CW12" s="1084" t="s">
        <v>597</v>
      </c>
      <c r="CX12" s="1085"/>
      <c r="CY12" s="1085"/>
      <c r="CZ12" s="1085"/>
      <c r="DA12" s="1086"/>
      <c r="DB12" s="1084" t="s">
        <v>601</v>
      </c>
      <c r="DC12" s="1085"/>
      <c r="DD12" s="1085"/>
      <c r="DE12" s="1085"/>
      <c r="DF12" s="1086"/>
      <c r="DG12" s="1084" t="s">
        <v>601</v>
      </c>
      <c r="DH12" s="1085"/>
      <c r="DI12" s="1085"/>
      <c r="DJ12" s="1085"/>
      <c r="DK12" s="1086"/>
      <c r="DL12" s="1084" t="s">
        <v>601</v>
      </c>
      <c r="DM12" s="1085"/>
      <c r="DN12" s="1085"/>
      <c r="DO12" s="1085"/>
      <c r="DP12" s="1086"/>
      <c r="DQ12" s="1084" t="s">
        <v>600</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26881</v>
      </c>
      <c r="R23" s="1164"/>
      <c r="S23" s="1164"/>
      <c r="T23" s="1164"/>
      <c r="U23" s="1164"/>
      <c r="V23" s="1164">
        <v>25583</v>
      </c>
      <c r="W23" s="1164"/>
      <c r="X23" s="1164"/>
      <c r="Y23" s="1164"/>
      <c r="Z23" s="1164"/>
      <c r="AA23" s="1164">
        <v>1298</v>
      </c>
      <c r="AB23" s="1164"/>
      <c r="AC23" s="1164"/>
      <c r="AD23" s="1164"/>
      <c r="AE23" s="1165"/>
      <c r="AF23" s="1166">
        <v>1169</v>
      </c>
      <c r="AG23" s="1164"/>
      <c r="AH23" s="1164"/>
      <c r="AI23" s="1164"/>
      <c r="AJ23" s="1167"/>
      <c r="AK23" s="1168"/>
      <c r="AL23" s="1169"/>
      <c r="AM23" s="1169"/>
      <c r="AN23" s="1169"/>
      <c r="AO23" s="1169"/>
      <c r="AP23" s="1164">
        <v>23911</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3333</v>
      </c>
      <c r="R28" s="1149"/>
      <c r="S28" s="1149"/>
      <c r="T28" s="1149"/>
      <c r="U28" s="1149"/>
      <c r="V28" s="1149">
        <v>3218</v>
      </c>
      <c r="W28" s="1149"/>
      <c r="X28" s="1149"/>
      <c r="Y28" s="1149"/>
      <c r="Z28" s="1149"/>
      <c r="AA28" s="1149">
        <v>115</v>
      </c>
      <c r="AB28" s="1149"/>
      <c r="AC28" s="1149"/>
      <c r="AD28" s="1149"/>
      <c r="AE28" s="1150"/>
      <c r="AF28" s="1151">
        <v>115</v>
      </c>
      <c r="AG28" s="1149"/>
      <c r="AH28" s="1149"/>
      <c r="AI28" s="1149"/>
      <c r="AJ28" s="1152"/>
      <c r="AK28" s="1153">
        <v>318</v>
      </c>
      <c r="AL28" s="1141"/>
      <c r="AM28" s="1141"/>
      <c r="AN28" s="1141"/>
      <c r="AO28" s="1141"/>
      <c r="AP28" s="1141">
        <v>99</v>
      </c>
      <c r="AQ28" s="1141"/>
      <c r="AR28" s="1141"/>
      <c r="AS28" s="1141"/>
      <c r="AT28" s="1141"/>
      <c r="AU28" s="1141">
        <v>50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4433</v>
      </c>
      <c r="R29" s="1139"/>
      <c r="S29" s="1139"/>
      <c r="T29" s="1139"/>
      <c r="U29" s="1139"/>
      <c r="V29" s="1139">
        <v>4350</v>
      </c>
      <c r="W29" s="1139"/>
      <c r="X29" s="1139"/>
      <c r="Y29" s="1139"/>
      <c r="Z29" s="1139"/>
      <c r="AA29" s="1139">
        <v>83</v>
      </c>
      <c r="AB29" s="1139"/>
      <c r="AC29" s="1139"/>
      <c r="AD29" s="1139"/>
      <c r="AE29" s="1140"/>
      <c r="AF29" s="1114">
        <v>83</v>
      </c>
      <c r="AG29" s="1115"/>
      <c r="AH29" s="1115"/>
      <c r="AI29" s="1115"/>
      <c r="AJ29" s="1116"/>
      <c r="AK29" s="1075">
        <v>743</v>
      </c>
      <c r="AL29" s="1066"/>
      <c r="AM29" s="1066"/>
      <c r="AN29" s="1066"/>
      <c r="AO29" s="1066"/>
      <c r="AP29" s="1066" t="s">
        <v>599</v>
      </c>
      <c r="AQ29" s="1066"/>
      <c r="AR29" s="1066"/>
      <c r="AS29" s="1066"/>
      <c r="AT29" s="1066"/>
      <c r="AU29" s="1066" t="s">
        <v>599</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439</v>
      </c>
      <c r="R30" s="1139"/>
      <c r="S30" s="1139"/>
      <c r="T30" s="1139"/>
      <c r="U30" s="1139"/>
      <c r="V30" s="1139">
        <v>439</v>
      </c>
      <c r="W30" s="1139"/>
      <c r="X30" s="1139"/>
      <c r="Y30" s="1139"/>
      <c r="Z30" s="1139"/>
      <c r="AA30" s="1139">
        <v>1</v>
      </c>
      <c r="AB30" s="1139"/>
      <c r="AC30" s="1139"/>
      <c r="AD30" s="1139"/>
      <c r="AE30" s="1140"/>
      <c r="AF30" s="1114">
        <v>1</v>
      </c>
      <c r="AG30" s="1115"/>
      <c r="AH30" s="1115"/>
      <c r="AI30" s="1115"/>
      <c r="AJ30" s="1116"/>
      <c r="AK30" s="1075">
        <v>144</v>
      </c>
      <c r="AL30" s="1066"/>
      <c r="AM30" s="1066"/>
      <c r="AN30" s="1066"/>
      <c r="AO30" s="1066"/>
      <c r="AP30" s="1066" t="s">
        <v>599</v>
      </c>
      <c r="AQ30" s="1066"/>
      <c r="AR30" s="1066"/>
      <c r="AS30" s="1066"/>
      <c r="AT30" s="1066"/>
      <c r="AU30" s="1066" t="s">
        <v>599</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290</v>
      </c>
      <c r="R31" s="1139"/>
      <c r="S31" s="1139"/>
      <c r="T31" s="1139"/>
      <c r="U31" s="1139"/>
      <c r="V31" s="1139">
        <v>288</v>
      </c>
      <c r="W31" s="1139"/>
      <c r="X31" s="1139"/>
      <c r="Y31" s="1139"/>
      <c r="Z31" s="1139"/>
      <c r="AA31" s="1139">
        <v>2</v>
      </c>
      <c r="AB31" s="1139"/>
      <c r="AC31" s="1139"/>
      <c r="AD31" s="1139"/>
      <c r="AE31" s="1140"/>
      <c r="AF31" s="1114">
        <v>2</v>
      </c>
      <c r="AG31" s="1115"/>
      <c r="AH31" s="1115"/>
      <c r="AI31" s="1115"/>
      <c r="AJ31" s="1116"/>
      <c r="AK31" s="1075">
        <v>7</v>
      </c>
      <c r="AL31" s="1066"/>
      <c r="AM31" s="1066"/>
      <c r="AN31" s="1066"/>
      <c r="AO31" s="1066"/>
      <c r="AP31" s="1066">
        <v>75</v>
      </c>
      <c r="AQ31" s="1066"/>
      <c r="AR31" s="1066"/>
      <c r="AS31" s="1066"/>
      <c r="AT31" s="1066"/>
      <c r="AU31" s="1066">
        <v>1</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75</v>
      </c>
      <c r="R32" s="1139"/>
      <c r="S32" s="1139"/>
      <c r="T32" s="1139"/>
      <c r="U32" s="1139"/>
      <c r="V32" s="1139">
        <v>72</v>
      </c>
      <c r="W32" s="1139"/>
      <c r="X32" s="1139"/>
      <c r="Y32" s="1139"/>
      <c r="Z32" s="1139"/>
      <c r="AA32" s="1139">
        <v>3</v>
      </c>
      <c r="AB32" s="1139"/>
      <c r="AC32" s="1139"/>
      <c r="AD32" s="1139"/>
      <c r="AE32" s="1140"/>
      <c r="AF32" s="1114">
        <v>3</v>
      </c>
      <c r="AG32" s="1115"/>
      <c r="AH32" s="1115"/>
      <c r="AI32" s="1115"/>
      <c r="AJ32" s="1116"/>
      <c r="AK32" s="1075">
        <v>4</v>
      </c>
      <c r="AL32" s="1066"/>
      <c r="AM32" s="1066"/>
      <c r="AN32" s="1066"/>
      <c r="AO32" s="1066"/>
      <c r="AP32" s="1066">
        <v>278</v>
      </c>
      <c r="AQ32" s="1066"/>
      <c r="AR32" s="1066"/>
      <c r="AS32" s="1066"/>
      <c r="AT32" s="1066"/>
      <c r="AU32" s="1066">
        <v>86</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405</v>
      </c>
      <c r="C33" s="1133"/>
      <c r="D33" s="1133"/>
      <c r="E33" s="1133"/>
      <c r="F33" s="1133"/>
      <c r="G33" s="1133"/>
      <c r="H33" s="1133"/>
      <c r="I33" s="1133"/>
      <c r="J33" s="1133"/>
      <c r="K33" s="1133"/>
      <c r="L33" s="1133"/>
      <c r="M33" s="1133"/>
      <c r="N33" s="1133"/>
      <c r="O33" s="1133"/>
      <c r="P33" s="1134"/>
      <c r="Q33" s="1138">
        <v>1108</v>
      </c>
      <c r="R33" s="1139"/>
      <c r="S33" s="1139"/>
      <c r="T33" s="1139"/>
      <c r="U33" s="1139"/>
      <c r="V33" s="1139">
        <v>1019</v>
      </c>
      <c r="W33" s="1139"/>
      <c r="X33" s="1139"/>
      <c r="Y33" s="1139"/>
      <c r="Z33" s="1139"/>
      <c r="AA33" s="1139">
        <v>90</v>
      </c>
      <c r="AB33" s="1139"/>
      <c r="AC33" s="1139"/>
      <c r="AD33" s="1139"/>
      <c r="AE33" s="1140"/>
      <c r="AF33" s="1114">
        <v>1040</v>
      </c>
      <c r="AG33" s="1115"/>
      <c r="AH33" s="1115"/>
      <c r="AI33" s="1115"/>
      <c r="AJ33" s="1116"/>
      <c r="AK33" s="1075">
        <v>265</v>
      </c>
      <c r="AL33" s="1066"/>
      <c r="AM33" s="1066"/>
      <c r="AN33" s="1066"/>
      <c r="AO33" s="1066"/>
      <c r="AP33" s="1066">
        <v>3166</v>
      </c>
      <c r="AQ33" s="1066"/>
      <c r="AR33" s="1066"/>
      <c r="AS33" s="1066"/>
      <c r="AT33" s="1066"/>
      <c r="AU33" s="1066">
        <v>1436</v>
      </c>
      <c r="AV33" s="1066"/>
      <c r="AW33" s="1066"/>
      <c r="AX33" s="1066"/>
      <c r="AY33" s="1066"/>
      <c r="AZ33" s="1137" t="s">
        <v>599</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407</v>
      </c>
      <c r="C34" s="1133"/>
      <c r="D34" s="1133"/>
      <c r="E34" s="1133"/>
      <c r="F34" s="1133"/>
      <c r="G34" s="1133"/>
      <c r="H34" s="1133"/>
      <c r="I34" s="1133"/>
      <c r="J34" s="1133"/>
      <c r="K34" s="1133"/>
      <c r="L34" s="1133"/>
      <c r="M34" s="1133"/>
      <c r="N34" s="1133"/>
      <c r="O34" s="1133"/>
      <c r="P34" s="1134"/>
      <c r="Q34" s="1138">
        <v>763</v>
      </c>
      <c r="R34" s="1139"/>
      <c r="S34" s="1139"/>
      <c r="T34" s="1139"/>
      <c r="U34" s="1139"/>
      <c r="V34" s="1139">
        <v>907</v>
      </c>
      <c r="W34" s="1139"/>
      <c r="X34" s="1139"/>
      <c r="Y34" s="1139"/>
      <c r="Z34" s="1139"/>
      <c r="AA34" s="1139">
        <v>-144</v>
      </c>
      <c r="AB34" s="1139"/>
      <c r="AC34" s="1139"/>
      <c r="AD34" s="1139"/>
      <c r="AE34" s="1140"/>
      <c r="AF34" s="1114">
        <v>2158</v>
      </c>
      <c r="AG34" s="1115"/>
      <c r="AH34" s="1115"/>
      <c r="AI34" s="1115"/>
      <c r="AJ34" s="1116"/>
      <c r="AK34" s="1075">
        <v>313</v>
      </c>
      <c r="AL34" s="1066"/>
      <c r="AM34" s="1066"/>
      <c r="AN34" s="1066"/>
      <c r="AO34" s="1066"/>
      <c r="AP34" s="1066">
        <v>587</v>
      </c>
      <c r="AQ34" s="1066"/>
      <c r="AR34" s="1066"/>
      <c r="AS34" s="1066"/>
      <c r="AT34" s="1066"/>
      <c r="AU34" s="1066">
        <v>373</v>
      </c>
      <c r="AV34" s="1066"/>
      <c r="AW34" s="1066"/>
      <c r="AX34" s="1066"/>
      <c r="AY34" s="1066"/>
      <c r="AZ34" s="1137" t="s">
        <v>599</v>
      </c>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408</v>
      </c>
      <c r="C35" s="1133"/>
      <c r="D35" s="1133"/>
      <c r="E35" s="1133"/>
      <c r="F35" s="1133"/>
      <c r="G35" s="1133"/>
      <c r="H35" s="1133"/>
      <c r="I35" s="1133"/>
      <c r="J35" s="1133"/>
      <c r="K35" s="1133"/>
      <c r="L35" s="1133"/>
      <c r="M35" s="1133"/>
      <c r="N35" s="1133"/>
      <c r="O35" s="1133"/>
      <c r="P35" s="1134"/>
      <c r="Q35" s="1138">
        <v>2485</v>
      </c>
      <c r="R35" s="1139"/>
      <c r="S35" s="1139"/>
      <c r="T35" s="1139"/>
      <c r="U35" s="1139"/>
      <c r="V35" s="1139">
        <v>2533</v>
      </c>
      <c r="W35" s="1139"/>
      <c r="X35" s="1139"/>
      <c r="Y35" s="1139"/>
      <c r="Z35" s="1139"/>
      <c r="AA35" s="1139">
        <v>-47</v>
      </c>
      <c r="AB35" s="1139"/>
      <c r="AC35" s="1139"/>
      <c r="AD35" s="1139"/>
      <c r="AE35" s="1140"/>
      <c r="AF35" s="1114">
        <v>477</v>
      </c>
      <c r="AG35" s="1115"/>
      <c r="AH35" s="1115"/>
      <c r="AI35" s="1115"/>
      <c r="AJ35" s="1116"/>
      <c r="AK35" s="1075">
        <v>2203</v>
      </c>
      <c r="AL35" s="1066"/>
      <c r="AM35" s="1066"/>
      <c r="AN35" s="1066"/>
      <c r="AO35" s="1066"/>
      <c r="AP35" s="1066">
        <v>15396</v>
      </c>
      <c r="AQ35" s="1066"/>
      <c r="AR35" s="1066"/>
      <c r="AS35" s="1066"/>
      <c r="AT35" s="1066"/>
      <c r="AU35" s="1066">
        <v>13863</v>
      </c>
      <c r="AV35" s="1066"/>
      <c r="AW35" s="1066"/>
      <c r="AX35" s="1066"/>
      <c r="AY35" s="1066"/>
      <c r="AZ35" s="1137" t="s">
        <v>599</v>
      </c>
      <c r="BA35" s="1137"/>
      <c r="BB35" s="1137"/>
      <c r="BC35" s="1137"/>
      <c r="BD35" s="1137"/>
      <c r="BE35" s="1127" t="s">
        <v>406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409</v>
      </c>
      <c r="C36" s="1133"/>
      <c r="D36" s="1133"/>
      <c r="E36" s="1133"/>
      <c r="F36" s="1133"/>
      <c r="G36" s="1133"/>
      <c r="H36" s="1133"/>
      <c r="I36" s="1133"/>
      <c r="J36" s="1133"/>
      <c r="K36" s="1133"/>
      <c r="L36" s="1133"/>
      <c r="M36" s="1133"/>
      <c r="N36" s="1133"/>
      <c r="O36" s="1133"/>
      <c r="P36" s="1134"/>
      <c r="Q36" s="1138">
        <v>5</v>
      </c>
      <c r="R36" s="1139"/>
      <c r="S36" s="1139"/>
      <c r="T36" s="1139"/>
      <c r="U36" s="1139"/>
      <c r="V36" s="1139">
        <v>5</v>
      </c>
      <c r="W36" s="1139"/>
      <c r="X36" s="1139"/>
      <c r="Y36" s="1139"/>
      <c r="Z36" s="1139"/>
      <c r="AA36" s="1139">
        <v>0</v>
      </c>
      <c r="AB36" s="1139"/>
      <c r="AC36" s="1139"/>
      <c r="AD36" s="1139"/>
      <c r="AE36" s="1140"/>
      <c r="AF36" s="1114" t="s">
        <v>410</v>
      </c>
      <c r="AG36" s="1115"/>
      <c r="AH36" s="1115"/>
      <c r="AI36" s="1115"/>
      <c r="AJ36" s="1116"/>
      <c r="AK36" s="1075">
        <v>1</v>
      </c>
      <c r="AL36" s="1066"/>
      <c r="AM36" s="1066"/>
      <c r="AN36" s="1066"/>
      <c r="AO36" s="1066"/>
      <c r="AP36" s="1066" t="s">
        <v>599</v>
      </c>
      <c r="AQ36" s="1066"/>
      <c r="AR36" s="1066"/>
      <c r="AS36" s="1066"/>
      <c r="AT36" s="1066"/>
      <c r="AU36" s="1066" t="s">
        <v>599</v>
      </c>
      <c r="AV36" s="1066"/>
      <c r="AW36" s="1066"/>
      <c r="AX36" s="1066"/>
      <c r="AY36" s="1066"/>
      <c r="AZ36" s="1137" t="s">
        <v>599</v>
      </c>
      <c r="BA36" s="1137"/>
      <c r="BB36" s="1137"/>
      <c r="BC36" s="1137"/>
      <c r="BD36" s="1137"/>
      <c r="BE36" s="1127" t="s">
        <v>411</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3879</v>
      </c>
      <c r="AG63" s="1054"/>
      <c r="AH63" s="1054"/>
      <c r="AI63" s="1054"/>
      <c r="AJ63" s="1125"/>
      <c r="AK63" s="1126"/>
      <c r="AL63" s="1058"/>
      <c r="AM63" s="1058"/>
      <c r="AN63" s="1058"/>
      <c r="AO63" s="1058"/>
      <c r="AP63" s="1054">
        <v>19601</v>
      </c>
      <c r="AQ63" s="1054"/>
      <c r="AR63" s="1054"/>
      <c r="AS63" s="1054"/>
      <c r="AT63" s="1054"/>
      <c r="AU63" s="1054">
        <v>15809</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393</v>
      </c>
      <c r="W66" s="1097"/>
      <c r="X66" s="1097"/>
      <c r="Y66" s="1097"/>
      <c r="Z66" s="1098"/>
      <c r="AA66" s="1096" t="s">
        <v>394</v>
      </c>
      <c r="AB66" s="1097"/>
      <c r="AC66" s="1097"/>
      <c r="AD66" s="1097"/>
      <c r="AE66" s="1098"/>
      <c r="AF66" s="1102" t="s">
        <v>395</v>
      </c>
      <c r="AG66" s="1103"/>
      <c r="AH66" s="1103"/>
      <c r="AI66" s="1103"/>
      <c r="AJ66" s="1104"/>
      <c r="AK66" s="1096" t="s">
        <v>396</v>
      </c>
      <c r="AL66" s="1091"/>
      <c r="AM66" s="1091"/>
      <c r="AN66" s="1091"/>
      <c r="AO66" s="1092"/>
      <c r="AP66" s="1096" t="s">
        <v>397</v>
      </c>
      <c r="AQ66" s="1097"/>
      <c r="AR66" s="1097"/>
      <c r="AS66" s="1097"/>
      <c r="AT66" s="1098"/>
      <c r="AU66" s="1096" t="s">
        <v>416</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577</v>
      </c>
      <c r="C68" s="1081"/>
      <c r="D68" s="1081"/>
      <c r="E68" s="1081"/>
      <c r="F68" s="1081"/>
      <c r="G68" s="1081"/>
      <c r="H68" s="1081"/>
      <c r="I68" s="1081"/>
      <c r="J68" s="1081"/>
      <c r="K68" s="1081"/>
      <c r="L68" s="1081"/>
      <c r="M68" s="1081"/>
      <c r="N68" s="1081"/>
      <c r="O68" s="1081"/>
      <c r="P68" s="1082"/>
      <c r="Q68" s="1083">
        <v>100</v>
      </c>
      <c r="R68" s="1077"/>
      <c r="S68" s="1077"/>
      <c r="T68" s="1077"/>
      <c r="U68" s="1077"/>
      <c r="V68" s="1077">
        <v>78</v>
      </c>
      <c r="W68" s="1077"/>
      <c r="X68" s="1077"/>
      <c r="Y68" s="1077"/>
      <c r="Z68" s="1077"/>
      <c r="AA68" s="1077">
        <v>21</v>
      </c>
      <c r="AB68" s="1077"/>
      <c r="AC68" s="1077"/>
      <c r="AD68" s="1077"/>
      <c r="AE68" s="1077"/>
      <c r="AF68" s="1077">
        <v>21</v>
      </c>
      <c r="AG68" s="1077"/>
      <c r="AH68" s="1077"/>
      <c r="AI68" s="1077"/>
      <c r="AJ68" s="1077"/>
      <c r="AK68" s="1077">
        <v>22</v>
      </c>
      <c r="AL68" s="1077"/>
      <c r="AM68" s="1077"/>
      <c r="AN68" s="1077"/>
      <c r="AO68" s="1077"/>
      <c r="AP68" s="1077" t="s">
        <v>605</v>
      </c>
      <c r="AQ68" s="1077"/>
      <c r="AR68" s="1077"/>
      <c r="AS68" s="1077"/>
      <c r="AT68" s="1077"/>
      <c r="AU68" s="1077" t="s">
        <v>605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578</v>
      </c>
      <c r="C69" s="1070"/>
      <c r="D69" s="1070"/>
      <c r="E69" s="1070"/>
      <c r="F69" s="1070"/>
      <c r="G69" s="1070"/>
      <c r="H69" s="1070"/>
      <c r="I69" s="1070"/>
      <c r="J69" s="1070"/>
      <c r="K69" s="1070"/>
      <c r="L69" s="1070"/>
      <c r="M69" s="1070"/>
      <c r="N69" s="1070"/>
      <c r="O69" s="1070"/>
      <c r="P69" s="1071"/>
      <c r="Q69" s="1072">
        <v>72</v>
      </c>
      <c r="R69" s="1066"/>
      <c r="S69" s="1066"/>
      <c r="T69" s="1066"/>
      <c r="U69" s="1066"/>
      <c r="V69" s="1066">
        <v>69</v>
      </c>
      <c r="W69" s="1066"/>
      <c r="X69" s="1066"/>
      <c r="Y69" s="1066"/>
      <c r="Z69" s="1066"/>
      <c r="AA69" s="1066">
        <v>3</v>
      </c>
      <c r="AB69" s="1066"/>
      <c r="AC69" s="1066"/>
      <c r="AD69" s="1066"/>
      <c r="AE69" s="1066"/>
      <c r="AF69" s="1066">
        <v>3</v>
      </c>
      <c r="AG69" s="1066"/>
      <c r="AH69" s="1066"/>
      <c r="AI69" s="1066"/>
      <c r="AJ69" s="1066"/>
      <c r="AK69" s="1066" t="s">
        <v>605</v>
      </c>
      <c r="AL69" s="1066"/>
      <c r="AM69" s="1066"/>
      <c r="AN69" s="1066"/>
      <c r="AO69" s="1066"/>
      <c r="AP69" s="1066" t="s">
        <v>605</v>
      </c>
      <c r="AQ69" s="1066"/>
      <c r="AR69" s="1066"/>
      <c r="AS69" s="1066"/>
      <c r="AT69" s="1066"/>
      <c r="AU69" s="1066" t="s">
        <v>605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579</v>
      </c>
      <c r="C70" s="1070"/>
      <c r="D70" s="1070"/>
      <c r="E70" s="1070"/>
      <c r="F70" s="1070"/>
      <c r="G70" s="1070"/>
      <c r="H70" s="1070"/>
      <c r="I70" s="1070"/>
      <c r="J70" s="1070"/>
      <c r="K70" s="1070"/>
      <c r="L70" s="1070"/>
      <c r="M70" s="1070"/>
      <c r="N70" s="1070"/>
      <c r="O70" s="1070"/>
      <c r="P70" s="1071"/>
      <c r="Q70" s="1072">
        <v>279667</v>
      </c>
      <c r="R70" s="1066"/>
      <c r="S70" s="1066"/>
      <c r="T70" s="1066"/>
      <c r="U70" s="1066"/>
      <c r="V70" s="1066">
        <v>279607</v>
      </c>
      <c r="W70" s="1066"/>
      <c r="X70" s="1066"/>
      <c r="Y70" s="1066"/>
      <c r="Z70" s="1066"/>
      <c r="AA70" s="1066">
        <v>60</v>
      </c>
      <c r="AB70" s="1066"/>
      <c r="AC70" s="1066"/>
      <c r="AD70" s="1066"/>
      <c r="AE70" s="1066"/>
      <c r="AF70" s="1066">
        <v>60</v>
      </c>
      <c r="AG70" s="1066"/>
      <c r="AH70" s="1066"/>
      <c r="AI70" s="1066"/>
      <c r="AJ70" s="1066"/>
      <c r="AK70" s="1066">
        <v>5298</v>
      </c>
      <c r="AL70" s="1066"/>
      <c r="AM70" s="1066"/>
      <c r="AN70" s="1066"/>
      <c r="AO70" s="1066"/>
      <c r="AP70" s="1066" t="s">
        <v>605</v>
      </c>
      <c r="AQ70" s="1066"/>
      <c r="AR70" s="1066"/>
      <c r="AS70" s="1066"/>
      <c r="AT70" s="1066"/>
      <c r="AU70" s="1066" t="s">
        <v>605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580</v>
      </c>
      <c r="C71" s="1070"/>
      <c r="D71" s="1070"/>
      <c r="E71" s="1070"/>
      <c r="F71" s="1070"/>
      <c r="G71" s="1070"/>
      <c r="H71" s="1070"/>
      <c r="I71" s="1070"/>
      <c r="J71" s="1070"/>
      <c r="K71" s="1070"/>
      <c r="L71" s="1070"/>
      <c r="M71" s="1070"/>
      <c r="N71" s="1070"/>
      <c r="O71" s="1070"/>
      <c r="P71" s="1071"/>
      <c r="Q71" s="1072">
        <v>6487</v>
      </c>
      <c r="R71" s="1066"/>
      <c r="S71" s="1066"/>
      <c r="T71" s="1066"/>
      <c r="U71" s="1066"/>
      <c r="V71" s="1066">
        <v>6236</v>
      </c>
      <c r="W71" s="1066"/>
      <c r="X71" s="1066"/>
      <c r="Y71" s="1066"/>
      <c r="Z71" s="1066"/>
      <c r="AA71" s="1066">
        <v>251</v>
      </c>
      <c r="AB71" s="1066"/>
      <c r="AC71" s="1066"/>
      <c r="AD71" s="1066"/>
      <c r="AE71" s="1066"/>
      <c r="AF71" s="1066">
        <v>251</v>
      </c>
      <c r="AG71" s="1066"/>
      <c r="AH71" s="1066"/>
      <c r="AI71" s="1066"/>
      <c r="AJ71" s="1066"/>
      <c r="AK71" s="1066">
        <v>366</v>
      </c>
      <c r="AL71" s="1066"/>
      <c r="AM71" s="1066"/>
      <c r="AN71" s="1066"/>
      <c r="AO71" s="1066"/>
      <c r="AP71" s="1066" t="s">
        <v>605</v>
      </c>
      <c r="AQ71" s="1066"/>
      <c r="AR71" s="1066"/>
      <c r="AS71" s="1066"/>
      <c r="AT71" s="1066"/>
      <c r="AU71" s="1066" t="s">
        <v>605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581</v>
      </c>
      <c r="C72" s="1070"/>
      <c r="D72" s="1070"/>
      <c r="E72" s="1070"/>
      <c r="F72" s="1070"/>
      <c r="G72" s="1070"/>
      <c r="H72" s="1070"/>
      <c r="I72" s="1070"/>
      <c r="J72" s="1070"/>
      <c r="K72" s="1070"/>
      <c r="L72" s="1070"/>
      <c r="M72" s="1070"/>
      <c r="N72" s="1070"/>
      <c r="O72" s="1070"/>
      <c r="P72" s="1071"/>
      <c r="Q72" s="1072">
        <v>799</v>
      </c>
      <c r="R72" s="1066"/>
      <c r="S72" s="1066"/>
      <c r="T72" s="1066"/>
      <c r="U72" s="1066"/>
      <c r="V72" s="1066">
        <v>329</v>
      </c>
      <c r="W72" s="1066"/>
      <c r="X72" s="1066"/>
      <c r="Y72" s="1066"/>
      <c r="Z72" s="1066"/>
      <c r="AA72" s="1066">
        <v>470</v>
      </c>
      <c r="AB72" s="1066"/>
      <c r="AC72" s="1066"/>
      <c r="AD72" s="1066"/>
      <c r="AE72" s="1066"/>
      <c r="AF72" s="1066">
        <v>470</v>
      </c>
      <c r="AG72" s="1066"/>
      <c r="AH72" s="1066"/>
      <c r="AI72" s="1066"/>
      <c r="AJ72" s="1066"/>
      <c r="AK72" s="1066" t="s">
        <v>605</v>
      </c>
      <c r="AL72" s="1066"/>
      <c r="AM72" s="1066"/>
      <c r="AN72" s="1066"/>
      <c r="AO72" s="1066"/>
      <c r="AP72" s="1066" t="s">
        <v>605</v>
      </c>
      <c r="AQ72" s="1066"/>
      <c r="AR72" s="1066"/>
      <c r="AS72" s="1066"/>
      <c r="AT72" s="1066"/>
      <c r="AU72" s="1066" t="s">
        <v>605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582</v>
      </c>
      <c r="C73" s="1070"/>
      <c r="D73" s="1070"/>
      <c r="E73" s="1070"/>
      <c r="F73" s="1070"/>
      <c r="G73" s="1070"/>
      <c r="H73" s="1070"/>
      <c r="I73" s="1070"/>
      <c r="J73" s="1070"/>
      <c r="K73" s="1070"/>
      <c r="L73" s="1070"/>
      <c r="M73" s="1070"/>
      <c r="N73" s="1070"/>
      <c r="O73" s="1070"/>
      <c r="P73" s="1071"/>
      <c r="Q73" s="1072">
        <v>228</v>
      </c>
      <c r="R73" s="1066"/>
      <c r="S73" s="1066"/>
      <c r="T73" s="1066"/>
      <c r="U73" s="1066"/>
      <c r="V73" s="1066">
        <v>214</v>
      </c>
      <c r="W73" s="1066"/>
      <c r="X73" s="1066"/>
      <c r="Y73" s="1066"/>
      <c r="Z73" s="1066"/>
      <c r="AA73" s="1066">
        <v>14</v>
      </c>
      <c r="AB73" s="1066"/>
      <c r="AC73" s="1066"/>
      <c r="AD73" s="1066"/>
      <c r="AE73" s="1066"/>
      <c r="AF73" s="1066">
        <v>14</v>
      </c>
      <c r="AG73" s="1066"/>
      <c r="AH73" s="1066"/>
      <c r="AI73" s="1066"/>
      <c r="AJ73" s="1066"/>
      <c r="AK73" s="1066">
        <v>221</v>
      </c>
      <c r="AL73" s="1066"/>
      <c r="AM73" s="1066"/>
      <c r="AN73" s="1066"/>
      <c r="AO73" s="1066"/>
      <c r="AP73" s="1066" t="s">
        <v>605</v>
      </c>
      <c r="AQ73" s="1066"/>
      <c r="AR73" s="1066"/>
      <c r="AS73" s="1066"/>
      <c r="AT73" s="1066"/>
      <c r="AU73" s="1066" t="s">
        <v>605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583</v>
      </c>
      <c r="C74" s="1070"/>
      <c r="D74" s="1070"/>
      <c r="E74" s="1070"/>
      <c r="F74" s="1070"/>
      <c r="G74" s="1070"/>
      <c r="H74" s="1070"/>
      <c r="I74" s="1070"/>
      <c r="J74" s="1070"/>
      <c r="K74" s="1070"/>
      <c r="L74" s="1070"/>
      <c r="M74" s="1070"/>
      <c r="N74" s="1070"/>
      <c r="O74" s="1070"/>
      <c r="P74" s="1071"/>
      <c r="Q74" s="1072">
        <v>26</v>
      </c>
      <c r="R74" s="1066"/>
      <c r="S74" s="1066"/>
      <c r="T74" s="1066"/>
      <c r="U74" s="1066"/>
      <c r="V74" s="1066">
        <v>16</v>
      </c>
      <c r="W74" s="1066"/>
      <c r="X74" s="1066"/>
      <c r="Y74" s="1066"/>
      <c r="Z74" s="1066"/>
      <c r="AA74" s="1066">
        <v>11</v>
      </c>
      <c r="AB74" s="1066"/>
      <c r="AC74" s="1066"/>
      <c r="AD74" s="1066"/>
      <c r="AE74" s="1066"/>
      <c r="AF74" s="1066">
        <v>11</v>
      </c>
      <c r="AG74" s="1066"/>
      <c r="AH74" s="1066"/>
      <c r="AI74" s="1066"/>
      <c r="AJ74" s="1066"/>
      <c r="AK74" s="1066" t="s">
        <v>605</v>
      </c>
      <c r="AL74" s="1066"/>
      <c r="AM74" s="1066"/>
      <c r="AN74" s="1066"/>
      <c r="AO74" s="1066"/>
      <c r="AP74" s="1066" t="s">
        <v>605</v>
      </c>
      <c r="AQ74" s="1066"/>
      <c r="AR74" s="1066"/>
      <c r="AS74" s="1066"/>
      <c r="AT74" s="1066"/>
      <c r="AU74" s="1066" t="s">
        <v>605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584</v>
      </c>
      <c r="C75" s="1070"/>
      <c r="D75" s="1070"/>
      <c r="E75" s="1070"/>
      <c r="F75" s="1070"/>
      <c r="G75" s="1070"/>
      <c r="H75" s="1070"/>
      <c r="I75" s="1070"/>
      <c r="J75" s="1070"/>
      <c r="K75" s="1070"/>
      <c r="L75" s="1070"/>
      <c r="M75" s="1070"/>
      <c r="N75" s="1070"/>
      <c r="O75" s="1070"/>
      <c r="P75" s="1071"/>
      <c r="Q75" s="1076">
        <v>7</v>
      </c>
      <c r="R75" s="1074"/>
      <c r="S75" s="1074"/>
      <c r="T75" s="1074"/>
      <c r="U75" s="1075"/>
      <c r="V75" s="1073">
        <v>7</v>
      </c>
      <c r="W75" s="1074"/>
      <c r="X75" s="1074"/>
      <c r="Y75" s="1074"/>
      <c r="Z75" s="1075"/>
      <c r="AA75" s="1073">
        <v>0</v>
      </c>
      <c r="AB75" s="1074"/>
      <c r="AC75" s="1074"/>
      <c r="AD75" s="1074"/>
      <c r="AE75" s="1075"/>
      <c r="AF75" s="1073">
        <v>0</v>
      </c>
      <c r="AG75" s="1074"/>
      <c r="AH75" s="1074"/>
      <c r="AI75" s="1074"/>
      <c r="AJ75" s="1075"/>
      <c r="AK75" s="1073">
        <v>1</v>
      </c>
      <c r="AL75" s="1074"/>
      <c r="AM75" s="1074"/>
      <c r="AN75" s="1074"/>
      <c r="AO75" s="1075"/>
      <c r="AP75" s="1073" t="s">
        <v>597</v>
      </c>
      <c r="AQ75" s="1074"/>
      <c r="AR75" s="1074"/>
      <c r="AS75" s="1074"/>
      <c r="AT75" s="1075"/>
      <c r="AU75" s="1073" t="s">
        <v>597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585</v>
      </c>
      <c r="C76" s="1070"/>
      <c r="D76" s="1070"/>
      <c r="E76" s="1070"/>
      <c r="F76" s="1070"/>
      <c r="G76" s="1070"/>
      <c r="H76" s="1070"/>
      <c r="I76" s="1070"/>
      <c r="J76" s="1070"/>
      <c r="K76" s="1070"/>
      <c r="L76" s="1070"/>
      <c r="M76" s="1070"/>
      <c r="N76" s="1070"/>
      <c r="O76" s="1070"/>
      <c r="P76" s="1071"/>
      <c r="Q76" s="1076">
        <v>34</v>
      </c>
      <c r="R76" s="1074"/>
      <c r="S76" s="1074"/>
      <c r="T76" s="1074"/>
      <c r="U76" s="1075"/>
      <c r="V76" s="1073">
        <v>33</v>
      </c>
      <c r="W76" s="1074"/>
      <c r="X76" s="1074"/>
      <c r="Y76" s="1074"/>
      <c r="Z76" s="1075"/>
      <c r="AA76" s="1073">
        <v>1</v>
      </c>
      <c r="AB76" s="1074"/>
      <c r="AC76" s="1074"/>
      <c r="AD76" s="1074"/>
      <c r="AE76" s="1075"/>
      <c r="AF76" s="1073">
        <v>1</v>
      </c>
      <c r="AG76" s="1074"/>
      <c r="AH76" s="1074"/>
      <c r="AI76" s="1074"/>
      <c r="AJ76" s="1075"/>
      <c r="AK76" s="1073">
        <v>17</v>
      </c>
      <c r="AL76" s="1074"/>
      <c r="AM76" s="1074"/>
      <c r="AN76" s="1074"/>
      <c r="AO76" s="1075"/>
      <c r="AP76" s="1073" t="s">
        <v>597</v>
      </c>
      <c r="AQ76" s="1074"/>
      <c r="AR76" s="1074"/>
      <c r="AS76" s="1074"/>
      <c r="AT76" s="1075"/>
      <c r="AU76" s="1073" t="s">
        <v>597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586</v>
      </c>
      <c r="C77" s="1070"/>
      <c r="D77" s="1070"/>
      <c r="E77" s="1070"/>
      <c r="F77" s="1070"/>
      <c r="G77" s="1070"/>
      <c r="H77" s="1070"/>
      <c r="I77" s="1070"/>
      <c r="J77" s="1070"/>
      <c r="K77" s="1070"/>
      <c r="L77" s="1070"/>
      <c r="M77" s="1070"/>
      <c r="N77" s="1070"/>
      <c r="O77" s="1070"/>
      <c r="P77" s="1071"/>
      <c r="Q77" s="1076">
        <v>1</v>
      </c>
      <c r="R77" s="1074"/>
      <c r="S77" s="1074"/>
      <c r="T77" s="1074"/>
      <c r="U77" s="1075"/>
      <c r="V77" s="1073">
        <v>1</v>
      </c>
      <c r="W77" s="1074"/>
      <c r="X77" s="1074"/>
      <c r="Y77" s="1074"/>
      <c r="Z77" s="1075"/>
      <c r="AA77" s="1073">
        <v>0</v>
      </c>
      <c r="AB77" s="1074"/>
      <c r="AC77" s="1074"/>
      <c r="AD77" s="1074"/>
      <c r="AE77" s="1075"/>
      <c r="AF77" s="1073">
        <v>0</v>
      </c>
      <c r="AG77" s="1074"/>
      <c r="AH77" s="1074"/>
      <c r="AI77" s="1074"/>
      <c r="AJ77" s="1075"/>
      <c r="AK77" s="1073">
        <v>1</v>
      </c>
      <c r="AL77" s="1074"/>
      <c r="AM77" s="1074"/>
      <c r="AN77" s="1074"/>
      <c r="AO77" s="1075"/>
      <c r="AP77" s="1073" t="s">
        <v>597</v>
      </c>
      <c r="AQ77" s="1074"/>
      <c r="AR77" s="1074"/>
      <c r="AS77" s="1074"/>
      <c r="AT77" s="1075"/>
      <c r="AU77" s="1073" t="s">
        <v>597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587</v>
      </c>
      <c r="C78" s="1070"/>
      <c r="D78" s="1070"/>
      <c r="E78" s="1070"/>
      <c r="F78" s="1070"/>
      <c r="G78" s="1070"/>
      <c r="H78" s="1070"/>
      <c r="I78" s="1070"/>
      <c r="J78" s="1070"/>
      <c r="K78" s="1070"/>
      <c r="L78" s="1070"/>
      <c r="M78" s="1070"/>
      <c r="N78" s="1070"/>
      <c r="O78" s="1070"/>
      <c r="P78" s="1071"/>
      <c r="Q78" s="1072">
        <v>108</v>
      </c>
      <c r="R78" s="1066"/>
      <c r="S78" s="1066"/>
      <c r="T78" s="1066"/>
      <c r="U78" s="1066"/>
      <c r="V78" s="1066">
        <v>88</v>
      </c>
      <c r="W78" s="1066"/>
      <c r="X78" s="1066"/>
      <c r="Y78" s="1066"/>
      <c r="Z78" s="1066"/>
      <c r="AA78" s="1066">
        <v>20</v>
      </c>
      <c r="AB78" s="1066"/>
      <c r="AC78" s="1066"/>
      <c r="AD78" s="1066"/>
      <c r="AE78" s="1066"/>
      <c r="AF78" s="1066">
        <v>20</v>
      </c>
      <c r="AG78" s="1066"/>
      <c r="AH78" s="1066"/>
      <c r="AI78" s="1066"/>
      <c r="AJ78" s="1066"/>
      <c r="AK78" s="1066">
        <v>0</v>
      </c>
      <c r="AL78" s="1066"/>
      <c r="AM78" s="1066"/>
      <c r="AN78" s="1066"/>
      <c r="AO78" s="1066"/>
      <c r="AP78" s="1066">
        <v>0</v>
      </c>
      <c r="AQ78" s="1066"/>
      <c r="AR78" s="1066"/>
      <c r="AS78" s="1066"/>
      <c r="AT78" s="1066"/>
      <c r="AU78" s="1066" t="s">
        <v>597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588</v>
      </c>
      <c r="C79" s="1070"/>
      <c r="D79" s="1070"/>
      <c r="E79" s="1070"/>
      <c r="F79" s="1070"/>
      <c r="G79" s="1070"/>
      <c r="H79" s="1070"/>
      <c r="I79" s="1070"/>
      <c r="J79" s="1070"/>
      <c r="K79" s="1070"/>
      <c r="L79" s="1070"/>
      <c r="M79" s="1070"/>
      <c r="N79" s="1070"/>
      <c r="O79" s="1070"/>
      <c r="P79" s="1071"/>
      <c r="Q79" s="1072">
        <v>16</v>
      </c>
      <c r="R79" s="1066"/>
      <c r="S79" s="1066"/>
      <c r="T79" s="1066"/>
      <c r="U79" s="1066"/>
      <c r="V79" s="1066">
        <v>13</v>
      </c>
      <c r="W79" s="1066"/>
      <c r="X79" s="1066"/>
      <c r="Y79" s="1066"/>
      <c r="Z79" s="1066"/>
      <c r="AA79" s="1066">
        <v>3</v>
      </c>
      <c r="AB79" s="1066"/>
      <c r="AC79" s="1066"/>
      <c r="AD79" s="1066"/>
      <c r="AE79" s="1066"/>
      <c r="AF79" s="1066">
        <v>3</v>
      </c>
      <c r="AG79" s="1066"/>
      <c r="AH79" s="1066"/>
      <c r="AI79" s="1066"/>
      <c r="AJ79" s="1066"/>
      <c r="AK79" s="1073" t="s">
        <v>597</v>
      </c>
      <c r="AL79" s="1074"/>
      <c r="AM79" s="1074"/>
      <c r="AN79" s="1074"/>
      <c r="AO79" s="1075"/>
      <c r="AP79" s="1073" t="s">
        <v>597</v>
      </c>
      <c r="AQ79" s="1074"/>
      <c r="AR79" s="1074"/>
      <c r="AS79" s="1074"/>
      <c r="AT79" s="1075"/>
      <c r="AU79" s="1073" t="s">
        <v>597</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589</v>
      </c>
      <c r="C80" s="1070"/>
      <c r="D80" s="1070"/>
      <c r="E80" s="1070"/>
      <c r="F80" s="1070"/>
      <c r="G80" s="1070"/>
      <c r="H80" s="1070"/>
      <c r="I80" s="1070"/>
      <c r="J80" s="1070"/>
      <c r="K80" s="1070"/>
      <c r="L80" s="1070"/>
      <c r="M80" s="1070"/>
      <c r="N80" s="1070"/>
      <c r="O80" s="1070"/>
      <c r="P80" s="1071"/>
      <c r="Q80" s="1072">
        <v>54</v>
      </c>
      <c r="R80" s="1066"/>
      <c r="S80" s="1066"/>
      <c r="T80" s="1066"/>
      <c r="U80" s="1066"/>
      <c r="V80" s="1066">
        <v>52</v>
      </c>
      <c r="W80" s="1066"/>
      <c r="X80" s="1066"/>
      <c r="Y80" s="1066"/>
      <c r="Z80" s="1066"/>
      <c r="AA80" s="1066">
        <v>2</v>
      </c>
      <c r="AB80" s="1066"/>
      <c r="AC80" s="1066"/>
      <c r="AD80" s="1066"/>
      <c r="AE80" s="1066"/>
      <c r="AF80" s="1066">
        <v>2</v>
      </c>
      <c r="AG80" s="1066"/>
      <c r="AH80" s="1066"/>
      <c r="AI80" s="1066"/>
      <c r="AJ80" s="1066"/>
      <c r="AK80" s="1066" t="s">
        <v>604</v>
      </c>
      <c r="AL80" s="1066"/>
      <c r="AM80" s="1066"/>
      <c r="AN80" s="1066"/>
      <c r="AO80" s="1066"/>
      <c r="AP80" s="1066" t="s">
        <v>604</v>
      </c>
      <c r="AQ80" s="1066"/>
      <c r="AR80" s="1066"/>
      <c r="AS80" s="1066"/>
      <c r="AT80" s="1066"/>
      <c r="AU80" s="1066" t="s">
        <v>604</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856</v>
      </c>
      <c r="AG88" s="1054"/>
      <c r="AH88" s="1054"/>
      <c r="AI88" s="1054"/>
      <c r="AJ88" s="1054"/>
      <c r="AK88" s="1058"/>
      <c r="AL88" s="1058"/>
      <c r="AM88" s="1058"/>
      <c r="AN88" s="1058"/>
      <c r="AO88" s="1058"/>
      <c r="AP88" s="1054">
        <v>0</v>
      </c>
      <c r="AQ88" s="1054"/>
      <c r="AR88" s="1054"/>
      <c r="AS88" s="1054"/>
      <c r="AT88" s="1054"/>
      <c r="AU88" s="1054" t="s">
        <v>607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1017</v>
      </c>
      <c r="CS102" s="1046"/>
      <c r="CT102" s="1046"/>
      <c r="CU102" s="1046"/>
      <c r="CV102" s="1047"/>
      <c r="CW102" s="1045">
        <v>8</v>
      </c>
      <c r="CX102" s="1046"/>
      <c r="CY102" s="1046"/>
      <c r="CZ102" s="1046"/>
      <c r="DA102" s="1047"/>
      <c r="DB102" s="1045">
        <v>376</v>
      </c>
      <c r="DC102" s="1046"/>
      <c r="DD102" s="1046"/>
      <c r="DE102" s="1046"/>
      <c r="DF102" s="1047"/>
      <c r="DG102" s="1045" t="s">
        <v>602</v>
      </c>
      <c r="DH102" s="1046"/>
      <c r="DI102" s="1046"/>
      <c r="DJ102" s="1046"/>
      <c r="DK102" s="1047"/>
      <c r="DL102" s="1045" t="s">
        <v>602</v>
      </c>
      <c r="DM102" s="1046"/>
      <c r="DN102" s="1046"/>
      <c r="DO102" s="1046"/>
      <c r="DP102" s="1047"/>
      <c r="DQ102" s="1045" t="s">
        <v>602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301</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301</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301</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2814005</v>
      </c>
      <c r="AB110" s="982"/>
      <c r="AC110" s="982"/>
      <c r="AD110" s="982"/>
      <c r="AE110" s="983"/>
      <c r="AF110" s="984">
        <v>2921699</v>
      </c>
      <c r="AG110" s="982"/>
      <c r="AH110" s="982"/>
      <c r="AI110" s="982"/>
      <c r="AJ110" s="983"/>
      <c r="AK110" s="984">
        <v>2848302</v>
      </c>
      <c r="AL110" s="982"/>
      <c r="AM110" s="982"/>
      <c r="AN110" s="982"/>
      <c r="AO110" s="983"/>
      <c r="AP110" s="985">
        <v>27.4</v>
      </c>
      <c r="AQ110" s="986"/>
      <c r="AR110" s="986"/>
      <c r="AS110" s="986"/>
      <c r="AT110" s="987"/>
      <c r="AU110" s="1021" t="s">
        <v>72</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25636827</v>
      </c>
      <c r="BR110" s="929"/>
      <c r="BS110" s="929"/>
      <c r="BT110" s="929"/>
      <c r="BU110" s="929"/>
      <c r="BV110" s="929">
        <v>24667213</v>
      </c>
      <c r="BW110" s="929"/>
      <c r="BX110" s="929"/>
      <c r="BY110" s="929"/>
      <c r="BZ110" s="929"/>
      <c r="CA110" s="929">
        <v>23911252</v>
      </c>
      <c r="CB110" s="929"/>
      <c r="CC110" s="929"/>
      <c r="CD110" s="929"/>
      <c r="CE110" s="929"/>
      <c r="CF110" s="953">
        <v>230.3</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434</v>
      </c>
      <c r="DM110" s="929"/>
      <c r="DN110" s="929"/>
      <c r="DO110" s="929"/>
      <c r="DP110" s="929"/>
      <c r="DQ110" s="929" t="s">
        <v>434</v>
      </c>
      <c r="DR110" s="929"/>
      <c r="DS110" s="929"/>
      <c r="DT110" s="929"/>
      <c r="DU110" s="929"/>
      <c r="DV110" s="930" t="s">
        <v>434</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52057</v>
      </c>
      <c r="BR111" s="901"/>
      <c r="BS111" s="901"/>
      <c r="BT111" s="901"/>
      <c r="BU111" s="901"/>
      <c r="BV111" s="901">
        <v>44834</v>
      </c>
      <c r="BW111" s="901"/>
      <c r="BX111" s="901"/>
      <c r="BY111" s="901"/>
      <c r="BZ111" s="901"/>
      <c r="CA111" s="901">
        <v>44834</v>
      </c>
      <c r="CB111" s="901"/>
      <c r="CC111" s="901"/>
      <c r="CD111" s="901"/>
      <c r="CE111" s="901"/>
      <c r="CF111" s="962">
        <v>0.4</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434</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434</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19673692</v>
      </c>
      <c r="BR112" s="901"/>
      <c r="BS112" s="901"/>
      <c r="BT112" s="901"/>
      <c r="BU112" s="901"/>
      <c r="BV112" s="901">
        <v>18025380</v>
      </c>
      <c r="BW112" s="901"/>
      <c r="BX112" s="901"/>
      <c r="BY112" s="901"/>
      <c r="BZ112" s="901"/>
      <c r="CA112" s="901">
        <v>15809275</v>
      </c>
      <c r="CB112" s="901"/>
      <c r="CC112" s="901"/>
      <c r="CD112" s="901"/>
      <c r="CE112" s="901"/>
      <c r="CF112" s="962">
        <v>152.30000000000001</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434</v>
      </c>
      <c r="DH112" s="901"/>
      <c r="DI112" s="901"/>
      <c r="DJ112" s="901"/>
      <c r="DK112" s="901"/>
      <c r="DL112" s="901" t="s">
        <v>128</v>
      </c>
      <c r="DM112" s="901"/>
      <c r="DN112" s="901"/>
      <c r="DO112" s="901"/>
      <c r="DP112" s="901"/>
      <c r="DQ112" s="901" t="s">
        <v>128</v>
      </c>
      <c r="DR112" s="901"/>
      <c r="DS112" s="901"/>
      <c r="DT112" s="901"/>
      <c r="DU112" s="901"/>
      <c r="DV112" s="878" t="s">
        <v>434</v>
      </c>
      <c r="DW112" s="878"/>
      <c r="DX112" s="878"/>
      <c r="DY112" s="878"/>
      <c r="DZ112" s="879"/>
    </row>
    <row r="113" spans="1:130" s="248"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1983573</v>
      </c>
      <c r="AB113" s="1010"/>
      <c r="AC113" s="1010"/>
      <c r="AD113" s="1010"/>
      <c r="AE113" s="1011"/>
      <c r="AF113" s="1012">
        <v>1971596</v>
      </c>
      <c r="AG113" s="1010"/>
      <c r="AH113" s="1010"/>
      <c r="AI113" s="1010"/>
      <c r="AJ113" s="1011"/>
      <c r="AK113" s="1012">
        <v>1968047</v>
      </c>
      <c r="AL113" s="1010"/>
      <c r="AM113" s="1010"/>
      <c r="AN113" s="1010"/>
      <c r="AO113" s="1011"/>
      <c r="AP113" s="1013">
        <v>19</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16457</v>
      </c>
      <c r="BR113" s="901"/>
      <c r="BS113" s="901"/>
      <c r="BT113" s="901"/>
      <c r="BU113" s="901"/>
      <c r="BV113" s="901">
        <v>11694</v>
      </c>
      <c r="BW113" s="901"/>
      <c r="BX113" s="901"/>
      <c r="BY113" s="901"/>
      <c r="BZ113" s="901"/>
      <c r="CA113" s="901" t="s">
        <v>128</v>
      </c>
      <c r="CB113" s="901"/>
      <c r="CC113" s="901"/>
      <c r="CD113" s="901"/>
      <c r="CE113" s="901"/>
      <c r="CF113" s="962" t="s">
        <v>434</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434</v>
      </c>
      <c r="DM113" s="864"/>
      <c r="DN113" s="864"/>
      <c r="DO113" s="864"/>
      <c r="DP113" s="865"/>
      <c r="DQ113" s="866" t="s">
        <v>434</v>
      </c>
      <c r="DR113" s="864"/>
      <c r="DS113" s="864"/>
      <c r="DT113" s="864"/>
      <c r="DU113" s="865"/>
      <c r="DV113" s="911" t="s">
        <v>128</v>
      </c>
      <c r="DW113" s="912"/>
      <c r="DX113" s="912"/>
      <c r="DY113" s="912"/>
      <c r="DZ113" s="913"/>
    </row>
    <row r="114" spans="1:130" s="248"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4952</v>
      </c>
      <c r="AB114" s="864"/>
      <c r="AC114" s="864"/>
      <c r="AD114" s="864"/>
      <c r="AE114" s="865"/>
      <c r="AF114" s="866">
        <v>4952</v>
      </c>
      <c r="AG114" s="864"/>
      <c r="AH114" s="864"/>
      <c r="AI114" s="864"/>
      <c r="AJ114" s="865"/>
      <c r="AK114" s="866">
        <v>2476</v>
      </c>
      <c r="AL114" s="864"/>
      <c r="AM114" s="864"/>
      <c r="AN114" s="864"/>
      <c r="AO114" s="865"/>
      <c r="AP114" s="911">
        <v>0</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2372670</v>
      </c>
      <c r="BR114" s="901"/>
      <c r="BS114" s="901"/>
      <c r="BT114" s="901"/>
      <c r="BU114" s="901"/>
      <c r="BV114" s="901">
        <v>2313005</v>
      </c>
      <c r="BW114" s="901"/>
      <c r="BX114" s="901"/>
      <c r="BY114" s="901"/>
      <c r="BZ114" s="901"/>
      <c r="CA114" s="901">
        <v>2267867</v>
      </c>
      <c r="CB114" s="901"/>
      <c r="CC114" s="901"/>
      <c r="CD114" s="901"/>
      <c r="CE114" s="901"/>
      <c r="CF114" s="962">
        <v>21.8</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434</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128</v>
      </c>
      <c r="AB115" s="1010"/>
      <c r="AC115" s="1010"/>
      <c r="AD115" s="1010"/>
      <c r="AE115" s="1011"/>
      <c r="AF115" s="1012" t="s">
        <v>128</v>
      </c>
      <c r="AG115" s="1010"/>
      <c r="AH115" s="1010"/>
      <c r="AI115" s="1010"/>
      <c r="AJ115" s="1011"/>
      <c r="AK115" s="1012" t="s">
        <v>128</v>
      </c>
      <c r="AL115" s="1010"/>
      <c r="AM115" s="1010"/>
      <c r="AN115" s="1010"/>
      <c r="AO115" s="1011"/>
      <c r="AP115" s="1013" t="s">
        <v>128</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v>800</v>
      </c>
      <c r="BR115" s="901"/>
      <c r="BS115" s="901"/>
      <c r="BT115" s="901"/>
      <c r="BU115" s="901"/>
      <c r="BV115" s="901" t="s">
        <v>434</v>
      </c>
      <c r="BW115" s="901"/>
      <c r="BX115" s="901"/>
      <c r="BY115" s="901"/>
      <c r="BZ115" s="901"/>
      <c r="CA115" s="901" t="s">
        <v>434</v>
      </c>
      <c r="CB115" s="901"/>
      <c r="CC115" s="901"/>
      <c r="CD115" s="901"/>
      <c r="CE115" s="901"/>
      <c r="CF115" s="962" t="s">
        <v>434</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434</v>
      </c>
      <c r="DR115" s="864"/>
      <c r="DS115" s="864"/>
      <c r="DT115" s="864"/>
      <c r="DU115" s="865"/>
      <c r="DV115" s="911" t="s">
        <v>128</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434</v>
      </c>
      <c r="AB116" s="864"/>
      <c r="AC116" s="864"/>
      <c r="AD116" s="864"/>
      <c r="AE116" s="865"/>
      <c r="AF116" s="866" t="s">
        <v>128</v>
      </c>
      <c r="AG116" s="864"/>
      <c r="AH116" s="864"/>
      <c r="AI116" s="864"/>
      <c r="AJ116" s="865"/>
      <c r="AK116" s="866" t="s">
        <v>434</v>
      </c>
      <c r="AL116" s="864"/>
      <c r="AM116" s="864"/>
      <c r="AN116" s="864"/>
      <c r="AO116" s="865"/>
      <c r="AP116" s="911" t="s">
        <v>434</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434</v>
      </c>
      <c r="BR116" s="901"/>
      <c r="BS116" s="901"/>
      <c r="BT116" s="901"/>
      <c r="BU116" s="901"/>
      <c r="BV116" s="901" t="s">
        <v>434</v>
      </c>
      <c r="BW116" s="901"/>
      <c r="BX116" s="901"/>
      <c r="BY116" s="901"/>
      <c r="BZ116" s="901"/>
      <c r="CA116" s="901" t="s">
        <v>434</v>
      </c>
      <c r="CB116" s="901"/>
      <c r="CC116" s="901"/>
      <c r="CD116" s="901"/>
      <c r="CE116" s="901"/>
      <c r="CF116" s="962" t="s">
        <v>128</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434</v>
      </c>
      <c r="DH116" s="864"/>
      <c r="DI116" s="864"/>
      <c r="DJ116" s="864"/>
      <c r="DK116" s="865"/>
      <c r="DL116" s="866" t="s">
        <v>128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4802530</v>
      </c>
      <c r="AB117" s="996"/>
      <c r="AC117" s="996"/>
      <c r="AD117" s="996"/>
      <c r="AE117" s="997"/>
      <c r="AF117" s="998">
        <v>4898247</v>
      </c>
      <c r="AG117" s="996"/>
      <c r="AH117" s="996"/>
      <c r="AI117" s="996"/>
      <c r="AJ117" s="997"/>
      <c r="AK117" s="998">
        <v>4818825</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434</v>
      </c>
      <c r="CB117" s="901"/>
      <c r="CC117" s="901"/>
      <c r="CD117" s="901"/>
      <c r="CE117" s="901"/>
      <c r="CF117" s="962" t="s">
        <v>434</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434</v>
      </c>
      <c r="DH117" s="864"/>
      <c r="DI117" s="864"/>
      <c r="DJ117" s="864"/>
      <c r="DK117" s="865"/>
      <c r="DL117" s="866" t="s">
        <v>128</v>
      </c>
      <c r="DM117" s="864"/>
      <c r="DN117" s="864"/>
      <c r="DO117" s="864"/>
      <c r="DP117" s="865"/>
      <c r="DQ117" s="866" t="s">
        <v>434</v>
      </c>
      <c r="DR117" s="864"/>
      <c r="DS117" s="864"/>
      <c r="DT117" s="864"/>
      <c r="DU117" s="865"/>
      <c r="DV117" s="911" t="s">
        <v>128</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301</v>
      </c>
      <c r="AL118" s="989"/>
      <c r="AM118" s="989"/>
      <c r="AN118" s="989"/>
      <c r="AO118" s="990"/>
      <c r="AP118" s="992" t="s">
        <v>428</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434</v>
      </c>
      <c r="BR118" s="932"/>
      <c r="BS118" s="932"/>
      <c r="BT118" s="932"/>
      <c r="BU118" s="932"/>
      <c r="BV118" s="932" t="s">
        <v>434</v>
      </c>
      <c r="BW118" s="932"/>
      <c r="BX118" s="932"/>
      <c r="BY118" s="932"/>
      <c r="BZ118" s="932"/>
      <c r="CA118" s="932" t="s">
        <v>128</v>
      </c>
      <c r="CB118" s="932"/>
      <c r="CC118" s="932"/>
      <c r="CD118" s="932"/>
      <c r="CE118" s="932"/>
      <c r="CF118" s="962" t="s">
        <v>434</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434</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434</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459</v>
      </c>
      <c r="BP119" s="965"/>
      <c r="BQ119" s="969">
        <v>47752503</v>
      </c>
      <c r="BR119" s="932"/>
      <c r="BS119" s="932"/>
      <c r="BT119" s="932"/>
      <c r="BU119" s="932"/>
      <c r="BV119" s="932">
        <v>45062126</v>
      </c>
      <c r="BW119" s="932"/>
      <c r="BX119" s="932"/>
      <c r="BY119" s="932"/>
      <c r="BZ119" s="932"/>
      <c r="CA119" s="932">
        <v>42033228</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52057</v>
      </c>
      <c r="DH119" s="847"/>
      <c r="DI119" s="847"/>
      <c r="DJ119" s="847"/>
      <c r="DK119" s="848"/>
      <c r="DL119" s="849">
        <v>44834</v>
      </c>
      <c r="DM119" s="847"/>
      <c r="DN119" s="847"/>
      <c r="DO119" s="847"/>
      <c r="DP119" s="848"/>
      <c r="DQ119" s="849">
        <v>44834</v>
      </c>
      <c r="DR119" s="847"/>
      <c r="DS119" s="847"/>
      <c r="DT119" s="847"/>
      <c r="DU119" s="848"/>
      <c r="DV119" s="935">
        <v>0.4</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434</v>
      </c>
      <c r="AB120" s="864"/>
      <c r="AC120" s="864"/>
      <c r="AD120" s="864"/>
      <c r="AE120" s="865"/>
      <c r="AF120" s="866" t="s">
        <v>128</v>
      </c>
      <c r="AG120" s="864"/>
      <c r="AH120" s="864"/>
      <c r="AI120" s="864"/>
      <c r="AJ120" s="865"/>
      <c r="AK120" s="866" t="s">
        <v>434</v>
      </c>
      <c r="AL120" s="864"/>
      <c r="AM120" s="864"/>
      <c r="AN120" s="864"/>
      <c r="AO120" s="865"/>
      <c r="AP120" s="911" t="s">
        <v>434</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13845983</v>
      </c>
      <c r="BR120" s="929"/>
      <c r="BS120" s="929"/>
      <c r="BT120" s="929"/>
      <c r="BU120" s="929"/>
      <c r="BV120" s="929">
        <v>14264756</v>
      </c>
      <c r="BW120" s="929"/>
      <c r="BX120" s="929"/>
      <c r="BY120" s="929"/>
      <c r="BZ120" s="929"/>
      <c r="CA120" s="929">
        <v>14031279</v>
      </c>
      <c r="CB120" s="929"/>
      <c r="CC120" s="929"/>
      <c r="CD120" s="929"/>
      <c r="CE120" s="929"/>
      <c r="CF120" s="953">
        <v>135.19999999999999</v>
      </c>
      <c r="CG120" s="954"/>
      <c r="CH120" s="954"/>
      <c r="CI120" s="954"/>
      <c r="CJ120" s="954"/>
      <c r="CK120" s="955" t="s">
        <v>463</v>
      </c>
      <c r="CL120" s="939"/>
      <c r="CM120" s="939"/>
      <c r="CN120" s="939"/>
      <c r="CO120" s="940"/>
      <c r="CP120" s="959" t="s">
        <v>464</v>
      </c>
      <c r="CQ120" s="960"/>
      <c r="CR120" s="960"/>
      <c r="CS120" s="960"/>
      <c r="CT120" s="960"/>
      <c r="CU120" s="960"/>
      <c r="CV120" s="960"/>
      <c r="CW120" s="960"/>
      <c r="CX120" s="960"/>
      <c r="CY120" s="960"/>
      <c r="CZ120" s="960"/>
      <c r="DA120" s="960"/>
      <c r="DB120" s="960"/>
      <c r="DC120" s="960"/>
      <c r="DD120" s="960"/>
      <c r="DE120" s="960"/>
      <c r="DF120" s="961"/>
      <c r="DG120" s="948">
        <v>17094719</v>
      </c>
      <c r="DH120" s="929"/>
      <c r="DI120" s="929"/>
      <c r="DJ120" s="929"/>
      <c r="DK120" s="929"/>
      <c r="DL120" s="929">
        <v>15493413</v>
      </c>
      <c r="DM120" s="929"/>
      <c r="DN120" s="929"/>
      <c r="DO120" s="929"/>
      <c r="DP120" s="929"/>
      <c r="DQ120" s="929">
        <v>13863412</v>
      </c>
      <c r="DR120" s="929"/>
      <c r="DS120" s="929"/>
      <c r="DT120" s="929"/>
      <c r="DU120" s="929"/>
      <c r="DV120" s="930">
        <v>133.5</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434</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615821</v>
      </c>
      <c r="BR121" s="901"/>
      <c r="BS121" s="901"/>
      <c r="BT121" s="901"/>
      <c r="BU121" s="901"/>
      <c r="BV121" s="901">
        <v>546942</v>
      </c>
      <c r="BW121" s="901"/>
      <c r="BX121" s="901"/>
      <c r="BY121" s="901"/>
      <c r="BZ121" s="901"/>
      <c r="CA121" s="901">
        <v>837825</v>
      </c>
      <c r="CB121" s="901"/>
      <c r="CC121" s="901"/>
      <c r="CD121" s="901"/>
      <c r="CE121" s="901"/>
      <c r="CF121" s="962">
        <v>8.1</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v>6857</v>
      </c>
      <c r="DH121" s="901"/>
      <c r="DI121" s="901"/>
      <c r="DJ121" s="901"/>
      <c r="DK121" s="901"/>
      <c r="DL121" s="901">
        <v>5820</v>
      </c>
      <c r="DM121" s="901"/>
      <c r="DN121" s="901"/>
      <c r="DO121" s="901"/>
      <c r="DP121" s="901"/>
      <c r="DQ121" s="901">
        <v>1435746</v>
      </c>
      <c r="DR121" s="901"/>
      <c r="DS121" s="901"/>
      <c r="DT121" s="901"/>
      <c r="DU121" s="901"/>
      <c r="DV121" s="878">
        <v>13.8</v>
      </c>
      <c r="DW121" s="878"/>
      <c r="DX121" s="878"/>
      <c r="DY121" s="878"/>
      <c r="DZ121" s="879"/>
    </row>
    <row r="122" spans="1:130" s="248"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434</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31696401</v>
      </c>
      <c r="BR122" s="932"/>
      <c r="BS122" s="932"/>
      <c r="BT122" s="932"/>
      <c r="BU122" s="932"/>
      <c r="BV122" s="932">
        <v>30302506</v>
      </c>
      <c r="BW122" s="932"/>
      <c r="BX122" s="932"/>
      <c r="BY122" s="932"/>
      <c r="BZ122" s="932"/>
      <c r="CA122" s="932">
        <v>28972985</v>
      </c>
      <c r="CB122" s="932"/>
      <c r="CC122" s="932"/>
      <c r="CD122" s="932"/>
      <c r="CE122" s="932"/>
      <c r="CF122" s="933">
        <v>279.10000000000002</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v>406838</v>
      </c>
      <c r="DH122" s="901"/>
      <c r="DI122" s="901"/>
      <c r="DJ122" s="901"/>
      <c r="DK122" s="901"/>
      <c r="DL122" s="901">
        <v>375922</v>
      </c>
      <c r="DM122" s="901"/>
      <c r="DN122" s="901"/>
      <c r="DO122" s="901"/>
      <c r="DP122" s="901"/>
      <c r="DQ122" s="901">
        <v>373106</v>
      </c>
      <c r="DR122" s="901"/>
      <c r="DS122" s="901"/>
      <c r="DT122" s="901"/>
      <c r="DU122" s="901"/>
      <c r="DV122" s="878">
        <v>3.6</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434</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470</v>
      </c>
      <c r="BP123" s="965"/>
      <c r="BQ123" s="919">
        <v>46158205</v>
      </c>
      <c r="BR123" s="920"/>
      <c r="BS123" s="920"/>
      <c r="BT123" s="920"/>
      <c r="BU123" s="920"/>
      <c r="BV123" s="920">
        <v>45114204</v>
      </c>
      <c r="BW123" s="920"/>
      <c r="BX123" s="920"/>
      <c r="BY123" s="920"/>
      <c r="BZ123" s="920"/>
      <c r="CA123" s="920">
        <v>43842089</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434</v>
      </c>
      <c r="DM123" s="864"/>
      <c r="DN123" s="864"/>
      <c r="DO123" s="864"/>
      <c r="DP123" s="865"/>
      <c r="DQ123" s="866">
        <v>85973</v>
      </c>
      <c r="DR123" s="864"/>
      <c r="DS123" s="864"/>
      <c r="DT123" s="864"/>
      <c r="DU123" s="865"/>
      <c r="DV123" s="911">
        <v>0.8</v>
      </c>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15.9</v>
      </c>
      <c r="BR124" s="918"/>
      <c r="BS124" s="918"/>
      <c r="BT124" s="918"/>
      <c r="BU124" s="918"/>
      <c r="BV124" s="918" t="s">
        <v>434</v>
      </c>
      <c r="BW124" s="918"/>
      <c r="BX124" s="918"/>
      <c r="BY124" s="918"/>
      <c r="BZ124" s="918"/>
      <c r="CA124" s="918" t="s">
        <v>434</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v>2165278</v>
      </c>
      <c r="DH124" s="847"/>
      <c r="DI124" s="847"/>
      <c r="DJ124" s="847"/>
      <c r="DK124" s="848"/>
      <c r="DL124" s="849">
        <v>2150225</v>
      </c>
      <c r="DM124" s="847"/>
      <c r="DN124" s="847"/>
      <c r="DO124" s="847"/>
      <c r="DP124" s="848"/>
      <c r="DQ124" s="849">
        <v>51038</v>
      </c>
      <c r="DR124" s="847"/>
      <c r="DS124" s="847"/>
      <c r="DT124" s="847"/>
      <c r="DU124" s="848"/>
      <c r="DV124" s="935">
        <v>0.5</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v>69430</v>
      </c>
      <c r="AB128" s="885"/>
      <c r="AC128" s="885"/>
      <c r="AD128" s="885"/>
      <c r="AE128" s="886"/>
      <c r="AF128" s="887">
        <v>71094</v>
      </c>
      <c r="AG128" s="885"/>
      <c r="AH128" s="885"/>
      <c r="AI128" s="885"/>
      <c r="AJ128" s="886"/>
      <c r="AK128" s="887">
        <v>71214</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128</v>
      </c>
      <c r="BG128" s="871"/>
      <c r="BH128" s="871"/>
      <c r="BI128" s="871"/>
      <c r="BJ128" s="871"/>
      <c r="BK128" s="871"/>
      <c r="BL128" s="894"/>
      <c r="BM128" s="870">
        <v>12.86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v>800</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487</v>
      </c>
      <c r="X129" s="861"/>
      <c r="Y129" s="861"/>
      <c r="Z129" s="862"/>
      <c r="AA129" s="863">
        <v>13502637</v>
      </c>
      <c r="AB129" s="864"/>
      <c r="AC129" s="864"/>
      <c r="AD129" s="864"/>
      <c r="AE129" s="865"/>
      <c r="AF129" s="866">
        <v>13498556</v>
      </c>
      <c r="AG129" s="864"/>
      <c r="AH129" s="864"/>
      <c r="AI129" s="864"/>
      <c r="AJ129" s="865"/>
      <c r="AK129" s="866">
        <v>13977197</v>
      </c>
      <c r="AL129" s="864"/>
      <c r="AM129" s="864"/>
      <c r="AN129" s="864"/>
      <c r="AO129" s="865"/>
      <c r="AP129" s="867"/>
      <c r="AQ129" s="868"/>
      <c r="AR129" s="868"/>
      <c r="AS129" s="868"/>
      <c r="AT129" s="869"/>
      <c r="AU129" s="286"/>
      <c r="AV129" s="286"/>
      <c r="AW129" s="286"/>
      <c r="AX129" s="833" t="s">
        <v>488</v>
      </c>
      <c r="AY129" s="834"/>
      <c r="AZ129" s="834"/>
      <c r="BA129" s="834"/>
      <c r="BB129" s="834"/>
      <c r="BC129" s="834"/>
      <c r="BD129" s="834"/>
      <c r="BE129" s="835"/>
      <c r="BF129" s="853" t="s">
        <v>128</v>
      </c>
      <c r="BG129" s="854"/>
      <c r="BH129" s="854"/>
      <c r="BI129" s="854"/>
      <c r="BJ129" s="854"/>
      <c r="BK129" s="854"/>
      <c r="BL129" s="855"/>
      <c r="BM129" s="853">
        <v>17.86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490</v>
      </c>
      <c r="X130" s="861"/>
      <c r="Y130" s="861"/>
      <c r="Z130" s="862"/>
      <c r="AA130" s="863">
        <v>3520359</v>
      </c>
      <c r="AB130" s="864"/>
      <c r="AC130" s="864"/>
      <c r="AD130" s="864"/>
      <c r="AE130" s="865"/>
      <c r="AF130" s="866">
        <v>3622654</v>
      </c>
      <c r="AG130" s="864"/>
      <c r="AH130" s="864"/>
      <c r="AI130" s="864"/>
      <c r="AJ130" s="865"/>
      <c r="AK130" s="866">
        <v>3595680</v>
      </c>
      <c r="AL130" s="864"/>
      <c r="AM130" s="864"/>
      <c r="AN130" s="864"/>
      <c r="AO130" s="865"/>
      <c r="AP130" s="867"/>
      <c r="AQ130" s="868"/>
      <c r="AR130" s="868"/>
      <c r="AS130" s="868"/>
      <c r="AT130" s="869"/>
      <c r="AU130" s="286"/>
      <c r="AV130" s="286"/>
      <c r="AW130" s="286"/>
      <c r="AX130" s="833" t="s">
        <v>491</v>
      </c>
      <c r="AY130" s="834"/>
      <c r="AZ130" s="834"/>
      <c r="BA130" s="834"/>
      <c r="BB130" s="834"/>
      <c r="BC130" s="834"/>
      <c r="BD130" s="834"/>
      <c r="BE130" s="835"/>
      <c r="BF130" s="836">
        <v>11.8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492</v>
      </c>
      <c r="X131" s="844"/>
      <c r="Y131" s="844"/>
      <c r="Z131" s="845"/>
      <c r="AA131" s="846">
        <v>9982278</v>
      </c>
      <c r="AB131" s="847"/>
      <c r="AC131" s="847"/>
      <c r="AD131" s="847"/>
      <c r="AE131" s="848"/>
      <c r="AF131" s="849">
        <v>9875902</v>
      </c>
      <c r="AG131" s="847"/>
      <c r="AH131" s="847"/>
      <c r="AI131" s="847"/>
      <c r="AJ131" s="848"/>
      <c r="AK131" s="849">
        <v>10381517</v>
      </c>
      <c r="AL131" s="847"/>
      <c r="AM131" s="847"/>
      <c r="AN131" s="847"/>
      <c r="AO131" s="848"/>
      <c r="AP131" s="850"/>
      <c r="AQ131" s="851"/>
      <c r="AR131" s="851"/>
      <c r="AS131" s="851"/>
      <c r="AT131" s="852"/>
      <c r="AU131" s="286"/>
      <c r="AV131" s="286"/>
      <c r="AW131" s="286"/>
      <c r="AX131" s="811" t="s">
        <v>493</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495</v>
      </c>
      <c r="W132" s="824"/>
      <c r="X132" s="824"/>
      <c r="Y132" s="824"/>
      <c r="Z132" s="825"/>
      <c r="AA132" s="826">
        <v>12.14894035</v>
      </c>
      <c r="AB132" s="827"/>
      <c r="AC132" s="827"/>
      <c r="AD132" s="827"/>
      <c r="AE132" s="828"/>
      <c r="AF132" s="829">
        <v>12.19634419</v>
      </c>
      <c r="AG132" s="827"/>
      <c r="AH132" s="827"/>
      <c r="AI132" s="827"/>
      <c r="AJ132" s="828"/>
      <c r="AK132" s="829">
        <v>11.09597952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496</v>
      </c>
      <c r="W133" s="803"/>
      <c r="X133" s="803"/>
      <c r="Y133" s="803"/>
      <c r="Z133" s="804"/>
      <c r="AA133" s="805">
        <v>12.9</v>
      </c>
      <c r="AB133" s="806"/>
      <c r="AC133" s="806"/>
      <c r="AD133" s="806"/>
      <c r="AE133" s="807"/>
      <c r="AF133" s="805">
        <v>12.5</v>
      </c>
      <c r="AG133" s="806"/>
      <c r="AH133" s="806"/>
      <c r="AI133" s="806"/>
      <c r="AJ133" s="807"/>
      <c r="AK133" s="805">
        <v>11.8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v4NuCqUUvbbXvbrt+PYqU7X9kC2DnjiTs1h4EKBeP9rfkCtq2hys1sIl8PpOYES5SWkQDcpG/b0iFaDO5q7Mw==" saltValue="xrOeeO7sMXvmtRwzj7s2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Normal="85" zoomScaleSheetLayoutView="100" workbookViewId="0">
      <selection activeCell="AD31" sqref="AD3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IYT16X2GIYm6o06onJsRmpvYbwQmdSG9luad3apTvVPiQVlHsDi3PuqoyOmLLcjPeULLQK4DSNed56QrJdm0Q==" saltValue="Prw5zCAMf7p5JosAsfjq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V7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Pz1FUngVwFhV/XCSVK0zXjL7RiiNtv5XbGeMsNYrtCXs1FOwWp6dPoQrde+zNOK89j8b8PpdasjLaJ1t7SadQ==" saltValue="/4qe/1tZF4tgXGHG3L4Z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505</v>
      </c>
      <c r="AL9" s="1228"/>
      <c r="AM9" s="1228"/>
      <c r="AN9" s="1229"/>
      <c r="AO9" s="314">
        <v>4070960</v>
      </c>
      <c r="AP9" s="314">
        <v>151202</v>
      </c>
      <c r="AQ9" s="315">
        <v>94370</v>
      </c>
      <c r="AR9" s="316">
        <v>60.2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506</v>
      </c>
      <c r="AL10" s="1228"/>
      <c r="AM10" s="1228"/>
      <c r="AN10" s="1229"/>
      <c r="AO10" s="317">
        <v>45016</v>
      </c>
      <c r="AP10" s="317">
        <v>1672</v>
      </c>
      <c r="AQ10" s="318">
        <v>9302</v>
      </c>
      <c r="AR10" s="319">
        <v>-82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507</v>
      </c>
      <c r="AL11" s="1228"/>
      <c r="AM11" s="1228"/>
      <c r="AN11" s="1229"/>
      <c r="AO11" s="317">
        <v>39990</v>
      </c>
      <c r="AP11" s="317">
        <v>1485</v>
      </c>
      <c r="AQ11" s="318">
        <v>1639</v>
      </c>
      <c r="AR11" s="319">
        <v>-9.4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508</v>
      </c>
      <c r="AL12" s="1228"/>
      <c r="AM12" s="1228"/>
      <c r="AN12" s="1229"/>
      <c r="AO12" s="317" t="s">
        <v>509</v>
      </c>
      <c r="AP12" s="317" t="s">
        <v>509</v>
      </c>
      <c r="AQ12" s="318">
        <v>4</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510</v>
      </c>
      <c r="AL13" s="1228"/>
      <c r="AM13" s="1228"/>
      <c r="AN13" s="1229"/>
      <c r="AO13" s="317">
        <v>22340</v>
      </c>
      <c r="AP13" s="317">
        <v>830</v>
      </c>
      <c r="AQ13" s="318">
        <v>3374</v>
      </c>
      <c r="AR13" s="319">
        <v>-75.400000000000006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511</v>
      </c>
      <c r="AL14" s="1228"/>
      <c r="AM14" s="1228"/>
      <c r="AN14" s="1229"/>
      <c r="AO14" s="317">
        <v>22009</v>
      </c>
      <c r="AP14" s="317">
        <v>817</v>
      </c>
      <c r="AQ14" s="318">
        <v>2035</v>
      </c>
      <c r="AR14" s="319">
        <v>-59.9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512</v>
      </c>
      <c r="AL15" s="1231"/>
      <c r="AM15" s="1231"/>
      <c r="AN15" s="1232"/>
      <c r="AO15" s="317">
        <v>-291782</v>
      </c>
      <c r="AP15" s="317">
        <v>-10837</v>
      </c>
      <c r="AQ15" s="318">
        <v>-7711</v>
      </c>
      <c r="AR15" s="319">
        <v>40.5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3908533</v>
      </c>
      <c r="AP16" s="317">
        <v>145169</v>
      </c>
      <c r="AQ16" s="318">
        <v>103011</v>
      </c>
      <c r="AR16" s="319">
        <v>40.9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517</v>
      </c>
      <c r="AL21" s="1234"/>
      <c r="AM21" s="1234"/>
      <c r="AN21" s="1235"/>
      <c r="AO21" s="330">
        <v>15.15</v>
      </c>
      <c r="AP21" s="331">
        <v>9.8800000000000008</v>
      </c>
      <c r="AQ21" s="332">
        <v>5.27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518</v>
      </c>
      <c r="AL22" s="1234"/>
      <c r="AM22" s="1234"/>
      <c r="AN22" s="1235"/>
      <c r="AO22" s="335">
        <v>97.3</v>
      </c>
      <c r="AP22" s="336">
        <v>97.4</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522</v>
      </c>
      <c r="AL32" s="1217"/>
      <c r="AM32" s="1217"/>
      <c r="AN32" s="1218"/>
      <c r="AO32" s="345">
        <v>2848302</v>
      </c>
      <c r="AP32" s="345">
        <v>105790</v>
      </c>
      <c r="AQ32" s="346">
        <v>65683</v>
      </c>
      <c r="AR32" s="347">
        <v>61.1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523</v>
      </c>
      <c r="AL33" s="1217"/>
      <c r="AM33" s="1217"/>
      <c r="AN33" s="1218"/>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524</v>
      </c>
      <c r="AL34" s="1217"/>
      <c r="AM34" s="1217"/>
      <c r="AN34" s="1218"/>
      <c r="AO34" s="345" t="s">
        <v>509</v>
      </c>
      <c r="AP34" s="345" t="s">
        <v>509</v>
      </c>
      <c r="AQ34" s="346">
        <v>9</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525</v>
      </c>
      <c r="AL35" s="1217"/>
      <c r="AM35" s="1217"/>
      <c r="AN35" s="1218"/>
      <c r="AO35" s="345">
        <v>1968047</v>
      </c>
      <c r="AP35" s="345">
        <v>73096</v>
      </c>
      <c r="AQ35" s="346">
        <v>17466</v>
      </c>
      <c r="AR35" s="347">
        <v>318.5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526</v>
      </c>
      <c r="AL36" s="1217"/>
      <c r="AM36" s="1217"/>
      <c r="AN36" s="1218"/>
      <c r="AO36" s="345">
        <v>2476</v>
      </c>
      <c r="AP36" s="345">
        <v>92</v>
      </c>
      <c r="AQ36" s="346">
        <v>3476</v>
      </c>
      <c r="AR36" s="347">
        <v>-97.4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527</v>
      </c>
      <c r="AL37" s="1217"/>
      <c r="AM37" s="1217"/>
      <c r="AN37" s="1218"/>
      <c r="AO37" s="345" t="s">
        <v>509</v>
      </c>
      <c r="AP37" s="345" t="s">
        <v>509</v>
      </c>
      <c r="AQ37" s="346">
        <v>810</v>
      </c>
      <c r="AR37" s="347" t="s">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528</v>
      </c>
      <c r="AL38" s="1214"/>
      <c r="AM38" s="1214"/>
      <c r="AN38" s="1215"/>
      <c r="AO38" s="348" t="s">
        <v>509</v>
      </c>
      <c r="AP38" s="348" t="s">
        <v>509</v>
      </c>
      <c r="AQ38" s="349">
        <v>2</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529</v>
      </c>
      <c r="AL39" s="1214"/>
      <c r="AM39" s="1214"/>
      <c r="AN39" s="1215"/>
      <c r="AO39" s="345">
        <v>-71214</v>
      </c>
      <c r="AP39" s="345">
        <v>-2645</v>
      </c>
      <c r="AQ39" s="346">
        <v>-2801</v>
      </c>
      <c r="AR39" s="347">
        <v>-5.6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530</v>
      </c>
      <c r="AL40" s="1217"/>
      <c r="AM40" s="1217"/>
      <c r="AN40" s="1218"/>
      <c r="AO40" s="345">
        <v>-3595680</v>
      </c>
      <c r="AP40" s="345">
        <v>-133549</v>
      </c>
      <c r="AQ40" s="346">
        <v>-61607</v>
      </c>
      <c r="AR40" s="347">
        <v>116.8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293</v>
      </c>
      <c r="AL41" s="1220"/>
      <c r="AM41" s="1220"/>
      <c r="AN41" s="1221"/>
      <c r="AO41" s="345">
        <v>1151931</v>
      </c>
      <c r="AP41" s="345">
        <v>42785</v>
      </c>
      <c r="AQ41" s="346">
        <v>23038</v>
      </c>
      <c r="AR41" s="347">
        <v>85.7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500</v>
      </c>
      <c r="AN49" s="1224" t="s">
        <v>534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1634601</v>
      </c>
      <c r="AN51" s="367">
        <v>56889</v>
      </c>
      <c r="AO51" s="368">
        <v>-2.1</v>
      </c>
      <c r="AP51" s="369">
        <v>78864</v>
      </c>
      <c r="AQ51" s="370">
        <v>-7.7</v>
      </c>
      <c r="AR51" s="371">
        <v>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1176919</v>
      </c>
      <c r="AN52" s="375">
        <v>40961</v>
      </c>
      <c r="AO52" s="376">
        <v>8.4</v>
      </c>
      <c r="AP52" s="377">
        <v>46136</v>
      </c>
      <c r="AQ52" s="378">
        <v>4</v>
      </c>
      <c r="AR52" s="379">
        <v>4.4000000000000004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3224076</v>
      </c>
      <c r="AN53" s="367">
        <v>113957</v>
      </c>
      <c r="AO53" s="368">
        <v>100.3</v>
      </c>
      <c r="AP53" s="369">
        <v>85042</v>
      </c>
      <c r="AQ53" s="370">
        <v>7.8</v>
      </c>
      <c r="AR53" s="371">
        <v>92.5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2419938</v>
      </c>
      <c r="AN54" s="375">
        <v>85534</v>
      </c>
      <c r="AO54" s="376">
        <v>108.8</v>
      </c>
      <c r="AP54" s="377">
        <v>50806</v>
      </c>
      <c r="AQ54" s="378">
        <v>10.1</v>
      </c>
      <c r="AR54" s="379">
        <v>98.7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2195302</v>
      </c>
      <c r="AN55" s="367">
        <v>78922</v>
      </c>
      <c r="AO55" s="368">
        <v>-30.7</v>
      </c>
      <c r="AP55" s="369">
        <v>83774</v>
      </c>
      <c r="AQ55" s="370">
        <v>-1.5</v>
      </c>
      <c r="AR55" s="371">
        <v>-29.2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1454007</v>
      </c>
      <c r="AN56" s="375">
        <v>52272</v>
      </c>
      <c r="AO56" s="376">
        <v>-38.9</v>
      </c>
      <c r="AP56" s="377">
        <v>52179</v>
      </c>
      <c r="AQ56" s="378">
        <v>2.7</v>
      </c>
      <c r="AR56" s="379">
        <v>-41.6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2406202</v>
      </c>
      <c r="AN57" s="367">
        <v>87949</v>
      </c>
      <c r="AO57" s="368">
        <v>11.4</v>
      </c>
      <c r="AP57" s="369">
        <v>132981</v>
      </c>
      <c r="AQ57" s="370">
        <v>58.7</v>
      </c>
      <c r="AR57" s="371">
        <v>-47.3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1761044</v>
      </c>
      <c r="AN58" s="375">
        <v>64368</v>
      </c>
      <c r="AO58" s="376">
        <v>23.1</v>
      </c>
      <c r="AP58" s="377">
        <v>56973</v>
      </c>
      <c r="AQ58" s="378">
        <v>9.1999999999999993</v>
      </c>
      <c r="AR58" s="379">
        <v>13.9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2626718</v>
      </c>
      <c r="AN59" s="367">
        <v>97560</v>
      </c>
      <c r="AO59" s="368">
        <v>10.9</v>
      </c>
      <c r="AP59" s="369">
        <v>128523</v>
      </c>
      <c r="AQ59" s="370">
        <v>-3.4</v>
      </c>
      <c r="AR59" s="371">
        <v>14.3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2020691</v>
      </c>
      <c r="AN60" s="375">
        <v>75052</v>
      </c>
      <c r="AO60" s="376">
        <v>16.600000000000001</v>
      </c>
      <c r="AP60" s="377">
        <v>56792</v>
      </c>
      <c r="AQ60" s="378">
        <v>-0.3</v>
      </c>
      <c r="AR60" s="379">
        <v>16.899999999999999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2417380</v>
      </c>
      <c r="AN61" s="382">
        <v>87055</v>
      </c>
      <c r="AO61" s="383">
        <v>18</v>
      </c>
      <c r="AP61" s="384">
        <v>101837</v>
      </c>
      <c r="AQ61" s="385">
        <v>10.8</v>
      </c>
      <c r="AR61" s="371">
        <v>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1766520</v>
      </c>
      <c r="AN62" s="375">
        <v>63637</v>
      </c>
      <c r="AO62" s="376">
        <v>23.6</v>
      </c>
      <c r="AP62" s="377">
        <v>52577</v>
      </c>
      <c r="AQ62" s="378">
        <v>5.0999999999999996</v>
      </c>
      <c r="AR62" s="379">
        <v>18.5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l60cXIf0dEHyrT1yvId0C48BwaZlNWqpJBCGyQRunURJJK2VOp8kT7fgOGgmOvVSh4wa8W+8928cWtH536fHA==" saltValue="bs0FDHScR6IQhhJZxOnUN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BL102" sqref="BL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3884EwsqqnqGrVbXMM17SDJ7y5Mc1TUpiPz9Zm1OfdePW2nYJlFLmZpYivSHkG5RKGsaqqO3pnvD6eg15TTVjA==" saltValue="z5gqX820UrOGzxMNWG/b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AF99" sqref="AF9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BBHfuU14SqP7VlBwrIBHO3ET4xAqY3NxXh+GXMiNk3aAs7EReR6r8tDPoZ23Y+3jaiXbS/CjfH3scBzX4mzogw==" saltValue="QWMkUASSDng7DJMYrSfL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8" t="s">
        <v>3</v>
      </c>
      <c r="D47" s="1238"/>
      <c r="E47" s="1239"/>
      <c r="F47" s="11">
        <v>49.49</v>
      </c>
      <c r="G47" s="12">
        <v>51.27</v>
      </c>
      <c r="H47" s="12">
        <v>51.17</v>
      </c>
      <c r="I47" s="12">
        <v>51.18</v>
      </c>
      <c r="J47" s="13">
        <v>48.07</v>
      </c>
    </row>
    <row r="48" spans="2:10" ht="57.75" customHeight="1" x14ac:dyDescent="0.15">
      <c r="B48" s="14"/>
      <c r="C48" s="1240" t="s">
        <v>4</v>
      </c>
      <c r="D48" s="1240"/>
      <c r="E48" s="1241"/>
      <c r="F48" s="15">
        <v>7.29</v>
      </c>
      <c r="G48" s="16">
        <v>6.76</v>
      </c>
      <c r="H48" s="16">
        <v>7.32</v>
      </c>
      <c r="I48" s="16">
        <v>7.84</v>
      </c>
      <c r="J48" s="17">
        <v>8.36</v>
      </c>
    </row>
    <row r="49" spans="2:10" ht="57.75" customHeight="1" thickBot="1" x14ac:dyDescent="0.2">
      <c r="B49" s="18"/>
      <c r="C49" s="1242" t="s">
        <v>5</v>
      </c>
      <c r="D49" s="1242"/>
      <c r="E49" s="1243"/>
      <c r="F49" s="19" t="s">
        <v>555</v>
      </c>
      <c r="G49" s="20">
        <v>2.84</v>
      </c>
      <c r="H49" s="20">
        <v>3.46</v>
      </c>
      <c r="I49" s="20">
        <v>4.88</v>
      </c>
      <c r="J49" s="21">
        <v>5.09</v>
      </c>
    </row>
    <row r="50" spans="2:10" ht="13.5" customHeight="1" x14ac:dyDescent="0.15"/>
  </sheetData>
  <sheetProtection algorithmName="SHA-512" hashValue="UO66Z9HBaBqaLbl0T7MXU7EO3RPExEgGa1++/3gYHCkFK8L/sclDzmUWMwOua5jwOALHRs5itmpjZEDIj/ilXQ==" saltValue="guRSMMEIl7w7K1qyi6iB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2022-03-07T04:06:24Z</cp:lastPrinted>
  <dcterms:created xsi:type="dcterms:W3CDTF">2022-02-02T06:27:06Z</dcterms:created>
  <dcterms:modified xsi:type="dcterms:W3CDTF">2022-09-30T04:18:36Z</dcterms:modified>
  <cp:category/>
</cp:coreProperties>
</file>