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U35" i="10"/>
  <c r="U36" i="10" s="1"/>
  <c r="C35" i="10"/>
  <c r="U34" i="10"/>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l="1"/>
  <c r="CO35" i="10" s="1"/>
  <c r="CO36" i="10" s="1"/>
  <c r="CO37" i="10" s="1"/>
  <c r="CO38" i="10" s="1"/>
</calcChain>
</file>

<file path=xl/sharedStrings.xml><?xml version="1.0" encoding="utf-8"?>
<sst xmlns="http://schemas.openxmlformats.org/spreadsheetml/2006/main" count="1137" uniqueCount="637">
  <si>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</si>
  <si>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</si>
  <si>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</si>
  <si>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</si>
  <si>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</si>
  <si>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</si>
  <si>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</si>
  <si>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</si>
  <si>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</si>
  <si>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</si>
  <si>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</si>
  <si>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</si>
  <si>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</si>
  <si>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</si>
  <si>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</si>
  <si>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</si>
  <si>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</si>
  <si>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</si>
  <si>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</si>
  <si>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</si>
  <si>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</si>
  <si>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</si>
  <si>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</si>
  <si>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</si>
  <si>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</si>
  <si>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</si>
  <si>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</si>
  <si>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</si>
  <si>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</si>
  <si>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</si>
  <si>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</si>
  <si>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</si>
  <si>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</si>
  <si>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</si>
  <si>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</si>
  <si>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</si>
  <si>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</si>
  <si>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</si>
  <si>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</si>
  <si>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</si>
  <si>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</si>
  <si>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</si>
  <si>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</si>
  <si>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</si>
  <si>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</si>
  <si>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</si>
  <si>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</si>
  <si>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</si>
  <si>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</si>
  <si>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</si>
  <si>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</si>
  <si>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</si>
  <si>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</si>
  <si>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</si>
  <si>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</si>
  <si>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</si>
  <si>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</si>
  <si>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</si>
  <si>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</si>
  <si>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</si>
  <si>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</si>
  <si>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</si>
  <si>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</si>
  <si>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</si>
  <si>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</si>
  <si>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</si>
  <si>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</si>
  <si>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</si>
  <si>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</si>
  <si>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</si>
  <si>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</si>
  <si>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</si>
  <si>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</si>
  <si>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</si>
  <si>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</si>
  <si>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</si>
  <si>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</si>
  <si>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</si>
  <si>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</si>
  <si>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</si>
  <si>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</si>
  <si>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</si>
  <si>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</si>
  <si>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</si>
  <si>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</si>
  <si>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</si>
  <si>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</si>
  <si>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</si>
  <si>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</si>
  <si>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</si>
  <si>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</si>
  <si>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</si>
  <si>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</si>
  <si>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</si>
  <si>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</si>
  <si>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</si>
  <si>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</si>
  <si>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</si>
  <si>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</si>
  <si>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</si>
  <si>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</si>
  <si>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</si>
  <si>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</si>
  <si>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</si>
  <si>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</si>
  <si>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</si>
  <si>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</si>
  <si>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</si>
  <si>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</si>
  <si>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</si>
  <si>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</si>
  <si>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</si>
  <si>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</si>
  <si>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</si>
  <si>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</si>
  <si>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</si>
  <si>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</si>
  <si>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</si>
  <si>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</si>
  <si>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</si>
  <si>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</si>
  <si>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</si>
  <si>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</si>
  <si>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</si>
  <si>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</si>
  <si>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</si>
  <si>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</si>
  <si>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</si>
  <si>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</si>
  <si>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</si>
  <si>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</si>
  <si>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</si>
  <si>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</si>
  <si>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</si>
  <si>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</si>
  <si>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</si>
  <si>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</si>
  <si>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</si>
  <si>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</si>
  <si>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</si>
  <si>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</si>
  <si>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</si>
  <si>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</si>
  <si>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</si>
  <si>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</si>
  <si>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</si>
  <si>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</si>
  <si>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</si>
  <si>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</si>
  <si>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</si>
  <si>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</si>
  <si>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</si>
  <si>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</si>
  <si>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</si>
  <si>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</si>
  <si>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</si>
  <si>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</si>
  <si>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</si>
  <si>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</si>
  <si>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</si>
  <si>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</si>
  <si>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</si>
  <si>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</si>
  <si>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</si>
  <si>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</si>
  <si>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</si>
  <si>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</si>
  <si>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</si>
  <si>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</si>
  <si>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</si>
  <si>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</si>
  <si>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</si>
  <si>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</si>
  <si>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</si>
  <si>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</si>
  <si>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</si>
  <si>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</si>
  <si>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</si>
  <si>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</si>
  <si>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</si>
  <si>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</si>
  <si>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</si>
  <si>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</si>
  <si>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</si>
  <si>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</si>
  <si>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</si>
  <si>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</si>
  <si>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</si>
  <si>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</si>
  <si>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</si>
  <si>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</si>
  <si>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</si>
  <si>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</si>
  <si>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</si>
  <si>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</si>
  <si>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</si>
  <si>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</si>
  <si>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</si>
  <si>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</si>
  <si>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</si>
  <si>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</si>
  <si>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</si>
  <si>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</si>
  <si>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</si>
  <si>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</si>
  <si>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</si>
  <si>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</si>
  <si>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</si>
  <si>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</si>
  <si>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</si>
  <si>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</si>
  <si>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</si>
  <si>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</si>
  <si>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岡山県総社市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</si>
  <si>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</si>
  <si>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</si>
  <si>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</si>
  <si>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</si>
  <si>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</si>
  <si>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</si>
  <si>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</si>
  <si>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</si>
  <si>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</si>
  <si>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</si>
  <si>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</si>
  <si>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</si>
  <si>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</si>
  <si>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</si>
  <si>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</si>
  <si>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</si>
  <si>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</si>
  <si>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</si>
  <si>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</si>
  <si>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</si>
  <si>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</si>
  <si>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</si>
  <si>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</si>
  <si>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</si>
  <si>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</si>
  <si>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</si>
  <si>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</si>
  <si>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</si>
  <si>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</si>
  <si>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</si>
  <si>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</si>
  <si>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</si>
  <si>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</si>
  <si>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</si>
  <si>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</si>
  <si>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</si>
  <si>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</si>
  <si>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</si>
  <si>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</si>
  <si>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</si>
  <si>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</si>
  <si>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</si>
  <si>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</si>
  <si>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</si>
  <si>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</si>
  <si>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</si>
  <si>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</si>
  <si>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</si>
  <si>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</si>
  <si>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</si>
  <si>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</si>
  <si>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</si>
  <si>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</si>
  <si>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</si>
  <si>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</si>
  <si>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</si>
  <si>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</si>
  <si>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</si>
  <si>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</si>
  <si>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</si>
  <si>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</si>
  <si>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</si>
  <si>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</si>
  <si>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</si>
  <si>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</si>
  <si>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</si>
  <si>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</si>
  <si>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</si>
  <si>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</si>
  <si>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</si>
  <si>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</si>
  <si>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</si>
  <si>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</si>
  <si>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</si>
  <si>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</si>
  <si>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</si>
  <si>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</si>
  <si>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</si>
  <si>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</si>
  <si>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</si>
  <si>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</si>
  <si>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</si>
  <si>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</si>
  <si>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</si>
  <si>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</si>
  <si>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</si>
  <si>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</si>
  <si>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</si>
  <si>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</si>
  <si>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</si>
  <si>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</si>
  <si>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</si>
  <si>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</si>
  <si>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</si>
  <si>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</si>
  <si>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</si>
  <si>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</si>
  <si>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</si>
  <si>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</si>
  <si>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</si>
  <si>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</si>
  <si>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</si>
  <si>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</si>
  <si>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</si>
  <si>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</si>
  <si>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</si>
  <si>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</si>
  <si>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</si>
  <si>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</si>
  <si>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</si>
  <si>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</si>
  <si>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</si>
  <si>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</si>
  <si>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</si>
  <si>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</si>
  <si>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</si>
  <si>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</si>
  <si>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</si>
  <si>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</si>
  <si>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</si>
  <si>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</si>
  <si>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</si>
  <si>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</si>
  <si>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</si>
  <si>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</si>
  <si>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</si>
  <si>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</si>
  <si>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</si>
  <si>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</si>
  <si>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</si>
  <si>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</si>
  <si>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</si>
  <si>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</si>
  <si>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</si>
  <si>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</si>
  <si>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</si>
  <si>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</si>
  <si>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</si>
  <si>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</si>
  <si>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</si>
  <si>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</si>
  <si>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</si>
  <si>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</si>
  <si>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</si>
  <si>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</si>
  <si>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</si>
  <si>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</si>
  <si>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</si>
  <si>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</si>
  <si>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</si>
  <si>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</si>
  <si>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</si>
  <si>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</si>
  <si>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岡山県総社市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</si>
  <si>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</si>
  <si>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</si>
  <si>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</si>
  <si>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</si>
  <si>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</si>
  <si>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</si>
  <si>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</si>
  <si>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</si>
  <si>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</si>
  <si>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</si>
  <si>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</si>
  <si>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</si>
  <si>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</si>
  <si>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</si>
  <si>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</si>
  <si>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</si>
  <si>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</si>
  <si>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</si>
  <si>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</si>
  <si>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</si>
  <si>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</si>
  <si>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</si>
  <si>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</si>
  <si>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</si>
  <si>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</si>
  <si>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</si>
  <si>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</si>
  <si>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</si>
  <si>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</si>
  <si>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</si>
  <si>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</si>
  <si>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</si>
  <si>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</si>
  <si>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</si>
  <si>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</si>
  <si>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</si>
  <si>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</si>
  <si>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</si>
  <si>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</si>
  <si>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</si>
  <si>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法適用企業</t>
    <phoneticPr fontId="5"/>
  </si>
  <si>
    <t>総社市下水道事業会計</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</si>
  <si>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</si>
  <si>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</si>
  <si>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</si>
  <si>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</si>
  <si>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</si>
  <si>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</si>
  <si>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</si>
  <si>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</si>
  <si>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</si>
  <si>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</si>
  <si>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</si>
  <si>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</si>
  <si>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</si>
  <si>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</si>
  <si>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</si>
  <si>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</si>
  <si>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</si>
  <si>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</si>
  <si>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</si>
  <si>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</si>
  <si>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</si>
  <si>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</si>
  <si>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</si>
  <si>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</si>
  <si>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</si>
  <si>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</si>
  <si>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</si>
  <si>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</si>
  <si>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</si>
  <si>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</si>
  <si>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</si>
  <si>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</si>
  <si>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</si>
  <si>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</si>
  <si>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</si>
  <si>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</si>
  <si>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</si>
  <si>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</si>
  <si>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</si>
  <si>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</si>
  <si>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</si>
  <si>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</si>
  <si>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</si>
  <si>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</si>
  <si>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</si>
  <si>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</si>
  <si>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</si>
  <si>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</si>
  <si>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</si>
  <si>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</si>
  <si>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</si>
  <si>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</si>
  <si>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</si>
  <si>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</si>
  <si>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</si>
  <si>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</si>
  <si>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</si>
  <si>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</si>
  <si>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</si>
  <si>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</si>
  <si>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</si>
  <si>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総社市水道事業会計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</si>
  <si>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</si>
  <si>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総社市国民宿舎事業費特別会計</t>
    <phoneticPr fontId="5"/>
  </si>
  <si>
    <t>(Ｆ)</t>
    <phoneticPr fontId="5"/>
  </si>
  <si>
    <t>総社市介護保険特別会計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</si>
  <si>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</si>
  <si>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</si>
  <si>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</si>
  <si>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</si>
  <si>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</si>
  <si>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</si>
  <si>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</si>
  <si>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</si>
  <si>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</si>
  <si>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</si>
  <si>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</si>
  <si>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</si>
  <si>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</si>
  <si>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</si>
  <si>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</si>
  <si>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</si>
  <si>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</si>
  <si>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</si>
  <si>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</si>
  <si>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</si>
  <si>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</si>
  <si>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</si>
  <si>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</si>
  <si>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</si>
  <si>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</si>
  <si>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</si>
  <si>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</si>
  <si>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</si>
  <si>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</si>
  <si>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</si>
  <si>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</si>
  <si>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</si>
  <si>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</si>
  <si>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</si>
  <si>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</si>
  <si>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</si>
  <si>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</si>
  <si>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</si>
  <si>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</si>
  <si>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</si>
  <si>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</si>
  <si>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</si>
  <si>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</si>
  <si>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</si>
  <si>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</si>
  <si>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</si>
  <si>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</si>
  <si>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</si>
  <si>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</si>
  <si>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</si>
  <si>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</si>
  <si>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</si>
  <si>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</si>
  <si>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</si>
  <si>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</si>
  <si>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</si>
  <si>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</si>
  <si>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</si>
  <si>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</si>
  <si>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</si>
  <si>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</si>
  <si>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</si>
  <si>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</si>
  <si>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</si>
  <si>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</si>
  <si>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</si>
  <si>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</si>
  <si>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</si>
  <si>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</si>
  <si>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</si>
  <si>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</si>
  <si>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</si>
  <si>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</si>
  <si>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</si>
  <si>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</si>
  <si>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</si>
  <si>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</si>
  <si>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</si>
  <si>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</si>
  <si>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</si>
  <si>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</si>
  <si>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</si>
  <si>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</si>
  <si>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0.15</t>
  </si>
  <si>
    <t>▲ 1.25</t>
  </si>
  <si>
    <t>▲ 2.62</t>
  </si>
  <si>
    <t>総社市水道事業会計</t>
  </si>
  <si>
    <t>一般会計</t>
  </si>
  <si>
    <t>総社市国民健康保険特別会計</t>
  </si>
  <si>
    <t>総社市工業用水道事業会計</t>
  </si>
  <si>
    <t>総社市下水道事業会計</t>
  </si>
  <si>
    <t>総社市介護保険特別会計</t>
  </si>
  <si>
    <t>総社市後期高齢者医療特別会計</t>
  </si>
  <si>
    <t>総社市国民宿舎事業費特別会計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</si>
  <si>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</si>
  <si>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</si>
  <si>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</si>
  <si>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</si>
  <si>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</si>
  <si>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</si>
  <si>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</si>
  <si>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</si>
  <si>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備南競艇事業組合（一般会計）</t>
    <rPh sb="0" eb="1">
      <t>ビ</t>
    </rPh>
    <rPh sb="1" eb="2">
      <t>ミナミ</t>
    </rPh>
    <rPh sb="2" eb="4">
      <t>キョウテイ</t>
    </rPh>
    <rPh sb="4" eb="6">
      <t>ジギョウ</t>
    </rPh>
    <rPh sb="6" eb="8">
      <t>クミアイ</t>
    </rPh>
    <rPh sb="9" eb="11">
      <t>イッパン</t>
    </rPh>
    <rPh sb="11" eb="13">
      <t>カイケイ</t>
    </rPh>
    <phoneticPr fontId="2"/>
  </si>
  <si>
    <t>備南競艇事業組合（特別会計）</t>
    <rPh sb="0" eb="1">
      <t>ビ</t>
    </rPh>
    <rPh sb="1" eb="2">
      <t>ミナミ</t>
    </rPh>
    <rPh sb="2" eb="4">
      <t>キョウテイ</t>
    </rPh>
    <rPh sb="4" eb="6">
      <t>ジギョウ</t>
    </rPh>
    <rPh sb="6" eb="8">
      <t>クミアイ</t>
    </rPh>
    <rPh sb="9" eb="11">
      <t>トクベツ</t>
    </rPh>
    <rPh sb="11" eb="13">
      <t>カイケイ</t>
    </rPh>
    <phoneticPr fontId="2"/>
  </si>
  <si>
    <t>総社広域環境施設組合</t>
    <rPh sb="0" eb="2">
      <t>ソウジャ</t>
    </rPh>
    <rPh sb="2" eb="4">
      <t>コウイキ</t>
    </rPh>
    <rPh sb="4" eb="6">
      <t>カンキョウ</t>
    </rPh>
    <rPh sb="6" eb="8">
      <t>シセツ</t>
    </rPh>
    <rPh sb="8" eb="10">
      <t>クミアイ</t>
    </rPh>
    <phoneticPr fontId="2"/>
  </si>
  <si>
    <t>湛井十二箇郷組合</t>
    <rPh sb="0" eb="1">
      <t>タタエ</t>
    </rPh>
    <rPh sb="1" eb="2">
      <t>イ</t>
    </rPh>
    <rPh sb="2" eb="4">
      <t>ジュウニ</t>
    </rPh>
    <rPh sb="4" eb="5">
      <t>カ</t>
    </rPh>
    <rPh sb="5" eb="6">
      <t>ゴウ</t>
    </rPh>
    <rPh sb="6" eb="8">
      <t>クミアイ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</si>
  <si>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</si>
  <si>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</si>
  <si>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15" eb="17">
      <t>トクベツ</t>
    </rPh>
    <phoneticPr fontId="2"/>
  </si>
  <si>
    <t>岡山県市町村総合事務組合（一般会計）</t>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</si>
  <si>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</si>
  <si>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
  </si>
  <si>
    <t>岡山県市町村総合事務組合（交通災害共済特別会計）</t>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</si>
  <si>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大正池水利組合</t>
    <rPh sb="0" eb="2">
      <t>タイショウ</t>
    </rPh>
    <rPh sb="2" eb="3">
      <t>イケ</t>
    </rPh>
    <rPh sb="3" eb="5">
      <t>スイリ</t>
    </rPh>
    <rPh sb="5" eb="7">
      <t>クミアイ</t>
    </rPh>
    <phoneticPr fontId="2"/>
  </si>
  <si>
    <t>岡山県広域水道企業団</t>
    <rPh sb="0" eb="3">
      <t>オカヤマケン</t>
    </rPh>
    <rPh sb="3" eb="5">
      <t>コウイキ</t>
    </rPh>
    <rPh sb="5" eb="7">
      <t>スイドウ</t>
    </rPh>
    <rPh sb="7" eb="9">
      <t>キギョウ</t>
    </rPh>
    <rPh sb="9" eb="10">
      <t>ダン</t>
    </rPh>
    <phoneticPr fontId="2"/>
  </si>
  <si>
    <t>総社市土地開発公社</t>
    <rPh sb="0" eb="3">
      <t>ソウジャシ</t>
    </rPh>
    <rPh sb="3" eb="5">
      <t>トチ</t>
    </rPh>
    <rPh sb="5" eb="7">
      <t>カイハツ</t>
    </rPh>
    <rPh sb="7" eb="9">
      <t>コウシャ</t>
    </rPh>
    <phoneticPr fontId="2"/>
  </si>
  <si>
    <t>総社市文化振興財団</t>
    <rPh sb="0" eb="2">
      <t>ソウジャ</t>
    </rPh>
    <rPh sb="2" eb="3">
      <t>シ</t>
    </rPh>
    <rPh sb="3" eb="5">
      <t>ブンカ</t>
    </rPh>
    <rPh sb="5" eb="7">
      <t>シンコウ</t>
    </rPh>
    <rPh sb="7" eb="9">
      <t>ザイダン</t>
    </rPh>
    <phoneticPr fontId="2"/>
  </si>
  <si>
    <t>スキーム音楽振興財団</t>
    <rPh sb="4" eb="6">
      <t>オンガク</t>
    </rPh>
    <rPh sb="6" eb="8">
      <t>シンコウ</t>
    </rPh>
    <rPh sb="8" eb="10">
      <t>ザイダン</t>
    </rPh>
    <phoneticPr fontId="2"/>
  </si>
  <si>
    <t>そうじゃ地食べ公社</t>
    <rPh sb="4" eb="5">
      <t>チ</t>
    </rPh>
    <rPh sb="5" eb="6">
      <t>タ</t>
    </rPh>
    <rPh sb="7" eb="9">
      <t>コウシャ</t>
    </rPh>
    <phoneticPr fontId="2"/>
  </si>
  <si>
    <t>井原鉄道株式会社</t>
    <rPh sb="0" eb="2">
      <t>イバラ</t>
    </rPh>
    <rPh sb="2" eb="4">
      <t>テツドウ</t>
    </rPh>
    <rPh sb="4" eb="8">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</si>
  <si>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</si>
  <si>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</si>
  <si>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</si>
  <si>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</si>
  <si>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</si>
  <si>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</si>
  <si>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</si>
  <si>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</si>
  <si>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6">
      <t>チイキシンコウキキン</t>
    </rPh>
    <phoneticPr fontId="5"/>
  </si>
  <si>
    <t>庁舎等整備事業基金</t>
    <rPh sb="0" eb="9">
      <t>チョウシャトウセイビジギョウキキン</t>
    </rPh>
    <phoneticPr fontId="5"/>
  </si>
  <si>
    <t>職員退職手当基金</t>
    <rPh sb="0" eb="2">
      <t>ショクイン</t>
    </rPh>
    <rPh sb="2" eb="4">
      <t>タイショク</t>
    </rPh>
    <rPh sb="4" eb="6">
      <t>テアテ</t>
    </rPh>
    <rPh sb="6" eb="8">
      <t>キキン</t>
    </rPh>
    <phoneticPr fontId="5"/>
  </si>
  <si>
    <t>教育施設整備事業等基金</t>
    <rPh sb="0" eb="2">
      <t>キョウイク</t>
    </rPh>
    <rPh sb="2" eb="4">
      <t>シセツ</t>
    </rPh>
    <rPh sb="4" eb="6">
      <t>セイビ</t>
    </rPh>
    <rPh sb="6" eb="8">
      <t>ジギョウ</t>
    </rPh>
    <rPh sb="8" eb="9">
      <t>トウ</t>
    </rPh>
    <rPh sb="9" eb="11">
      <t>キキン</t>
    </rPh>
    <phoneticPr fontId="5"/>
  </si>
  <si>
    <t>総社市美術博物館施設整備事業基金</t>
    <rPh sb="0" eb="3">
      <t>ソウジャシ</t>
    </rPh>
    <rPh sb="3" eb="5">
      <t>ビジュツ</t>
    </rPh>
    <rPh sb="5" eb="8">
      <t>ハクブツカン</t>
    </rPh>
    <rPh sb="8" eb="10">
      <t>シセツ</t>
    </rPh>
    <rPh sb="10" eb="12">
      <t>セイビ</t>
    </rPh>
    <rPh sb="12" eb="14">
      <t>ジギョウ</t>
    </rPh>
    <rPh sb="14" eb="1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</si>
  <si>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</si>
  <si>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</si>
  <si>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</si>
  <si>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</si>
  <si>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</si>
  <si>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</si>
  <si>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</si>
  <si>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</si>
  <si>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</si>
  <si>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</si>
  <si>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</si>
  <si>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</si>
  <si>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</si>
  <si>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</si>
  <si>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</si>
  <si>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</si>
  <si>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</si>
  <si>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</si>
  <si>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</si>
  <si>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実質公債費比率は年々改善し，類維持団体平均値とほぼ同程度となっている。将来負担比率は昨年度は上昇したが，今年度は改善している。過去の大型事業の財源として借入した地方債の償還が進み，償還額が減少しているものの，今後大型道路整備事業や雪舟生誕地公園整備事業，平成30年7月豪雨災害からの復旧復興事業など近年の借入に伴う新たな償還が始まり負担増が見込まれる。また今後，複数の大型事業を計画していることから，適切な償還計画により事業進捗の調整を図るなど，過度な地方債発行を避け公債費負担の平準化に努める必要がある。</t>
    <rPh sb="42" eb="45">
      <t>サクネンド</t>
    </rPh>
    <rPh sb="46" eb="48">
      <t>ジョウショウ</t>
    </rPh>
    <rPh sb="52" eb="55">
      <t>コンネンド</t>
    </rPh>
    <rPh sb="56" eb="58">
      <t>カイゼン</t>
    </rPh>
    <rPh sb="115" eb="117">
      <t>セッシュウ</t>
    </rPh>
    <rPh sb="117" eb="122">
      <t>セイタンチコウエン</t>
    </rPh>
    <rPh sb="122" eb="124">
      <t>セイビ</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</si>
  <si>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</si>
  <si>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</si>
  <si>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</si>
  <si>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</si>
  <si>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過去の大規模事業にかかる既発債の償還が進む一方で地方債の新規発行を抑制していたことなどから将来負担比率は低下傾向にあるが今後は増加見込み。一方で，有形固定資産原価償却率は，老朽化施設の保有割合が高いことから，類似団体よりも高い水準である。このことから本市では，公共施設の老朽化に対して投資を抑制しつつ財政負担の軽減に努めているといえるが，今後はそれら公共施設の更新時期が集中する見通しであるため，公共施設等総合管理計画に基づき，計画的な施設の管理運営に努めるとともに，更新費用の平準化を図っ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</si>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</sst>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448A-48D6-B931-D38A44D6F1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38077</c:v>
                </c:pt>
                <c:pt idx="1">
                  <c:v>44006</c:v>
                </c:pt>
                <c:pt idx="2">
                  <c:v>80805</c:v>
                </c:pt>
                <c:pt idx="3">
                  <c:v>60542</c:v>
                </c:pt>
                <c:pt idx="4">
                  <c:v>42630</c:v>
                </c:pt>
              </c:numCache>
            </c:numRef>
          </c:val>
          <c:smooth val="0"/>
          <c:extLst>
            <c:ext xmlns:c16="http://schemas.microsoft.com/office/drawing/2014/chart" uri="{C3380CC4-5D6E-409C-BE32-E72D297353CC}">
              <c16:uniqueId val="{00000001-448A-48D6-B931-D38A44D6F1C5}"/>
            </c:ext>
          </c:extLst>
        </c:ser>
        <c:dLbls>
          <c:showLegendKey val="0"/>
          <c:showVal val="0"/>
          <c:showCatName val="0"/>
          <c:showSerName val="0"/>
          <c:showPercent val="0"/>
          <c:showBubbleSize val="0"/>
        </c:dLbls>
        <c:marker val="1"/>
        <c:smooth val="0"/>
        <c:axId val="-567262512"/>
        <c:axId val="-567258160"/>
      </c:lineChart>
      <c:catAx>
        <c:axId val="-56726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258160"/>
        <c:crosses val="autoZero"/>
        <c:auto val="1"/>
        <c:lblAlgn val="ctr"/>
        <c:lblOffset val="100"/>
        <c:tickLblSkip val="1"/>
        <c:tickMarkSkip val="1"/>
        <c:noMultiLvlLbl val="0"/>
      </c:catAx>
      <c:valAx>
        <c:axId val="-5672581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26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3.65</c:v>
                </c:pt>
                <c:pt idx="1">
                  <c:v>1.65</c:v>
                </c:pt>
                <c:pt idx="2">
                  <c:v>1.46</c:v>
                </c:pt>
                <c:pt idx="3">
                  <c:v>1.28</c:v>
                </c:pt>
                <c:pt idx="4">
                  <c:v>5.39</c:v>
                </c:pt>
              </c:numCache>
            </c:numRef>
          </c:val>
          <c:extLst>
            <c:ext xmlns:c16="http://schemas.microsoft.com/office/drawing/2014/chart" uri="{C3380CC4-5D6E-409C-BE32-E72D297353CC}">
              <c16:uniqueId val="{00000000-ABF7-4901-97BB-C1976C008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30.35</c:v>
                </c:pt>
                <c:pt idx="1">
                  <c:v>32.119999999999997</c:v>
                </c:pt>
                <c:pt idx="2">
                  <c:v>31.1</c:v>
                </c:pt>
                <c:pt idx="3">
                  <c:v>28.94</c:v>
                </c:pt>
                <c:pt idx="4">
                  <c:v>28.49</c:v>
                </c:pt>
              </c:numCache>
            </c:numRef>
          </c:val>
          <c:extLst>
            <c:ext xmlns:c16="http://schemas.microsoft.com/office/drawing/2014/chart" uri="{C3380CC4-5D6E-409C-BE32-E72D297353CC}">
              <c16:uniqueId val="{00000001-ABF7-4901-97BB-C1976C0088B2}"/>
            </c:ext>
          </c:extLst>
        </c:ser>
        <c:dLbls>
          <c:showLegendKey val="0"/>
          <c:showVal val="0"/>
          <c:showCatName val="0"/>
          <c:showSerName val="0"/>
          <c:showPercent val="0"/>
          <c:showBubbleSize val="0"/>
        </c:dLbls>
        <c:gapWidth val="250"/>
        <c:overlap val="100"/>
        <c:axId val="-567267952"/>
        <c:axId val="-56725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c:v>
                </c:pt>
                <c:pt idx="1">
                  <c:v>-0.15</c:v>
                </c:pt>
                <c:pt idx="2">
                  <c:v>-1.25</c:v>
                </c:pt>
                <c:pt idx="3">
                  <c:v>-2.62</c:v>
                </c:pt>
                <c:pt idx="4">
                  <c:v>4.78</c:v>
                </c:pt>
              </c:numCache>
            </c:numRef>
          </c:val>
          <c:smooth val="0"/>
          <c:extLst>
            <c:ext xmlns:c16="http://schemas.microsoft.com/office/drawing/2014/chart" uri="{C3380CC4-5D6E-409C-BE32-E72D297353CC}">
              <c16:uniqueId val="{00000002-ABF7-4901-97BB-C1976C0088B2}"/>
            </c:ext>
          </c:extLst>
        </c:ser>
        <c:dLbls>
          <c:showLegendKey val="0"/>
          <c:showVal val="0"/>
          <c:showCatName val="0"/>
          <c:showSerName val="0"/>
          <c:showPercent val="0"/>
          <c:showBubbleSize val="0"/>
        </c:dLbls>
        <c:marker val="1"/>
        <c:smooth val="0"/>
        <c:axId val="-567267952"/>
        <c:axId val="-567255984"/>
      </c:lineChart>
      <c:catAx>
        <c:axId val="-56726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7255984"/>
        <c:crosses val="autoZero"/>
        <c:auto val="1"/>
        <c:lblAlgn val="ctr"/>
        <c:lblOffset val="100"/>
        <c:tickLblSkip val="1"/>
        <c:tickMarkSkip val="1"/>
        <c:noMultiLvlLbl val="0"/>
      </c:catAx>
      <c:valAx>
        <c:axId val="-56725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26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1.2</c:v>
                </c:pt>
                <c:pt idx="8">
                  <c:v>0</c:v>
                </c:pt>
                <c:pt idx="9">
                  <c:v>0</c:v>
                </c:pt>
              </c:numCache>
            </c:numRef>
          </c:val>
          <c:extLst>
            <c:ext xmlns:c16="http://schemas.microsoft.com/office/drawing/2014/chart" uri="{C3380CC4-5D6E-409C-BE32-E72D297353CC}">
              <c16:uniqueId val="{00000000-E634-4D0B-93DD-66F89B2C98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34-4D0B-93DD-66F89B2C984A}"/>
            </c:ext>
          </c:extLst>
        </c:ser>
        <c:ser>
          <c:idx val="2"/>
          <c:order val="2"/>
          <c:tx>
            <c:strRef>
              <c:f>データシート!$A$29</c:f>
              <c:strCache>
                <c:ptCount val="1"/>
                <c:pt idx="0">
                  <c:v>総社市国民宿舎事業費特別会計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634-4D0B-93DD-66F89B2C984A}"/>
            </c:ext>
          </c:extLst>
        </c:ser>
        <c:ser>
          <c:idx val="3"/>
          <c:order val="3"/>
          <c:tx>
            <c:strRef>
              <c:f>データシート!$A$30</c:f>
              <c:strCache>
                <c:ptCount val="1"/>
                <c:pt idx="0">
                  <c:v>総社市後期高齢者医療特別会計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3-E634-4D0B-93DD-66F89B2C984A}"/>
            </c:ext>
          </c:extLst>
        </c:ser>
        <c:ser>
          <c:idx val="4"/>
          <c:order val="4"/>
          <c:tx>
            <c:strRef>
              <c:f>データシート!$A$31</c:f>
              <c:strCache>
                <c:ptCount val="1"/>
                <c:pt idx="0">
                  <c:v>総社市介護保険特別会計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0.46</c:v>
                </c:pt>
                <c:pt idx="2">
                  <c:v>#N/A</c:v>
                </c:pt>
                <c:pt idx="3">
                  <c:v>0.61</c:v>
                </c:pt>
                <c:pt idx="4">
                  <c:v>#N/A</c:v>
                </c:pt>
                <c:pt idx="5">
                  <c:v>0.55000000000000004</c:v>
                </c:pt>
                <c:pt idx="6">
                  <c:v>#N/A</c:v>
                </c:pt>
                <c:pt idx="7">
                  <c:v>0.08</c:v>
                </c:pt>
                <c:pt idx="8">
                  <c:v>#N/A</c:v>
                </c:pt>
                <c:pt idx="9">
                  <c:v>0.2</c:v>
                </c:pt>
              </c:numCache>
            </c:numRef>
          </c:val>
          <c:extLst>
            <c:ext xmlns:c16="http://schemas.microsoft.com/office/drawing/2014/chart" uri="{C3380CC4-5D6E-409C-BE32-E72D297353CC}">
              <c16:uniqueId val="{00000004-E634-4D0B-93DD-66F89B2C984A}"/>
            </c:ext>
          </c:extLst>
        </c:ser>
        <c:ser>
          <c:idx val="5"/>
          <c:order val="5"/>
          <c:tx>
            <c:strRef>
              <c:f>データシート!$A$32</c:f>
              <c:strCache>
                <c:ptCount val="1"/>
                <c:pt idx="0">
                  <c:v>総社市下水道事業会計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5-E634-4D0B-93DD-66F89B2C984A}"/>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1.24</c:v>
                </c:pt>
                <c:pt idx="4">
                  <c:v>#N/A</c:v>
                </c:pt>
                <c:pt idx="5">
                  <c:v>1.39</c:v>
                </c:pt>
                <c:pt idx="6">
                  <c:v>#N/A</c:v>
                </c:pt>
                <c:pt idx="7">
                  <c:v>0.85</c:v>
                </c:pt>
                <c:pt idx="8">
                  <c:v>#N/A</c:v>
                </c:pt>
                <c:pt idx="9">
                  <c:v>0.94</c:v>
                </c:pt>
              </c:numCache>
            </c:numRef>
          </c:val>
          <c:extLst>
            <c:ext xmlns:c16="http://schemas.microsoft.com/office/drawing/2014/chart" uri="{C3380CC4-5D6E-409C-BE32-E72D297353CC}">
              <c16:uniqueId val="{00000006-E634-4D0B-93DD-66F89B2C984A}"/>
            </c:ext>
          </c:extLst>
        </c:ser>
        <c:ser>
          <c:idx val="7"/>
          <c:order val="7"/>
          <c:tx>
            <c:strRef>
              <c:f>データシート!$A$34</c:f>
              <c:strCache>
                <c:ptCount val="1"/>
                <c:pt idx="0">
                  <c:v>総社市国民健康保険特別会計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1.23</c:v>
                </c:pt>
                <c:pt idx="2">
                  <c:v>#N/A</c:v>
                </c:pt>
                <c:pt idx="3">
                  <c:v>3.1</c:v>
                </c:pt>
                <c:pt idx="4">
                  <c:v>#N/A</c:v>
                </c:pt>
                <c:pt idx="5">
                  <c:v>1.46</c:v>
                </c:pt>
                <c:pt idx="6">
                  <c:v>#N/A</c:v>
                </c:pt>
                <c:pt idx="7">
                  <c:v>0.65</c:v>
                </c:pt>
                <c:pt idx="8">
                  <c:v>#N/A</c:v>
                </c:pt>
                <c:pt idx="9">
                  <c:v>1.55</c:v>
                </c:pt>
              </c:numCache>
            </c:numRef>
          </c:val>
          <c:extLst>
            <c:ext xmlns:c16="http://schemas.microsoft.com/office/drawing/2014/chart" uri="{C3380CC4-5D6E-409C-BE32-E72D297353CC}">
              <c16:uniqueId val="{00000007-E634-4D0B-93DD-66F89B2C98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3.64</c:v>
                </c:pt>
                <c:pt idx="2">
                  <c:v>#N/A</c:v>
                </c:pt>
                <c:pt idx="3">
                  <c:v>1.64</c:v>
                </c:pt>
                <c:pt idx="4">
                  <c:v>#N/A</c:v>
                </c:pt>
                <c:pt idx="5">
                  <c:v>1.45</c:v>
                </c:pt>
                <c:pt idx="6">
                  <c:v>#N/A</c:v>
                </c:pt>
                <c:pt idx="7">
                  <c:v>1.28</c:v>
                </c:pt>
                <c:pt idx="8">
                  <c:v>#N/A</c:v>
                </c:pt>
                <c:pt idx="9">
                  <c:v>5.39</c:v>
                </c:pt>
              </c:numCache>
            </c:numRef>
          </c:val>
          <c:extLst>
            <c:ext xmlns:c16="http://schemas.microsoft.com/office/drawing/2014/chart" uri="{C3380CC4-5D6E-409C-BE32-E72D297353CC}">
              <c16:uniqueId val="{00000008-E634-4D0B-93DD-66F89B2C984A}"/>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11.17</c:v>
                </c:pt>
                <c:pt idx="2">
                  <c:v>#N/A</c:v>
                </c:pt>
                <c:pt idx="3">
                  <c:v>8.14</c:v>
                </c:pt>
                <c:pt idx="4">
                  <c:v>#N/A</c:v>
                </c:pt>
                <c:pt idx="5">
                  <c:v>9.57</c:v>
                </c:pt>
                <c:pt idx="6">
                  <c:v>#N/A</c:v>
                </c:pt>
                <c:pt idx="7">
                  <c:v>7.57</c:v>
                </c:pt>
                <c:pt idx="8">
                  <c:v>#N/A</c:v>
                </c:pt>
                <c:pt idx="9">
                  <c:v>7.57</c:v>
                </c:pt>
              </c:numCache>
            </c:numRef>
          </c:val>
          <c:extLst>
            <c:ext xmlns:c16="http://schemas.microsoft.com/office/drawing/2014/chart" uri="{C3380CC4-5D6E-409C-BE32-E72D297353CC}">
              <c16:uniqueId val="{00000009-E634-4D0B-93DD-66F89B2C984A}"/>
            </c:ext>
          </c:extLst>
        </c:ser>
        <c:dLbls>
          <c:showLegendKey val="0"/>
          <c:showVal val="0"/>
          <c:showCatName val="0"/>
          <c:showSerName val="0"/>
          <c:showPercent val="0"/>
          <c:showBubbleSize val="0"/>
        </c:dLbls>
        <c:gapWidth val="150"/>
        <c:overlap val="100"/>
        <c:axId val="-567254896"/>
        <c:axId val="-567260336"/>
      </c:barChart>
      <c:catAx>
        <c:axId val="-56725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7260336"/>
        <c:crosses val="autoZero"/>
        <c:auto val="1"/>
        <c:lblAlgn val="ctr"/>
        <c:lblOffset val="100"/>
        <c:tickLblSkip val="1"/>
        <c:tickMarkSkip val="1"/>
        <c:noMultiLvlLbl val="0"/>
      </c:catAx>
      <c:valAx>
        <c:axId val="-56726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25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2848</c:v>
                </c:pt>
                <c:pt idx="5">
                  <c:v>2857</c:v>
                </c:pt>
                <c:pt idx="8">
                  <c:v>2829</c:v>
                </c:pt>
                <c:pt idx="11">
                  <c:v>2759</c:v>
                </c:pt>
                <c:pt idx="14">
                  <c:v>2724</c:v>
                </c:pt>
              </c:numCache>
            </c:numRef>
          </c:val>
          <c:extLst>
            <c:ext xmlns:c16="http://schemas.microsoft.com/office/drawing/2014/chart" uri="{C3380CC4-5D6E-409C-BE32-E72D297353CC}">
              <c16:uniqueId val="{00000000-6711-46FB-9C40-E8D9AAE64E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11-46FB-9C40-E8D9AAE64E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104</c:v>
                </c:pt>
                <c:pt idx="3">
                  <c:v>97</c:v>
                </c:pt>
                <c:pt idx="6">
                  <c:v>87</c:v>
                </c:pt>
                <c:pt idx="9">
                  <c:v>82</c:v>
                </c:pt>
                <c:pt idx="12">
                  <c:v>74</c:v>
                </c:pt>
              </c:numCache>
            </c:numRef>
          </c:val>
          <c:extLst>
            <c:ext xmlns:c16="http://schemas.microsoft.com/office/drawing/2014/chart" uri="{C3380CC4-5D6E-409C-BE32-E72D297353CC}">
              <c16:uniqueId val="{00000002-6711-46FB-9C40-E8D9AAE64E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144</c:v>
                </c:pt>
                <c:pt idx="3">
                  <c:v>142</c:v>
                </c:pt>
                <c:pt idx="6">
                  <c:v>144</c:v>
                </c:pt>
                <c:pt idx="9">
                  <c:v>145</c:v>
                </c:pt>
                <c:pt idx="12">
                  <c:v>143</c:v>
                </c:pt>
              </c:numCache>
            </c:numRef>
          </c:val>
          <c:extLst>
            <c:ext xmlns:c16="http://schemas.microsoft.com/office/drawing/2014/chart" uri="{C3380CC4-5D6E-409C-BE32-E72D297353CC}">
              <c16:uniqueId val="{00000003-6711-46FB-9C40-E8D9AAE64E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826</c:v>
                </c:pt>
                <c:pt idx="3">
                  <c:v>796</c:v>
                </c:pt>
                <c:pt idx="6">
                  <c:v>705</c:v>
                </c:pt>
                <c:pt idx="9">
                  <c:v>816</c:v>
                </c:pt>
                <c:pt idx="12">
                  <c:v>795</c:v>
                </c:pt>
              </c:numCache>
            </c:numRef>
          </c:val>
          <c:extLst>
            <c:ext xmlns:c16="http://schemas.microsoft.com/office/drawing/2014/chart" uri="{C3380CC4-5D6E-409C-BE32-E72D297353CC}">
              <c16:uniqueId val="{00000004-6711-46FB-9C40-E8D9AAE64E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11-46FB-9C40-E8D9AAE64E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11-46FB-9C40-E8D9AAE64E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3091</c:v>
                </c:pt>
                <c:pt idx="3">
                  <c:v>3056</c:v>
                </c:pt>
                <c:pt idx="6">
                  <c:v>2990</c:v>
                </c:pt>
                <c:pt idx="9">
                  <c:v>2713</c:v>
                </c:pt>
                <c:pt idx="12">
                  <c:v>2684</c:v>
                </c:pt>
              </c:numCache>
            </c:numRef>
          </c:val>
          <c:extLst>
            <c:ext xmlns:c16="http://schemas.microsoft.com/office/drawing/2014/chart" uri="{C3380CC4-5D6E-409C-BE32-E72D297353CC}">
              <c16:uniqueId val="{00000007-6711-46FB-9C40-E8D9AAE64EEC}"/>
            </c:ext>
          </c:extLst>
        </c:ser>
        <c:dLbls>
          <c:showLegendKey val="0"/>
          <c:showVal val="0"/>
          <c:showCatName val="0"/>
          <c:showSerName val="0"/>
          <c:showPercent val="0"/>
          <c:showBubbleSize val="0"/>
        </c:dLbls>
        <c:gapWidth val="100"/>
        <c:overlap val="100"/>
        <c:axId val="-567267408"/>
        <c:axId val="-56726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1317</c:v>
                </c:pt>
                <c:pt idx="2">
                  <c:v>#N/A</c:v>
                </c:pt>
                <c:pt idx="3">
                  <c:v>#N/A</c:v>
                </c:pt>
                <c:pt idx="4">
                  <c:v>1234</c:v>
                </c:pt>
                <c:pt idx="5">
                  <c:v>#N/A</c:v>
                </c:pt>
                <c:pt idx="6">
                  <c:v>#N/A</c:v>
                </c:pt>
                <c:pt idx="7">
                  <c:v>1097</c:v>
                </c:pt>
                <c:pt idx="8">
                  <c:v>#N/A</c:v>
                </c:pt>
                <c:pt idx="9">
                  <c:v>#N/A</c:v>
                </c:pt>
                <c:pt idx="10">
                  <c:v>997</c:v>
                </c:pt>
                <c:pt idx="11">
                  <c:v>#N/A</c:v>
                </c:pt>
                <c:pt idx="12">
                  <c:v>#N/A</c:v>
                </c:pt>
                <c:pt idx="13">
                  <c:v>972</c:v>
                </c:pt>
                <c:pt idx="14">
                  <c:v>#N/A</c:v>
                </c:pt>
              </c:numCache>
            </c:numRef>
          </c:val>
          <c:smooth val="0"/>
          <c:extLst>
            <c:ext xmlns:c16="http://schemas.microsoft.com/office/drawing/2014/chart" uri="{C3380CC4-5D6E-409C-BE32-E72D297353CC}">
              <c16:uniqueId val="{00000008-6711-46FB-9C40-E8D9AAE64EEC}"/>
            </c:ext>
          </c:extLst>
        </c:ser>
        <c:dLbls>
          <c:showLegendKey val="0"/>
          <c:showVal val="0"/>
          <c:showCatName val="0"/>
          <c:showSerName val="0"/>
          <c:showPercent val="0"/>
          <c:showBubbleSize val="0"/>
        </c:dLbls>
        <c:marker val="1"/>
        <c:smooth val="0"/>
        <c:axId val="-567267408"/>
        <c:axId val="-567263056"/>
      </c:lineChart>
      <c:catAx>
        <c:axId val="-56726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7263056"/>
        <c:crosses val="autoZero"/>
        <c:auto val="1"/>
        <c:lblAlgn val="ctr"/>
        <c:lblOffset val="100"/>
        <c:tickLblSkip val="1"/>
        <c:tickMarkSkip val="1"/>
        <c:noMultiLvlLbl val="0"/>
      </c:catAx>
      <c:valAx>
        <c:axId val="-56726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26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26589</c:v>
                </c:pt>
                <c:pt idx="5">
                  <c:v>26896</c:v>
                </c:pt>
                <c:pt idx="8">
                  <c:v>27808</c:v>
                </c:pt>
                <c:pt idx="11">
                  <c:v>28315</c:v>
                </c:pt>
                <c:pt idx="14">
                  <c:v>28568</c:v>
                </c:pt>
              </c:numCache>
            </c:numRef>
          </c:val>
          <c:extLst>
            <c:ext xmlns:c16="http://schemas.microsoft.com/office/drawing/2014/chart" uri="{C3380CC4-5D6E-409C-BE32-E72D297353CC}">
              <c16:uniqueId val="{00000000-AFCC-4BD2-AD1E-224FE3AB52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3692</c:v>
                </c:pt>
                <c:pt idx="5">
                  <c:v>3541</c:v>
                </c:pt>
                <c:pt idx="8">
                  <c:v>3324</c:v>
                </c:pt>
                <c:pt idx="11">
                  <c:v>3245</c:v>
                </c:pt>
                <c:pt idx="14">
                  <c:v>3112</c:v>
                </c:pt>
              </c:numCache>
            </c:numRef>
          </c:val>
          <c:extLst>
            <c:ext xmlns:c16="http://schemas.microsoft.com/office/drawing/2014/chart" uri="{C3380CC4-5D6E-409C-BE32-E72D297353CC}">
              <c16:uniqueId val="{00000001-AFCC-4BD2-AD1E-224FE3AB52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9536</c:v>
                </c:pt>
                <c:pt idx="5">
                  <c:v>10507</c:v>
                </c:pt>
                <c:pt idx="8">
                  <c:v>10814</c:v>
                </c:pt>
                <c:pt idx="11">
                  <c:v>9509</c:v>
                </c:pt>
                <c:pt idx="14">
                  <c:v>9558</c:v>
                </c:pt>
              </c:numCache>
            </c:numRef>
          </c:val>
          <c:extLst>
            <c:ext xmlns:c16="http://schemas.microsoft.com/office/drawing/2014/chart" uri="{C3380CC4-5D6E-409C-BE32-E72D297353CC}">
              <c16:uniqueId val="{00000002-AFCC-4BD2-AD1E-224FE3AB52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CC-4BD2-AD1E-224FE3AB52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CC-4BD2-AD1E-224FE3AB52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CC-4BD2-AD1E-224FE3AB52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3933</c:v>
                </c:pt>
                <c:pt idx="3">
                  <c:v>3978</c:v>
                </c:pt>
                <c:pt idx="6">
                  <c:v>3902</c:v>
                </c:pt>
                <c:pt idx="9">
                  <c:v>3884</c:v>
                </c:pt>
                <c:pt idx="12">
                  <c:v>3982</c:v>
                </c:pt>
              </c:numCache>
            </c:numRef>
          </c:val>
          <c:extLst>
            <c:ext xmlns:c16="http://schemas.microsoft.com/office/drawing/2014/chart" uri="{C3380CC4-5D6E-409C-BE32-E72D297353CC}">
              <c16:uniqueId val="{00000006-AFCC-4BD2-AD1E-224FE3AB52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468</c:v>
                </c:pt>
                <c:pt idx="3">
                  <c:v>414</c:v>
                </c:pt>
                <c:pt idx="6">
                  <c:v>348</c:v>
                </c:pt>
                <c:pt idx="9">
                  <c:v>247</c:v>
                </c:pt>
                <c:pt idx="12">
                  <c:v>113</c:v>
                </c:pt>
              </c:numCache>
            </c:numRef>
          </c:val>
          <c:extLst>
            <c:ext xmlns:c16="http://schemas.microsoft.com/office/drawing/2014/chart" uri="{C3380CC4-5D6E-409C-BE32-E72D297353CC}">
              <c16:uniqueId val="{00000007-AFCC-4BD2-AD1E-224FE3AB52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10247</c:v>
                </c:pt>
                <c:pt idx="3">
                  <c:v>9549</c:v>
                </c:pt>
                <c:pt idx="6">
                  <c:v>8701</c:v>
                </c:pt>
                <c:pt idx="9">
                  <c:v>8559</c:v>
                </c:pt>
                <c:pt idx="12">
                  <c:v>8012</c:v>
                </c:pt>
              </c:numCache>
            </c:numRef>
          </c:val>
          <c:extLst>
            <c:ext xmlns:c16="http://schemas.microsoft.com/office/drawing/2014/chart" uri="{C3380CC4-5D6E-409C-BE32-E72D297353CC}">
              <c16:uniqueId val="{00000008-AFCC-4BD2-AD1E-224FE3AB52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699</c:v>
                </c:pt>
                <c:pt idx="3">
                  <c:v>654</c:v>
                </c:pt>
                <c:pt idx="6">
                  <c:v>608</c:v>
                </c:pt>
                <c:pt idx="9">
                  <c:v>514</c:v>
                </c:pt>
                <c:pt idx="12">
                  <c:v>462</c:v>
                </c:pt>
              </c:numCache>
            </c:numRef>
          </c:val>
          <c:extLst>
            <c:ext xmlns:c16="http://schemas.microsoft.com/office/drawing/2014/chart" uri="{C3380CC4-5D6E-409C-BE32-E72D297353CC}">
              <c16:uniqueId val="{00000009-AFCC-4BD2-AD1E-224FE3AB52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29499</c:v>
                </c:pt>
                <c:pt idx="3">
                  <c:v>28904</c:v>
                </c:pt>
                <c:pt idx="6">
                  <c:v>30519</c:v>
                </c:pt>
                <c:pt idx="9">
                  <c:v>30977</c:v>
                </c:pt>
                <c:pt idx="12">
                  <c:v>30750</c:v>
                </c:pt>
              </c:numCache>
            </c:numRef>
          </c:val>
          <c:extLst>
            <c:ext xmlns:c16="http://schemas.microsoft.com/office/drawing/2014/chart" uri="{C3380CC4-5D6E-409C-BE32-E72D297353CC}">
              <c16:uniqueId val="{0000000A-AFCC-4BD2-AD1E-224FE3AB5266}"/>
            </c:ext>
          </c:extLst>
        </c:ser>
        <c:dLbls>
          <c:showLegendKey val="0"/>
          <c:showVal val="0"/>
          <c:showCatName val="0"/>
          <c:showSerName val="0"/>
          <c:showPercent val="0"/>
          <c:showBubbleSize val="0"/>
        </c:dLbls>
        <c:gapWidth val="100"/>
        <c:overlap val="100"/>
        <c:axId val="-567269040"/>
        <c:axId val="-56726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5028</c:v>
                </c:pt>
                <c:pt idx="2">
                  <c:v>#N/A</c:v>
                </c:pt>
                <c:pt idx="3">
                  <c:v>#N/A</c:v>
                </c:pt>
                <c:pt idx="4">
                  <c:v>2556</c:v>
                </c:pt>
                <c:pt idx="5">
                  <c:v>#N/A</c:v>
                </c:pt>
                <c:pt idx="6">
                  <c:v>#N/A</c:v>
                </c:pt>
                <c:pt idx="7">
                  <c:v>2133</c:v>
                </c:pt>
                <c:pt idx="8">
                  <c:v>#N/A</c:v>
                </c:pt>
                <c:pt idx="9">
                  <c:v>#N/A</c:v>
                </c:pt>
                <c:pt idx="10">
                  <c:v>3113</c:v>
                </c:pt>
                <c:pt idx="11">
                  <c:v>#N/A</c:v>
                </c:pt>
                <c:pt idx="12">
                  <c:v>#N/A</c:v>
                </c:pt>
                <c:pt idx="13">
                  <c:v>2081</c:v>
                </c:pt>
                <c:pt idx="14">
                  <c:v>#N/A</c:v>
                </c:pt>
              </c:numCache>
            </c:numRef>
          </c:val>
          <c:smooth val="0"/>
          <c:extLst>
            <c:ext xmlns:c16="http://schemas.microsoft.com/office/drawing/2014/chart" uri="{C3380CC4-5D6E-409C-BE32-E72D297353CC}">
              <c16:uniqueId val="{0000000B-AFCC-4BD2-AD1E-224FE3AB5266}"/>
            </c:ext>
          </c:extLst>
        </c:ser>
        <c:dLbls>
          <c:showLegendKey val="0"/>
          <c:showVal val="0"/>
          <c:showCatName val="0"/>
          <c:showSerName val="0"/>
          <c:showPercent val="0"/>
          <c:showBubbleSize val="0"/>
        </c:dLbls>
        <c:marker val="1"/>
        <c:smooth val="0"/>
        <c:axId val="-567269040"/>
        <c:axId val="-567266864"/>
      </c:lineChart>
      <c:catAx>
        <c:axId val="-56726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7266864"/>
        <c:crosses val="autoZero"/>
        <c:auto val="1"/>
        <c:lblAlgn val="ctr"/>
        <c:lblOffset val="100"/>
        <c:tickLblSkip val="1"/>
        <c:tickMarkSkip val="1"/>
        <c:noMultiLvlLbl val="0"/>
      </c:catAx>
      <c:valAx>
        <c:axId val="-56726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26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4931</c:v>
                </c:pt>
                <c:pt idx="1">
                  <c:v>4548</c:v>
                </c:pt>
                <c:pt idx="2">
                  <c:v>4650</c:v>
                </c:pt>
              </c:numCache>
            </c:numRef>
          </c:val>
          <c:extLst>
            <c:ext xmlns:c16="http://schemas.microsoft.com/office/drawing/2014/chart" uri="{C3380CC4-5D6E-409C-BE32-E72D297353CC}">
              <c16:uniqueId val="{00000000-A368-41B2-A249-0E3668BA0D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879</c:v>
                </c:pt>
                <c:pt idx="1">
                  <c:v>879</c:v>
                </c:pt>
                <c:pt idx="2">
                  <c:v>880</c:v>
                </c:pt>
              </c:numCache>
            </c:numRef>
          </c:val>
          <c:extLst>
            <c:ext xmlns:c16="http://schemas.microsoft.com/office/drawing/2014/chart" uri="{C3380CC4-5D6E-409C-BE32-E72D297353CC}">
              <c16:uniqueId val="{00000001-A368-41B2-A249-0E3668BA0D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6044</c:v>
                </c:pt>
                <c:pt idx="1">
                  <c:v>6512</c:v>
                </c:pt>
                <c:pt idx="2">
                  <c:v>6347</c:v>
                </c:pt>
              </c:numCache>
            </c:numRef>
          </c:val>
          <c:extLst>
            <c:ext xmlns:c16="http://schemas.microsoft.com/office/drawing/2014/chart" uri="{C3380CC4-5D6E-409C-BE32-E72D297353CC}">
              <c16:uniqueId val="{00000002-A368-41B2-A249-0E3668BA0D61}"/>
            </c:ext>
          </c:extLst>
        </c:ser>
        <c:dLbls>
          <c:showLegendKey val="0"/>
          <c:showVal val="0"/>
          <c:showCatName val="0"/>
          <c:showSerName val="0"/>
          <c:showPercent val="0"/>
          <c:showBubbleSize val="0"/>
        </c:dLbls>
        <c:gapWidth val="120"/>
        <c:overlap val="100"/>
        <c:axId val="-567268496"/>
        <c:axId val="-567261424"/>
      </c:barChart>
      <c:catAx>
        <c:axId val="-56726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7261424"/>
        <c:crosses val="autoZero"/>
        <c:auto val="1"/>
        <c:lblAlgn val="ctr"/>
        <c:lblOffset val="100"/>
        <c:tickLblSkip val="1"/>
        <c:tickMarkSkip val="1"/>
        <c:noMultiLvlLbl val="0"/>
      </c:catAx>
      <c:valAx>
        <c:axId val="-567261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726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{5E92C7DE-EE26-4670-88C7-A5ED3A5B6EE2}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849-4805-931C-7A71128BB6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{B65CF080-3845-4A4B-A40B-0AB4D645FCCF}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49-4805-931C-7A71128BB6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{2D15560D-5337-49AA-86E3-CDDE57D0AD4E}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49-4805-931C-7A71128BB6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{B557E5FA-5F52-4710-B757-391111EFD5C5}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49-4805-931C-7A71128BB6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{130C9627-189A-4EA7-B9F9-7FC20823B778}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49-4805-931C-7A71128BB614}"/>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{B00464DE-3E59-44AB-A15F-A1310135CD0C}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849-4805-931C-7A71128BB614}"/>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{32EBFE6D-7D75-44AC-9852-727937141C1A}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849-4805-931C-7A71128BB614}"/>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{267591F6-BE02-4371-B020-82F52B46F433}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849-4805-931C-7A71128BB614}"/>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{03D66097-035B-45E3-8F02-20C64E71C1C3}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849-4805-931C-7A71128BB6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68.5</c:v>
                </c:pt>
                <c:pt idx="16">
                  <c:v>68.599999999999994</c:v>
                </c:pt>
                <c:pt idx="24">
                  <c:v>68.900000000000006</c:v>
                </c:pt>
                <c:pt idx="32">
                  <c:v>70</c:v>
                </c:pt>
              </c:numCache>
            </c:numRef>
          </c:xVal>
          <c:yVal>
            <c:numRef>
              <c:f>公会計指標分析・財政指標組合せ分析表!$BP$51:$DC$51</c:f>
              <c:numCache>
                <c:formatCode>#,##0.0;"▲ "#,##0.0</c:formatCode>
                <c:ptCount val="40"/>
                <c:pt idx="0">
                  <c:v>37.4</c:v>
                </c:pt>
                <c:pt idx="8">
                  <c:v>18.899999999999999</c:v>
                </c:pt>
                <c:pt idx="16">
                  <c:v>15.8</c:v>
                </c:pt>
                <c:pt idx="24">
                  <c:v>23.2</c:v>
                </c:pt>
                <c:pt idx="32">
                  <c:v>14.7</c:v>
                </c:pt>
              </c:numCache>
            </c:numRef>
          </c:yVal>
          <c:smooth val="0"/>
          <c:extLst>
            <c:ext xmlns:c16="http://schemas.microsoft.com/office/drawing/2014/chart" uri="{C3380CC4-5D6E-409C-BE32-E72D297353CC}">
              <c16:uniqueId val="{00000009-6849-4805-931C-7A71128BB6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{CF82B998-D4F4-4C35-85CC-98722B082C68}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849-4805-931C-7A71128BB6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{8987FD95-D047-43E6-90FF-4C2871FC13EF}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49-4805-931C-7A71128BB6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{03B2AE6C-FDF0-43B0-AF85-AC9F1568304E}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49-4805-931C-7A71128BB6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{FF95BFD1-3338-4AED-8D8B-949C415B8409}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49-4805-931C-7A71128BB6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{41175C4F-2D32-48CB-A093-5C65520E827B}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49-4805-931C-7A71128BB61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{A58DF8A2-79B0-4EB1-8609-D9C1C6A17044}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849-4805-931C-7A71128BB614}"/>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{7C0541A1-ECE0-418F-8C5A-1FD1BAD459D0}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849-4805-931C-7A71128BB614}"/>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{9B705507-40AD-4281-8897-E6F5E7A38229}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849-4805-931C-7A71128BB61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{35FEC5AF-B931-4474-9CB7-2740D8913BA8}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849-4805-931C-7A71128BB6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849-4805-931C-7A71128BB614}"/>
            </c:ext>
          </c:extLst>
        </c:ser>
        <c:dLbls>
          <c:showLegendKey val="0"/>
          <c:showVal val="1"/>
          <c:showCatName val="0"/>
          <c:showSerName val="0"/>
          <c:showPercent val="0"/>
          <c:showBubbleSize val="0"/>
        </c:dLbls>
        <c:axId val="-523775040"/>
        <c:axId val="-523776128"/>
      </c:scatterChart>
      <c:valAx>
        <c:axId val="-5237750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776128"/>
        <c:crosses val="autoZero"/>
        <c:crossBetween val="midCat"/>
      </c:valAx>
      <c:valAx>
        <c:axId val="-523776128"/>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3775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{B12397FE-D223-40F6-B184-6D278F6AB405}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E04-477B-BD94-0A7B0ADC75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{912CCC3A-6ADC-43DF-984C-F5782FEDF2F8}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04-477B-BD94-0A7B0ADC75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{75FFFDC5-BBE6-48F6-857E-C39F4EB88A38}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04-477B-BD94-0A7B0ADC75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{888E4E00-63E1-4AB4-A6CC-45E31D03D583}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04-477B-BD94-0A7B0ADC75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{A98C26E5-28AC-4CC2-85D5-CDC32529B979}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04-477B-BD94-0A7B0ADC755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{1EDE0434-8AE8-45CD-90BF-9333CAA35D86}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E04-477B-BD94-0A7B0ADC755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{4FDA230B-45D5-4ED3-A1BF-C1750761F7AE}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E04-477B-BD94-0A7B0ADC755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{68A79AB7-23CC-4560-A5E5-42A403C1AC32}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E04-477B-BD94-0A7B0ADC75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{6C0A067F-E1AF-4550-AD56-0E4108178D20}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E04-477B-BD94-0A7B0ADC75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9.4</c:v>
                </c:pt>
                <c:pt idx="16">
                  <c:v>9</c:v>
                </c:pt>
                <c:pt idx="24">
                  <c:v>8.1999999999999993</c:v>
                </c:pt>
                <c:pt idx="32">
                  <c:v>7.4</c:v>
                </c:pt>
              </c:numCache>
            </c:numRef>
          </c:xVal>
          <c:yVal>
            <c:numRef>
              <c:f>公会計指標分析・財政指標組合せ分析表!$BP$73:$DC$73</c:f>
              <c:numCache>
                <c:formatCode>#,##0.0;"▲ "#,##0.0</c:formatCode>
                <c:ptCount val="40"/>
                <c:pt idx="0">
                  <c:v>37.4</c:v>
                </c:pt>
                <c:pt idx="8">
                  <c:v>18.899999999999999</c:v>
                </c:pt>
                <c:pt idx="16">
                  <c:v>15.8</c:v>
                </c:pt>
                <c:pt idx="24">
                  <c:v>23.2</c:v>
                </c:pt>
                <c:pt idx="32">
                  <c:v>14.7</c:v>
                </c:pt>
              </c:numCache>
            </c:numRef>
          </c:yVal>
          <c:smooth val="0"/>
          <c:extLst>
            <c:ext xmlns:c16="http://schemas.microsoft.com/office/drawing/2014/chart" uri="{C3380CC4-5D6E-409C-BE32-E72D297353CC}">
              <c16:uniqueId val="{00000009-AE04-477B-BD94-0A7B0ADC75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{D614DFB9-A7D0-424E-833A-F7745170283F}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E04-477B-BD94-0A7B0ADC75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{27B20466-3C43-4D8D-8691-FF20B0F11A85}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04-477B-BD94-0A7B0ADC75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{6C937BFE-1B55-439C-B52D-1BC4C5B2989F}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04-477B-BD94-0A7B0ADC75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{7EF7AABA-94DF-4876-8C70-39C5381D90C0}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04-477B-BD94-0A7B0ADC75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{74C44789-3358-4589-B7D1-B2A6F1A2C3B1}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04-477B-BD94-0A7B0ADC755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{7365C422-1F26-4A1F-A15E-53F9261B89CB}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E04-477B-BD94-0A7B0ADC755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{796F5021-7D6D-401D-9339-D48C2DEFB68A}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E04-477B-BD94-0A7B0ADC755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{4E7135CD-A02A-46EF-8005-B435CA873155}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E04-477B-BD94-0A7B0ADC75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{5711A2FA-C62D-45E3-BE64-6423F06774B2}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E04-477B-BD94-0A7B0ADC75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AE04-477B-BD94-0A7B0ADC7552}"/>
            </c:ext>
          </c:extLst>
        </c:ser>
        <c:dLbls>
          <c:showLegendKey val="0"/>
          <c:showVal val="1"/>
          <c:showCatName val="0"/>
          <c:showSerName val="0"/>
          <c:showPercent val="0"/>
          <c:showBubbleSize val="0"/>
        </c:dLbls>
        <c:axId val="-523779392"/>
        <c:axId val="-523774496"/>
      </c:scatterChart>
      <c:valAx>
        <c:axId val="-523779392"/>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774496"/>
        <c:crosses val="autoZero"/>
        <c:crossBetween val="midCat"/>
      </c:valAx>
      <c:valAx>
        <c:axId val="-523774496"/>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3779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過去の大型普通建設事業に係る起債の償還完了等により，元利償還金はピークを越え減少に転じているが，今後は直近に借入した総社小学校建替や</a:t>
          </a:r>
          <a:r>
            <a:rPr kumimoji="1" lang="ja-JP" altLang="en-US" sz="1100">
              <a:solidFill>
                <a:schemeClr val="dk1"/>
              </a:solidFill>
              <a:effectLst/>
              <a:latin typeface="+mn-lt"/>
              <a:ea typeface="+mn-ea"/>
              <a:cs typeface="+mn-cs"/>
            </a:rPr>
            <a:t>新調理場</a:t>
          </a:r>
          <a:r>
            <a:rPr kumimoji="1" lang="ja-JP" altLang="ja-JP" sz="1100">
              <a:solidFill>
                <a:schemeClr val="dk1"/>
              </a:solidFill>
              <a:effectLst/>
              <a:latin typeface="+mn-lt"/>
              <a:ea typeface="+mn-ea"/>
              <a:cs typeface="+mn-cs"/>
            </a:rPr>
            <a:t>などに係る償還が本格化し新たな負担増が見込まれる。また，平成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月豪雨災害からの復旧・復興事業に係る償還の開始や，</a:t>
          </a:r>
          <a:r>
            <a:rPr kumimoji="1" lang="ja-JP" altLang="en-US" sz="1100">
              <a:solidFill>
                <a:schemeClr val="dk1"/>
              </a:solidFill>
              <a:effectLst/>
              <a:latin typeface="+mn-lt"/>
              <a:ea typeface="+mn-ea"/>
              <a:cs typeface="+mn-cs"/>
            </a:rPr>
            <a:t>新庁舎建設も</a:t>
          </a:r>
          <a:r>
            <a:rPr kumimoji="1" lang="ja-JP" altLang="ja-JP" sz="1100">
              <a:solidFill>
                <a:schemeClr val="dk1"/>
              </a:solidFill>
              <a:effectLst/>
              <a:latin typeface="+mn-lt"/>
              <a:ea typeface="+mn-ea"/>
              <a:cs typeface="+mn-cs"/>
            </a:rPr>
            <a:t>計画しているため，計画的に事業実施することにより，過度に起債に依存することのない財政運営に努める。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過去の大規模事業の財源とした既発債の償還が進み，地方債の新規の発行を抑制していることから，地方債残高は減少してきたが，</a:t>
          </a:r>
          <a:r>
            <a:rPr kumimoji="1" lang="ja-JP" altLang="en-US" sz="1100">
              <a:solidFill>
                <a:schemeClr val="dk1"/>
              </a:solidFill>
              <a:effectLst/>
              <a:latin typeface="+mn-lt"/>
              <a:ea typeface="+mn-ea"/>
              <a:cs typeface="+mn-cs"/>
            </a:rPr>
            <a:t>今後は新庁舎建設が始まることにより，増加していく予定である</a:t>
          </a:r>
          <a:r>
            <a:rPr kumimoji="1" lang="ja-JP" altLang="ja-JP" sz="1100">
              <a:solidFill>
                <a:schemeClr val="dk1"/>
              </a:solidFill>
              <a:effectLst/>
              <a:latin typeface="+mn-lt"/>
              <a:ea typeface="+mn-ea"/>
              <a:cs typeface="+mn-cs"/>
            </a:rPr>
            <a:t>。一方で，充当可能基金については，</a:t>
          </a:r>
          <a:r>
            <a:rPr kumimoji="1" lang="ja-JP" altLang="en-US" sz="1100">
              <a:solidFill>
                <a:schemeClr val="dk1"/>
              </a:solidFill>
              <a:effectLst/>
              <a:latin typeface="+mn-lt"/>
              <a:ea typeface="+mn-ea"/>
              <a:cs typeface="+mn-cs"/>
            </a:rPr>
            <a:t>新型コロナウイルスの影響で事業が実施できなかったこともあり，黒字決算となったため増加している。そのため</a:t>
          </a:r>
          <a:r>
            <a:rPr kumimoji="1" lang="ja-JP" altLang="ja-JP" sz="1100">
              <a:solidFill>
                <a:schemeClr val="dk1"/>
              </a:solidFill>
              <a:effectLst/>
              <a:latin typeface="+mn-lt"/>
              <a:ea typeface="+mn-ea"/>
              <a:cs typeface="+mn-cs"/>
            </a:rPr>
            <a:t>将来負担比率は前年度よりも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している。今後も複数の大型事業が予定されているため，計画的な事業実施を進めるとともに、事務事業を見直し財政の健全化に努める必要がある。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財政調整基金は</a:t>
          </a:r>
          <a:r>
            <a:rPr kumimoji="1" lang="ja-JP" altLang="en-US" sz="1400">
              <a:solidFill>
                <a:schemeClr val="dk1"/>
              </a:solidFill>
              <a:effectLst/>
              <a:latin typeface="+mn-lt"/>
              <a:ea typeface="+mn-ea"/>
              <a:cs typeface="+mn-cs"/>
            </a:rPr>
            <a:t>黒字決算となったため</a:t>
          </a:r>
          <a:r>
            <a:rPr kumimoji="1" lang="ja-JP" altLang="ja-JP" sz="1400">
              <a:solidFill>
                <a:schemeClr val="dk1"/>
              </a:solidFill>
              <a:effectLst/>
              <a:latin typeface="+mn-lt"/>
              <a:ea typeface="+mn-ea"/>
              <a:cs typeface="+mn-cs"/>
            </a:rPr>
            <a:t>取崩を行</a:t>
          </a:r>
          <a:r>
            <a:rPr kumimoji="1" lang="ja-JP" altLang="en-US" sz="1400">
              <a:solidFill>
                <a:schemeClr val="dk1"/>
              </a:solidFill>
              <a:effectLst/>
              <a:latin typeface="+mn-lt"/>
              <a:ea typeface="+mn-ea"/>
              <a:cs typeface="+mn-cs"/>
            </a:rPr>
            <a:t>わず</a:t>
          </a:r>
          <a:r>
            <a:rPr kumimoji="1" lang="ja-JP" altLang="ja-JP" sz="1400">
              <a:solidFill>
                <a:schemeClr val="dk1"/>
              </a:solidFill>
              <a:effectLst/>
              <a:latin typeface="+mn-lt"/>
              <a:ea typeface="+mn-ea"/>
              <a:cs typeface="+mn-cs"/>
            </a:rPr>
            <a:t>，地方財政法第７条第１項の規定に基づき，約</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億円を積み立てた。また，今後計画される</a:t>
          </a:r>
          <a:r>
            <a:rPr kumimoji="1" lang="ja-JP" altLang="en-US" sz="1400">
              <a:solidFill>
                <a:schemeClr val="dk1"/>
              </a:solidFill>
              <a:effectLst/>
              <a:latin typeface="+mn-lt"/>
              <a:ea typeface="+mn-ea"/>
              <a:cs typeface="+mn-cs"/>
            </a:rPr>
            <a:t>新</a:t>
          </a:r>
          <a:r>
            <a:rPr kumimoji="1" lang="ja-JP" altLang="ja-JP" sz="1400">
              <a:solidFill>
                <a:schemeClr val="dk1"/>
              </a:solidFill>
              <a:effectLst/>
              <a:latin typeface="+mn-lt"/>
              <a:ea typeface="+mn-ea"/>
              <a:cs typeface="+mn-cs"/>
            </a:rPr>
            <a:t>庁舎</a:t>
          </a:r>
          <a:r>
            <a:rPr kumimoji="1" lang="ja-JP" altLang="en-US" sz="1400">
              <a:solidFill>
                <a:schemeClr val="dk1"/>
              </a:solidFill>
              <a:effectLst/>
              <a:latin typeface="+mn-lt"/>
              <a:ea typeface="+mn-ea"/>
              <a:cs typeface="+mn-cs"/>
            </a:rPr>
            <a:t>建設</a:t>
          </a:r>
          <a:r>
            <a:rPr kumimoji="1" lang="ja-JP" altLang="ja-JP" sz="1400">
              <a:solidFill>
                <a:schemeClr val="dk1"/>
              </a:solidFill>
              <a:effectLst/>
              <a:latin typeface="+mn-lt"/>
              <a:ea typeface="+mn-ea"/>
              <a:cs typeface="+mn-cs"/>
            </a:rPr>
            <a:t>に向け，「庁舎等整備事業基金」へ</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億円積み立てた。他に，</a:t>
          </a:r>
          <a:r>
            <a:rPr kumimoji="1" lang="ja-JP" altLang="en-US" sz="1400">
              <a:solidFill>
                <a:schemeClr val="dk1"/>
              </a:solidFill>
              <a:effectLst/>
              <a:latin typeface="+mn-lt"/>
              <a:ea typeface="+mn-ea"/>
              <a:cs typeface="+mn-cs"/>
            </a:rPr>
            <a:t>新庁舎建設に係る経費を「庁舎等整備事業基金」から約</a:t>
          </a:r>
          <a:r>
            <a:rPr kumimoji="1" lang="en-US" altLang="ja-JP" sz="1400">
              <a:solidFill>
                <a:schemeClr val="dk1"/>
              </a:solidFill>
              <a:effectLst/>
              <a:latin typeface="+mn-lt"/>
              <a:ea typeface="+mn-ea"/>
              <a:cs typeface="+mn-cs"/>
            </a:rPr>
            <a:t>1.1</a:t>
          </a:r>
          <a:r>
            <a:rPr kumimoji="1" lang="ja-JP" altLang="en-US" sz="1400">
              <a:solidFill>
                <a:schemeClr val="dk1"/>
              </a:solidFill>
              <a:effectLst/>
              <a:latin typeface="+mn-lt"/>
              <a:ea typeface="+mn-ea"/>
              <a:cs typeface="+mn-cs"/>
            </a:rPr>
            <a:t>億円，</a:t>
          </a:r>
          <a:r>
            <a:rPr kumimoji="1" lang="ja-JP" altLang="ja-JP" sz="1400">
              <a:solidFill>
                <a:schemeClr val="dk1"/>
              </a:solidFill>
              <a:effectLst/>
              <a:latin typeface="+mn-lt"/>
              <a:ea typeface="+mn-ea"/>
              <a:cs typeface="+mn-cs"/>
            </a:rPr>
            <a:t>新デマンド交通の運行に係る経費等を「地域振興基金」から約</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en-US" sz="1400">
              <a:solidFill>
                <a:schemeClr val="dk1"/>
              </a:solidFill>
              <a:effectLst/>
              <a:latin typeface="+mn-lt"/>
              <a:ea typeface="+mn-ea"/>
              <a:cs typeface="+mn-cs"/>
            </a:rPr>
            <a:t>月豪雨災害の復興に係る経費等を「復興基金」から約</a:t>
          </a:r>
          <a:r>
            <a:rPr kumimoji="1" lang="en-US" altLang="ja-JP" sz="1400">
              <a:solidFill>
                <a:schemeClr val="dk1"/>
              </a:solidFill>
              <a:effectLst/>
              <a:latin typeface="+mn-lt"/>
              <a:ea typeface="+mn-ea"/>
              <a:cs typeface="+mn-cs"/>
            </a:rPr>
            <a:t>0.4</a:t>
          </a:r>
          <a:r>
            <a:rPr kumimoji="1" lang="ja-JP" altLang="en-US" sz="1400">
              <a:solidFill>
                <a:schemeClr val="dk1"/>
              </a:solidFill>
              <a:effectLst/>
              <a:latin typeface="+mn-lt"/>
              <a:ea typeface="+mn-ea"/>
              <a:cs typeface="+mn-cs"/>
            </a:rPr>
            <a:t>億円</a:t>
          </a:r>
          <a:r>
            <a:rPr kumimoji="1" lang="ja-JP" altLang="ja-JP" sz="1400">
              <a:solidFill>
                <a:schemeClr val="dk1"/>
              </a:solidFill>
              <a:effectLst/>
              <a:latin typeface="+mn-lt"/>
              <a:ea typeface="+mn-ea"/>
              <a:cs typeface="+mn-cs"/>
            </a:rPr>
            <a:t>取崩した。基金全体としては，約</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の減</a:t>
          </a:r>
          <a:r>
            <a:rPr kumimoji="1" lang="ja-JP" altLang="ja-JP" sz="1400">
              <a:solidFill>
                <a:schemeClr val="dk1"/>
              </a:solidFill>
              <a:effectLst/>
              <a:latin typeface="+mn-lt"/>
              <a:ea typeface="+mn-ea"/>
              <a:cs typeface="+mn-cs"/>
            </a:rPr>
            <a:t>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庁舎建設や美術博物館の新設等大型事業が計画されているため，計画的な積立を行っていく。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　・地域振興基金：市民の連帯の強化及び地域振興に要する財源のための基金（合併特例債により創設）</a:t>
          </a:r>
          <a:endParaRPr lang="ja-JP" altLang="ja-JP" sz="1800">
            <a:effectLst/>
          </a:endParaRPr>
        </a:p>
        <a:p>
          <a:r>
            <a:rPr kumimoji="1" lang="ja-JP" altLang="ja-JP" sz="1400">
              <a:solidFill>
                <a:schemeClr val="dk1"/>
              </a:solidFill>
              <a:effectLst/>
              <a:latin typeface="+mn-lt"/>
              <a:ea typeface="+mn-ea"/>
              <a:cs typeface="+mn-cs"/>
            </a:rPr>
            <a:t>　・庁舎等整備事業基金：庁舎建設のための財源とする基金</a:t>
          </a:r>
          <a:endParaRPr lang="ja-JP" altLang="ja-JP" sz="1800">
            <a:effectLst/>
          </a:endParaRPr>
        </a:p>
        <a:p>
          <a:r>
            <a:rPr kumimoji="1" lang="ja-JP" altLang="ja-JP" sz="1400">
              <a:solidFill>
                <a:schemeClr val="dk1"/>
              </a:solidFill>
              <a:effectLst/>
              <a:latin typeface="+mn-lt"/>
              <a:ea typeface="+mn-ea"/>
              <a:cs typeface="+mn-cs"/>
            </a:rPr>
            <a:t>　・退職手当基金：退職手当の財源とする基金</a:t>
          </a:r>
          <a:endParaRPr lang="ja-JP" altLang="ja-JP" sz="1800">
            <a:effectLst/>
          </a:endParaRPr>
        </a:p>
        <a:p>
          <a:r>
            <a:rPr kumimoji="1" lang="ja-JP" altLang="ja-JP" sz="1400">
              <a:solidFill>
                <a:schemeClr val="dk1"/>
              </a:solidFill>
              <a:effectLst/>
              <a:latin typeface="+mn-lt"/>
              <a:ea typeface="+mn-ea"/>
              <a:cs typeface="+mn-cs"/>
            </a:rPr>
            <a:t>　・教育施設整備事業等基金：小中学校や幼稚園の施設整備のための基金</a:t>
          </a:r>
          <a:endParaRPr lang="ja-JP" altLang="ja-JP" sz="1800">
            <a:effectLst/>
          </a:endParaRPr>
        </a:p>
        <a:p>
          <a:r>
            <a:rPr kumimoji="1" lang="ja-JP" altLang="ja-JP" sz="1400">
              <a:solidFill>
                <a:schemeClr val="dk1"/>
              </a:solidFill>
              <a:effectLst/>
              <a:latin typeface="+mn-lt"/>
              <a:ea typeface="+mn-ea"/>
              <a:cs typeface="+mn-cs"/>
            </a:rPr>
            <a:t>　・総社市美術博物館施設整備事業基金：美術博物館施設整備のための基金</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新</a:t>
          </a:r>
          <a:r>
            <a:rPr kumimoji="1" lang="ja-JP" altLang="ja-JP" sz="1400">
              <a:solidFill>
                <a:schemeClr val="dk1"/>
              </a:solidFill>
              <a:effectLst/>
              <a:latin typeface="+mn-lt"/>
              <a:ea typeface="+mn-ea"/>
              <a:cs typeface="+mn-cs"/>
            </a:rPr>
            <a:t>庁舎</a:t>
          </a:r>
          <a:r>
            <a:rPr kumimoji="1" lang="ja-JP" altLang="en-US" sz="1400">
              <a:solidFill>
                <a:schemeClr val="dk1"/>
              </a:solidFill>
              <a:effectLst/>
              <a:latin typeface="+mn-lt"/>
              <a:ea typeface="+mn-ea"/>
              <a:cs typeface="+mn-cs"/>
            </a:rPr>
            <a:t>建設に向け</a:t>
          </a:r>
          <a:r>
            <a:rPr kumimoji="1" lang="ja-JP" altLang="ja-JP" sz="1400">
              <a:solidFill>
                <a:schemeClr val="dk1"/>
              </a:solidFill>
              <a:effectLst/>
              <a:latin typeface="+mn-lt"/>
              <a:ea typeface="+mn-ea"/>
              <a:cs typeface="+mn-cs"/>
            </a:rPr>
            <a:t>，「庁舎等整備事業基金」</a:t>
          </a:r>
          <a:r>
            <a:rPr kumimoji="1" lang="ja-JP" altLang="en-US" sz="1400">
              <a:solidFill>
                <a:schemeClr val="dk1"/>
              </a:solidFill>
              <a:effectLst/>
              <a:latin typeface="+mn-lt"/>
              <a:ea typeface="+mn-ea"/>
              <a:cs typeface="+mn-cs"/>
            </a:rPr>
            <a:t>から約</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取り崩した。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（今後の</a:t>
          </a:r>
          <a:r>
            <a:rPr kumimoji="1" lang="ja-JP" altLang="ja-JP" sz="1400">
              <a:solidFill>
                <a:schemeClr val="dk1"/>
              </a:solidFill>
              <a:effectLst/>
              <a:latin typeface="+mn-lt"/>
              <a:ea typeface="+mn-ea"/>
              <a:cs typeface="+mn-cs"/>
            </a:rPr>
            <a:t>方針）</a:t>
          </a:r>
          <a:endParaRPr lang="ja-JP" altLang="ja-JP" sz="1800">
            <a:effectLst/>
          </a:endParaRPr>
        </a:p>
        <a:p>
          <a:r>
            <a:rPr kumimoji="1" lang="ja-JP" altLang="ja-JP" sz="1400">
              <a:solidFill>
                <a:schemeClr val="dk1"/>
              </a:solidFill>
              <a:effectLst/>
              <a:latin typeface="+mn-lt"/>
              <a:ea typeface="+mn-ea"/>
              <a:cs typeface="+mn-cs"/>
            </a:rPr>
            <a:t>　 庁舎建設や美術博物館の新設等大型事業が計画されているため，計画的な積立を行っていく。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黒字決算となったため取崩を行わず</a:t>
          </a:r>
          <a:r>
            <a:rPr kumimoji="1" lang="ja-JP" altLang="ja-JP" sz="1400">
              <a:solidFill>
                <a:schemeClr val="dk1"/>
              </a:solidFill>
              <a:effectLst/>
              <a:latin typeface="+mn-lt"/>
              <a:ea typeface="+mn-ea"/>
              <a:cs typeface="+mn-cs"/>
            </a:rPr>
            <a:t>，地方財政法第７条第１項の規定に基づき，約</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億円を積み立てた。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災害対応等により緊急で補正予算を編成する必要が起こりうることから，財政調整基金の残高は，最低でも標準財政規模の</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％は必要であると考えている。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利子積立</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現在のところ，大きな増減の予定はないが，今後も大型事業が計画されていることから，それに備えて積み立てておく。</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年を迎える施設が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半数以上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を占めており，公共施設の老朽化が進行していることから，有形固定資産原価償却率は類似団体より高い水準にあると推測される。平成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再編による保有量の縮減，計画保全による施設の長寿命化，形態の見直しによる効率的な管理運営に取り組むこととしており，今後策定する個別施設計画も活用しながら，効率的かつ健全な施設の管理運営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83" name="楕円 82"/>
        <xdr:cNvSpPr/>
      </xdr:nvSpPr>
      <xdr:spPr>
        <a:xfrm>
          <a:off x="47117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84" name="有形固定資産減価償却率該当値テキスト"/>
        <xdr:cNvSpPr txBox="1"/>
      </xdr:nvSpPr>
      <xdr:spPr>
        <a:xfrm>
          <a:off x="4813300" y="534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5" name="楕円 84"/>
        <xdr:cNvSpPr/>
      </xdr:nvSpPr>
      <xdr:spPr>
        <a:xfrm>
          <a:off x="4000500" y="53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66312</xdr:rowOff>
    </xdr:from>
    <xdr:to>
      <xdr:col>23</xdr:col>
      <xdr:colOff>85725</xdr:colOff>
      <xdr:row>31</xdr:row>
      <xdr:rowOff>100239</xdr:rowOff>
    </xdr:to>
    <xdr:cxnSp macro="">
      <xdr:nvCxnSpPr>
        <xdr:cNvPr id="86" name="直線コネクタ 85"/>
        <xdr:cNvCxnSpPr/>
      </xdr:nvCxnSpPr>
      <xdr:spPr>
        <a:xfrm>
          <a:off x="4051300" y="5381262"/>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6259</xdr:rowOff>
    </xdr:from>
    <xdr:to>
      <xdr:col>15</xdr:col>
      <xdr:colOff>187325</xdr:colOff>
      <xdr:row>31</xdr:row>
      <xdr:rowOff>107859</xdr:rowOff>
    </xdr:to>
    <xdr:sp macro="" textlink="">
      <xdr:nvSpPr>
        <xdr:cNvPr id="87" name="楕円 86"/>
        <xdr:cNvSpPr/>
      </xdr:nvSpPr>
      <xdr:spPr>
        <a:xfrm>
          <a:off x="32385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57059</xdr:rowOff>
    </xdr:from>
    <xdr:to>
      <xdr:col>19</xdr:col>
      <xdr:colOff>136525</xdr:colOff>
      <xdr:row>31</xdr:row>
      <xdr:rowOff>66312</xdr:rowOff>
    </xdr:to>
    <xdr:cxnSp macro="">
      <xdr:nvCxnSpPr>
        <xdr:cNvPr id="88" name="直線コネクタ 87"/>
        <xdr:cNvCxnSpPr/>
      </xdr:nvCxnSpPr>
      <xdr:spPr>
        <a:xfrm>
          <a:off x="3289300" y="537200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9" name="楕円 88"/>
        <xdr:cNvSpPr/>
      </xdr:nvSpPr>
      <xdr:spPr>
        <a:xfrm>
          <a:off x="2476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57059</xdr:rowOff>
    </xdr:to>
    <xdr:cxnSp macro="">
      <xdr:nvCxnSpPr>
        <xdr:cNvPr id="90" name="直線コネクタ 89"/>
        <xdr:cNvCxnSpPr/>
      </xdr:nvCxnSpPr>
      <xdr:spPr>
        <a:xfrm>
          <a:off x="2527300" y="5368925"/>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1" name="楕円 90"/>
        <xdr:cNvSpPr/>
      </xdr:nvSpPr>
      <xdr:spPr>
        <a:xfrm>
          <a:off x="1714500" y="5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53975</xdr:rowOff>
    </xdr:to>
    <xdr:cxnSp macro="">
      <xdr:nvCxnSpPr>
        <xdr:cNvPr id="92" name="直線コネクタ 91"/>
        <xdr:cNvCxnSpPr/>
      </xdr:nvCxnSpPr>
      <xdr:spPr>
        <a:xfrm>
          <a:off x="1765300" y="5334998"/>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97" name="n_1mainValue有形固定資産減価償却率"/>
        <xdr:cNvSpPr txBox="1"/>
      </xdr:nvSpPr>
      <xdr:spPr>
        <a:xfrm>
          <a:off x="3836044" y="5423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98986</xdr:rowOff>
    </xdr:from>
    <xdr:ext cx="405111" cy="259045"/>
    <xdr:sp macro="" textlink="">
      <xdr:nvSpPr>
        <xdr:cNvPr id="98" name="n_2mainValue有形固定資産減価償却率"/>
        <xdr:cNvSpPr txBox="1"/>
      </xdr:nvSpPr>
      <xdr:spPr>
        <a:xfrm>
          <a:off x="3086744" y="541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9" name="n_3mainValue有形固定資産減価償却率"/>
        <xdr:cNvSpPr txBox="1"/>
      </xdr:nvSpPr>
      <xdr:spPr>
        <a:xfrm>
          <a:off x="2324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100" name="n_4mainValue有形固定資産減価償却率"/>
        <xdr:cNvSpPr txBox="1"/>
      </xdr:nvSpPr>
      <xdr:spPr>
        <a:xfrm>
          <a:off x="1562744" y="537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過去の大規模事業の財源とした既発債の償還が進む一方で，地方債の新規発行を抑制していたが，大型事業の実施や平成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復旧復興事業により新規発行が増額となったことから，地方債残高は増加している。数値は類似団体よりも高い数値となっており，今後数年間に複数の大型事業も計画しているため，数値の動向を注視し，計画的な事業実施を進めるとともに，事務事業を見直し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136243</xdr:rowOff>
    </xdr:from>
    <xdr:to>
      <xdr:col>76</xdr:col>
      <xdr:colOff>73025</xdr:colOff>
      <xdr:row>31</xdr:row>
      <xdr:rowOff>66393</xdr:rowOff>
    </xdr:to>
    <xdr:sp macro="" textlink="">
      <xdr:nvSpPr>
        <xdr:cNvPr id="145" name="楕円 144"/>
        <xdr:cNvSpPr/>
      </xdr:nvSpPr>
      <xdr:spPr>
        <a:xfrm>
          <a:off x="14744700" y="52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114670</xdr:rowOff>
    </xdr:from>
    <xdr:ext cx="469744" cy="259045"/>
    <xdr:sp macro="" textlink="">
      <xdr:nvSpPr>
        <xdr:cNvPr id="146" name="債務償還比率該当値テキスト"/>
        <xdr:cNvSpPr txBox="1"/>
      </xdr:nvSpPr>
      <xdr:spPr>
        <a:xfrm>
          <a:off x="14846300" y="52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159632</xdr:rowOff>
    </xdr:from>
    <xdr:to>
      <xdr:col>72</xdr:col>
      <xdr:colOff>123825</xdr:colOff>
      <xdr:row>31</xdr:row>
      <xdr:rowOff>89782</xdr:rowOff>
    </xdr:to>
    <xdr:sp macro="" textlink="">
      <xdr:nvSpPr>
        <xdr:cNvPr id="147" name="楕円 146"/>
        <xdr:cNvSpPr/>
      </xdr:nvSpPr>
      <xdr:spPr>
        <a:xfrm>
          <a:off x="14033500" y="53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15593</xdr:rowOff>
    </xdr:from>
    <xdr:to>
      <xdr:col>76</xdr:col>
      <xdr:colOff>22225</xdr:colOff>
      <xdr:row>31</xdr:row>
      <xdr:rowOff>38982</xdr:rowOff>
    </xdr:to>
    <xdr:cxnSp macro="">
      <xdr:nvCxnSpPr>
        <xdr:cNvPr id="148" name="直線コネクタ 147"/>
        <xdr:cNvCxnSpPr/>
      </xdr:nvCxnSpPr>
      <xdr:spPr>
        <a:xfrm flipV="1">
          <a:off x="14084300" y="5330543"/>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75551</xdr:rowOff>
    </xdr:from>
    <xdr:to>
      <xdr:col>68</xdr:col>
      <xdr:colOff>123825</xdr:colOff>
      <xdr:row>31</xdr:row>
      <xdr:rowOff>5701</xdr:rowOff>
    </xdr:to>
    <xdr:sp macro="" textlink="">
      <xdr:nvSpPr>
        <xdr:cNvPr id="149" name="楕円 148"/>
        <xdr:cNvSpPr/>
      </xdr:nvSpPr>
      <xdr:spPr>
        <a:xfrm>
          <a:off x="13271500" y="52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126351</xdr:rowOff>
    </xdr:from>
    <xdr:to>
      <xdr:col>72</xdr:col>
      <xdr:colOff>73025</xdr:colOff>
      <xdr:row>31</xdr:row>
      <xdr:rowOff>38982</xdr:rowOff>
    </xdr:to>
    <xdr:cxnSp macro="">
      <xdr:nvCxnSpPr>
        <xdr:cNvPr id="150" name="直線コネクタ 149"/>
        <xdr:cNvCxnSpPr/>
      </xdr:nvCxnSpPr>
      <xdr:spPr>
        <a:xfrm>
          <a:off x="13322300" y="5269851"/>
          <a:ext cx="7620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62717</xdr:rowOff>
    </xdr:from>
    <xdr:to>
      <xdr:col>64</xdr:col>
      <xdr:colOff>123825</xdr:colOff>
      <xdr:row>30</xdr:row>
      <xdr:rowOff>164317</xdr:rowOff>
    </xdr:to>
    <xdr:sp macro="" textlink="">
      <xdr:nvSpPr>
        <xdr:cNvPr id="151" name="楕円 150"/>
        <xdr:cNvSpPr/>
      </xdr:nvSpPr>
      <xdr:spPr>
        <a:xfrm>
          <a:off x="12509500" y="52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113517</xdr:rowOff>
    </xdr:from>
    <xdr:to>
      <xdr:col>68</xdr:col>
      <xdr:colOff>73025</xdr:colOff>
      <xdr:row>30</xdr:row>
      <xdr:rowOff>126351</xdr:rowOff>
    </xdr:to>
    <xdr:cxnSp macro="">
      <xdr:nvCxnSpPr>
        <xdr:cNvPr id="152" name="直線コネクタ 151"/>
        <xdr:cNvCxnSpPr/>
      </xdr:nvCxnSpPr>
      <xdr:spPr>
        <a:xfrm>
          <a:off x="12560300" y="5257017"/>
          <a:ext cx="762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80709</xdr:rowOff>
    </xdr:from>
    <xdr:to>
      <xdr:col>60</xdr:col>
      <xdr:colOff>123825</xdr:colOff>
      <xdr:row>31</xdr:row>
      <xdr:rowOff>10859</xdr:rowOff>
    </xdr:to>
    <xdr:sp macro="" textlink="">
      <xdr:nvSpPr>
        <xdr:cNvPr id="153" name="楕円 152"/>
        <xdr:cNvSpPr/>
      </xdr:nvSpPr>
      <xdr:spPr>
        <a:xfrm>
          <a:off x="11747500" y="52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113517</xdr:rowOff>
    </xdr:from>
    <xdr:to>
      <xdr:col>64</xdr:col>
      <xdr:colOff>73025</xdr:colOff>
      <xdr:row>30</xdr:row>
      <xdr:rowOff>131509</xdr:rowOff>
    </xdr:to>
    <xdr:cxnSp macro="">
      <xdr:nvCxnSpPr>
        <xdr:cNvPr id="154" name="直線コネクタ 153"/>
        <xdr:cNvCxnSpPr/>
      </xdr:nvCxnSpPr>
      <xdr:spPr>
        <a:xfrm flipV="1">
          <a:off x="11798300" y="5257017"/>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6"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57" name="n_3aveValue債務償還比率"/>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58" name="n_4aveValue債務償還比率"/>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80909</xdr:rowOff>
    </xdr:from>
    <xdr:ext cx="469744" cy="259045"/>
    <xdr:sp macro="" textlink="">
      <xdr:nvSpPr>
        <xdr:cNvPr id="159" name="n_1mainValue債務償還比率"/>
        <xdr:cNvSpPr txBox="1"/>
      </xdr:nvSpPr>
      <xdr:spPr>
        <a:xfrm>
          <a:off x="13836727" y="53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22228</xdr:rowOff>
    </xdr:from>
    <xdr:ext cx="469744" cy="259045"/>
    <xdr:sp macro="" textlink="">
      <xdr:nvSpPr>
        <xdr:cNvPr id="160" name="n_2mainValue債務償還比率"/>
        <xdr:cNvSpPr txBox="1"/>
      </xdr:nvSpPr>
      <xdr:spPr>
        <a:xfrm>
          <a:off x="13087427" y="499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9394</xdr:rowOff>
    </xdr:from>
    <xdr:ext cx="469744" cy="259045"/>
    <xdr:sp macro="" textlink="">
      <xdr:nvSpPr>
        <xdr:cNvPr id="161" name="n_3mainValue債務償還比率"/>
        <xdr:cNvSpPr txBox="1"/>
      </xdr:nvSpPr>
      <xdr:spPr>
        <a:xfrm>
          <a:off x="12325427" y="498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27386</xdr:rowOff>
    </xdr:from>
    <xdr:ext cx="469744" cy="259045"/>
    <xdr:sp macro="" textlink="">
      <xdr:nvSpPr>
        <xdr:cNvPr id="162" name="n_4mainValue債務償還比率"/>
        <xdr:cNvSpPr txBox="1"/>
      </xdr:nvSpPr>
      <xdr:spPr>
        <a:xfrm>
          <a:off x="11563427" y="499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98552</xdr:rowOff>
    </xdr:from>
    <xdr:to>
      <xdr:col>24</xdr:col>
      <xdr:colOff>114300</xdr:colOff>
      <xdr:row>40</xdr:row>
      <xdr:rowOff>28702</xdr:rowOff>
    </xdr:to>
    <xdr:sp macro="" textlink="">
      <xdr:nvSpPr>
        <xdr:cNvPr id="71" name="楕円 70"/>
        <xdr:cNvSpPr/>
      </xdr:nvSpPr>
      <xdr:spPr>
        <a:xfrm>
          <a:off x="45847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76979</xdr:rowOff>
    </xdr:from>
    <xdr:ext cx="405111" cy="259045"/>
    <xdr:sp macro="" textlink="">
      <xdr:nvSpPr>
        <xdr:cNvPr id="72" name="【道路】&#10;有形固定資産減価償却率該当値テキスト"/>
        <xdr:cNvSpPr txBox="1"/>
      </xdr:nvSpPr>
      <xdr:spPr>
        <a:xfrm>
          <a:off x="4673600"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55118</xdr:rowOff>
    </xdr:from>
    <xdr:to>
      <xdr:col>20</xdr:col>
      <xdr:colOff>38100</xdr:colOff>
      <xdr:row>39</xdr:row>
      <xdr:rowOff>156718</xdr:rowOff>
    </xdr:to>
    <xdr:sp macro="" textlink="">
      <xdr:nvSpPr>
        <xdr:cNvPr id="73" name="楕円 72"/>
        <xdr:cNvSpPr/>
      </xdr:nvSpPr>
      <xdr:spPr>
        <a:xfrm>
          <a:off x="3746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105918</xdr:rowOff>
    </xdr:from>
    <xdr:to>
      <xdr:col>24</xdr:col>
      <xdr:colOff>63500</xdr:colOff>
      <xdr:row>39</xdr:row>
      <xdr:rowOff>149352</xdr:rowOff>
    </xdr:to>
    <xdr:cxnSp macro="">
      <xdr:nvCxnSpPr>
        <xdr:cNvPr id="74" name="直線コネクタ 73"/>
        <xdr:cNvCxnSpPr/>
      </xdr:nvCxnSpPr>
      <xdr:spPr>
        <a:xfrm>
          <a:off x="3797300" y="67924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105918</xdr:rowOff>
    </xdr:to>
    <xdr:cxnSp macro="">
      <xdr:nvCxnSpPr>
        <xdr:cNvPr id="76" name="直線コネクタ 75"/>
        <xdr:cNvCxnSpPr/>
      </xdr:nvCxnSpPr>
      <xdr:spPr>
        <a:xfrm>
          <a:off x="2908300" y="6728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167132</xdr:rowOff>
    </xdr:from>
    <xdr:to>
      <xdr:col>10</xdr:col>
      <xdr:colOff>165100</xdr:colOff>
      <xdr:row>39</xdr:row>
      <xdr:rowOff>97282</xdr:rowOff>
    </xdr:to>
    <xdr:sp macro="" textlink="">
      <xdr:nvSpPr>
        <xdr:cNvPr id="77" name="楕円 76"/>
        <xdr:cNvSpPr/>
      </xdr:nvSpPr>
      <xdr:spPr>
        <a:xfrm>
          <a:off x="196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46482</xdr:rowOff>
    </xdr:to>
    <xdr:cxnSp macro="">
      <xdr:nvCxnSpPr>
        <xdr:cNvPr id="78" name="直線コネクタ 77"/>
        <xdr:cNvCxnSpPr/>
      </xdr:nvCxnSpPr>
      <xdr:spPr>
        <a:xfrm flipV="1">
          <a:off x="2019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135128</xdr:rowOff>
    </xdr:from>
    <xdr:to>
      <xdr:col>6</xdr:col>
      <xdr:colOff>38100</xdr:colOff>
      <xdr:row>39</xdr:row>
      <xdr:rowOff>65278</xdr:rowOff>
    </xdr:to>
    <xdr:sp macro="" textlink="">
      <xdr:nvSpPr>
        <xdr:cNvPr id="79" name="楕円 78"/>
        <xdr:cNvSpPr/>
      </xdr:nvSpPr>
      <xdr:spPr>
        <a:xfrm>
          <a:off x="1079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xdr:rowOff>
    </xdr:from>
    <xdr:to>
      <xdr:col>10</xdr:col>
      <xdr:colOff>114300</xdr:colOff>
      <xdr:row>39</xdr:row>
      <xdr:rowOff>46482</xdr:rowOff>
    </xdr:to>
    <xdr:cxnSp macro="">
      <xdr:nvCxnSpPr>
        <xdr:cNvPr id="80" name="直線コネクタ 79"/>
        <xdr:cNvCxnSpPr/>
      </xdr:nvCxnSpPr>
      <xdr:spPr>
        <a:xfrm>
          <a:off x="1130300" y="6701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147845</xdr:rowOff>
    </xdr:from>
    <xdr:ext cx="405111" cy="259045"/>
    <xdr:sp macro="" textlink="">
      <xdr:nvSpPr>
        <xdr:cNvPr id="85" name="n_1mainValue【道路】&#10;有形固定資産減価償却率"/>
        <xdr:cNvSpPr txBox="1"/>
      </xdr:nvSpPr>
      <xdr:spPr>
        <a:xfrm>
          <a:off x="35820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6" name="n_2mainValue【道路】&#10;有形固定資産減価償却率"/>
        <xdr:cNvSpPr txBox="1"/>
      </xdr:nvSpPr>
      <xdr:spPr>
        <a:xfrm>
          <a:off x="2705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88409</xdr:rowOff>
    </xdr:from>
    <xdr:ext cx="405111" cy="259045"/>
    <xdr:sp macro="" textlink="">
      <xdr:nvSpPr>
        <xdr:cNvPr id="87" name="n_3mainValue【道路】&#10;有形固定資産減価償却率"/>
        <xdr:cNvSpPr txBox="1"/>
      </xdr:nvSpPr>
      <xdr:spPr>
        <a:xfrm>
          <a:off x="1816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8" name="n_4mainValue【道路】&#10;有形固定資産減価償却率"/>
        <xdr:cNvSpPr txBox="1"/>
      </xdr:nvSpPr>
      <xdr:spPr>
        <a:xfrm>
          <a:off x="927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161607</xdr:rowOff>
    </xdr:from>
    <xdr:to>
      <xdr:col>55</xdr:col>
      <xdr:colOff>50800</xdr:colOff>
      <xdr:row>38</xdr:row>
      <xdr:rowOff>91757</xdr:rowOff>
    </xdr:to>
    <xdr:sp macro="" textlink="">
      <xdr:nvSpPr>
        <xdr:cNvPr id="128" name="楕円 127"/>
        <xdr:cNvSpPr/>
      </xdr:nvSpPr>
      <xdr:spPr>
        <a:xfrm>
          <a:off x="10426700" y="65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140034</xdr:rowOff>
    </xdr:from>
    <xdr:ext cx="534377" cy="259045"/>
    <xdr:sp macro="" textlink="">
      <xdr:nvSpPr>
        <xdr:cNvPr id="129" name="【道路】&#10;一人当たり延長該当値テキスト"/>
        <xdr:cNvSpPr txBox="1"/>
      </xdr:nvSpPr>
      <xdr:spPr>
        <a:xfrm>
          <a:off x="10515600" y="64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159665</xdr:rowOff>
    </xdr:from>
    <xdr:to>
      <xdr:col>50</xdr:col>
      <xdr:colOff>165100</xdr:colOff>
      <xdr:row>38</xdr:row>
      <xdr:rowOff>89815</xdr:rowOff>
    </xdr:to>
    <xdr:sp macro="" textlink="">
      <xdr:nvSpPr>
        <xdr:cNvPr id="130" name="楕円 129"/>
        <xdr:cNvSpPr/>
      </xdr:nvSpPr>
      <xdr:spPr>
        <a:xfrm>
          <a:off x="9588500" y="65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39015</xdr:rowOff>
    </xdr:from>
    <xdr:to>
      <xdr:col>55</xdr:col>
      <xdr:colOff>0</xdr:colOff>
      <xdr:row>38</xdr:row>
      <xdr:rowOff>40957</xdr:rowOff>
    </xdr:to>
    <xdr:cxnSp macro="">
      <xdr:nvCxnSpPr>
        <xdr:cNvPr id="131" name="直線コネクタ 130"/>
        <xdr:cNvCxnSpPr/>
      </xdr:nvCxnSpPr>
      <xdr:spPr>
        <a:xfrm>
          <a:off x="9639300" y="6554115"/>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157874</xdr:rowOff>
    </xdr:from>
    <xdr:to>
      <xdr:col>46</xdr:col>
      <xdr:colOff>38100</xdr:colOff>
      <xdr:row>38</xdr:row>
      <xdr:rowOff>88024</xdr:rowOff>
    </xdr:to>
    <xdr:sp macro="" textlink="">
      <xdr:nvSpPr>
        <xdr:cNvPr id="132" name="楕円 131"/>
        <xdr:cNvSpPr/>
      </xdr:nvSpPr>
      <xdr:spPr>
        <a:xfrm>
          <a:off x="8699500" y="65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37224</xdr:rowOff>
    </xdr:from>
    <xdr:to>
      <xdr:col>50</xdr:col>
      <xdr:colOff>114300</xdr:colOff>
      <xdr:row>38</xdr:row>
      <xdr:rowOff>39015</xdr:rowOff>
    </xdr:to>
    <xdr:cxnSp macro="">
      <xdr:nvCxnSpPr>
        <xdr:cNvPr id="133" name="直線コネクタ 132"/>
        <xdr:cNvCxnSpPr/>
      </xdr:nvCxnSpPr>
      <xdr:spPr>
        <a:xfrm>
          <a:off x="8750300" y="655232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49974</xdr:rowOff>
    </xdr:from>
    <xdr:to>
      <xdr:col>41</xdr:col>
      <xdr:colOff>101600</xdr:colOff>
      <xdr:row>36</xdr:row>
      <xdr:rowOff>151574</xdr:rowOff>
    </xdr:to>
    <xdr:sp macro="" textlink="">
      <xdr:nvSpPr>
        <xdr:cNvPr id="134" name="楕円 133"/>
        <xdr:cNvSpPr/>
      </xdr:nvSpPr>
      <xdr:spPr>
        <a:xfrm>
          <a:off x="7810500" y="62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100774</xdr:rowOff>
    </xdr:from>
    <xdr:to>
      <xdr:col>45</xdr:col>
      <xdr:colOff>177800</xdr:colOff>
      <xdr:row>38</xdr:row>
      <xdr:rowOff>37224</xdr:rowOff>
    </xdr:to>
    <xdr:cxnSp macro="">
      <xdr:nvCxnSpPr>
        <xdr:cNvPr id="135" name="直線コネクタ 134"/>
        <xdr:cNvCxnSpPr/>
      </xdr:nvCxnSpPr>
      <xdr:spPr>
        <a:xfrm>
          <a:off x="7861300" y="6272974"/>
          <a:ext cx="889000" cy="2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44602</xdr:rowOff>
    </xdr:from>
    <xdr:to>
      <xdr:col>36</xdr:col>
      <xdr:colOff>165100</xdr:colOff>
      <xdr:row>36</xdr:row>
      <xdr:rowOff>146202</xdr:rowOff>
    </xdr:to>
    <xdr:sp macro="" textlink="">
      <xdr:nvSpPr>
        <xdr:cNvPr id="136" name="楕円 135"/>
        <xdr:cNvSpPr/>
      </xdr:nvSpPr>
      <xdr:spPr>
        <a:xfrm>
          <a:off x="69215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95402</xdr:rowOff>
    </xdr:from>
    <xdr:to>
      <xdr:col>41</xdr:col>
      <xdr:colOff>50800</xdr:colOff>
      <xdr:row>36</xdr:row>
      <xdr:rowOff>100774</xdr:rowOff>
    </xdr:to>
    <xdr:cxnSp macro="">
      <xdr:nvCxnSpPr>
        <xdr:cNvPr id="137" name="直線コネクタ 136"/>
        <xdr:cNvCxnSpPr/>
      </xdr:nvCxnSpPr>
      <xdr:spPr>
        <a:xfrm>
          <a:off x="6972300" y="6267602"/>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80942</xdr:rowOff>
    </xdr:from>
    <xdr:ext cx="534377" cy="259045"/>
    <xdr:sp macro="" textlink="">
      <xdr:nvSpPr>
        <xdr:cNvPr id="142" name="n_1mainValue【道路】&#10;一人当たり延長"/>
        <xdr:cNvSpPr txBox="1"/>
      </xdr:nvSpPr>
      <xdr:spPr>
        <a:xfrm>
          <a:off x="9359411" y="65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79151</xdr:rowOff>
    </xdr:from>
    <xdr:ext cx="534377" cy="259045"/>
    <xdr:sp macro="" textlink="">
      <xdr:nvSpPr>
        <xdr:cNvPr id="143" name="n_2mainValue【道路】&#10;一人当たり延長"/>
        <xdr:cNvSpPr txBox="1"/>
      </xdr:nvSpPr>
      <xdr:spPr>
        <a:xfrm>
          <a:off x="8483111" y="65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168101</xdr:rowOff>
    </xdr:from>
    <xdr:ext cx="534377" cy="259045"/>
    <xdr:sp macro="" textlink="">
      <xdr:nvSpPr>
        <xdr:cNvPr id="144" name="n_3mainValue【道路】&#10;一人当たり延長"/>
        <xdr:cNvSpPr txBox="1"/>
      </xdr:nvSpPr>
      <xdr:spPr>
        <a:xfrm>
          <a:off x="7594111" y="59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162729</xdr:rowOff>
    </xdr:from>
    <xdr:ext cx="534377" cy="259045"/>
    <xdr:sp macro="" textlink="">
      <xdr:nvSpPr>
        <xdr:cNvPr id="145" name="n_4mainValue【道路】&#10;一人当たり延長"/>
        <xdr:cNvSpPr txBox="1"/>
      </xdr:nvSpPr>
      <xdr:spPr>
        <a:xfrm>
          <a:off x="6705111" y="59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87" name="楕円 186"/>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22696</xdr:rowOff>
    </xdr:from>
    <xdr:ext cx="405111" cy="259045"/>
    <xdr:sp macro="" textlink="">
      <xdr:nvSpPr>
        <xdr:cNvPr id="188" name="【橋りょう・トンネル】&#10;有形固定資産減価償却率該当値テキスト"/>
        <xdr:cNvSpPr txBox="1"/>
      </xdr:nvSpPr>
      <xdr:spPr>
        <a:xfrm>
          <a:off x="4673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89" name="楕円 188"/>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26126</xdr:rowOff>
    </xdr:from>
    <xdr:to>
      <xdr:col>24</xdr:col>
      <xdr:colOff>63500</xdr:colOff>
      <xdr:row>59</xdr:row>
      <xdr:rowOff>50619</xdr:rowOff>
    </xdr:to>
    <xdr:cxnSp macro="">
      <xdr:nvCxnSpPr>
        <xdr:cNvPr id="190" name="直線コネクタ 189"/>
        <xdr:cNvCxnSpPr/>
      </xdr:nvCxnSpPr>
      <xdr:spPr>
        <a:xfrm>
          <a:off x="3797300" y="101416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101056</xdr:rowOff>
    </xdr:from>
    <xdr:to>
      <xdr:col>15</xdr:col>
      <xdr:colOff>101600</xdr:colOff>
      <xdr:row>59</xdr:row>
      <xdr:rowOff>31206</xdr:rowOff>
    </xdr:to>
    <xdr:sp macro="" textlink="">
      <xdr:nvSpPr>
        <xdr:cNvPr id="191" name="楕円 190"/>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59</xdr:row>
      <xdr:rowOff>26126</xdr:rowOff>
    </xdr:to>
    <xdr:cxnSp macro="">
      <xdr:nvCxnSpPr>
        <xdr:cNvPr id="192" name="直線コネクタ 191"/>
        <xdr:cNvCxnSpPr/>
      </xdr:nvCxnSpPr>
      <xdr:spPr>
        <a:xfrm>
          <a:off x="2908300" y="10095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101056</xdr:rowOff>
    </xdr:from>
    <xdr:to>
      <xdr:col>10</xdr:col>
      <xdr:colOff>165100</xdr:colOff>
      <xdr:row>59</xdr:row>
      <xdr:rowOff>31206</xdr:rowOff>
    </xdr:to>
    <xdr:sp macro="" textlink="">
      <xdr:nvSpPr>
        <xdr:cNvPr id="193" name="楕円 192"/>
        <xdr:cNvSpPr/>
      </xdr:nvSpPr>
      <xdr:spPr>
        <a:xfrm>
          <a:off x="1968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151856</xdr:rowOff>
    </xdr:from>
    <xdr:to>
      <xdr:col>15</xdr:col>
      <xdr:colOff>50800</xdr:colOff>
      <xdr:row>58</xdr:row>
      <xdr:rowOff>151856</xdr:rowOff>
    </xdr:to>
    <xdr:cxnSp macro="">
      <xdr:nvCxnSpPr>
        <xdr:cNvPr id="194" name="直線コネクタ 193"/>
        <xdr:cNvCxnSpPr/>
      </xdr:nvCxnSpPr>
      <xdr:spPr>
        <a:xfrm>
          <a:off x="2019300" y="1009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79828</xdr:rowOff>
    </xdr:from>
    <xdr:to>
      <xdr:col>6</xdr:col>
      <xdr:colOff>38100</xdr:colOff>
      <xdr:row>59</xdr:row>
      <xdr:rowOff>9978</xdr:rowOff>
    </xdr:to>
    <xdr:sp macro="" textlink="">
      <xdr:nvSpPr>
        <xdr:cNvPr id="195" name="楕円 194"/>
        <xdr:cNvSpPr/>
      </xdr:nvSpPr>
      <xdr:spPr>
        <a:xfrm>
          <a:off x="1079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130628</xdr:rowOff>
    </xdr:from>
    <xdr:to>
      <xdr:col>10</xdr:col>
      <xdr:colOff>114300</xdr:colOff>
      <xdr:row>58</xdr:row>
      <xdr:rowOff>151856</xdr:rowOff>
    </xdr:to>
    <xdr:cxnSp macro="">
      <xdr:nvCxnSpPr>
        <xdr:cNvPr id="196" name="直線コネクタ 195"/>
        <xdr:cNvCxnSpPr/>
      </xdr:nvCxnSpPr>
      <xdr:spPr>
        <a:xfrm>
          <a:off x="1130300" y="100747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201" name="n_1mainValue【橋りょう・トンネル】&#10;有形固定資産減価償却率"/>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202" name="n_2mainValue【橋りょう・トンネル】&#10;有形固定資産減価償却率"/>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47733</xdr:rowOff>
    </xdr:from>
    <xdr:ext cx="405111" cy="259045"/>
    <xdr:sp macro="" textlink="">
      <xdr:nvSpPr>
        <xdr:cNvPr id="203" name="n_3mainValue【橋りょう・トンネル】&#10;有形固定資産減価償却率"/>
        <xdr:cNvSpPr txBox="1"/>
      </xdr:nvSpPr>
      <xdr:spPr>
        <a:xfrm>
          <a:off x="1816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4" name="n_4main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136210</xdr:rowOff>
    </xdr:from>
    <xdr:to>
      <xdr:col>55</xdr:col>
      <xdr:colOff>50800</xdr:colOff>
      <xdr:row>64</xdr:row>
      <xdr:rowOff>66360</xdr:rowOff>
    </xdr:to>
    <xdr:sp macro="" textlink="">
      <xdr:nvSpPr>
        <xdr:cNvPr id="244" name="楕円 243"/>
        <xdr:cNvSpPr/>
      </xdr:nvSpPr>
      <xdr:spPr>
        <a:xfrm>
          <a:off x="10426700" y="109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51137</xdr:rowOff>
    </xdr:from>
    <xdr:ext cx="599010" cy="259045"/>
    <xdr:sp macro="" textlink="">
      <xdr:nvSpPr>
        <xdr:cNvPr id="245" name="【橋りょう・トンネル】&#10;一人当たり有形固定資産（償却資産）額該当値テキスト"/>
        <xdr:cNvSpPr txBox="1"/>
      </xdr:nvSpPr>
      <xdr:spPr>
        <a:xfrm>
          <a:off x="10515600" y="1085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135979</xdr:rowOff>
    </xdr:from>
    <xdr:to>
      <xdr:col>50</xdr:col>
      <xdr:colOff>165100</xdr:colOff>
      <xdr:row>64</xdr:row>
      <xdr:rowOff>66129</xdr:rowOff>
    </xdr:to>
    <xdr:sp macro="" textlink="">
      <xdr:nvSpPr>
        <xdr:cNvPr id="246" name="楕円 245"/>
        <xdr:cNvSpPr/>
      </xdr:nvSpPr>
      <xdr:spPr>
        <a:xfrm>
          <a:off x="9588500" y="10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15329</xdr:rowOff>
    </xdr:from>
    <xdr:to>
      <xdr:col>55</xdr:col>
      <xdr:colOff>0</xdr:colOff>
      <xdr:row>64</xdr:row>
      <xdr:rowOff>15560</xdr:rowOff>
    </xdr:to>
    <xdr:cxnSp macro="">
      <xdr:nvCxnSpPr>
        <xdr:cNvPr id="247" name="直線コネクタ 246"/>
        <xdr:cNvCxnSpPr/>
      </xdr:nvCxnSpPr>
      <xdr:spPr>
        <a:xfrm>
          <a:off x="9639300" y="10988129"/>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135942</xdr:rowOff>
    </xdr:from>
    <xdr:to>
      <xdr:col>46</xdr:col>
      <xdr:colOff>38100</xdr:colOff>
      <xdr:row>64</xdr:row>
      <xdr:rowOff>66092</xdr:rowOff>
    </xdr:to>
    <xdr:sp macro="" textlink="">
      <xdr:nvSpPr>
        <xdr:cNvPr id="248" name="楕円 247"/>
        <xdr:cNvSpPr/>
      </xdr:nvSpPr>
      <xdr:spPr>
        <a:xfrm>
          <a:off x="8699500" y="109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15292</xdr:rowOff>
    </xdr:from>
    <xdr:to>
      <xdr:col>50</xdr:col>
      <xdr:colOff>114300</xdr:colOff>
      <xdr:row>64</xdr:row>
      <xdr:rowOff>15329</xdr:rowOff>
    </xdr:to>
    <xdr:cxnSp macro="">
      <xdr:nvCxnSpPr>
        <xdr:cNvPr id="249" name="直線コネクタ 248"/>
        <xdr:cNvCxnSpPr/>
      </xdr:nvCxnSpPr>
      <xdr:spPr>
        <a:xfrm>
          <a:off x="8750300" y="10988092"/>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135526</xdr:rowOff>
    </xdr:from>
    <xdr:to>
      <xdr:col>41</xdr:col>
      <xdr:colOff>101600</xdr:colOff>
      <xdr:row>64</xdr:row>
      <xdr:rowOff>65676</xdr:rowOff>
    </xdr:to>
    <xdr:sp macro="" textlink="">
      <xdr:nvSpPr>
        <xdr:cNvPr id="250" name="楕円 249"/>
        <xdr:cNvSpPr/>
      </xdr:nvSpPr>
      <xdr:spPr>
        <a:xfrm>
          <a:off x="7810500" y="109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14876</xdr:rowOff>
    </xdr:from>
    <xdr:to>
      <xdr:col>45</xdr:col>
      <xdr:colOff>177800</xdr:colOff>
      <xdr:row>64</xdr:row>
      <xdr:rowOff>15292</xdr:rowOff>
    </xdr:to>
    <xdr:cxnSp macro="">
      <xdr:nvCxnSpPr>
        <xdr:cNvPr id="251" name="直線コネクタ 250"/>
        <xdr:cNvCxnSpPr/>
      </xdr:nvCxnSpPr>
      <xdr:spPr>
        <a:xfrm>
          <a:off x="7861300" y="10987676"/>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135398</xdr:rowOff>
    </xdr:from>
    <xdr:to>
      <xdr:col>36</xdr:col>
      <xdr:colOff>165100</xdr:colOff>
      <xdr:row>64</xdr:row>
      <xdr:rowOff>65548</xdr:rowOff>
    </xdr:to>
    <xdr:sp macro="" textlink="">
      <xdr:nvSpPr>
        <xdr:cNvPr id="252" name="楕円 251"/>
        <xdr:cNvSpPr/>
      </xdr:nvSpPr>
      <xdr:spPr>
        <a:xfrm>
          <a:off x="6921500" y="10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14748</xdr:rowOff>
    </xdr:from>
    <xdr:to>
      <xdr:col>41</xdr:col>
      <xdr:colOff>50800</xdr:colOff>
      <xdr:row>64</xdr:row>
      <xdr:rowOff>14876</xdr:rowOff>
    </xdr:to>
    <xdr:cxnSp macro="">
      <xdr:nvCxnSpPr>
        <xdr:cNvPr id="253" name="直線コネクタ 252"/>
        <xdr:cNvCxnSpPr/>
      </xdr:nvCxnSpPr>
      <xdr:spPr>
        <a:xfrm>
          <a:off x="6972300" y="1098754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57256</xdr:rowOff>
    </xdr:from>
    <xdr:ext cx="599010" cy="259045"/>
    <xdr:sp macro="" textlink="">
      <xdr:nvSpPr>
        <xdr:cNvPr id="258" name="n_1mainValue【橋りょう・トンネル】&#10;一人当たり有形固定資産（償却資産）額"/>
        <xdr:cNvSpPr txBox="1"/>
      </xdr:nvSpPr>
      <xdr:spPr>
        <a:xfrm>
          <a:off x="9327095" y="1103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57219</xdr:rowOff>
    </xdr:from>
    <xdr:ext cx="599010" cy="259045"/>
    <xdr:sp macro="" textlink="">
      <xdr:nvSpPr>
        <xdr:cNvPr id="259" name="n_2mainValue【橋りょう・トンネル】&#10;一人当たり有形固定資産（償却資産）額"/>
        <xdr:cNvSpPr txBox="1"/>
      </xdr:nvSpPr>
      <xdr:spPr>
        <a:xfrm>
          <a:off x="8450795" y="1103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56803</xdr:rowOff>
    </xdr:from>
    <xdr:ext cx="599010" cy="259045"/>
    <xdr:sp macro="" textlink="">
      <xdr:nvSpPr>
        <xdr:cNvPr id="260" name="n_3mainValue【橋りょう・トンネル】&#10;一人当たり有形固定資産（償却資産）額"/>
        <xdr:cNvSpPr txBox="1"/>
      </xdr:nvSpPr>
      <xdr:spPr>
        <a:xfrm>
          <a:off x="7561795" y="1102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56675</xdr:rowOff>
    </xdr:from>
    <xdr:ext cx="599010" cy="259045"/>
    <xdr:sp macro="" textlink="">
      <xdr:nvSpPr>
        <xdr:cNvPr id="261" name="n_4mainValue【橋りょう・トンネル】&#10;一人当たり有形固定資産（償却資産）額"/>
        <xdr:cNvSpPr txBox="1"/>
      </xdr:nvSpPr>
      <xdr:spPr>
        <a:xfrm>
          <a:off x="6672795" y="1102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83638</xdr:rowOff>
    </xdr:from>
    <xdr:to>
      <xdr:col>24</xdr:col>
      <xdr:colOff>114300</xdr:colOff>
      <xdr:row>87</xdr:row>
      <xdr:rowOff>13788</xdr:rowOff>
    </xdr:to>
    <xdr:sp macro="" textlink="">
      <xdr:nvSpPr>
        <xdr:cNvPr id="303" name="楕円 302"/>
        <xdr:cNvSpPr/>
      </xdr:nvSpPr>
      <xdr:spPr>
        <a:xfrm>
          <a:off x="4584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170015</xdr:rowOff>
    </xdr:from>
    <xdr:ext cx="405111" cy="259045"/>
    <xdr:sp macro="" textlink="">
      <xdr:nvSpPr>
        <xdr:cNvPr id="304" name="【公営住宅】&#10;有形固定資産減価償却率該当値テキスト"/>
        <xdr:cNvSpPr txBox="1"/>
      </xdr:nvSpPr>
      <xdr:spPr>
        <a:xfrm>
          <a:off x="4673600" y="1474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73842</xdr:rowOff>
    </xdr:from>
    <xdr:to>
      <xdr:col>20</xdr:col>
      <xdr:colOff>38100</xdr:colOff>
      <xdr:row>87</xdr:row>
      <xdr:rowOff>3992</xdr:rowOff>
    </xdr:to>
    <xdr:sp macro="" textlink="">
      <xdr:nvSpPr>
        <xdr:cNvPr id="305" name="楕円 304"/>
        <xdr:cNvSpPr/>
      </xdr:nvSpPr>
      <xdr:spPr>
        <a:xfrm>
          <a:off x="3746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124642</xdr:rowOff>
    </xdr:from>
    <xdr:to>
      <xdr:col>24</xdr:col>
      <xdr:colOff>63500</xdr:colOff>
      <xdr:row>86</xdr:row>
      <xdr:rowOff>134438</xdr:rowOff>
    </xdr:to>
    <xdr:cxnSp macro="">
      <xdr:nvCxnSpPr>
        <xdr:cNvPr id="306" name="直線コネクタ 305"/>
        <xdr:cNvCxnSpPr/>
      </xdr:nvCxnSpPr>
      <xdr:spPr>
        <a:xfrm>
          <a:off x="3797300" y="1486934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85271</xdr:rowOff>
    </xdr:from>
    <xdr:to>
      <xdr:col>15</xdr:col>
      <xdr:colOff>101600</xdr:colOff>
      <xdr:row>87</xdr:row>
      <xdr:rowOff>15421</xdr:rowOff>
    </xdr:to>
    <xdr:sp macro="" textlink="">
      <xdr:nvSpPr>
        <xdr:cNvPr id="307" name="楕円 306"/>
        <xdr:cNvSpPr/>
      </xdr:nvSpPr>
      <xdr:spPr>
        <a:xfrm>
          <a:off x="2857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124642</xdr:rowOff>
    </xdr:from>
    <xdr:to>
      <xdr:col>19</xdr:col>
      <xdr:colOff>177800</xdr:colOff>
      <xdr:row>86</xdr:row>
      <xdr:rowOff>136071</xdr:rowOff>
    </xdr:to>
    <xdr:cxnSp macro="">
      <xdr:nvCxnSpPr>
        <xdr:cNvPr id="308" name="直線コネクタ 307"/>
        <xdr:cNvCxnSpPr/>
      </xdr:nvCxnSpPr>
      <xdr:spPr>
        <a:xfrm flipV="1">
          <a:off x="2908300" y="148693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52614</xdr:rowOff>
    </xdr:from>
    <xdr:to>
      <xdr:col>10</xdr:col>
      <xdr:colOff>165100</xdr:colOff>
      <xdr:row>86</xdr:row>
      <xdr:rowOff>154214</xdr:rowOff>
    </xdr:to>
    <xdr:sp macro="" textlink="">
      <xdr:nvSpPr>
        <xdr:cNvPr id="309" name="楕円 308"/>
        <xdr:cNvSpPr/>
      </xdr:nvSpPr>
      <xdr:spPr>
        <a:xfrm>
          <a:off x="196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103414</xdr:rowOff>
    </xdr:from>
    <xdr:to>
      <xdr:col>15</xdr:col>
      <xdr:colOff>50800</xdr:colOff>
      <xdr:row>86</xdr:row>
      <xdr:rowOff>136071</xdr:rowOff>
    </xdr:to>
    <xdr:cxnSp macro="">
      <xdr:nvCxnSpPr>
        <xdr:cNvPr id="310" name="直線コネクタ 309"/>
        <xdr:cNvCxnSpPr/>
      </xdr:nvCxnSpPr>
      <xdr:spPr>
        <a:xfrm>
          <a:off x="2019300" y="1484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311" name="楕円 310"/>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103414</xdr:rowOff>
    </xdr:to>
    <xdr:cxnSp macro="">
      <xdr:nvCxnSpPr>
        <xdr:cNvPr id="312" name="直線コネクタ 311"/>
        <xdr:cNvCxnSpPr/>
      </xdr:nvCxnSpPr>
      <xdr:spPr>
        <a:xfrm>
          <a:off x="1130300" y="1483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166569</xdr:rowOff>
    </xdr:from>
    <xdr:ext cx="405111" cy="259045"/>
    <xdr:sp macro="" textlink="">
      <xdr:nvSpPr>
        <xdr:cNvPr id="317" name="n_1mainValue【公営住宅】&#10;有形固定資産減価償却率"/>
        <xdr:cNvSpPr txBox="1"/>
      </xdr:nvSpPr>
      <xdr:spPr>
        <a:xfrm>
          <a:off x="3582044" y="149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6548</xdr:rowOff>
    </xdr:from>
    <xdr:ext cx="405111" cy="259045"/>
    <xdr:sp macro="" textlink="">
      <xdr:nvSpPr>
        <xdr:cNvPr id="318" name="n_2mainValue【公営住宅】&#10;有形固定資産減価償却率"/>
        <xdr:cNvSpPr txBox="1"/>
      </xdr:nvSpPr>
      <xdr:spPr>
        <a:xfrm>
          <a:off x="2705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145341</xdr:rowOff>
    </xdr:from>
    <xdr:ext cx="405111" cy="259045"/>
    <xdr:sp macro="" textlink="">
      <xdr:nvSpPr>
        <xdr:cNvPr id="319" name="n_3mainValue【公営住宅】&#10;有形固定資産減価償却率"/>
        <xdr:cNvSpPr txBox="1"/>
      </xdr:nvSpPr>
      <xdr:spPr>
        <a:xfrm>
          <a:off x="1816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320" name="n_4mainValue【公営住宅】&#10;有形固定資産減価償却率"/>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73597</xdr:rowOff>
    </xdr:from>
    <xdr:to>
      <xdr:col>55</xdr:col>
      <xdr:colOff>50800</xdr:colOff>
      <xdr:row>85</xdr:row>
      <xdr:rowOff>3747</xdr:rowOff>
    </xdr:to>
    <xdr:sp macro="" textlink="">
      <xdr:nvSpPr>
        <xdr:cNvPr id="356" name="楕円 355"/>
        <xdr:cNvSpPr/>
      </xdr:nvSpPr>
      <xdr:spPr>
        <a:xfrm>
          <a:off x="104267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52024</xdr:rowOff>
    </xdr:from>
    <xdr:ext cx="469744" cy="259045"/>
    <xdr:sp macro="" textlink="">
      <xdr:nvSpPr>
        <xdr:cNvPr id="357" name="【公営住宅】&#10;一人当たり面積該当値テキスト"/>
        <xdr:cNvSpPr txBox="1"/>
      </xdr:nvSpPr>
      <xdr:spPr>
        <a:xfrm>
          <a:off x="10515600"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53023</xdr:rowOff>
    </xdr:from>
    <xdr:to>
      <xdr:col>50</xdr:col>
      <xdr:colOff>165100</xdr:colOff>
      <xdr:row>84</xdr:row>
      <xdr:rowOff>154623</xdr:rowOff>
    </xdr:to>
    <xdr:sp macro="" textlink="">
      <xdr:nvSpPr>
        <xdr:cNvPr id="358" name="楕円 357"/>
        <xdr:cNvSpPr/>
      </xdr:nvSpPr>
      <xdr:spPr>
        <a:xfrm>
          <a:off x="9588500" y="144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103823</xdr:rowOff>
    </xdr:from>
    <xdr:to>
      <xdr:col>55</xdr:col>
      <xdr:colOff>0</xdr:colOff>
      <xdr:row>84</xdr:row>
      <xdr:rowOff>124397</xdr:rowOff>
    </xdr:to>
    <xdr:cxnSp macro="">
      <xdr:nvCxnSpPr>
        <xdr:cNvPr id="359" name="直線コネクタ 358"/>
        <xdr:cNvCxnSpPr/>
      </xdr:nvCxnSpPr>
      <xdr:spPr>
        <a:xfrm>
          <a:off x="9639300" y="1450562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56451</xdr:rowOff>
    </xdr:from>
    <xdr:to>
      <xdr:col>46</xdr:col>
      <xdr:colOff>38100</xdr:colOff>
      <xdr:row>84</xdr:row>
      <xdr:rowOff>158051</xdr:rowOff>
    </xdr:to>
    <xdr:sp macro="" textlink="">
      <xdr:nvSpPr>
        <xdr:cNvPr id="360" name="楕円 359"/>
        <xdr:cNvSpPr/>
      </xdr:nvSpPr>
      <xdr:spPr>
        <a:xfrm>
          <a:off x="8699500" y="14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103823</xdr:rowOff>
    </xdr:from>
    <xdr:to>
      <xdr:col>50</xdr:col>
      <xdr:colOff>114300</xdr:colOff>
      <xdr:row>84</xdr:row>
      <xdr:rowOff>107251</xdr:rowOff>
    </xdr:to>
    <xdr:cxnSp macro="">
      <xdr:nvCxnSpPr>
        <xdr:cNvPr id="361" name="直線コネクタ 360"/>
        <xdr:cNvCxnSpPr/>
      </xdr:nvCxnSpPr>
      <xdr:spPr>
        <a:xfrm flipV="1">
          <a:off x="8750300" y="14505623"/>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45593</xdr:rowOff>
    </xdr:from>
    <xdr:to>
      <xdr:col>41</xdr:col>
      <xdr:colOff>101600</xdr:colOff>
      <xdr:row>84</xdr:row>
      <xdr:rowOff>147193</xdr:rowOff>
    </xdr:to>
    <xdr:sp macro="" textlink="">
      <xdr:nvSpPr>
        <xdr:cNvPr id="362" name="楕円 361"/>
        <xdr:cNvSpPr/>
      </xdr:nvSpPr>
      <xdr:spPr>
        <a:xfrm>
          <a:off x="7810500" y="14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96393</xdr:rowOff>
    </xdr:from>
    <xdr:to>
      <xdr:col>45</xdr:col>
      <xdr:colOff>177800</xdr:colOff>
      <xdr:row>84</xdr:row>
      <xdr:rowOff>107251</xdr:rowOff>
    </xdr:to>
    <xdr:cxnSp macro="">
      <xdr:nvCxnSpPr>
        <xdr:cNvPr id="363" name="直線コネクタ 362"/>
        <xdr:cNvCxnSpPr/>
      </xdr:nvCxnSpPr>
      <xdr:spPr>
        <a:xfrm>
          <a:off x="7861300" y="1449819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4" name="楕円 363"/>
        <xdr:cNvSpPr/>
      </xdr:nvSpPr>
      <xdr:spPr>
        <a:xfrm>
          <a:off x="692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96393</xdr:rowOff>
    </xdr:to>
    <xdr:cxnSp macro="">
      <xdr:nvCxnSpPr>
        <xdr:cNvPr id="365" name="直線コネクタ 364"/>
        <xdr:cNvCxnSpPr/>
      </xdr:nvCxnSpPr>
      <xdr:spPr>
        <a:xfrm>
          <a:off x="6972300" y="144970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145750</xdr:rowOff>
    </xdr:from>
    <xdr:ext cx="469744" cy="259045"/>
    <xdr:sp macro="" textlink="">
      <xdr:nvSpPr>
        <xdr:cNvPr id="370" name="n_1mainValue【公営住宅】&#10;一人当たり面積"/>
        <xdr:cNvSpPr txBox="1"/>
      </xdr:nvSpPr>
      <xdr:spPr>
        <a:xfrm>
          <a:off x="9391727" y="145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149178</xdr:rowOff>
    </xdr:from>
    <xdr:ext cx="469744" cy="259045"/>
    <xdr:sp macro="" textlink="">
      <xdr:nvSpPr>
        <xdr:cNvPr id="371" name="n_2mainValue【公営住宅】&#10;一人当たり面積"/>
        <xdr:cNvSpPr txBox="1"/>
      </xdr:nvSpPr>
      <xdr:spPr>
        <a:xfrm>
          <a:off x="8515427" y="1455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138320</xdr:rowOff>
    </xdr:from>
    <xdr:ext cx="469744" cy="259045"/>
    <xdr:sp macro="" textlink="">
      <xdr:nvSpPr>
        <xdr:cNvPr id="372" name="n_3mainValue【公営住宅】&#10;一人当たり面積"/>
        <xdr:cNvSpPr txBox="1"/>
      </xdr:nvSpPr>
      <xdr:spPr>
        <a:xfrm>
          <a:off x="7626427" y="14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3" name="n_4mainValue【公営住宅】&#10;一人当たり面積"/>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30" name="楕円 429"/>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431" name="【認定こども園・幼稚園・保育所】&#10;有形固定資産減価償却率該当値テキスト"/>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32" name="楕円 431"/>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85725</xdr:rowOff>
    </xdr:from>
    <xdr:to>
      <xdr:col>85</xdr:col>
      <xdr:colOff>127000</xdr:colOff>
      <xdr:row>36</xdr:row>
      <xdr:rowOff>133350</xdr:rowOff>
    </xdr:to>
    <xdr:cxnSp macro="">
      <xdr:nvCxnSpPr>
        <xdr:cNvPr id="433" name="直線コネクタ 432"/>
        <xdr:cNvCxnSpPr/>
      </xdr:nvCxnSpPr>
      <xdr:spPr>
        <a:xfrm flipV="1">
          <a:off x="15481300" y="62579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434" name="楕円 433"/>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133350</xdr:rowOff>
    </xdr:to>
    <xdr:cxnSp macro="">
      <xdr:nvCxnSpPr>
        <xdr:cNvPr id="435" name="直線コネクタ 434"/>
        <xdr:cNvCxnSpPr/>
      </xdr:nvCxnSpPr>
      <xdr:spPr>
        <a:xfrm>
          <a:off x="14592300" y="62445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36" name="楕円 435"/>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37</xdr:row>
      <xdr:rowOff>140970</xdr:rowOff>
    </xdr:to>
    <xdr:cxnSp macro="">
      <xdr:nvCxnSpPr>
        <xdr:cNvPr id="437" name="直線コネクタ 436"/>
        <xdr:cNvCxnSpPr/>
      </xdr:nvCxnSpPr>
      <xdr:spPr>
        <a:xfrm flipV="1">
          <a:off x="13703300" y="624459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52070</xdr:rowOff>
    </xdr:from>
    <xdr:to>
      <xdr:col>67</xdr:col>
      <xdr:colOff>101600</xdr:colOff>
      <xdr:row>37</xdr:row>
      <xdr:rowOff>153670</xdr:rowOff>
    </xdr:to>
    <xdr:sp macro="" textlink="">
      <xdr:nvSpPr>
        <xdr:cNvPr id="438" name="楕円 437"/>
        <xdr:cNvSpPr/>
      </xdr:nvSpPr>
      <xdr:spPr>
        <a:xfrm>
          <a:off x="1276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102870</xdr:rowOff>
    </xdr:from>
    <xdr:to>
      <xdr:col>71</xdr:col>
      <xdr:colOff>177800</xdr:colOff>
      <xdr:row>37</xdr:row>
      <xdr:rowOff>140970</xdr:rowOff>
    </xdr:to>
    <xdr:cxnSp macro="">
      <xdr:nvCxnSpPr>
        <xdr:cNvPr id="439" name="直線コネクタ 438"/>
        <xdr:cNvCxnSpPr/>
      </xdr:nvCxnSpPr>
      <xdr:spPr>
        <a:xfrm>
          <a:off x="12814300" y="6446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444" name="n_1mainValue【認定こども園・幼稚園・保育所】&#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445" name="n_2mainValue【認定こども園・幼稚園・保育所】&#10;有形固定資産減価償却率"/>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446" name="n_3mainValue【認定こども園・幼稚園・保育所】&#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144797</xdr:rowOff>
    </xdr:from>
    <xdr:ext cx="405111" cy="259045"/>
    <xdr:sp macro="" textlink="">
      <xdr:nvSpPr>
        <xdr:cNvPr id="447" name="n_4mainValue【認定こども園・幼稚園・保育所】&#10;有形固定資産減価償却率"/>
        <xdr:cNvSpPr txBox="1"/>
      </xdr:nvSpPr>
      <xdr:spPr>
        <a:xfrm>
          <a:off x="12611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128270</xdr:rowOff>
    </xdr:from>
    <xdr:to>
      <xdr:col>116</xdr:col>
      <xdr:colOff>114300</xdr:colOff>
      <xdr:row>34</xdr:row>
      <xdr:rowOff>58420</xdr:rowOff>
    </xdr:to>
    <xdr:sp macro="" textlink="">
      <xdr:nvSpPr>
        <xdr:cNvPr id="485" name="楕円 484"/>
        <xdr:cNvSpPr/>
      </xdr:nvSpPr>
      <xdr:spPr>
        <a:xfrm>
          <a:off x="22110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81297</xdr:rowOff>
    </xdr:from>
    <xdr:ext cx="469744" cy="259045"/>
    <xdr:sp macro="" textlink="">
      <xdr:nvSpPr>
        <xdr:cNvPr id="486" name="【認定こども園・幼稚園・保育所】&#10;一人当たり面積該当値テキスト"/>
        <xdr:cNvSpPr txBox="1"/>
      </xdr:nvSpPr>
      <xdr:spPr>
        <a:xfrm>
          <a:off x="22199600"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77978</xdr:rowOff>
    </xdr:from>
    <xdr:to>
      <xdr:col>112</xdr:col>
      <xdr:colOff>38100</xdr:colOff>
      <xdr:row>34</xdr:row>
      <xdr:rowOff>8128</xdr:rowOff>
    </xdr:to>
    <xdr:sp macro="" textlink="">
      <xdr:nvSpPr>
        <xdr:cNvPr id="487" name="楕円 486"/>
        <xdr:cNvSpPr/>
      </xdr:nvSpPr>
      <xdr:spPr>
        <a:xfrm>
          <a:off x="212725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128778</xdr:rowOff>
    </xdr:from>
    <xdr:to>
      <xdr:col>116</xdr:col>
      <xdr:colOff>63500</xdr:colOff>
      <xdr:row>34</xdr:row>
      <xdr:rowOff>7620</xdr:rowOff>
    </xdr:to>
    <xdr:cxnSp macro="">
      <xdr:nvCxnSpPr>
        <xdr:cNvPr id="488" name="直線コネクタ 487"/>
        <xdr:cNvCxnSpPr/>
      </xdr:nvCxnSpPr>
      <xdr:spPr>
        <a:xfrm>
          <a:off x="21323300" y="5786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75692</xdr:rowOff>
    </xdr:from>
    <xdr:to>
      <xdr:col>107</xdr:col>
      <xdr:colOff>101600</xdr:colOff>
      <xdr:row>34</xdr:row>
      <xdr:rowOff>5842</xdr:rowOff>
    </xdr:to>
    <xdr:sp macro="" textlink="">
      <xdr:nvSpPr>
        <xdr:cNvPr id="489" name="楕円 488"/>
        <xdr:cNvSpPr/>
      </xdr:nvSpPr>
      <xdr:spPr>
        <a:xfrm>
          <a:off x="20383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126492</xdr:rowOff>
    </xdr:from>
    <xdr:to>
      <xdr:col>111</xdr:col>
      <xdr:colOff>177800</xdr:colOff>
      <xdr:row>33</xdr:row>
      <xdr:rowOff>128778</xdr:rowOff>
    </xdr:to>
    <xdr:cxnSp macro="">
      <xdr:nvCxnSpPr>
        <xdr:cNvPr id="490" name="直線コネクタ 489"/>
        <xdr:cNvCxnSpPr/>
      </xdr:nvCxnSpPr>
      <xdr:spPr>
        <a:xfrm>
          <a:off x="20434300" y="5784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125984</xdr:rowOff>
    </xdr:from>
    <xdr:to>
      <xdr:col>102</xdr:col>
      <xdr:colOff>165100</xdr:colOff>
      <xdr:row>34</xdr:row>
      <xdr:rowOff>56134</xdr:rowOff>
    </xdr:to>
    <xdr:sp macro="" textlink="">
      <xdr:nvSpPr>
        <xdr:cNvPr id="491" name="楕円 490"/>
        <xdr:cNvSpPr/>
      </xdr:nvSpPr>
      <xdr:spPr>
        <a:xfrm>
          <a:off x="19494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126492</xdr:rowOff>
    </xdr:from>
    <xdr:to>
      <xdr:col>107</xdr:col>
      <xdr:colOff>50800</xdr:colOff>
      <xdr:row>34</xdr:row>
      <xdr:rowOff>5334</xdr:rowOff>
    </xdr:to>
    <xdr:cxnSp macro="">
      <xdr:nvCxnSpPr>
        <xdr:cNvPr id="492" name="直線コネクタ 491"/>
        <xdr:cNvCxnSpPr/>
      </xdr:nvCxnSpPr>
      <xdr:spPr>
        <a:xfrm flipV="1">
          <a:off x="19545300" y="5784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116840</xdr:rowOff>
    </xdr:from>
    <xdr:to>
      <xdr:col>98</xdr:col>
      <xdr:colOff>38100</xdr:colOff>
      <xdr:row>34</xdr:row>
      <xdr:rowOff>46990</xdr:rowOff>
    </xdr:to>
    <xdr:sp macro="" textlink="">
      <xdr:nvSpPr>
        <xdr:cNvPr id="493" name="楕円 492"/>
        <xdr:cNvSpPr/>
      </xdr:nvSpPr>
      <xdr:spPr>
        <a:xfrm>
          <a:off x="18605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167640</xdr:rowOff>
    </xdr:from>
    <xdr:to>
      <xdr:col>102</xdr:col>
      <xdr:colOff>114300</xdr:colOff>
      <xdr:row>34</xdr:row>
      <xdr:rowOff>5334</xdr:rowOff>
    </xdr:to>
    <xdr:cxnSp macro="">
      <xdr:nvCxnSpPr>
        <xdr:cNvPr id="494" name="直線コネクタ 493"/>
        <xdr:cNvCxnSpPr/>
      </xdr:nvCxnSpPr>
      <xdr:spPr>
        <a:xfrm>
          <a:off x="18656300" y="58254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24655</xdr:rowOff>
    </xdr:from>
    <xdr:ext cx="469744" cy="259045"/>
    <xdr:sp macro="" textlink="">
      <xdr:nvSpPr>
        <xdr:cNvPr id="499" name="n_1mainValue【認定こども園・幼稚園・保育所】&#10;一人当たり面積"/>
        <xdr:cNvSpPr txBox="1"/>
      </xdr:nvSpPr>
      <xdr:spPr>
        <a:xfrm>
          <a:off x="21075727" y="55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22369</xdr:rowOff>
    </xdr:from>
    <xdr:ext cx="469744" cy="259045"/>
    <xdr:sp macro="" textlink="">
      <xdr:nvSpPr>
        <xdr:cNvPr id="500" name="n_2mainValue【認定こども園・幼稚園・保育所】&#10;一人当たり面積"/>
        <xdr:cNvSpPr txBox="1"/>
      </xdr:nvSpPr>
      <xdr:spPr>
        <a:xfrm>
          <a:off x="20199427" y="55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72661</xdr:rowOff>
    </xdr:from>
    <xdr:ext cx="469744" cy="259045"/>
    <xdr:sp macro="" textlink="">
      <xdr:nvSpPr>
        <xdr:cNvPr id="501" name="n_3mainValue【認定こども園・幼稚園・保育所】&#10;一人当たり面積"/>
        <xdr:cNvSpPr txBox="1"/>
      </xdr:nvSpPr>
      <xdr:spPr>
        <a:xfrm>
          <a:off x="19310427" y="55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63517</xdr:rowOff>
    </xdr:from>
    <xdr:ext cx="469744" cy="259045"/>
    <xdr:sp macro="" textlink="">
      <xdr:nvSpPr>
        <xdr:cNvPr id="502" name="n_4mainValue【認定こども園・幼稚園・保育所】&#10;一人当たり面積"/>
        <xdr:cNvSpPr txBox="1"/>
      </xdr:nvSpPr>
      <xdr:spPr>
        <a:xfrm>
          <a:off x="184214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44" name="楕円 543"/>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45" name="【学校施設】&#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6" name="楕円 545"/>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8165</xdr:rowOff>
    </xdr:to>
    <xdr:cxnSp macro="">
      <xdr:nvCxnSpPr>
        <xdr:cNvPr id="547" name="直線コネクタ 546"/>
        <xdr:cNvCxnSpPr/>
      </xdr:nvCxnSpPr>
      <xdr:spPr>
        <a:xfrm>
          <a:off x="15481300" y="1042416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48" name="楕円 547"/>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137160</xdr:rowOff>
    </xdr:to>
    <xdr:cxnSp macro="">
      <xdr:nvCxnSpPr>
        <xdr:cNvPr id="549" name="直線コネクタ 548"/>
        <xdr:cNvCxnSpPr/>
      </xdr:nvCxnSpPr>
      <xdr:spPr>
        <a:xfrm>
          <a:off x="14592300" y="103980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47172</xdr:rowOff>
    </xdr:from>
    <xdr:to>
      <xdr:col>72</xdr:col>
      <xdr:colOff>38100</xdr:colOff>
      <xdr:row>61</xdr:row>
      <xdr:rowOff>148772</xdr:rowOff>
    </xdr:to>
    <xdr:sp macro="" textlink="">
      <xdr:nvSpPr>
        <xdr:cNvPr id="550" name="楕円 549"/>
        <xdr:cNvSpPr/>
      </xdr:nvSpPr>
      <xdr:spPr>
        <a:xfrm>
          <a:off x="13652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61</xdr:row>
      <xdr:rowOff>97972</xdr:rowOff>
    </xdr:to>
    <xdr:cxnSp macro="">
      <xdr:nvCxnSpPr>
        <xdr:cNvPr id="551" name="直線コネクタ 550"/>
        <xdr:cNvCxnSpPr/>
      </xdr:nvCxnSpPr>
      <xdr:spPr>
        <a:xfrm flipV="1">
          <a:off x="13703300" y="10398034"/>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32476</xdr:rowOff>
    </xdr:from>
    <xdr:to>
      <xdr:col>67</xdr:col>
      <xdr:colOff>101600</xdr:colOff>
      <xdr:row>61</xdr:row>
      <xdr:rowOff>134076</xdr:rowOff>
    </xdr:to>
    <xdr:sp macro="" textlink="">
      <xdr:nvSpPr>
        <xdr:cNvPr id="552" name="楕円 551"/>
        <xdr:cNvSpPr/>
      </xdr:nvSpPr>
      <xdr:spPr>
        <a:xfrm>
          <a:off x="1276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83276</xdr:rowOff>
    </xdr:from>
    <xdr:to>
      <xdr:col>71</xdr:col>
      <xdr:colOff>177800</xdr:colOff>
      <xdr:row>61</xdr:row>
      <xdr:rowOff>97972</xdr:rowOff>
    </xdr:to>
    <xdr:cxnSp macro="">
      <xdr:nvCxnSpPr>
        <xdr:cNvPr id="553" name="直線コネクタ 552"/>
        <xdr:cNvCxnSpPr/>
      </xdr:nvCxnSpPr>
      <xdr:spPr>
        <a:xfrm>
          <a:off x="12814300" y="105417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58" name="n_1mainValue【学校施設】&#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6911</xdr:rowOff>
    </xdr:from>
    <xdr:ext cx="405111" cy="259045"/>
    <xdr:sp macro="" textlink="">
      <xdr:nvSpPr>
        <xdr:cNvPr id="559" name="n_2mainValue【学校施設】&#10;有形固定資産減価償却率"/>
        <xdr:cNvSpPr txBox="1"/>
      </xdr:nvSpPr>
      <xdr:spPr>
        <a:xfrm>
          <a:off x="14389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139899</xdr:rowOff>
    </xdr:from>
    <xdr:ext cx="405111" cy="259045"/>
    <xdr:sp macro="" textlink="">
      <xdr:nvSpPr>
        <xdr:cNvPr id="560" name="n_3mainValue【学校施設】&#10;有形固定資産減価償却率"/>
        <xdr:cNvSpPr txBox="1"/>
      </xdr:nvSpPr>
      <xdr:spPr>
        <a:xfrm>
          <a:off x="13500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561" name="n_4mainValue【学校施設】&#10;有形固定資産減価償却率"/>
        <xdr:cNvSpPr txBox="1"/>
      </xdr:nvSpPr>
      <xdr:spPr>
        <a:xfrm>
          <a:off x="12611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600" name="楕円 599"/>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601" name="【学校施設】&#10;一人当たり面積該当値テキスト"/>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135737</xdr:rowOff>
    </xdr:from>
    <xdr:to>
      <xdr:col>112</xdr:col>
      <xdr:colOff>38100</xdr:colOff>
      <xdr:row>56</xdr:row>
      <xdr:rowOff>65887</xdr:rowOff>
    </xdr:to>
    <xdr:sp macro="" textlink="">
      <xdr:nvSpPr>
        <xdr:cNvPr id="602" name="楕円 601"/>
        <xdr:cNvSpPr/>
      </xdr:nvSpPr>
      <xdr:spPr>
        <a:xfrm>
          <a:off x="21272500" y="95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15087</xdr:rowOff>
    </xdr:to>
    <xdr:cxnSp macro="">
      <xdr:nvCxnSpPr>
        <xdr:cNvPr id="603" name="直線コネクタ 602"/>
        <xdr:cNvCxnSpPr/>
      </xdr:nvCxnSpPr>
      <xdr:spPr>
        <a:xfrm flipV="1">
          <a:off x="21323300" y="9601200"/>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130708</xdr:rowOff>
    </xdr:from>
    <xdr:to>
      <xdr:col>107</xdr:col>
      <xdr:colOff>101600</xdr:colOff>
      <xdr:row>56</xdr:row>
      <xdr:rowOff>60858</xdr:rowOff>
    </xdr:to>
    <xdr:sp macro="" textlink="">
      <xdr:nvSpPr>
        <xdr:cNvPr id="604" name="楕円 603"/>
        <xdr:cNvSpPr/>
      </xdr:nvSpPr>
      <xdr:spPr>
        <a:xfrm>
          <a:off x="20383500" y="95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10058</xdr:rowOff>
    </xdr:from>
    <xdr:to>
      <xdr:col>111</xdr:col>
      <xdr:colOff>177800</xdr:colOff>
      <xdr:row>56</xdr:row>
      <xdr:rowOff>15087</xdr:rowOff>
    </xdr:to>
    <xdr:cxnSp macro="">
      <xdr:nvCxnSpPr>
        <xdr:cNvPr id="605" name="直線コネクタ 604"/>
        <xdr:cNvCxnSpPr/>
      </xdr:nvCxnSpPr>
      <xdr:spPr>
        <a:xfrm>
          <a:off x="20434300" y="961125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116078</xdr:rowOff>
    </xdr:from>
    <xdr:to>
      <xdr:col>102</xdr:col>
      <xdr:colOff>165100</xdr:colOff>
      <xdr:row>56</xdr:row>
      <xdr:rowOff>46228</xdr:rowOff>
    </xdr:to>
    <xdr:sp macro="" textlink="">
      <xdr:nvSpPr>
        <xdr:cNvPr id="606" name="楕円 605"/>
        <xdr:cNvSpPr/>
      </xdr:nvSpPr>
      <xdr:spPr>
        <a:xfrm>
          <a:off x="19494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166878</xdr:rowOff>
    </xdr:from>
    <xdr:to>
      <xdr:col>107</xdr:col>
      <xdr:colOff>50800</xdr:colOff>
      <xdr:row>56</xdr:row>
      <xdr:rowOff>10058</xdr:rowOff>
    </xdr:to>
    <xdr:cxnSp macro="">
      <xdr:nvCxnSpPr>
        <xdr:cNvPr id="607" name="直線コネクタ 606"/>
        <xdr:cNvCxnSpPr/>
      </xdr:nvCxnSpPr>
      <xdr:spPr>
        <a:xfrm>
          <a:off x="19545300" y="959662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105563</xdr:rowOff>
    </xdr:from>
    <xdr:to>
      <xdr:col>98</xdr:col>
      <xdr:colOff>38100</xdr:colOff>
      <xdr:row>56</xdr:row>
      <xdr:rowOff>35713</xdr:rowOff>
    </xdr:to>
    <xdr:sp macro="" textlink="">
      <xdr:nvSpPr>
        <xdr:cNvPr id="608" name="楕円 607"/>
        <xdr:cNvSpPr/>
      </xdr:nvSpPr>
      <xdr:spPr>
        <a:xfrm>
          <a:off x="18605500" y="95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156363</xdr:rowOff>
    </xdr:from>
    <xdr:to>
      <xdr:col>102</xdr:col>
      <xdr:colOff>114300</xdr:colOff>
      <xdr:row>55</xdr:row>
      <xdr:rowOff>166878</xdr:rowOff>
    </xdr:to>
    <xdr:cxnSp macro="">
      <xdr:nvCxnSpPr>
        <xdr:cNvPr id="609" name="直線コネクタ 608"/>
        <xdr:cNvCxnSpPr/>
      </xdr:nvCxnSpPr>
      <xdr:spPr>
        <a:xfrm>
          <a:off x="18656300" y="958611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82414</xdr:rowOff>
    </xdr:from>
    <xdr:ext cx="469744" cy="259045"/>
    <xdr:sp macro="" textlink="">
      <xdr:nvSpPr>
        <xdr:cNvPr id="614" name="n_1mainValue【学校施設】&#10;一人当たり面積"/>
        <xdr:cNvSpPr txBox="1"/>
      </xdr:nvSpPr>
      <xdr:spPr>
        <a:xfrm>
          <a:off x="21075727" y="93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77385</xdr:rowOff>
    </xdr:from>
    <xdr:ext cx="469744" cy="259045"/>
    <xdr:sp macro="" textlink="">
      <xdr:nvSpPr>
        <xdr:cNvPr id="615" name="n_2mainValue【学校施設】&#10;一人当たり面積"/>
        <xdr:cNvSpPr txBox="1"/>
      </xdr:nvSpPr>
      <xdr:spPr>
        <a:xfrm>
          <a:off x="20199427" y="933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62755</xdr:rowOff>
    </xdr:from>
    <xdr:ext cx="469744" cy="259045"/>
    <xdr:sp macro="" textlink="">
      <xdr:nvSpPr>
        <xdr:cNvPr id="616" name="n_3mainValue【学校施設】&#10;一人当たり面積"/>
        <xdr:cNvSpPr txBox="1"/>
      </xdr:nvSpPr>
      <xdr:spPr>
        <a:xfrm>
          <a:off x="19310427" y="93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52240</xdr:rowOff>
    </xdr:from>
    <xdr:ext cx="469744" cy="259045"/>
    <xdr:sp macro="" textlink="">
      <xdr:nvSpPr>
        <xdr:cNvPr id="617" name="n_4mainValue【学校施設】&#10;一人当たり面積"/>
        <xdr:cNvSpPr txBox="1"/>
      </xdr:nvSpPr>
      <xdr:spPr>
        <a:xfrm>
          <a:off x="18421427" y="931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58" name="直線コネクタ 657"/>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9"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0" name="直線コネクタ 659"/>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1"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2" name="直線コネクタ 661"/>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63"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4" name="フローチャート: 判断 663"/>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5" name="フローチャート: 判断 66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6" name="フローチャート: 判断 665"/>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7" name="フローチャート: 判断 666"/>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68" name="フローチャート: 判断 667"/>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74" name="楕円 673"/>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135272</xdr:rowOff>
    </xdr:from>
    <xdr:ext cx="405111" cy="259045"/>
    <xdr:sp macro="" textlink="">
      <xdr:nvSpPr>
        <xdr:cNvPr id="675" name="【公民館】&#10;有形固定資産減価償却率該当値テキスト"/>
        <xdr:cNvSpPr txBox="1"/>
      </xdr:nvSpPr>
      <xdr:spPr>
        <a:xfrm>
          <a:off x="1635760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676" name="楕円 675"/>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60961</xdr:rowOff>
    </xdr:to>
    <xdr:cxnSp macro="">
      <xdr:nvCxnSpPr>
        <xdr:cNvPr id="677" name="直線コネクタ 676"/>
        <xdr:cNvCxnSpPr/>
      </xdr:nvCxnSpPr>
      <xdr:spPr>
        <a:xfrm flipV="1">
          <a:off x="15481300" y="178669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166370</xdr:rowOff>
    </xdr:from>
    <xdr:to>
      <xdr:col>76</xdr:col>
      <xdr:colOff>165100</xdr:colOff>
      <xdr:row>104</xdr:row>
      <xdr:rowOff>96520</xdr:rowOff>
    </xdr:to>
    <xdr:sp macro="" textlink="">
      <xdr:nvSpPr>
        <xdr:cNvPr id="678" name="楕円 677"/>
        <xdr:cNvSpPr/>
      </xdr:nvSpPr>
      <xdr:spPr>
        <a:xfrm>
          <a:off x="1454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45720</xdr:rowOff>
    </xdr:from>
    <xdr:to>
      <xdr:col>81</xdr:col>
      <xdr:colOff>50800</xdr:colOff>
      <xdr:row>104</xdr:row>
      <xdr:rowOff>60961</xdr:rowOff>
    </xdr:to>
    <xdr:cxnSp macro="">
      <xdr:nvCxnSpPr>
        <xdr:cNvPr id="679" name="直線コネクタ 678"/>
        <xdr:cNvCxnSpPr/>
      </xdr:nvCxnSpPr>
      <xdr:spPr>
        <a:xfrm>
          <a:off x="14592300" y="17876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680" name="楕円 679"/>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45720</xdr:rowOff>
    </xdr:from>
    <xdr:to>
      <xdr:col>76</xdr:col>
      <xdr:colOff>114300</xdr:colOff>
      <xdr:row>104</xdr:row>
      <xdr:rowOff>97155</xdr:rowOff>
    </xdr:to>
    <xdr:cxnSp macro="">
      <xdr:nvCxnSpPr>
        <xdr:cNvPr id="681" name="直線コネクタ 680"/>
        <xdr:cNvCxnSpPr/>
      </xdr:nvCxnSpPr>
      <xdr:spPr>
        <a:xfrm flipV="1">
          <a:off x="13703300" y="17876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164464</xdr:rowOff>
    </xdr:from>
    <xdr:to>
      <xdr:col>67</xdr:col>
      <xdr:colOff>101600</xdr:colOff>
      <xdr:row>104</xdr:row>
      <xdr:rowOff>94614</xdr:rowOff>
    </xdr:to>
    <xdr:sp macro="" textlink="">
      <xdr:nvSpPr>
        <xdr:cNvPr id="682" name="楕円 681"/>
        <xdr:cNvSpPr/>
      </xdr:nvSpPr>
      <xdr:spPr>
        <a:xfrm>
          <a:off x="12763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43814</xdr:rowOff>
    </xdr:from>
    <xdr:to>
      <xdr:col>71</xdr:col>
      <xdr:colOff>177800</xdr:colOff>
      <xdr:row>104</xdr:row>
      <xdr:rowOff>97155</xdr:rowOff>
    </xdr:to>
    <xdr:cxnSp macro="">
      <xdr:nvCxnSpPr>
        <xdr:cNvPr id="683" name="直線コネクタ 682"/>
        <xdr:cNvCxnSpPr/>
      </xdr:nvCxnSpPr>
      <xdr:spPr>
        <a:xfrm>
          <a:off x="12814300" y="178746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84"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685"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86"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87"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102888</xdr:rowOff>
    </xdr:from>
    <xdr:ext cx="405111" cy="259045"/>
    <xdr:sp macro="" textlink="">
      <xdr:nvSpPr>
        <xdr:cNvPr id="688" name="n_1mainValue【公民館】&#10;有形固定資産減価償却率"/>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113047</xdr:rowOff>
    </xdr:from>
    <xdr:ext cx="405111" cy="259045"/>
    <xdr:sp macro="" textlink="">
      <xdr:nvSpPr>
        <xdr:cNvPr id="689" name="n_2mainValue【公民館】&#10;有形固定資産減価償却率"/>
        <xdr:cNvSpPr txBox="1"/>
      </xdr:nvSpPr>
      <xdr:spPr>
        <a:xfrm>
          <a:off x="14389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139082</xdr:rowOff>
    </xdr:from>
    <xdr:ext cx="405111" cy="259045"/>
    <xdr:sp macro="" textlink="">
      <xdr:nvSpPr>
        <xdr:cNvPr id="690" name="n_3mainValue【公民館】&#10;有形固定資産減価償却率"/>
        <xdr:cNvSpPr txBox="1"/>
      </xdr:nvSpPr>
      <xdr:spPr>
        <a:xfrm>
          <a:off x="13500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691" name="n_4mainValue【公民館】&#10;有形固定資産減価償却率"/>
        <xdr:cNvSpPr txBox="1"/>
      </xdr:nvSpPr>
      <xdr:spPr>
        <a:xfrm>
          <a:off x="12611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13" name="直線コネクタ 712"/>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14"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15" name="直線コネクタ 714"/>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16"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17" name="直線コネクタ 716"/>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718"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19" name="フローチャート: 判断 718"/>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0" name="フローチャート: 判断 7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21" name="フローチャート: 判断 720"/>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2" name="フローチャート: 判断 721"/>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23" name="フローチャート: 判断 722"/>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729" name="楕円 728"/>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730" name="【公民館】&#10;一人当たり面積該当値テキスト"/>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31" name="楕円 730"/>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151637</xdr:rowOff>
    </xdr:to>
    <xdr:cxnSp macro="">
      <xdr:nvCxnSpPr>
        <xdr:cNvPr id="732" name="直線コネクタ 731"/>
        <xdr:cNvCxnSpPr/>
      </xdr:nvCxnSpPr>
      <xdr:spPr>
        <a:xfrm>
          <a:off x="21323300" y="180807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33" name="楕円 732"/>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83058</xdr:rowOff>
    </xdr:to>
    <xdr:cxnSp macro="">
      <xdr:nvCxnSpPr>
        <xdr:cNvPr id="734" name="直線コネクタ 733"/>
        <xdr:cNvCxnSpPr/>
      </xdr:nvCxnSpPr>
      <xdr:spPr>
        <a:xfrm flipV="1">
          <a:off x="20434300" y="180807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98552</xdr:rowOff>
    </xdr:from>
    <xdr:to>
      <xdr:col>102</xdr:col>
      <xdr:colOff>165100</xdr:colOff>
      <xdr:row>106</xdr:row>
      <xdr:rowOff>28702</xdr:rowOff>
    </xdr:to>
    <xdr:sp macro="" textlink="">
      <xdr:nvSpPr>
        <xdr:cNvPr id="735" name="楕円 734"/>
        <xdr:cNvSpPr/>
      </xdr:nvSpPr>
      <xdr:spPr>
        <a:xfrm>
          <a:off x="19494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149352</xdr:rowOff>
    </xdr:to>
    <xdr:cxnSp macro="">
      <xdr:nvCxnSpPr>
        <xdr:cNvPr id="736" name="直線コネクタ 735"/>
        <xdr:cNvCxnSpPr/>
      </xdr:nvCxnSpPr>
      <xdr:spPr>
        <a:xfrm flipV="1">
          <a:off x="19545300" y="1808530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37" name="楕円 736"/>
        <xdr:cNvSpPr/>
      </xdr:nvSpPr>
      <xdr:spPr>
        <a:xfrm>
          <a:off x="18605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147065</xdr:rowOff>
    </xdr:from>
    <xdr:to>
      <xdr:col>102</xdr:col>
      <xdr:colOff>114300</xdr:colOff>
      <xdr:row>105</xdr:row>
      <xdr:rowOff>149352</xdr:rowOff>
    </xdr:to>
    <xdr:cxnSp macro="">
      <xdr:nvCxnSpPr>
        <xdr:cNvPr id="738" name="直線コネクタ 737"/>
        <xdr:cNvCxnSpPr/>
      </xdr:nvCxnSpPr>
      <xdr:spPr>
        <a:xfrm>
          <a:off x="18656300" y="181493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39"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740"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41"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742"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743"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44"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45229</xdr:rowOff>
    </xdr:from>
    <xdr:ext cx="469744" cy="259045"/>
    <xdr:sp macro="" textlink="">
      <xdr:nvSpPr>
        <xdr:cNvPr id="745" name="n_3mainValue【公民館】&#10;一人当たり面積"/>
        <xdr:cNvSpPr txBox="1"/>
      </xdr:nvSpPr>
      <xdr:spPr>
        <a:xfrm>
          <a:off x="193104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6" name="n_4main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公営住宅，道路，学校施設であり，低くなっている施設は認定こども園・幼稚園・保育所，橋りょう・トンネルである。公営住宅については，１３施設のうちすべて築後３０年以上を経過しており，さらに築後５０年以上の施設も約７０％存在している。今後，施設の老朽化が一層進行することから，長寿命化計画に基づいて適切な管理に努める必要がある。また，認定こども園・幼稚園・保育所については，平成３０年度にいじりの認定こども園の新築を行ったことにより類似団体平均を下回っている状況であるが，今後の維持管理にかかる経費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9072</xdr:rowOff>
    </xdr:from>
    <xdr:to>
      <xdr:col>20</xdr:col>
      <xdr:colOff>38100</xdr:colOff>
      <xdr:row>39</xdr:row>
      <xdr:rowOff>110672</xdr:rowOff>
    </xdr:to>
    <xdr:sp macro="" textlink="">
      <xdr:nvSpPr>
        <xdr:cNvPr id="76" name="楕円 75"/>
        <xdr:cNvSpPr/>
      </xdr:nvSpPr>
      <xdr:spPr>
        <a:xfrm>
          <a:off x="3746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59872</xdr:rowOff>
    </xdr:from>
    <xdr:to>
      <xdr:col>24</xdr:col>
      <xdr:colOff>63500</xdr:colOff>
      <xdr:row>40</xdr:row>
      <xdr:rowOff>43543</xdr:rowOff>
    </xdr:to>
    <xdr:cxnSp macro="">
      <xdr:nvCxnSpPr>
        <xdr:cNvPr id="77" name="直線コネクタ 76"/>
        <xdr:cNvCxnSpPr/>
      </xdr:nvCxnSpPr>
      <xdr:spPr>
        <a:xfrm>
          <a:off x="3797300" y="6746422"/>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39</xdr:row>
      <xdr:rowOff>59872</xdr:rowOff>
    </xdr:to>
    <xdr:cxnSp macro="">
      <xdr:nvCxnSpPr>
        <xdr:cNvPr id="79" name="直線コネクタ 78"/>
        <xdr:cNvCxnSpPr/>
      </xdr:nvCxnSpPr>
      <xdr:spPr>
        <a:xfrm>
          <a:off x="2908300" y="664191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44994</xdr:rowOff>
    </xdr:from>
    <xdr:to>
      <xdr:col>10</xdr:col>
      <xdr:colOff>165100</xdr:colOff>
      <xdr:row>39</xdr:row>
      <xdr:rowOff>146594</xdr:rowOff>
    </xdr:to>
    <xdr:sp macro="" textlink="">
      <xdr:nvSpPr>
        <xdr:cNvPr id="80" name="楕円 79"/>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39</xdr:row>
      <xdr:rowOff>95794</xdr:rowOff>
    </xdr:to>
    <xdr:cxnSp macro="">
      <xdr:nvCxnSpPr>
        <xdr:cNvPr id="81" name="直線コネクタ 80"/>
        <xdr:cNvCxnSpPr/>
      </xdr:nvCxnSpPr>
      <xdr:spPr>
        <a:xfrm flipV="1">
          <a:off x="2019300" y="664191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39</xdr:row>
      <xdr:rowOff>95794</xdr:rowOff>
    </xdr:to>
    <xdr:cxnSp macro="">
      <xdr:nvCxnSpPr>
        <xdr:cNvPr id="83" name="直線コネクタ 82"/>
        <xdr:cNvCxnSpPr/>
      </xdr:nvCxnSpPr>
      <xdr:spPr>
        <a:xfrm>
          <a:off x="1130300" y="6591300"/>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101799</xdr:rowOff>
    </xdr:from>
    <xdr:ext cx="405111" cy="259045"/>
    <xdr:sp macro="" textlink="">
      <xdr:nvSpPr>
        <xdr:cNvPr id="88" name="n_1mainValue【図書館】&#10;有形固定資産減価償却率"/>
        <xdr:cNvSpPr txBox="1"/>
      </xdr:nvSpPr>
      <xdr:spPr>
        <a:xfrm>
          <a:off x="3582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90" name="n_3mainValue【図書館】&#10;有形固定資産減価償却率"/>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91" name="n_4mainValue【図書館】&#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11113</xdr:rowOff>
    </xdr:from>
    <xdr:to>
      <xdr:col>55</xdr:col>
      <xdr:colOff>50800</xdr:colOff>
      <xdr:row>40</xdr:row>
      <xdr:rowOff>112713</xdr:rowOff>
    </xdr:to>
    <xdr:sp macro="" textlink="">
      <xdr:nvSpPr>
        <xdr:cNvPr id="135" name="楕円 134"/>
        <xdr:cNvSpPr/>
      </xdr:nvSpPr>
      <xdr:spPr>
        <a:xfrm>
          <a:off x="104267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160990</xdr:rowOff>
    </xdr:from>
    <xdr:ext cx="469744" cy="259045"/>
    <xdr:sp macro="" textlink="">
      <xdr:nvSpPr>
        <xdr:cNvPr id="136" name="【図書館】&#10;一人当たり面積該当値テキスト"/>
        <xdr:cNvSpPr txBox="1"/>
      </xdr:nvSpPr>
      <xdr:spPr>
        <a:xfrm>
          <a:off x="10515600" y="68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11113</xdr:rowOff>
    </xdr:from>
    <xdr:to>
      <xdr:col>50</xdr:col>
      <xdr:colOff>165100</xdr:colOff>
      <xdr:row>40</xdr:row>
      <xdr:rowOff>112713</xdr:rowOff>
    </xdr:to>
    <xdr:sp macro="" textlink="">
      <xdr:nvSpPr>
        <xdr:cNvPr id="137" name="楕円 136"/>
        <xdr:cNvSpPr/>
      </xdr:nvSpPr>
      <xdr:spPr>
        <a:xfrm>
          <a:off x="9588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61913</xdr:rowOff>
    </xdr:from>
    <xdr:to>
      <xdr:col>55</xdr:col>
      <xdr:colOff>0</xdr:colOff>
      <xdr:row>40</xdr:row>
      <xdr:rowOff>61913</xdr:rowOff>
    </xdr:to>
    <xdr:cxnSp macro="">
      <xdr:nvCxnSpPr>
        <xdr:cNvPr id="138" name="直線コネクタ 137"/>
        <xdr:cNvCxnSpPr/>
      </xdr:nvCxnSpPr>
      <xdr:spPr>
        <a:xfrm>
          <a:off x="9639300" y="6919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11113</xdr:rowOff>
    </xdr:from>
    <xdr:to>
      <xdr:col>46</xdr:col>
      <xdr:colOff>38100</xdr:colOff>
      <xdr:row>40</xdr:row>
      <xdr:rowOff>112713</xdr:rowOff>
    </xdr:to>
    <xdr:sp macro="" textlink="">
      <xdr:nvSpPr>
        <xdr:cNvPr id="139" name="楕円 138"/>
        <xdr:cNvSpPr/>
      </xdr:nvSpPr>
      <xdr:spPr>
        <a:xfrm>
          <a:off x="8699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61913</xdr:rowOff>
    </xdr:from>
    <xdr:to>
      <xdr:col>50</xdr:col>
      <xdr:colOff>114300</xdr:colOff>
      <xdr:row>40</xdr:row>
      <xdr:rowOff>61913</xdr:rowOff>
    </xdr:to>
    <xdr:cxnSp macro="">
      <xdr:nvCxnSpPr>
        <xdr:cNvPr id="140" name="直線コネクタ 139"/>
        <xdr:cNvCxnSpPr/>
      </xdr:nvCxnSpPr>
      <xdr:spPr>
        <a:xfrm>
          <a:off x="8750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11113</xdr:rowOff>
    </xdr:from>
    <xdr:to>
      <xdr:col>41</xdr:col>
      <xdr:colOff>101600</xdr:colOff>
      <xdr:row>40</xdr:row>
      <xdr:rowOff>112713</xdr:rowOff>
    </xdr:to>
    <xdr:sp macro="" textlink="">
      <xdr:nvSpPr>
        <xdr:cNvPr id="141" name="楕円 140"/>
        <xdr:cNvSpPr/>
      </xdr:nvSpPr>
      <xdr:spPr>
        <a:xfrm>
          <a:off x="7810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61913</xdr:rowOff>
    </xdr:from>
    <xdr:to>
      <xdr:col>45</xdr:col>
      <xdr:colOff>177800</xdr:colOff>
      <xdr:row>40</xdr:row>
      <xdr:rowOff>61913</xdr:rowOff>
    </xdr:to>
    <xdr:cxnSp macro="">
      <xdr:nvCxnSpPr>
        <xdr:cNvPr id="142" name="直線コネクタ 141"/>
        <xdr:cNvCxnSpPr/>
      </xdr:nvCxnSpPr>
      <xdr:spPr>
        <a:xfrm>
          <a:off x="7861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11113</xdr:rowOff>
    </xdr:from>
    <xdr:to>
      <xdr:col>36</xdr:col>
      <xdr:colOff>165100</xdr:colOff>
      <xdr:row>40</xdr:row>
      <xdr:rowOff>112713</xdr:rowOff>
    </xdr:to>
    <xdr:sp macro="" textlink="">
      <xdr:nvSpPr>
        <xdr:cNvPr id="143" name="楕円 142"/>
        <xdr:cNvSpPr/>
      </xdr:nvSpPr>
      <xdr:spPr>
        <a:xfrm>
          <a:off x="6921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61913</xdr:rowOff>
    </xdr:from>
    <xdr:to>
      <xdr:col>41</xdr:col>
      <xdr:colOff>50800</xdr:colOff>
      <xdr:row>40</xdr:row>
      <xdr:rowOff>61913</xdr:rowOff>
    </xdr:to>
    <xdr:cxnSp macro="">
      <xdr:nvCxnSpPr>
        <xdr:cNvPr id="144" name="直線コネクタ 143"/>
        <xdr:cNvCxnSpPr/>
      </xdr:nvCxnSpPr>
      <xdr:spPr>
        <a:xfrm>
          <a:off x="6972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103840</xdr:rowOff>
    </xdr:from>
    <xdr:ext cx="469744" cy="259045"/>
    <xdr:sp macro="" textlink="">
      <xdr:nvSpPr>
        <xdr:cNvPr id="149" name="n_1mainValue【図書館】&#10;一人当たり面積"/>
        <xdr:cNvSpPr txBox="1"/>
      </xdr:nvSpPr>
      <xdr:spPr>
        <a:xfrm>
          <a:off x="93917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103840</xdr:rowOff>
    </xdr:from>
    <xdr:ext cx="469744" cy="259045"/>
    <xdr:sp macro="" textlink="">
      <xdr:nvSpPr>
        <xdr:cNvPr id="150" name="n_2mainValue【図書館】&#10;一人当たり面積"/>
        <xdr:cNvSpPr txBox="1"/>
      </xdr:nvSpPr>
      <xdr:spPr>
        <a:xfrm>
          <a:off x="8515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103840</xdr:rowOff>
    </xdr:from>
    <xdr:ext cx="469744" cy="259045"/>
    <xdr:sp macro="" textlink="">
      <xdr:nvSpPr>
        <xdr:cNvPr id="151" name="n_3mainValue【図書館】&#10;一人当たり面積"/>
        <xdr:cNvSpPr txBox="1"/>
      </xdr:nvSpPr>
      <xdr:spPr>
        <a:xfrm>
          <a:off x="7626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103840</xdr:rowOff>
    </xdr:from>
    <xdr:ext cx="469744" cy="259045"/>
    <xdr:sp macro="" textlink="">
      <xdr:nvSpPr>
        <xdr:cNvPr id="152" name="n_4mainValue【図書館】&#10;一人当たり面積"/>
        <xdr:cNvSpPr txBox="1"/>
      </xdr:nvSpPr>
      <xdr:spPr>
        <a:xfrm>
          <a:off x="6737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19685</xdr:rowOff>
    </xdr:from>
    <xdr:to>
      <xdr:col>24</xdr:col>
      <xdr:colOff>114300</xdr:colOff>
      <xdr:row>58</xdr:row>
      <xdr:rowOff>121285</xdr:rowOff>
    </xdr:to>
    <xdr:sp macro="" textlink="">
      <xdr:nvSpPr>
        <xdr:cNvPr id="193" name="楕円 192"/>
        <xdr:cNvSpPr/>
      </xdr:nvSpPr>
      <xdr:spPr>
        <a:xfrm>
          <a:off x="4584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42562</xdr:rowOff>
    </xdr:from>
    <xdr:ext cx="405111" cy="259045"/>
    <xdr:sp macro="" textlink="">
      <xdr:nvSpPr>
        <xdr:cNvPr id="194" name="【体育館・プール】&#10;有形固定資産減価償却率該当値テキスト"/>
        <xdr:cNvSpPr txBox="1"/>
      </xdr:nvSpPr>
      <xdr:spPr>
        <a:xfrm>
          <a:off x="46736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95" name="楕円 194"/>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70485</xdr:rowOff>
    </xdr:to>
    <xdr:cxnSp macro="">
      <xdr:nvCxnSpPr>
        <xdr:cNvPr id="196" name="直線コネクタ 195"/>
        <xdr:cNvCxnSpPr/>
      </xdr:nvCxnSpPr>
      <xdr:spPr>
        <a:xfrm>
          <a:off x="3797300" y="99822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97" name="楕円 196"/>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58</xdr:row>
      <xdr:rowOff>38100</xdr:rowOff>
    </xdr:to>
    <xdr:cxnSp macro="">
      <xdr:nvCxnSpPr>
        <xdr:cNvPr id="198" name="直線コネクタ 197"/>
        <xdr:cNvCxnSpPr/>
      </xdr:nvCxnSpPr>
      <xdr:spPr>
        <a:xfrm>
          <a:off x="2908300" y="9898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99" name="楕円 198"/>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57</xdr:row>
      <xdr:rowOff>125730</xdr:rowOff>
    </xdr:to>
    <xdr:cxnSp macro="">
      <xdr:nvCxnSpPr>
        <xdr:cNvPr id="200" name="直線コネクタ 199"/>
        <xdr:cNvCxnSpPr/>
      </xdr:nvCxnSpPr>
      <xdr:spPr>
        <a:xfrm>
          <a:off x="2019300" y="989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33020</xdr:rowOff>
    </xdr:from>
    <xdr:to>
      <xdr:col>6</xdr:col>
      <xdr:colOff>38100</xdr:colOff>
      <xdr:row>57</xdr:row>
      <xdr:rowOff>134620</xdr:rowOff>
    </xdr:to>
    <xdr:sp macro="" textlink="">
      <xdr:nvSpPr>
        <xdr:cNvPr id="201" name="楕円 200"/>
        <xdr:cNvSpPr/>
      </xdr:nvSpPr>
      <xdr:spPr>
        <a:xfrm>
          <a:off x="1079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83820</xdr:rowOff>
    </xdr:from>
    <xdr:to>
      <xdr:col>10</xdr:col>
      <xdr:colOff>114300</xdr:colOff>
      <xdr:row>57</xdr:row>
      <xdr:rowOff>125730</xdr:rowOff>
    </xdr:to>
    <xdr:cxnSp macro="">
      <xdr:nvCxnSpPr>
        <xdr:cNvPr id="202" name="直線コネクタ 201"/>
        <xdr:cNvCxnSpPr/>
      </xdr:nvCxnSpPr>
      <xdr:spPr>
        <a:xfrm>
          <a:off x="1130300" y="985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207"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208" name="n_2mainValue【体育館・プー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209" name="n_3mainValue【体育館・プール】&#10;有形固定資産減価償却率"/>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151147</xdr:rowOff>
    </xdr:from>
    <xdr:ext cx="405111" cy="259045"/>
    <xdr:sp macro="" textlink="">
      <xdr:nvSpPr>
        <xdr:cNvPr id="210" name="n_4mainValue【体育館・プール】&#10;有形固定資産減価償却率"/>
        <xdr:cNvSpPr txBox="1"/>
      </xdr:nvSpPr>
      <xdr:spPr>
        <a:xfrm>
          <a:off x="927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50" name="楕円 249"/>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51"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5080</xdr:rowOff>
    </xdr:from>
    <xdr:to>
      <xdr:col>50</xdr:col>
      <xdr:colOff>165100</xdr:colOff>
      <xdr:row>63</xdr:row>
      <xdr:rowOff>106680</xdr:rowOff>
    </xdr:to>
    <xdr:sp macro="" textlink="">
      <xdr:nvSpPr>
        <xdr:cNvPr id="252" name="楕円 251"/>
        <xdr:cNvSpPr/>
      </xdr:nvSpPr>
      <xdr:spPr>
        <a:xfrm>
          <a:off x="9588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55880</xdr:rowOff>
    </xdr:from>
    <xdr:to>
      <xdr:col>55</xdr:col>
      <xdr:colOff>0</xdr:colOff>
      <xdr:row>63</xdr:row>
      <xdr:rowOff>60960</xdr:rowOff>
    </xdr:to>
    <xdr:cxnSp macro="">
      <xdr:nvCxnSpPr>
        <xdr:cNvPr id="253" name="直線コネクタ 252"/>
        <xdr:cNvCxnSpPr/>
      </xdr:nvCxnSpPr>
      <xdr:spPr>
        <a:xfrm>
          <a:off x="9639300" y="108572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xdr:rowOff>
    </xdr:from>
    <xdr:to>
      <xdr:col>46</xdr:col>
      <xdr:colOff>38100</xdr:colOff>
      <xdr:row>63</xdr:row>
      <xdr:rowOff>106680</xdr:rowOff>
    </xdr:to>
    <xdr:sp macro="" textlink="">
      <xdr:nvSpPr>
        <xdr:cNvPr id="254" name="楕円 253"/>
        <xdr:cNvSpPr/>
      </xdr:nvSpPr>
      <xdr:spPr>
        <a:xfrm>
          <a:off x="8699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55880</xdr:rowOff>
    </xdr:from>
    <xdr:to>
      <xdr:col>50</xdr:col>
      <xdr:colOff>114300</xdr:colOff>
      <xdr:row>63</xdr:row>
      <xdr:rowOff>55880</xdr:rowOff>
    </xdr:to>
    <xdr:cxnSp macro="">
      <xdr:nvCxnSpPr>
        <xdr:cNvPr id="255" name="直線コネクタ 254"/>
        <xdr:cNvCxnSpPr/>
      </xdr:nvCxnSpPr>
      <xdr:spPr>
        <a:xfrm>
          <a:off x="8750300" y="10857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6" name="楕円 255"/>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55880</xdr:rowOff>
    </xdr:to>
    <xdr:cxnSp macro="">
      <xdr:nvCxnSpPr>
        <xdr:cNvPr id="257" name="直線コネクタ 256"/>
        <xdr:cNvCxnSpPr/>
      </xdr:nvCxnSpPr>
      <xdr:spPr>
        <a:xfrm>
          <a:off x="7861300" y="108546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8" name="楕円 257"/>
        <xdr:cNvSpPr/>
      </xdr:nvSpPr>
      <xdr:spPr>
        <a:xfrm>
          <a:off x="6921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53340</xdr:rowOff>
    </xdr:from>
    <xdr:to>
      <xdr:col>41</xdr:col>
      <xdr:colOff>50800</xdr:colOff>
      <xdr:row>63</xdr:row>
      <xdr:rowOff>53340</xdr:rowOff>
    </xdr:to>
    <xdr:cxnSp macro="">
      <xdr:nvCxnSpPr>
        <xdr:cNvPr id="259" name="直線コネクタ 258"/>
        <xdr:cNvCxnSpPr/>
      </xdr:nvCxnSpPr>
      <xdr:spPr>
        <a:xfrm>
          <a:off x="6972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97807</xdr:rowOff>
    </xdr:from>
    <xdr:ext cx="469744" cy="259045"/>
    <xdr:sp macro="" textlink="">
      <xdr:nvSpPr>
        <xdr:cNvPr id="264" name="n_1mainValue【体育館・プール】&#10;一人当たり面積"/>
        <xdr:cNvSpPr txBox="1"/>
      </xdr:nvSpPr>
      <xdr:spPr>
        <a:xfrm>
          <a:off x="93917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97807</xdr:rowOff>
    </xdr:from>
    <xdr:ext cx="469744" cy="259045"/>
    <xdr:sp macro="" textlink="">
      <xdr:nvSpPr>
        <xdr:cNvPr id="265" name="n_2mainValue【体育館・プール】&#10;一人当たり面積"/>
        <xdr:cNvSpPr txBox="1"/>
      </xdr:nvSpPr>
      <xdr:spPr>
        <a:xfrm>
          <a:off x="8515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66" name="n_3mainValue【体育館・プール】&#10;一人当たり面積"/>
        <xdr:cNvSpPr txBox="1"/>
      </xdr:nvSpPr>
      <xdr:spPr>
        <a:xfrm>
          <a:off x="7626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67" name="n_4mainValue【体育館・プール】&#10;一人当たり面積"/>
        <xdr:cNvSpPr txBox="1"/>
      </xdr:nvSpPr>
      <xdr:spPr>
        <a:xfrm>
          <a:off x="6737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309" name="楕円 308"/>
        <xdr:cNvSpPr/>
      </xdr:nvSpPr>
      <xdr:spPr>
        <a:xfrm>
          <a:off x="4584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310" name="【福祉施設】&#10;有形固定資産減価償却率該当値テキスト"/>
        <xdr:cNvSpPr txBox="1"/>
      </xdr:nvSpPr>
      <xdr:spPr>
        <a:xfrm>
          <a:off x="46736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70576</xdr:rowOff>
    </xdr:from>
    <xdr:to>
      <xdr:col>20</xdr:col>
      <xdr:colOff>38100</xdr:colOff>
      <xdr:row>83</xdr:row>
      <xdr:rowOff>726</xdr:rowOff>
    </xdr:to>
    <xdr:sp macro="" textlink="">
      <xdr:nvSpPr>
        <xdr:cNvPr id="311" name="楕円 310"/>
        <xdr:cNvSpPr/>
      </xdr:nvSpPr>
      <xdr:spPr>
        <a:xfrm>
          <a:off x="3746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121376</xdr:rowOff>
    </xdr:from>
    <xdr:to>
      <xdr:col>24</xdr:col>
      <xdr:colOff>63500</xdr:colOff>
      <xdr:row>82</xdr:row>
      <xdr:rowOff>158931</xdr:rowOff>
    </xdr:to>
    <xdr:cxnSp macro="">
      <xdr:nvCxnSpPr>
        <xdr:cNvPr id="312" name="直線コネクタ 311"/>
        <xdr:cNvCxnSpPr/>
      </xdr:nvCxnSpPr>
      <xdr:spPr>
        <a:xfrm>
          <a:off x="3797300" y="141802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13" name="楕円 312"/>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121376</xdr:rowOff>
    </xdr:to>
    <xdr:cxnSp macro="">
      <xdr:nvCxnSpPr>
        <xdr:cNvPr id="314" name="直線コネクタ 313"/>
        <xdr:cNvCxnSpPr/>
      </xdr:nvCxnSpPr>
      <xdr:spPr>
        <a:xfrm>
          <a:off x="2908300" y="141410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1995</xdr:rowOff>
    </xdr:from>
    <xdr:to>
      <xdr:col>10</xdr:col>
      <xdr:colOff>165100</xdr:colOff>
      <xdr:row>82</xdr:row>
      <xdr:rowOff>103595</xdr:rowOff>
    </xdr:to>
    <xdr:sp macro="" textlink="">
      <xdr:nvSpPr>
        <xdr:cNvPr id="315" name="楕円 314"/>
        <xdr:cNvSpPr/>
      </xdr:nvSpPr>
      <xdr:spPr>
        <a:xfrm>
          <a:off x="196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52795</xdr:rowOff>
    </xdr:from>
    <xdr:to>
      <xdr:col>15</xdr:col>
      <xdr:colOff>50800</xdr:colOff>
      <xdr:row>82</xdr:row>
      <xdr:rowOff>82187</xdr:rowOff>
    </xdr:to>
    <xdr:cxnSp macro="">
      <xdr:nvCxnSpPr>
        <xdr:cNvPr id="316" name="直線コネクタ 315"/>
        <xdr:cNvCxnSpPr/>
      </xdr:nvCxnSpPr>
      <xdr:spPr>
        <a:xfrm>
          <a:off x="2019300" y="141116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7" name="楕円 316"/>
        <xdr:cNvSpPr/>
      </xdr:nvSpPr>
      <xdr:spPr>
        <a:xfrm>
          <a:off x="107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52795</xdr:rowOff>
    </xdr:to>
    <xdr:cxnSp macro="">
      <xdr:nvCxnSpPr>
        <xdr:cNvPr id="318" name="直線コネクタ 317"/>
        <xdr:cNvCxnSpPr/>
      </xdr:nvCxnSpPr>
      <xdr:spPr>
        <a:xfrm>
          <a:off x="1130300" y="140643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163303</xdr:rowOff>
    </xdr:from>
    <xdr:ext cx="405111" cy="259045"/>
    <xdr:sp macro="" textlink="">
      <xdr:nvSpPr>
        <xdr:cNvPr id="323" name="n_1mainValue【福祉施設】&#10;有形固定資産減価償却率"/>
        <xdr:cNvSpPr txBox="1"/>
      </xdr:nvSpPr>
      <xdr:spPr>
        <a:xfrm>
          <a:off x="3582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24" name="n_2mainValue【福祉施設】&#10;有形固定資産減価償却率"/>
        <xdr:cNvSpPr txBox="1"/>
      </xdr:nvSpPr>
      <xdr:spPr>
        <a:xfrm>
          <a:off x="2705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325" name="n_3main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72770</xdr:rowOff>
    </xdr:from>
    <xdr:ext cx="405111" cy="259045"/>
    <xdr:sp macro="" textlink="">
      <xdr:nvSpPr>
        <xdr:cNvPr id="326" name="n_4mainValue【福祉施設】&#10;有形固定資産減価償却率"/>
        <xdr:cNvSpPr txBox="1"/>
      </xdr:nvSpPr>
      <xdr:spPr>
        <a:xfrm>
          <a:off x="927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66" name="楕円 365"/>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3827</xdr:rowOff>
    </xdr:from>
    <xdr:ext cx="469744" cy="259045"/>
    <xdr:sp macro="" textlink="">
      <xdr:nvSpPr>
        <xdr:cNvPr id="367" name="【福祉施設】&#10;一人当たり面積該当値テキスト"/>
        <xdr:cNvSpPr txBox="1"/>
      </xdr:nvSpPr>
      <xdr:spPr>
        <a:xfrm>
          <a:off x="10515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368" name="楕円 367"/>
        <xdr:cNvSpPr/>
      </xdr:nvSpPr>
      <xdr:spPr>
        <a:xfrm>
          <a:off x="958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76200</xdr:rowOff>
    </xdr:to>
    <xdr:cxnSp macro="">
      <xdr:nvCxnSpPr>
        <xdr:cNvPr id="369" name="直線コネクタ 368"/>
        <xdr:cNvCxnSpPr/>
      </xdr:nvCxnSpPr>
      <xdr:spPr>
        <a:xfrm>
          <a:off x="9639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25400</xdr:rowOff>
    </xdr:from>
    <xdr:to>
      <xdr:col>46</xdr:col>
      <xdr:colOff>38100</xdr:colOff>
      <xdr:row>85</xdr:row>
      <xdr:rowOff>127000</xdr:rowOff>
    </xdr:to>
    <xdr:sp macro="" textlink="">
      <xdr:nvSpPr>
        <xdr:cNvPr id="370" name="楕円 369"/>
        <xdr:cNvSpPr/>
      </xdr:nvSpPr>
      <xdr:spPr>
        <a:xfrm>
          <a:off x="869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76200</xdr:rowOff>
    </xdr:from>
    <xdr:to>
      <xdr:col>50</xdr:col>
      <xdr:colOff>114300</xdr:colOff>
      <xdr:row>85</xdr:row>
      <xdr:rowOff>76200</xdr:rowOff>
    </xdr:to>
    <xdr:cxnSp macro="">
      <xdr:nvCxnSpPr>
        <xdr:cNvPr id="371" name="直線コネクタ 370"/>
        <xdr:cNvCxnSpPr/>
      </xdr:nvCxnSpPr>
      <xdr:spPr>
        <a:xfrm>
          <a:off x="8750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72" name="楕円 371"/>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76200</xdr:rowOff>
    </xdr:to>
    <xdr:cxnSp macro="">
      <xdr:nvCxnSpPr>
        <xdr:cNvPr id="373" name="直線コネクタ 372"/>
        <xdr:cNvCxnSpPr/>
      </xdr:nvCxnSpPr>
      <xdr:spPr>
        <a:xfrm>
          <a:off x="7861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17780</xdr:rowOff>
    </xdr:from>
    <xdr:to>
      <xdr:col>36</xdr:col>
      <xdr:colOff>165100</xdr:colOff>
      <xdr:row>85</xdr:row>
      <xdr:rowOff>119380</xdr:rowOff>
    </xdr:to>
    <xdr:sp macro="" textlink="">
      <xdr:nvSpPr>
        <xdr:cNvPr id="374" name="楕円 373"/>
        <xdr:cNvSpPr/>
      </xdr:nvSpPr>
      <xdr:spPr>
        <a:xfrm>
          <a:off x="6921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68580</xdr:rowOff>
    </xdr:from>
    <xdr:to>
      <xdr:col>41</xdr:col>
      <xdr:colOff>50800</xdr:colOff>
      <xdr:row>85</xdr:row>
      <xdr:rowOff>72389</xdr:rowOff>
    </xdr:to>
    <xdr:cxnSp macro="">
      <xdr:nvCxnSpPr>
        <xdr:cNvPr id="375" name="直線コネクタ 374"/>
        <xdr:cNvCxnSpPr/>
      </xdr:nvCxnSpPr>
      <xdr:spPr>
        <a:xfrm>
          <a:off x="6972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118127</xdr:rowOff>
    </xdr:from>
    <xdr:ext cx="469744" cy="259045"/>
    <xdr:sp macro="" textlink="">
      <xdr:nvSpPr>
        <xdr:cNvPr id="380" name="n_1mainValue【福祉施設】&#10;一人当たり面積"/>
        <xdr:cNvSpPr txBox="1"/>
      </xdr:nvSpPr>
      <xdr:spPr>
        <a:xfrm>
          <a:off x="9391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118127</xdr:rowOff>
    </xdr:from>
    <xdr:ext cx="469744" cy="259045"/>
    <xdr:sp macro="" textlink="">
      <xdr:nvSpPr>
        <xdr:cNvPr id="381" name="n_2mainValue【福祉施設】&#10;一人当たり面積"/>
        <xdr:cNvSpPr txBox="1"/>
      </xdr:nvSpPr>
      <xdr:spPr>
        <a:xfrm>
          <a:off x="8515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82"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110507</xdr:rowOff>
    </xdr:from>
    <xdr:ext cx="469744" cy="259045"/>
    <xdr:sp macro="" textlink="">
      <xdr:nvSpPr>
        <xdr:cNvPr id="383" name="n_4mainValue【福祉施設】&#10;一人当たり面積"/>
        <xdr:cNvSpPr txBox="1"/>
      </xdr:nvSpPr>
      <xdr:spPr>
        <a:xfrm>
          <a:off x="6737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5" name="楕円 424"/>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6"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152763</xdr:rowOff>
    </xdr:from>
    <xdr:to>
      <xdr:col>20</xdr:col>
      <xdr:colOff>38100</xdr:colOff>
      <xdr:row>109</xdr:row>
      <xdr:rowOff>82913</xdr:rowOff>
    </xdr:to>
    <xdr:sp macro="" textlink="">
      <xdr:nvSpPr>
        <xdr:cNvPr id="427" name="楕円 426"/>
        <xdr:cNvSpPr/>
      </xdr:nvSpPr>
      <xdr:spPr>
        <a:xfrm>
          <a:off x="3746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32113</xdr:rowOff>
    </xdr:from>
    <xdr:to>
      <xdr:col>24</xdr:col>
      <xdr:colOff>63500</xdr:colOff>
      <xdr:row>109</xdr:row>
      <xdr:rowOff>35379</xdr:rowOff>
    </xdr:to>
    <xdr:cxnSp macro="">
      <xdr:nvCxnSpPr>
        <xdr:cNvPr id="428" name="直線コネクタ 427"/>
        <xdr:cNvCxnSpPr/>
      </xdr:nvCxnSpPr>
      <xdr:spPr>
        <a:xfrm>
          <a:off x="3797300" y="1872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102144</xdr:rowOff>
    </xdr:from>
    <xdr:to>
      <xdr:col>15</xdr:col>
      <xdr:colOff>101600</xdr:colOff>
      <xdr:row>109</xdr:row>
      <xdr:rowOff>32294</xdr:rowOff>
    </xdr:to>
    <xdr:sp macro="" textlink="">
      <xdr:nvSpPr>
        <xdr:cNvPr id="429" name="楕円 428"/>
        <xdr:cNvSpPr/>
      </xdr:nvSpPr>
      <xdr:spPr>
        <a:xfrm>
          <a:off x="2857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152944</xdr:rowOff>
    </xdr:from>
    <xdr:to>
      <xdr:col>19</xdr:col>
      <xdr:colOff>177800</xdr:colOff>
      <xdr:row>109</xdr:row>
      <xdr:rowOff>32113</xdr:rowOff>
    </xdr:to>
    <xdr:cxnSp macro="">
      <xdr:nvCxnSpPr>
        <xdr:cNvPr id="430" name="直線コネクタ 429"/>
        <xdr:cNvCxnSpPr/>
      </xdr:nvCxnSpPr>
      <xdr:spPr>
        <a:xfrm>
          <a:off x="2908300" y="186695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102144</xdr:rowOff>
    </xdr:from>
    <xdr:to>
      <xdr:col>10</xdr:col>
      <xdr:colOff>165100</xdr:colOff>
      <xdr:row>109</xdr:row>
      <xdr:rowOff>32294</xdr:rowOff>
    </xdr:to>
    <xdr:sp macro="" textlink="">
      <xdr:nvSpPr>
        <xdr:cNvPr id="431" name="楕円 430"/>
        <xdr:cNvSpPr/>
      </xdr:nvSpPr>
      <xdr:spPr>
        <a:xfrm>
          <a:off x="1968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152944</xdr:rowOff>
    </xdr:from>
    <xdr:to>
      <xdr:col>15</xdr:col>
      <xdr:colOff>50800</xdr:colOff>
      <xdr:row>108</xdr:row>
      <xdr:rowOff>152944</xdr:rowOff>
    </xdr:to>
    <xdr:cxnSp macro="">
      <xdr:nvCxnSpPr>
        <xdr:cNvPr id="432" name="直線コネクタ 431"/>
        <xdr:cNvCxnSpPr/>
      </xdr:nvCxnSpPr>
      <xdr:spPr>
        <a:xfrm>
          <a:off x="2019300" y="18669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66221</xdr:rowOff>
    </xdr:from>
    <xdr:to>
      <xdr:col>6</xdr:col>
      <xdr:colOff>38100</xdr:colOff>
      <xdr:row>108</xdr:row>
      <xdr:rowOff>167821</xdr:rowOff>
    </xdr:to>
    <xdr:sp macro="" textlink="">
      <xdr:nvSpPr>
        <xdr:cNvPr id="433" name="楕円 432"/>
        <xdr:cNvSpPr/>
      </xdr:nvSpPr>
      <xdr:spPr>
        <a:xfrm>
          <a:off x="1079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117021</xdr:rowOff>
    </xdr:from>
    <xdr:to>
      <xdr:col>10</xdr:col>
      <xdr:colOff>114300</xdr:colOff>
      <xdr:row>108</xdr:row>
      <xdr:rowOff>152944</xdr:rowOff>
    </xdr:to>
    <xdr:cxnSp macro="">
      <xdr:nvCxnSpPr>
        <xdr:cNvPr id="434" name="直線コネクタ 433"/>
        <xdr:cNvCxnSpPr/>
      </xdr:nvCxnSpPr>
      <xdr:spPr>
        <a:xfrm>
          <a:off x="1130300" y="1863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74040</xdr:rowOff>
    </xdr:from>
    <xdr:ext cx="405111" cy="259045"/>
    <xdr:sp macro="" textlink="">
      <xdr:nvSpPr>
        <xdr:cNvPr id="439" name="n_1mainValue【市民会館】&#10;有形固定資産減価償却率"/>
        <xdr:cNvSpPr txBox="1"/>
      </xdr:nvSpPr>
      <xdr:spPr>
        <a:xfrm>
          <a:off x="35820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23421</xdr:rowOff>
    </xdr:from>
    <xdr:ext cx="405111" cy="259045"/>
    <xdr:sp macro="" textlink="">
      <xdr:nvSpPr>
        <xdr:cNvPr id="440" name="n_2mainValue【市民会館】&#10;有形固定資産減価償却率"/>
        <xdr:cNvSpPr txBox="1"/>
      </xdr:nvSpPr>
      <xdr:spPr>
        <a:xfrm>
          <a:off x="2705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23421</xdr:rowOff>
    </xdr:from>
    <xdr:ext cx="405111" cy="259045"/>
    <xdr:sp macro="" textlink="">
      <xdr:nvSpPr>
        <xdr:cNvPr id="441" name="n_3mainValue【市民会館】&#10;有形固定資産減価償却率"/>
        <xdr:cNvSpPr txBox="1"/>
      </xdr:nvSpPr>
      <xdr:spPr>
        <a:xfrm>
          <a:off x="1816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158948</xdr:rowOff>
    </xdr:from>
    <xdr:ext cx="405111" cy="259045"/>
    <xdr:sp macro="" textlink="">
      <xdr:nvSpPr>
        <xdr:cNvPr id="442" name="n_4mainValue【市民会館】&#10;有形固定資産減価償却率"/>
        <xdr:cNvSpPr txBox="1"/>
      </xdr:nvSpPr>
      <xdr:spPr>
        <a:xfrm>
          <a:off x="927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125985</xdr:rowOff>
    </xdr:from>
    <xdr:to>
      <xdr:col>55</xdr:col>
      <xdr:colOff>50800</xdr:colOff>
      <xdr:row>107</xdr:row>
      <xdr:rowOff>56135</xdr:rowOff>
    </xdr:to>
    <xdr:sp macro="" textlink="">
      <xdr:nvSpPr>
        <xdr:cNvPr id="480" name="楕円 479"/>
        <xdr:cNvSpPr/>
      </xdr:nvSpPr>
      <xdr:spPr>
        <a:xfrm>
          <a:off x="10426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104412</xdr:rowOff>
    </xdr:from>
    <xdr:ext cx="469744" cy="259045"/>
    <xdr:sp macro="" textlink="">
      <xdr:nvSpPr>
        <xdr:cNvPr id="481" name="【市民会館】&#10;一人当たり面積該当値テキスト"/>
        <xdr:cNvSpPr txBox="1"/>
      </xdr:nvSpPr>
      <xdr:spPr>
        <a:xfrm>
          <a:off x="10515600"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482" name="楕円 481"/>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763</xdr:rowOff>
    </xdr:from>
    <xdr:to>
      <xdr:col>55</xdr:col>
      <xdr:colOff>0</xdr:colOff>
      <xdr:row>107</xdr:row>
      <xdr:rowOff>5335</xdr:rowOff>
    </xdr:to>
    <xdr:cxnSp macro="">
      <xdr:nvCxnSpPr>
        <xdr:cNvPr id="483" name="直線コネクタ 482"/>
        <xdr:cNvCxnSpPr/>
      </xdr:nvCxnSpPr>
      <xdr:spPr>
        <a:xfrm>
          <a:off x="9639300" y="1834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121413</xdr:rowOff>
    </xdr:from>
    <xdr:to>
      <xdr:col>46</xdr:col>
      <xdr:colOff>38100</xdr:colOff>
      <xdr:row>107</xdr:row>
      <xdr:rowOff>51563</xdr:rowOff>
    </xdr:to>
    <xdr:sp macro="" textlink="">
      <xdr:nvSpPr>
        <xdr:cNvPr id="484" name="楕円 483"/>
        <xdr:cNvSpPr/>
      </xdr:nvSpPr>
      <xdr:spPr>
        <a:xfrm>
          <a:off x="8699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763</xdr:rowOff>
    </xdr:from>
    <xdr:to>
      <xdr:col>50</xdr:col>
      <xdr:colOff>114300</xdr:colOff>
      <xdr:row>107</xdr:row>
      <xdr:rowOff>763</xdr:rowOff>
    </xdr:to>
    <xdr:cxnSp macro="">
      <xdr:nvCxnSpPr>
        <xdr:cNvPr id="485" name="直線コネクタ 484"/>
        <xdr:cNvCxnSpPr/>
      </xdr:nvCxnSpPr>
      <xdr:spPr>
        <a:xfrm>
          <a:off x="8750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121413</xdr:rowOff>
    </xdr:from>
    <xdr:to>
      <xdr:col>41</xdr:col>
      <xdr:colOff>101600</xdr:colOff>
      <xdr:row>107</xdr:row>
      <xdr:rowOff>51563</xdr:rowOff>
    </xdr:to>
    <xdr:sp macro="" textlink="">
      <xdr:nvSpPr>
        <xdr:cNvPr id="486" name="楕円 485"/>
        <xdr:cNvSpPr/>
      </xdr:nvSpPr>
      <xdr:spPr>
        <a:xfrm>
          <a:off x="781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763</xdr:rowOff>
    </xdr:from>
    <xdr:to>
      <xdr:col>45</xdr:col>
      <xdr:colOff>177800</xdr:colOff>
      <xdr:row>107</xdr:row>
      <xdr:rowOff>763</xdr:rowOff>
    </xdr:to>
    <xdr:cxnSp macro="">
      <xdr:nvCxnSpPr>
        <xdr:cNvPr id="487" name="直線コネクタ 486"/>
        <xdr:cNvCxnSpPr/>
      </xdr:nvCxnSpPr>
      <xdr:spPr>
        <a:xfrm>
          <a:off x="7861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121413</xdr:rowOff>
    </xdr:from>
    <xdr:to>
      <xdr:col>36</xdr:col>
      <xdr:colOff>165100</xdr:colOff>
      <xdr:row>107</xdr:row>
      <xdr:rowOff>51563</xdr:rowOff>
    </xdr:to>
    <xdr:sp macro="" textlink="">
      <xdr:nvSpPr>
        <xdr:cNvPr id="488" name="楕円 487"/>
        <xdr:cNvSpPr/>
      </xdr:nvSpPr>
      <xdr:spPr>
        <a:xfrm>
          <a:off x="692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763</xdr:rowOff>
    </xdr:from>
    <xdr:to>
      <xdr:col>41</xdr:col>
      <xdr:colOff>50800</xdr:colOff>
      <xdr:row>107</xdr:row>
      <xdr:rowOff>763</xdr:rowOff>
    </xdr:to>
    <xdr:cxnSp macro="">
      <xdr:nvCxnSpPr>
        <xdr:cNvPr id="489" name="直線コネクタ 488"/>
        <xdr:cNvCxnSpPr/>
      </xdr:nvCxnSpPr>
      <xdr:spPr>
        <a:xfrm>
          <a:off x="6972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42690</xdr:rowOff>
    </xdr:from>
    <xdr:ext cx="469744" cy="259045"/>
    <xdr:sp macro="" textlink="">
      <xdr:nvSpPr>
        <xdr:cNvPr id="494" name="n_1mainValue【市民会館】&#10;一人当たり面積"/>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42690</xdr:rowOff>
    </xdr:from>
    <xdr:ext cx="469744" cy="259045"/>
    <xdr:sp macro="" textlink="">
      <xdr:nvSpPr>
        <xdr:cNvPr id="495" name="n_2mainValue【市民会館】&#10;一人当たり面積"/>
        <xdr:cNvSpPr txBox="1"/>
      </xdr:nvSpPr>
      <xdr:spPr>
        <a:xfrm>
          <a:off x="8515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42690</xdr:rowOff>
    </xdr:from>
    <xdr:ext cx="469744" cy="259045"/>
    <xdr:sp macro="" textlink="">
      <xdr:nvSpPr>
        <xdr:cNvPr id="496" name="n_3mainValue【市民会館】&#10;一人当たり面積"/>
        <xdr:cNvSpPr txBox="1"/>
      </xdr:nvSpPr>
      <xdr:spPr>
        <a:xfrm>
          <a:off x="7626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497" name="n_4mainValue【市民会館】&#10;一人当たり面積"/>
        <xdr:cNvSpPr txBox="1"/>
      </xdr:nvSpPr>
      <xdr:spPr>
        <a:xfrm>
          <a:off x="6737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138067</xdr:rowOff>
    </xdr:from>
    <xdr:to>
      <xdr:col>85</xdr:col>
      <xdr:colOff>177800</xdr:colOff>
      <xdr:row>35</xdr:row>
      <xdr:rowOff>68217</xdr:rowOff>
    </xdr:to>
    <xdr:sp macro="" textlink="">
      <xdr:nvSpPr>
        <xdr:cNvPr id="539" name="楕円 538"/>
        <xdr:cNvSpPr/>
      </xdr:nvSpPr>
      <xdr:spPr>
        <a:xfrm>
          <a:off x="162687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160944</xdr:rowOff>
    </xdr:from>
    <xdr:ext cx="405111" cy="259045"/>
    <xdr:sp macro="" textlink="">
      <xdr:nvSpPr>
        <xdr:cNvPr id="540" name="【一般廃棄物処理施設】&#10;有形固定資産減価償却率該当値テキスト"/>
        <xdr:cNvSpPr txBox="1"/>
      </xdr:nvSpPr>
      <xdr:spPr>
        <a:xfrm>
          <a:off x="16357600"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95613</xdr:rowOff>
    </xdr:from>
    <xdr:to>
      <xdr:col>81</xdr:col>
      <xdr:colOff>101600</xdr:colOff>
      <xdr:row>35</xdr:row>
      <xdr:rowOff>25763</xdr:rowOff>
    </xdr:to>
    <xdr:sp macro="" textlink="">
      <xdr:nvSpPr>
        <xdr:cNvPr id="541" name="楕円 540"/>
        <xdr:cNvSpPr/>
      </xdr:nvSpPr>
      <xdr:spPr>
        <a:xfrm>
          <a:off x="15430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146413</xdr:rowOff>
    </xdr:from>
    <xdr:to>
      <xdr:col>85</xdr:col>
      <xdr:colOff>127000</xdr:colOff>
      <xdr:row>35</xdr:row>
      <xdr:rowOff>17417</xdr:rowOff>
    </xdr:to>
    <xdr:cxnSp macro="">
      <xdr:nvCxnSpPr>
        <xdr:cNvPr id="542" name="直線コネクタ 541"/>
        <xdr:cNvCxnSpPr/>
      </xdr:nvCxnSpPr>
      <xdr:spPr>
        <a:xfrm>
          <a:off x="15481300" y="59757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12337</xdr:rowOff>
    </xdr:from>
    <xdr:to>
      <xdr:col>76</xdr:col>
      <xdr:colOff>165100</xdr:colOff>
      <xdr:row>34</xdr:row>
      <xdr:rowOff>113937</xdr:rowOff>
    </xdr:to>
    <xdr:sp macro="" textlink="">
      <xdr:nvSpPr>
        <xdr:cNvPr id="543" name="楕円 542"/>
        <xdr:cNvSpPr/>
      </xdr:nvSpPr>
      <xdr:spPr>
        <a:xfrm>
          <a:off x="14541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63137</xdr:rowOff>
    </xdr:from>
    <xdr:to>
      <xdr:col>81</xdr:col>
      <xdr:colOff>50800</xdr:colOff>
      <xdr:row>34</xdr:row>
      <xdr:rowOff>146413</xdr:rowOff>
    </xdr:to>
    <xdr:cxnSp macro="">
      <xdr:nvCxnSpPr>
        <xdr:cNvPr id="544" name="直線コネクタ 543"/>
        <xdr:cNvCxnSpPr/>
      </xdr:nvCxnSpPr>
      <xdr:spPr>
        <a:xfrm>
          <a:off x="14592300" y="58924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12337</xdr:rowOff>
    </xdr:from>
    <xdr:to>
      <xdr:col>72</xdr:col>
      <xdr:colOff>38100</xdr:colOff>
      <xdr:row>34</xdr:row>
      <xdr:rowOff>113937</xdr:rowOff>
    </xdr:to>
    <xdr:sp macro="" textlink="">
      <xdr:nvSpPr>
        <xdr:cNvPr id="545" name="楕円 544"/>
        <xdr:cNvSpPr/>
      </xdr:nvSpPr>
      <xdr:spPr>
        <a:xfrm>
          <a:off x="13652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63137</xdr:rowOff>
    </xdr:from>
    <xdr:to>
      <xdr:col>76</xdr:col>
      <xdr:colOff>114300</xdr:colOff>
      <xdr:row>34</xdr:row>
      <xdr:rowOff>63137</xdr:rowOff>
    </xdr:to>
    <xdr:cxnSp macro="">
      <xdr:nvCxnSpPr>
        <xdr:cNvPr id="546" name="直線コネクタ 545"/>
        <xdr:cNvCxnSpPr/>
      </xdr:nvCxnSpPr>
      <xdr:spPr>
        <a:xfrm>
          <a:off x="13703300" y="589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141333</xdr:rowOff>
    </xdr:from>
    <xdr:to>
      <xdr:col>67</xdr:col>
      <xdr:colOff>101600</xdr:colOff>
      <xdr:row>34</xdr:row>
      <xdr:rowOff>71483</xdr:rowOff>
    </xdr:to>
    <xdr:sp macro="" textlink="">
      <xdr:nvSpPr>
        <xdr:cNvPr id="547" name="楕円 546"/>
        <xdr:cNvSpPr/>
      </xdr:nvSpPr>
      <xdr:spPr>
        <a:xfrm>
          <a:off x="12763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20683</xdr:rowOff>
    </xdr:from>
    <xdr:to>
      <xdr:col>71</xdr:col>
      <xdr:colOff>177800</xdr:colOff>
      <xdr:row>34</xdr:row>
      <xdr:rowOff>63137</xdr:rowOff>
    </xdr:to>
    <xdr:cxnSp macro="">
      <xdr:nvCxnSpPr>
        <xdr:cNvPr id="548" name="直線コネクタ 547"/>
        <xdr:cNvCxnSpPr/>
      </xdr:nvCxnSpPr>
      <xdr:spPr>
        <a:xfrm>
          <a:off x="12814300" y="58499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42290</xdr:rowOff>
    </xdr:from>
    <xdr:ext cx="405111" cy="259045"/>
    <xdr:sp macro="" textlink="">
      <xdr:nvSpPr>
        <xdr:cNvPr id="553" name="n_1mainValue【一般廃棄物処理施設】&#10;有形固定資産減価償却率"/>
        <xdr:cNvSpPr txBox="1"/>
      </xdr:nvSpPr>
      <xdr:spPr>
        <a:xfrm>
          <a:off x="15266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130464</xdr:rowOff>
    </xdr:from>
    <xdr:ext cx="405111" cy="259045"/>
    <xdr:sp macro="" textlink="">
      <xdr:nvSpPr>
        <xdr:cNvPr id="554" name="n_2mainValue【一般廃棄物処理施設】&#10;有形固定資産減価償却率"/>
        <xdr:cNvSpPr txBox="1"/>
      </xdr:nvSpPr>
      <xdr:spPr>
        <a:xfrm>
          <a:off x="14389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130464</xdr:rowOff>
    </xdr:from>
    <xdr:ext cx="405111" cy="259045"/>
    <xdr:sp macro="" textlink="">
      <xdr:nvSpPr>
        <xdr:cNvPr id="555" name="n_3mainValue【一般廃棄物処理施設】&#10;有形固定資産減価償却率"/>
        <xdr:cNvSpPr txBox="1"/>
      </xdr:nvSpPr>
      <xdr:spPr>
        <a:xfrm>
          <a:off x="13500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88010</xdr:rowOff>
    </xdr:from>
    <xdr:ext cx="405111" cy="259045"/>
    <xdr:sp macro="" textlink="">
      <xdr:nvSpPr>
        <xdr:cNvPr id="556" name="n_4mainValue【一般廃棄物処理施設】&#10;有形固定資産減価償却率"/>
        <xdr:cNvSpPr txBox="1"/>
      </xdr:nvSpPr>
      <xdr:spPr>
        <a:xfrm>
          <a:off x="12611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147386</xdr:rowOff>
    </xdr:from>
    <xdr:to>
      <xdr:col>116</xdr:col>
      <xdr:colOff>114300</xdr:colOff>
      <xdr:row>41</xdr:row>
      <xdr:rowOff>77536</xdr:rowOff>
    </xdr:to>
    <xdr:sp macro="" textlink="">
      <xdr:nvSpPr>
        <xdr:cNvPr id="594" name="楕円 593"/>
        <xdr:cNvSpPr/>
      </xdr:nvSpPr>
      <xdr:spPr>
        <a:xfrm>
          <a:off x="22110700" y="70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62313</xdr:rowOff>
    </xdr:from>
    <xdr:ext cx="534377" cy="259045"/>
    <xdr:sp macro="" textlink="">
      <xdr:nvSpPr>
        <xdr:cNvPr id="595" name="【一般廃棄物処理施設】&#10;一人当たり有形固定資産（償却資産）額該当値テキスト"/>
        <xdr:cNvSpPr txBox="1"/>
      </xdr:nvSpPr>
      <xdr:spPr>
        <a:xfrm>
          <a:off x="22199600" y="69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146979</xdr:rowOff>
    </xdr:from>
    <xdr:to>
      <xdr:col>112</xdr:col>
      <xdr:colOff>38100</xdr:colOff>
      <xdr:row>41</xdr:row>
      <xdr:rowOff>77129</xdr:rowOff>
    </xdr:to>
    <xdr:sp macro="" textlink="">
      <xdr:nvSpPr>
        <xdr:cNvPr id="596" name="楕円 595"/>
        <xdr:cNvSpPr/>
      </xdr:nvSpPr>
      <xdr:spPr>
        <a:xfrm>
          <a:off x="21272500" y="70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26329</xdr:rowOff>
    </xdr:from>
    <xdr:to>
      <xdr:col>116</xdr:col>
      <xdr:colOff>63500</xdr:colOff>
      <xdr:row>41</xdr:row>
      <xdr:rowOff>26736</xdr:rowOff>
    </xdr:to>
    <xdr:cxnSp macro="">
      <xdr:nvCxnSpPr>
        <xdr:cNvPr id="597" name="直線コネクタ 596"/>
        <xdr:cNvCxnSpPr/>
      </xdr:nvCxnSpPr>
      <xdr:spPr>
        <a:xfrm>
          <a:off x="21323300" y="7055779"/>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146690</xdr:rowOff>
    </xdr:from>
    <xdr:to>
      <xdr:col>107</xdr:col>
      <xdr:colOff>101600</xdr:colOff>
      <xdr:row>41</xdr:row>
      <xdr:rowOff>76840</xdr:rowOff>
    </xdr:to>
    <xdr:sp macro="" textlink="">
      <xdr:nvSpPr>
        <xdr:cNvPr id="598" name="楕円 597"/>
        <xdr:cNvSpPr/>
      </xdr:nvSpPr>
      <xdr:spPr>
        <a:xfrm>
          <a:off x="20383500" y="70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26040</xdr:rowOff>
    </xdr:from>
    <xdr:to>
      <xdr:col>111</xdr:col>
      <xdr:colOff>177800</xdr:colOff>
      <xdr:row>41</xdr:row>
      <xdr:rowOff>26329</xdr:rowOff>
    </xdr:to>
    <xdr:cxnSp macro="">
      <xdr:nvCxnSpPr>
        <xdr:cNvPr id="599" name="直線コネクタ 598"/>
        <xdr:cNvCxnSpPr/>
      </xdr:nvCxnSpPr>
      <xdr:spPr>
        <a:xfrm>
          <a:off x="20434300" y="7055490"/>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145808</xdr:rowOff>
    </xdr:from>
    <xdr:to>
      <xdr:col>102</xdr:col>
      <xdr:colOff>165100</xdr:colOff>
      <xdr:row>41</xdr:row>
      <xdr:rowOff>75958</xdr:rowOff>
    </xdr:to>
    <xdr:sp macro="" textlink="">
      <xdr:nvSpPr>
        <xdr:cNvPr id="600" name="楕円 599"/>
        <xdr:cNvSpPr/>
      </xdr:nvSpPr>
      <xdr:spPr>
        <a:xfrm>
          <a:off x="19494500" y="70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25158</xdr:rowOff>
    </xdr:from>
    <xdr:to>
      <xdr:col>107</xdr:col>
      <xdr:colOff>50800</xdr:colOff>
      <xdr:row>41</xdr:row>
      <xdr:rowOff>26040</xdr:rowOff>
    </xdr:to>
    <xdr:cxnSp macro="">
      <xdr:nvCxnSpPr>
        <xdr:cNvPr id="601" name="直線コネクタ 600"/>
        <xdr:cNvCxnSpPr/>
      </xdr:nvCxnSpPr>
      <xdr:spPr>
        <a:xfrm>
          <a:off x="19545300" y="705460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145209</xdr:rowOff>
    </xdr:from>
    <xdr:to>
      <xdr:col>98</xdr:col>
      <xdr:colOff>38100</xdr:colOff>
      <xdr:row>41</xdr:row>
      <xdr:rowOff>75359</xdr:rowOff>
    </xdr:to>
    <xdr:sp macro="" textlink="">
      <xdr:nvSpPr>
        <xdr:cNvPr id="602" name="楕円 601"/>
        <xdr:cNvSpPr/>
      </xdr:nvSpPr>
      <xdr:spPr>
        <a:xfrm>
          <a:off x="18605500" y="70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24559</xdr:rowOff>
    </xdr:from>
    <xdr:to>
      <xdr:col>102</xdr:col>
      <xdr:colOff>114300</xdr:colOff>
      <xdr:row>41</xdr:row>
      <xdr:rowOff>25158</xdr:rowOff>
    </xdr:to>
    <xdr:cxnSp macro="">
      <xdr:nvCxnSpPr>
        <xdr:cNvPr id="603" name="直線コネクタ 602"/>
        <xdr:cNvCxnSpPr/>
      </xdr:nvCxnSpPr>
      <xdr:spPr>
        <a:xfrm>
          <a:off x="18656300" y="7054009"/>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68256</xdr:rowOff>
    </xdr:from>
    <xdr:ext cx="534377" cy="259045"/>
    <xdr:sp macro="" textlink="">
      <xdr:nvSpPr>
        <xdr:cNvPr id="608" name="n_1mainValue【一般廃棄物処理施設】&#10;一人当たり有形固定資産（償却資産）額"/>
        <xdr:cNvSpPr txBox="1"/>
      </xdr:nvSpPr>
      <xdr:spPr>
        <a:xfrm>
          <a:off x="21043411" y="70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67967</xdr:rowOff>
    </xdr:from>
    <xdr:ext cx="534377" cy="259045"/>
    <xdr:sp macro="" textlink="">
      <xdr:nvSpPr>
        <xdr:cNvPr id="609" name="n_2mainValue【一般廃棄物処理施設】&#10;一人当たり有形固定資産（償却資産）額"/>
        <xdr:cNvSpPr txBox="1"/>
      </xdr:nvSpPr>
      <xdr:spPr>
        <a:xfrm>
          <a:off x="20167111" y="70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67085</xdr:rowOff>
    </xdr:from>
    <xdr:ext cx="534377" cy="259045"/>
    <xdr:sp macro="" textlink="">
      <xdr:nvSpPr>
        <xdr:cNvPr id="610" name="n_3mainValue【一般廃棄物処理施設】&#10;一人当たり有形固定資産（償却資産）額"/>
        <xdr:cNvSpPr txBox="1"/>
      </xdr:nvSpPr>
      <xdr:spPr>
        <a:xfrm>
          <a:off x="19278111" y="70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66486</xdr:rowOff>
    </xdr:from>
    <xdr:ext cx="534377" cy="259045"/>
    <xdr:sp macro="" textlink="">
      <xdr:nvSpPr>
        <xdr:cNvPr id="611" name="n_4mainValue【一般廃棄物処理施設】&#10;一人当たり有形固定資産（償却資産）額"/>
        <xdr:cNvSpPr txBox="1"/>
      </xdr:nvSpPr>
      <xdr:spPr>
        <a:xfrm>
          <a:off x="18389111" y="70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653" name="楕円 652"/>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654" name="【保健センター・保健所】&#10;有形固定資産減価償却率該当値テキスト"/>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32476</xdr:rowOff>
    </xdr:from>
    <xdr:to>
      <xdr:col>81</xdr:col>
      <xdr:colOff>101600</xdr:colOff>
      <xdr:row>61</xdr:row>
      <xdr:rowOff>134076</xdr:rowOff>
    </xdr:to>
    <xdr:sp macro="" textlink="">
      <xdr:nvSpPr>
        <xdr:cNvPr id="655" name="楕円 654"/>
        <xdr:cNvSpPr/>
      </xdr:nvSpPr>
      <xdr:spPr>
        <a:xfrm>
          <a:off x="1543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115933</xdr:rowOff>
    </xdr:to>
    <xdr:cxnSp macro="">
      <xdr:nvCxnSpPr>
        <xdr:cNvPr id="656" name="直線コネクタ 655"/>
        <xdr:cNvCxnSpPr/>
      </xdr:nvCxnSpPr>
      <xdr:spPr>
        <a:xfrm>
          <a:off x="15481300" y="105417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57" name="楕円 656"/>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83276</xdr:rowOff>
    </xdr:to>
    <xdr:cxnSp macro="">
      <xdr:nvCxnSpPr>
        <xdr:cNvPr id="658" name="直線コネクタ 657"/>
        <xdr:cNvCxnSpPr/>
      </xdr:nvCxnSpPr>
      <xdr:spPr>
        <a:xfrm>
          <a:off x="14592300" y="10476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659" name="楕円 658"/>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17962</xdr:rowOff>
    </xdr:to>
    <xdr:cxnSp macro="">
      <xdr:nvCxnSpPr>
        <xdr:cNvPr id="660" name="直線コネクタ 659"/>
        <xdr:cNvCxnSpPr/>
      </xdr:nvCxnSpPr>
      <xdr:spPr>
        <a:xfrm>
          <a:off x="13703300" y="1047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105954</xdr:rowOff>
    </xdr:from>
    <xdr:to>
      <xdr:col>67</xdr:col>
      <xdr:colOff>101600</xdr:colOff>
      <xdr:row>61</xdr:row>
      <xdr:rowOff>36104</xdr:rowOff>
    </xdr:to>
    <xdr:sp macro="" textlink="">
      <xdr:nvSpPr>
        <xdr:cNvPr id="661" name="楕円 660"/>
        <xdr:cNvSpPr/>
      </xdr:nvSpPr>
      <xdr:spPr>
        <a:xfrm>
          <a:off x="12763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61</xdr:row>
      <xdr:rowOff>17962</xdr:rowOff>
    </xdr:to>
    <xdr:cxnSp macro="">
      <xdr:nvCxnSpPr>
        <xdr:cNvPr id="662" name="直線コネクタ 661"/>
        <xdr:cNvCxnSpPr/>
      </xdr:nvCxnSpPr>
      <xdr:spPr>
        <a:xfrm>
          <a:off x="12814300" y="1044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125203</xdr:rowOff>
    </xdr:from>
    <xdr:ext cx="405111" cy="259045"/>
    <xdr:sp macro="" textlink="">
      <xdr:nvSpPr>
        <xdr:cNvPr id="667" name="n_1mainValue【保健センター・保健所】&#10;有形固定資産減価償却率"/>
        <xdr:cNvSpPr txBox="1"/>
      </xdr:nvSpPr>
      <xdr:spPr>
        <a:xfrm>
          <a:off x="15266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68" name="n_2mainValue【保健センター・保健所】&#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669" name="n_3mainValue【保健センター・保健所】&#10;有形固定資産減価償却率"/>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27231</xdr:rowOff>
    </xdr:from>
    <xdr:ext cx="405111" cy="259045"/>
    <xdr:sp macro="" textlink="">
      <xdr:nvSpPr>
        <xdr:cNvPr id="670" name="n_4mainValue【保健センター・保健所】&#10;有形固定資産減価償却率"/>
        <xdr:cNvSpPr txBox="1"/>
      </xdr:nvSpPr>
      <xdr:spPr>
        <a:xfrm>
          <a:off x="12611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10" name="楕円 709"/>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11" name="【保健センター・保健所】&#10;一人当たり面積該当値テキスト"/>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712" name="楕円 711"/>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713" name="直線コネクタ 712"/>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714" name="楕円 713"/>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49530</xdr:rowOff>
    </xdr:to>
    <xdr:cxnSp macro="">
      <xdr:nvCxnSpPr>
        <xdr:cNvPr id="715" name="直線コネクタ 714"/>
        <xdr:cNvCxnSpPr/>
      </xdr:nvCxnSpPr>
      <xdr:spPr>
        <a:xfrm>
          <a:off x="20434300" y="1085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6" name="楕円 715"/>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63</xdr:row>
      <xdr:rowOff>49530</xdr:rowOff>
    </xdr:to>
    <xdr:cxnSp macro="">
      <xdr:nvCxnSpPr>
        <xdr:cNvPr id="717" name="直線コネクタ 716"/>
        <xdr:cNvCxnSpPr/>
      </xdr:nvCxnSpPr>
      <xdr:spPr>
        <a:xfrm>
          <a:off x="19545300" y="10668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18" name="楕円 717"/>
        <xdr:cNvSpPr/>
      </xdr:nvSpPr>
      <xdr:spPr>
        <a:xfrm>
          <a:off x="18605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38100</xdr:rowOff>
    </xdr:to>
    <xdr:cxnSp macro="">
      <xdr:nvCxnSpPr>
        <xdr:cNvPr id="719" name="直線コネクタ 718"/>
        <xdr:cNvCxnSpPr/>
      </xdr:nvCxnSpPr>
      <xdr:spPr>
        <a:xfrm>
          <a:off x="18656300" y="1066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724"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25" name="n_2mainValue【保健センター・保健所】&#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6"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72407</xdr:rowOff>
    </xdr:from>
    <xdr:ext cx="469744" cy="259045"/>
    <xdr:sp macro="" textlink="">
      <xdr:nvSpPr>
        <xdr:cNvPr id="727" name="n_4mainValue【保健センター・保健所】&#10;一人当たり面積"/>
        <xdr:cNvSpPr txBox="1"/>
      </xdr:nvSpPr>
      <xdr:spPr>
        <a:xfrm>
          <a:off x="18421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769" name="楕円 768"/>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770"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62412</xdr:rowOff>
    </xdr:from>
    <xdr:to>
      <xdr:col>81</xdr:col>
      <xdr:colOff>101600</xdr:colOff>
      <xdr:row>82</xdr:row>
      <xdr:rowOff>164012</xdr:rowOff>
    </xdr:to>
    <xdr:sp macro="" textlink="">
      <xdr:nvSpPr>
        <xdr:cNvPr id="771" name="楕円 770"/>
        <xdr:cNvSpPr/>
      </xdr:nvSpPr>
      <xdr:spPr>
        <a:xfrm>
          <a:off x="1543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83</xdr:row>
      <xdr:rowOff>139337</xdr:rowOff>
    </xdr:to>
    <xdr:cxnSp macro="">
      <xdr:nvCxnSpPr>
        <xdr:cNvPr id="772" name="直線コネクタ 771"/>
        <xdr:cNvCxnSpPr/>
      </xdr:nvCxnSpPr>
      <xdr:spPr>
        <a:xfrm>
          <a:off x="15481300" y="14172112"/>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773" name="楕円 772"/>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113212</xdr:rowOff>
    </xdr:to>
    <xdr:cxnSp macro="">
      <xdr:nvCxnSpPr>
        <xdr:cNvPr id="774" name="直線コネクタ 773"/>
        <xdr:cNvCxnSpPr/>
      </xdr:nvCxnSpPr>
      <xdr:spPr>
        <a:xfrm>
          <a:off x="14592300" y="1410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775" name="楕円 774"/>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44631</xdr:rowOff>
    </xdr:to>
    <xdr:cxnSp macro="">
      <xdr:nvCxnSpPr>
        <xdr:cNvPr id="776" name="直線コネクタ 775"/>
        <xdr:cNvCxnSpPr/>
      </xdr:nvCxnSpPr>
      <xdr:spPr>
        <a:xfrm>
          <a:off x="13703300" y="141002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137523</xdr:rowOff>
    </xdr:from>
    <xdr:to>
      <xdr:col>67</xdr:col>
      <xdr:colOff>101600</xdr:colOff>
      <xdr:row>82</xdr:row>
      <xdr:rowOff>67673</xdr:rowOff>
    </xdr:to>
    <xdr:sp macro="" textlink="">
      <xdr:nvSpPr>
        <xdr:cNvPr id="777" name="楕円 776"/>
        <xdr:cNvSpPr/>
      </xdr:nvSpPr>
      <xdr:spPr>
        <a:xfrm>
          <a:off x="12763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16873</xdr:rowOff>
    </xdr:from>
    <xdr:to>
      <xdr:col>71</xdr:col>
      <xdr:colOff>177800</xdr:colOff>
      <xdr:row>82</xdr:row>
      <xdr:rowOff>41366</xdr:rowOff>
    </xdr:to>
    <xdr:cxnSp macro="">
      <xdr:nvCxnSpPr>
        <xdr:cNvPr id="778" name="直線コネクタ 777"/>
        <xdr:cNvCxnSpPr/>
      </xdr:nvCxnSpPr>
      <xdr:spPr>
        <a:xfrm>
          <a:off x="12814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9089</xdr:rowOff>
    </xdr:from>
    <xdr:ext cx="405111" cy="259045"/>
    <xdr:sp macro="" textlink="">
      <xdr:nvSpPr>
        <xdr:cNvPr id="783" name="n_1mainValue【消防施設】&#10;有形固定資産減価償却率"/>
        <xdr:cNvSpPr txBox="1"/>
      </xdr:nvSpPr>
      <xdr:spPr>
        <a:xfrm>
          <a:off x="15266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784" name="n_2mainValue【消防施設】&#10;有形固定資産減価償却率"/>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785" name="n_3mainValue【消防施設】&#10;有形固定資産減価償却率"/>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84200</xdr:rowOff>
    </xdr:from>
    <xdr:ext cx="405111" cy="259045"/>
    <xdr:sp macro="" textlink="">
      <xdr:nvSpPr>
        <xdr:cNvPr id="786" name="n_4mainValue【消防施設】&#10;有形固定資産減価償却率"/>
        <xdr:cNvSpPr txBox="1"/>
      </xdr:nvSpPr>
      <xdr:spPr>
        <a:xfrm>
          <a:off x="12611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24" name="楕円 823"/>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825"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826" name="楕円 825"/>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827" name="直線コネクタ 826"/>
        <xdr:cNvCxnSpPr/>
      </xdr:nvCxnSpPr>
      <xdr:spPr>
        <a:xfrm>
          <a:off x="21323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828" name="楕円 827"/>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829" name="直線コネクタ 828"/>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30" name="楕円 829"/>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145542</xdr:rowOff>
    </xdr:to>
    <xdr:cxnSp macro="">
      <xdr:nvCxnSpPr>
        <xdr:cNvPr id="831" name="直線コネクタ 830"/>
        <xdr:cNvCxnSpPr/>
      </xdr:nvCxnSpPr>
      <xdr:spPr>
        <a:xfrm>
          <a:off x="19545300" y="1436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32" name="楕円 831"/>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833" name="直線コネクタ 832"/>
        <xdr:cNvCxnSpPr/>
      </xdr:nvCxnSpPr>
      <xdr:spPr>
        <a:xfrm>
          <a:off x="18656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16019</xdr:rowOff>
    </xdr:from>
    <xdr:ext cx="469744" cy="259045"/>
    <xdr:sp macro="" textlink="">
      <xdr:nvSpPr>
        <xdr:cNvPr id="838" name="n_1main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16019</xdr:rowOff>
    </xdr:from>
    <xdr:ext cx="469744" cy="259045"/>
    <xdr:sp macro="" textlink="">
      <xdr:nvSpPr>
        <xdr:cNvPr id="839" name="n_2mainValue【消防施設】&#10;一人当たり面積"/>
        <xdr:cNvSpPr txBox="1"/>
      </xdr:nvSpPr>
      <xdr:spPr>
        <a:xfrm>
          <a:off x="20199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840" name="n_3main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41" name="n_4mainValue【消防施設】&#10;一人当たり面積"/>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883" name="楕円 882"/>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405111" cy="259045"/>
    <xdr:sp macro="" textlink="">
      <xdr:nvSpPr>
        <xdr:cNvPr id="884" name="【庁舎】&#10;有形固定資産減価償却率該当値テキスト"/>
        <xdr:cNvSpPr txBox="1"/>
      </xdr:nvSpPr>
      <xdr:spPr>
        <a:xfrm>
          <a:off x="16357600" y="1847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46627</xdr:rowOff>
    </xdr:from>
    <xdr:to>
      <xdr:col>81</xdr:col>
      <xdr:colOff>101600</xdr:colOff>
      <xdr:row>108</xdr:row>
      <xdr:rowOff>148227</xdr:rowOff>
    </xdr:to>
    <xdr:sp macro="" textlink="">
      <xdr:nvSpPr>
        <xdr:cNvPr id="885" name="楕円 884"/>
        <xdr:cNvSpPr/>
      </xdr:nvSpPr>
      <xdr:spPr>
        <a:xfrm>
          <a:off x="15430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97427</xdr:rowOff>
    </xdr:to>
    <xdr:cxnSp macro="">
      <xdr:nvCxnSpPr>
        <xdr:cNvPr id="886" name="直線コネクタ 885"/>
        <xdr:cNvCxnSpPr/>
      </xdr:nvCxnSpPr>
      <xdr:spPr>
        <a:xfrm flipV="1">
          <a:off x="15481300" y="186107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887" name="楕円 886"/>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97427</xdr:rowOff>
    </xdr:to>
    <xdr:cxnSp macro="">
      <xdr:nvCxnSpPr>
        <xdr:cNvPr id="888" name="直線コネクタ 887"/>
        <xdr:cNvCxnSpPr/>
      </xdr:nvCxnSpPr>
      <xdr:spPr>
        <a:xfrm>
          <a:off x="14592300" y="185699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2539</xdr:rowOff>
    </xdr:from>
    <xdr:to>
      <xdr:col>72</xdr:col>
      <xdr:colOff>38100</xdr:colOff>
      <xdr:row>108</xdr:row>
      <xdr:rowOff>104139</xdr:rowOff>
    </xdr:to>
    <xdr:sp macro="" textlink="">
      <xdr:nvSpPr>
        <xdr:cNvPr id="889" name="楕円 888"/>
        <xdr:cNvSpPr/>
      </xdr:nvSpPr>
      <xdr:spPr>
        <a:xfrm>
          <a:off x="1365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53339</xdr:rowOff>
    </xdr:from>
    <xdr:to>
      <xdr:col>76</xdr:col>
      <xdr:colOff>114300</xdr:colOff>
      <xdr:row>108</xdr:row>
      <xdr:rowOff>53339</xdr:rowOff>
    </xdr:to>
    <xdr:cxnSp macro="">
      <xdr:nvCxnSpPr>
        <xdr:cNvPr id="890" name="直線コネクタ 889"/>
        <xdr:cNvCxnSpPr/>
      </xdr:nvCxnSpPr>
      <xdr:spPr>
        <a:xfrm>
          <a:off x="13703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144599</xdr:rowOff>
    </xdr:from>
    <xdr:to>
      <xdr:col>67</xdr:col>
      <xdr:colOff>101600</xdr:colOff>
      <xdr:row>108</xdr:row>
      <xdr:rowOff>74749</xdr:rowOff>
    </xdr:to>
    <xdr:sp macro="" textlink="">
      <xdr:nvSpPr>
        <xdr:cNvPr id="891" name="楕円 890"/>
        <xdr:cNvSpPr/>
      </xdr:nvSpPr>
      <xdr:spPr>
        <a:xfrm>
          <a:off x="1276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23949</xdr:rowOff>
    </xdr:from>
    <xdr:to>
      <xdr:col>71</xdr:col>
      <xdr:colOff>177800</xdr:colOff>
      <xdr:row>108</xdr:row>
      <xdr:rowOff>53339</xdr:rowOff>
    </xdr:to>
    <xdr:cxnSp macro="">
      <xdr:nvCxnSpPr>
        <xdr:cNvPr id="892" name="直線コネクタ 891"/>
        <xdr:cNvCxnSpPr/>
      </xdr:nvCxnSpPr>
      <xdr:spPr>
        <a:xfrm>
          <a:off x="12814300" y="185405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139354</xdr:rowOff>
    </xdr:from>
    <xdr:ext cx="405111" cy="259045"/>
    <xdr:sp macro="" textlink="">
      <xdr:nvSpPr>
        <xdr:cNvPr id="897" name="n_1mainValue【庁舎】&#10;有形固定資産減価償却率"/>
        <xdr:cNvSpPr txBox="1"/>
      </xdr:nvSpPr>
      <xdr:spPr>
        <a:xfrm>
          <a:off x="152660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898" name="n_2mainValue【庁舎】&#10;有形固定資産減価償却率"/>
        <xdr:cNvSpPr txBox="1"/>
      </xdr:nvSpPr>
      <xdr:spPr>
        <a:xfrm>
          <a:off x="14389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95266</xdr:rowOff>
    </xdr:from>
    <xdr:ext cx="405111" cy="259045"/>
    <xdr:sp macro="" textlink="">
      <xdr:nvSpPr>
        <xdr:cNvPr id="899" name="n_3mainValue【庁舎】&#10;有形固定資産減価償却率"/>
        <xdr:cNvSpPr txBox="1"/>
      </xdr:nvSpPr>
      <xdr:spPr>
        <a:xfrm>
          <a:off x="13500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65876</xdr:rowOff>
    </xdr:from>
    <xdr:ext cx="405111" cy="259045"/>
    <xdr:sp macro="" textlink="">
      <xdr:nvSpPr>
        <xdr:cNvPr id="900" name="n_4mainValue【庁舎】&#10;有形固定資産減価償却率"/>
        <xdr:cNvSpPr txBox="1"/>
      </xdr:nvSpPr>
      <xdr:spPr>
        <a:xfrm>
          <a:off x="12611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73406</xdr:rowOff>
    </xdr:from>
    <xdr:to>
      <xdr:col>116</xdr:col>
      <xdr:colOff>114300</xdr:colOff>
      <xdr:row>107</xdr:row>
      <xdr:rowOff>3556</xdr:rowOff>
    </xdr:to>
    <xdr:sp macro="" textlink="">
      <xdr:nvSpPr>
        <xdr:cNvPr id="938" name="楕円 937"/>
        <xdr:cNvSpPr/>
      </xdr:nvSpPr>
      <xdr:spPr>
        <a:xfrm>
          <a:off x="221107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51833</xdr:rowOff>
    </xdr:from>
    <xdr:ext cx="469744" cy="259045"/>
    <xdr:sp macro="" textlink="">
      <xdr:nvSpPr>
        <xdr:cNvPr id="939" name="【庁舎】&#10;一人当たり面積該当値テキスト"/>
        <xdr:cNvSpPr txBox="1"/>
      </xdr:nvSpPr>
      <xdr:spPr>
        <a:xfrm>
          <a:off x="22199600"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940" name="楕円 939"/>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124206</xdr:rowOff>
    </xdr:from>
    <xdr:to>
      <xdr:col>116</xdr:col>
      <xdr:colOff>63500</xdr:colOff>
      <xdr:row>106</xdr:row>
      <xdr:rowOff>135637</xdr:rowOff>
    </xdr:to>
    <xdr:cxnSp macro="">
      <xdr:nvCxnSpPr>
        <xdr:cNvPr id="941" name="直線コネクタ 940"/>
        <xdr:cNvCxnSpPr/>
      </xdr:nvCxnSpPr>
      <xdr:spPr>
        <a:xfrm flipV="1">
          <a:off x="21323300" y="1829790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942" name="楕円 941"/>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135637</xdr:rowOff>
    </xdr:to>
    <xdr:cxnSp macro="">
      <xdr:nvCxnSpPr>
        <xdr:cNvPr id="943" name="直線コネクタ 942"/>
        <xdr:cNvCxnSpPr/>
      </xdr:nvCxnSpPr>
      <xdr:spPr>
        <a:xfrm>
          <a:off x="20434300" y="1830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944" name="楕円 943"/>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135637</xdr:rowOff>
    </xdr:to>
    <xdr:cxnSp macro="">
      <xdr:nvCxnSpPr>
        <xdr:cNvPr id="945" name="直線コネクタ 944"/>
        <xdr:cNvCxnSpPr/>
      </xdr:nvCxnSpPr>
      <xdr:spPr>
        <a:xfrm>
          <a:off x="19545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46" name="楕円 945"/>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133350</xdr:rowOff>
    </xdr:to>
    <xdr:cxnSp macro="">
      <xdr:nvCxnSpPr>
        <xdr:cNvPr id="947" name="直線コネクタ 946"/>
        <xdr:cNvCxnSpPr/>
      </xdr:nvCxnSpPr>
      <xdr:spPr>
        <a:xfrm>
          <a:off x="18656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952" name="n_1mainValue【庁舎】&#10;一人当たり面積"/>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953" name="n_2mainValue【庁舎】&#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954"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55" name="n_4mainValue【庁舎】&#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原価償却率が高くなっている施設は，市民会館と庁舎である。市民会館については，築後４０年以上を経過しており老朽化が進行している。これまでも大掛かりな改修工事を実施してきたが，令和３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耐震</a:t>
          </a:r>
          <a:r>
            <a:rPr kumimoji="1" lang="ja-JP" altLang="ja-JP" sz="1100">
              <a:solidFill>
                <a:schemeClr val="dk1"/>
              </a:solidFill>
              <a:effectLst/>
              <a:latin typeface="+mn-lt"/>
              <a:ea typeface="+mn-ea"/>
              <a:cs typeface="+mn-cs"/>
            </a:rPr>
            <a:t>改修工事を予定しており，今後一層の維持経費増加が懸念される。そのため，公共施設等総合管理計画に基づき今後策定する個別施設計画を活用しながら，効率的かつ健全な施設の管理運営に努める必要がある。また，庁舎については，特に本庁舎が築後</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年以上を経過しておりかなり老朽が進行している。さらに耐震基準も満たしていない建物であるため，防災拠点としての機能の発揮には不安が大きい。そのため，建て替えに向けた計画を進めており，令和６年度</a:t>
          </a:r>
          <a:r>
            <a:rPr kumimoji="1" lang="ja-JP" altLang="en-US" sz="1100">
              <a:solidFill>
                <a:schemeClr val="dk1"/>
              </a:solidFill>
              <a:effectLst/>
              <a:latin typeface="+mn-lt"/>
              <a:ea typeface="+mn-ea"/>
              <a:cs typeface="+mn-cs"/>
            </a:rPr>
            <a:t>末まで</a:t>
          </a:r>
          <a:r>
            <a:rPr kumimoji="1" lang="ja-JP" altLang="ja-JP" sz="1100">
              <a:solidFill>
                <a:schemeClr val="dk1"/>
              </a:solidFill>
              <a:effectLst/>
              <a:latin typeface="+mn-lt"/>
              <a:ea typeface="+mn-ea"/>
              <a:cs typeface="+mn-cs"/>
            </a:rPr>
            <a:t>に新庁舎を完成させる</a:t>
          </a:r>
          <a:r>
            <a:rPr kumimoji="1" lang="ja-JP" altLang="en-US" sz="1100">
              <a:solidFill>
                <a:schemeClr val="dk1"/>
              </a:solidFill>
              <a:effectLst/>
              <a:latin typeface="+mn-lt"/>
              <a:ea typeface="+mn-ea"/>
              <a:cs typeface="+mn-cs"/>
            </a:rPr>
            <a:t>予定</a:t>
          </a:r>
          <a:r>
            <a:rPr kumimoji="1" lang="ja-JP" altLang="ja-JP" sz="1100">
              <a:solidFill>
                <a:schemeClr val="dk1"/>
              </a:solidFill>
              <a:effectLst/>
              <a:latin typeface="+mn-lt"/>
              <a:ea typeface="+mn-ea"/>
              <a:cs typeface="+mn-cs"/>
            </a:rPr>
            <a:t>である。この建て替えにあたっては，ほかの関連施設との再編，複合化も視野にいれつつ，将来を見据えた効率的な施設の検討が必要である。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類似団体の平均と比較し</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ポイント高い数値であり，直近５年間では上昇傾向にある。市民税や固定資産税などの市税総額は対前年比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新型コロナウイルスの影響によるものと考えられる。しかし，消費税増税による交付金の増等により財政力指数は上昇している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企業誘致や人口増の関連施策を推進するとともに，税収等の収納率向上を図り，歳入の確保に努める。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前年と比較してやや</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した。歳入では，</a:t>
          </a:r>
          <a:r>
            <a:rPr kumimoji="1" lang="ja-JP" altLang="en-US" sz="1100">
              <a:solidFill>
                <a:schemeClr val="dk1"/>
              </a:solidFill>
              <a:effectLst/>
              <a:latin typeface="+mn-lt"/>
              <a:ea typeface="+mn-ea"/>
              <a:cs typeface="+mn-cs"/>
            </a:rPr>
            <a:t>新型コロナウイルスの影響等により市税が減収となったが，</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，臨時財政対策債が増となった。歳出では人件費</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は増加したが，</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減少し，経常収支比率は前年度と比較し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今後扶助費の増等により更に厳しい財政状況が予測されるため，企業誘致の推進や定住促進による税収のさらなる確保が必要であり，歳出では健康増進や介護予防など一層の取組強化による社会保障費の抑制を行うとともに，公共施設や公有財産の適切な管理運営を徹底し，より効率的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71544</xdr:rowOff>
    </xdr:to>
    <xdr:cxnSp macro="">
      <xdr:nvCxnSpPr>
        <xdr:cNvPr id="134" name="直線コネクタ 133"/>
        <xdr:cNvCxnSpPr/>
      </xdr:nvCxnSpPr>
      <xdr:spPr>
        <a:xfrm flipV="1">
          <a:off x="4114800" y="11020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71544</xdr:rowOff>
    </xdr:to>
    <xdr:cxnSp macro="">
      <xdr:nvCxnSpPr>
        <xdr:cNvPr id="137" name="直線コネクタ 136"/>
        <xdr:cNvCxnSpPr/>
      </xdr:nvCxnSpPr>
      <xdr:spPr>
        <a:xfrm>
          <a:off x="3225800" y="1095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55456</xdr:rowOff>
    </xdr:to>
    <xdr:cxnSp macro="">
      <xdr:nvCxnSpPr>
        <xdr:cNvPr id="140" name="直線コネクタ 139"/>
        <xdr:cNvCxnSpPr/>
      </xdr:nvCxnSpPr>
      <xdr:spPr>
        <a:xfrm flipV="1">
          <a:off x="2336800" y="1095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55456</xdr:rowOff>
    </xdr:to>
    <xdr:cxnSp macro="">
      <xdr:nvCxnSpPr>
        <xdr:cNvPr id="143" name="直線コネクタ 142"/>
        <xdr:cNvCxnSpPr/>
      </xdr:nvCxnSpPr>
      <xdr:spPr>
        <a:xfrm>
          <a:off x="1447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3" name="楕円 152"/>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4"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5" name="楕円 154"/>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6" name="テキスト ボックス 155"/>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7" name="楕円 156"/>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8" name="テキスト ボックス 15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9" name="楕円 158"/>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60" name="テキスト ボックス 159"/>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1" name="楕円 160"/>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2" name="テキスト ボックス 161"/>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類似団体の平均値より約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万円低い値となり，前年度と比較して</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となった。主な内訳として，人件費は前年比</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，物件費は前年比</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これは会計年度任用職員への支出が物件費から人件費に変わったためと考えられる。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公共施設は全般的に，耐用年数の経過による維持補修費の増加が見込まれるが，長寿命化計画や総合管理計画等に基づき適切な維持管理に努め，費用の平準化とコスト削減を図っていく。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67883</xdr:rowOff>
    </xdr:from>
    <xdr:to>
      <xdr:col>23</xdr:col>
      <xdr:colOff>133350</xdr:colOff>
      <xdr:row>81</xdr:row>
      <xdr:rowOff>83703</xdr:rowOff>
    </xdr:to>
    <xdr:cxnSp macro="">
      <xdr:nvCxnSpPr>
        <xdr:cNvPr id="197" name="直線コネクタ 196"/>
        <xdr:cNvCxnSpPr/>
      </xdr:nvCxnSpPr>
      <xdr:spPr>
        <a:xfrm>
          <a:off x="4114800" y="13955333"/>
          <a:ext cx="8382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67883</xdr:rowOff>
    </xdr:from>
    <xdr:to>
      <xdr:col>19</xdr:col>
      <xdr:colOff>133350</xdr:colOff>
      <xdr:row>81</xdr:row>
      <xdr:rowOff>91562</xdr:rowOff>
    </xdr:to>
    <xdr:cxnSp macro="">
      <xdr:nvCxnSpPr>
        <xdr:cNvPr id="200" name="直線コネクタ 199"/>
        <xdr:cNvCxnSpPr/>
      </xdr:nvCxnSpPr>
      <xdr:spPr>
        <a:xfrm flipV="1">
          <a:off x="3225800" y="13955333"/>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19340</xdr:rowOff>
    </xdr:from>
    <xdr:to>
      <xdr:col>15</xdr:col>
      <xdr:colOff>82550</xdr:colOff>
      <xdr:row>81</xdr:row>
      <xdr:rowOff>91562</xdr:rowOff>
    </xdr:to>
    <xdr:cxnSp macro="">
      <xdr:nvCxnSpPr>
        <xdr:cNvPr id="203" name="直線コネクタ 202"/>
        <xdr:cNvCxnSpPr/>
      </xdr:nvCxnSpPr>
      <xdr:spPr>
        <a:xfrm>
          <a:off x="2336800" y="13906790"/>
          <a:ext cx="889000" cy="7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19340</xdr:rowOff>
    </xdr:from>
    <xdr:to>
      <xdr:col>11</xdr:col>
      <xdr:colOff>31750</xdr:colOff>
      <xdr:row>81</xdr:row>
      <xdr:rowOff>28711</xdr:rowOff>
    </xdr:to>
    <xdr:cxnSp macro="">
      <xdr:nvCxnSpPr>
        <xdr:cNvPr id="206" name="直線コネクタ 205"/>
        <xdr:cNvCxnSpPr/>
      </xdr:nvCxnSpPr>
      <xdr:spPr>
        <a:xfrm flipV="1">
          <a:off x="1447800" y="13906790"/>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32903</xdr:rowOff>
    </xdr:from>
    <xdr:to>
      <xdr:col>23</xdr:col>
      <xdr:colOff>184150</xdr:colOff>
      <xdr:row>81</xdr:row>
      <xdr:rowOff>134503</xdr:rowOff>
    </xdr:to>
    <xdr:sp macro="" textlink="">
      <xdr:nvSpPr>
        <xdr:cNvPr id="216" name="楕円 215"/>
        <xdr:cNvSpPr/>
      </xdr:nvSpPr>
      <xdr:spPr>
        <a:xfrm>
          <a:off x="4902200" y="139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49430</xdr:rowOff>
    </xdr:from>
    <xdr:ext cx="762000" cy="259045"/>
    <xdr:sp macro="" textlink="">
      <xdr:nvSpPr>
        <xdr:cNvPr id="217" name="人件費・物件費等の状況該当値テキスト"/>
        <xdr:cNvSpPr txBox="1"/>
      </xdr:nvSpPr>
      <xdr:spPr>
        <a:xfrm>
          <a:off x="5041900" y="137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17083</xdr:rowOff>
    </xdr:from>
    <xdr:to>
      <xdr:col>19</xdr:col>
      <xdr:colOff>184150</xdr:colOff>
      <xdr:row>81</xdr:row>
      <xdr:rowOff>118683</xdr:rowOff>
    </xdr:to>
    <xdr:sp macro="" textlink="">
      <xdr:nvSpPr>
        <xdr:cNvPr id="218" name="楕円 217"/>
        <xdr:cNvSpPr/>
      </xdr:nvSpPr>
      <xdr:spPr>
        <a:xfrm>
          <a:off x="4064000" y="139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128860</xdr:rowOff>
    </xdr:from>
    <xdr:ext cx="736600" cy="259045"/>
    <xdr:sp macro="" textlink="">
      <xdr:nvSpPr>
        <xdr:cNvPr id="219" name="テキスト ボックス 218"/>
        <xdr:cNvSpPr txBox="1"/>
      </xdr:nvSpPr>
      <xdr:spPr>
        <a:xfrm>
          <a:off x="3733800" y="13673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40762</xdr:rowOff>
    </xdr:from>
    <xdr:to>
      <xdr:col>15</xdr:col>
      <xdr:colOff>133350</xdr:colOff>
      <xdr:row>81</xdr:row>
      <xdr:rowOff>142362</xdr:rowOff>
    </xdr:to>
    <xdr:sp macro="" textlink="">
      <xdr:nvSpPr>
        <xdr:cNvPr id="220" name="楕円 219"/>
        <xdr:cNvSpPr/>
      </xdr:nvSpPr>
      <xdr:spPr>
        <a:xfrm>
          <a:off x="3175000" y="13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152539</xdr:rowOff>
    </xdr:from>
    <xdr:ext cx="762000" cy="259045"/>
    <xdr:sp macro="" textlink="">
      <xdr:nvSpPr>
        <xdr:cNvPr id="221" name="テキスト ボックス 220"/>
        <xdr:cNvSpPr txBox="1"/>
      </xdr:nvSpPr>
      <xdr:spPr>
        <a:xfrm>
          <a:off x="2844800" y="136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139990</xdr:rowOff>
    </xdr:from>
    <xdr:to>
      <xdr:col>11</xdr:col>
      <xdr:colOff>82550</xdr:colOff>
      <xdr:row>81</xdr:row>
      <xdr:rowOff>70140</xdr:rowOff>
    </xdr:to>
    <xdr:sp macro="" textlink="">
      <xdr:nvSpPr>
        <xdr:cNvPr id="222" name="楕円 221"/>
        <xdr:cNvSpPr/>
      </xdr:nvSpPr>
      <xdr:spPr>
        <a:xfrm>
          <a:off x="2286000" y="1385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80317</xdr:rowOff>
    </xdr:from>
    <xdr:ext cx="762000" cy="259045"/>
    <xdr:sp macro="" textlink="">
      <xdr:nvSpPr>
        <xdr:cNvPr id="223" name="テキスト ボックス 222"/>
        <xdr:cNvSpPr txBox="1"/>
      </xdr:nvSpPr>
      <xdr:spPr>
        <a:xfrm>
          <a:off x="1955800" y="1362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149361</xdr:rowOff>
    </xdr:from>
    <xdr:to>
      <xdr:col>7</xdr:col>
      <xdr:colOff>31750</xdr:colOff>
      <xdr:row>81</xdr:row>
      <xdr:rowOff>79511</xdr:rowOff>
    </xdr:to>
    <xdr:sp macro="" textlink="">
      <xdr:nvSpPr>
        <xdr:cNvPr id="224" name="楕円 223"/>
        <xdr:cNvSpPr/>
      </xdr:nvSpPr>
      <xdr:spPr>
        <a:xfrm>
          <a:off x="1397000" y="138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89688</xdr:rowOff>
    </xdr:from>
    <xdr:ext cx="762000" cy="259045"/>
    <xdr:sp macro="" textlink="">
      <xdr:nvSpPr>
        <xdr:cNvPr id="225" name="テキスト ボックス 224"/>
        <xdr:cNvSpPr txBox="1"/>
      </xdr:nvSpPr>
      <xdr:spPr>
        <a:xfrm>
          <a:off x="1066800" y="1363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類似団体平均とほぼ同水準で推移している。今後も国の公務員制度改革の動向を注視しながら，人事考課制度を活用し行政サービスの質を維持しつつ，適正化に努める。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153307</xdr:rowOff>
    </xdr:to>
    <xdr:cxnSp macro="">
      <xdr:nvCxnSpPr>
        <xdr:cNvPr id="261" name="直線コネクタ 260"/>
        <xdr:cNvCxnSpPr/>
      </xdr:nvCxnSpPr>
      <xdr:spPr>
        <a:xfrm flipV="1">
          <a:off x="16179800" y="148290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153307</xdr:rowOff>
    </xdr:to>
    <xdr:cxnSp macro="">
      <xdr:nvCxnSpPr>
        <xdr:cNvPr id="264" name="直線コネクタ 263"/>
        <xdr:cNvCxnSpPr/>
      </xdr:nvCxnSpPr>
      <xdr:spPr>
        <a:xfrm>
          <a:off x="15290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7" name="直線コネクタ 266"/>
        <xdr:cNvCxnSpPr/>
      </xdr:nvCxnSpPr>
      <xdr:spPr>
        <a:xfrm>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84364</xdr:rowOff>
    </xdr:to>
    <xdr:cxnSp macro="">
      <xdr:nvCxnSpPr>
        <xdr:cNvPr id="270" name="直線コネクタ 269"/>
        <xdr:cNvCxnSpPr/>
      </xdr:nvCxnSpPr>
      <xdr:spPr>
        <a:xfrm flipV="1">
          <a:off x="13512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これまで体育施設や老人福祉施設など民間委託の推進のほか，退職者の非補充など人員削減に努めており，今年度は類似団体との平均より約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人少ない数値となった。今後も職員適正化計画に基づき，適正な定員管理に努める。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147199</xdr:rowOff>
    </xdr:from>
    <xdr:to>
      <xdr:col>81</xdr:col>
      <xdr:colOff>44450</xdr:colOff>
      <xdr:row>60</xdr:row>
      <xdr:rowOff>162137</xdr:rowOff>
    </xdr:to>
    <xdr:cxnSp macro="">
      <xdr:nvCxnSpPr>
        <xdr:cNvPr id="326" name="直線コネクタ 325"/>
        <xdr:cNvCxnSpPr/>
      </xdr:nvCxnSpPr>
      <xdr:spPr>
        <a:xfrm>
          <a:off x="16179800" y="1043419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60</xdr:row>
      <xdr:rowOff>149497</xdr:rowOff>
    </xdr:to>
    <xdr:cxnSp macro="">
      <xdr:nvCxnSpPr>
        <xdr:cNvPr id="329" name="直線コネクタ 328"/>
        <xdr:cNvCxnSpPr/>
      </xdr:nvCxnSpPr>
      <xdr:spPr>
        <a:xfrm flipV="1">
          <a:off x="15290800" y="1043419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143752</xdr:rowOff>
    </xdr:from>
    <xdr:to>
      <xdr:col>72</xdr:col>
      <xdr:colOff>203200</xdr:colOff>
      <xdr:row>60</xdr:row>
      <xdr:rowOff>149497</xdr:rowOff>
    </xdr:to>
    <xdr:cxnSp macro="">
      <xdr:nvCxnSpPr>
        <xdr:cNvPr id="332" name="直線コネクタ 331"/>
        <xdr:cNvCxnSpPr/>
      </xdr:nvCxnSpPr>
      <xdr:spPr>
        <a:xfrm>
          <a:off x="14401800" y="1043075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143752</xdr:rowOff>
    </xdr:from>
    <xdr:to>
      <xdr:col>68</xdr:col>
      <xdr:colOff>152400</xdr:colOff>
      <xdr:row>60</xdr:row>
      <xdr:rowOff>143752</xdr:rowOff>
    </xdr:to>
    <xdr:cxnSp macro="">
      <xdr:nvCxnSpPr>
        <xdr:cNvPr id="335" name="直線コネクタ 334"/>
        <xdr:cNvCxnSpPr/>
      </xdr:nvCxnSpPr>
      <xdr:spPr>
        <a:xfrm>
          <a:off x="13512800" y="10430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5" name="楕円 344"/>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6"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96399</xdr:rowOff>
    </xdr:from>
    <xdr:to>
      <xdr:col>77</xdr:col>
      <xdr:colOff>95250</xdr:colOff>
      <xdr:row>61</xdr:row>
      <xdr:rowOff>26549</xdr:rowOff>
    </xdr:to>
    <xdr:sp macro="" textlink="">
      <xdr:nvSpPr>
        <xdr:cNvPr id="347" name="楕円 346"/>
        <xdr:cNvSpPr/>
      </xdr:nvSpPr>
      <xdr:spPr>
        <a:xfrm>
          <a:off x="16129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36726</xdr:rowOff>
    </xdr:from>
    <xdr:ext cx="736600" cy="259045"/>
    <xdr:sp macro="" textlink="">
      <xdr:nvSpPr>
        <xdr:cNvPr id="348" name="テキスト ボックス 347"/>
        <xdr:cNvSpPr txBox="1"/>
      </xdr:nvSpPr>
      <xdr:spPr>
        <a:xfrm>
          <a:off x="15798800" y="1015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9" name="楕円 348"/>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50" name="テキスト ボックス 349"/>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92952</xdr:rowOff>
    </xdr:from>
    <xdr:to>
      <xdr:col>68</xdr:col>
      <xdr:colOff>203200</xdr:colOff>
      <xdr:row>61</xdr:row>
      <xdr:rowOff>23102</xdr:rowOff>
    </xdr:to>
    <xdr:sp macro="" textlink="">
      <xdr:nvSpPr>
        <xdr:cNvPr id="351" name="楕円 350"/>
        <xdr:cNvSpPr/>
      </xdr:nvSpPr>
      <xdr:spPr>
        <a:xfrm>
          <a:off x="14351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33279</xdr:rowOff>
    </xdr:from>
    <xdr:ext cx="762000" cy="259045"/>
    <xdr:sp macro="" textlink="">
      <xdr:nvSpPr>
        <xdr:cNvPr id="352" name="テキスト ボックス 351"/>
        <xdr:cNvSpPr txBox="1"/>
      </xdr:nvSpPr>
      <xdr:spPr>
        <a:xfrm>
          <a:off x="14020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92952</xdr:rowOff>
    </xdr:from>
    <xdr:to>
      <xdr:col>64</xdr:col>
      <xdr:colOff>152400</xdr:colOff>
      <xdr:row>61</xdr:row>
      <xdr:rowOff>23102</xdr:rowOff>
    </xdr:to>
    <xdr:sp macro="" textlink="">
      <xdr:nvSpPr>
        <xdr:cNvPr id="353" name="楕円 352"/>
        <xdr:cNvSpPr/>
      </xdr:nvSpPr>
      <xdr:spPr>
        <a:xfrm>
          <a:off x="13462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33279</xdr:rowOff>
    </xdr:from>
    <xdr:ext cx="762000" cy="259045"/>
    <xdr:sp macro="" textlink="">
      <xdr:nvSpPr>
        <xdr:cNvPr id="354" name="テキスト ボックス 353"/>
        <xdr:cNvSpPr txBox="1"/>
      </xdr:nvSpPr>
      <xdr:spPr>
        <a:xfrm>
          <a:off x="13131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数値は年々改善しており，類似団体平均</a:t>
          </a:r>
          <a:r>
            <a:rPr kumimoji="1" lang="ja-JP" altLang="en-US" sz="1100">
              <a:solidFill>
                <a:schemeClr val="dk1"/>
              </a:solidFill>
              <a:effectLst/>
              <a:latin typeface="+mn-lt"/>
              <a:ea typeface="+mn-ea"/>
              <a:cs typeface="+mn-cs"/>
            </a:rPr>
            <a:t>を下回って</a:t>
          </a:r>
          <a:r>
            <a:rPr kumimoji="1" lang="ja-JP" altLang="ja-JP" sz="1100">
              <a:solidFill>
                <a:schemeClr val="dk1"/>
              </a:solidFill>
              <a:effectLst/>
              <a:latin typeface="+mn-lt"/>
              <a:ea typeface="+mn-ea"/>
              <a:cs typeface="+mn-cs"/>
            </a:rPr>
            <a:t>いるが，依然として高い水準にある。過去の大型事業の財源として借入した地方債の償還が進み，償還額が減少しているものの，今後，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年豪雨災害に係るものや総社小学校や新給食調理場の建設</a:t>
          </a:r>
          <a:r>
            <a:rPr kumimoji="1" lang="ja-JP" altLang="ja-JP" sz="1100">
              <a:solidFill>
                <a:schemeClr val="dk1"/>
              </a:solidFill>
              <a:effectLst/>
              <a:latin typeface="+mn-lt"/>
              <a:ea typeface="+mn-ea"/>
              <a:cs typeface="+mn-cs"/>
            </a:rPr>
            <a:t>など近年の借入に伴う新たな償還が始まり負担増が見込まれる。また今後も</a:t>
          </a:r>
          <a:r>
            <a:rPr kumimoji="1" lang="ja-JP" altLang="en-US" sz="1100">
              <a:solidFill>
                <a:schemeClr val="dk1"/>
              </a:solidFill>
              <a:effectLst/>
              <a:latin typeface="+mn-lt"/>
              <a:ea typeface="+mn-ea"/>
              <a:cs typeface="+mn-cs"/>
            </a:rPr>
            <a:t>新庁舎建設に係る</a:t>
          </a:r>
          <a:r>
            <a:rPr kumimoji="1" lang="ja-JP" altLang="ja-JP" sz="1100">
              <a:solidFill>
                <a:schemeClr val="dk1"/>
              </a:solidFill>
              <a:effectLst/>
              <a:latin typeface="+mn-lt"/>
              <a:ea typeface="+mn-ea"/>
              <a:cs typeface="+mn-cs"/>
            </a:rPr>
            <a:t>起債の</a:t>
          </a:r>
          <a:r>
            <a:rPr kumimoji="1" lang="ja-JP" altLang="en-US" sz="1100">
              <a:solidFill>
                <a:schemeClr val="dk1"/>
              </a:solidFill>
              <a:effectLst/>
              <a:latin typeface="+mn-lt"/>
              <a:ea typeface="+mn-ea"/>
              <a:cs typeface="+mn-cs"/>
            </a:rPr>
            <a:t>借入</a:t>
          </a:r>
          <a:r>
            <a:rPr kumimoji="1" lang="ja-JP" altLang="ja-JP" sz="1100">
              <a:solidFill>
                <a:schemeClr val="dk1"/>
              </a:solidFill>
              <a:effectLst/>
              <a:latin typeface="+mn-lt"/>
              <a:ea typeface="+mn-ea"/>
              <a:cs typeface="+mn-cs"/>
            </a:rPr>
            <a:t>を計画していることから，適切な償還計画により事業進捗の調整を図るなど，過度な地方債発行を避け公債費負担の平準化に努める。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35983</xdr:rowOff>
    </xdr:to>
    <xdr:cxnSp macro="">
      <xdr:nvCxnSpPr>
        <xdr:cNvPr id="390" name="直線コネクタ 389"/>
        <xdr:cNvCxnSpPr/>
      </xdr:nvCxnSpPr>
      <xdr:spPr>
        <a:xfrm flipV="1">
          <a:off x="16179800" y="697350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127907</xdr:rowOff>
    </xdr:to>
    <xdr:cxnSp macro="">
      <xdr:nvCxnSpPr>
        <xdr:cNvPr id="393" name="直線コネクタ 392"/>
        <xdr:cNvCxnSpPr/>
      </xdr:nvCxnSpPr>
      <xdr:spPr>
        <a:xfrm flipV="1">
          <a:off x="15290800" y="70654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2419</xdr:rowOff>
    </xdr:to>
    <xdr:cxnSp macro="">
      <xdr:nvCxnSpPr>
        <xdr:cNvPr id="396" name="直線コネクタ 395"/>
        <xdr:cNvCxnSpPr/>
      </xdr:nvCxnSpPr>
      <xdr:spPr>
        <a:xfrm flipV="1">
          <a:off x="14401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48381</xdr:rowOff>
    </xdr:to>
    <xdr:cxnSp macro="">
      <xdr:nvCxnSpPr>
        <xdr:cNvPr id="399" name="直線コネクタ 398"/>
        <xdr:cNvCxnSpPr/>
      </xdr:nvCxnSpPr>
      <xdr:spPr>
        <a:xfrm flipV="1">
          <a:off x="13512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9" name="楕円 408"/>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10"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11" name="楕円 410"/>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12" name="テキスト ボックス 411"/>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3" name="楕円 412"/>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4" name="テキスト ボックス 413"/>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5" name="楕円 414"/>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6" name="テキスト ボックス 415"/>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7" name="楕円 416"/>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8" name="テキスト ボックス 41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昨年度は比率が増となっていたが，今年度は</a:t>
          </a:r>
          <a:r>
            <a:rPr kumimoji="1" lang="en-US" altLang="ja-JP" sz="1100">
              <a:solidFill>
                <a:schemeClr val="dk1"/>
              </a:solidFill>
              <a:effectLst/>
              <a:latin typeface="+mn-lt"/>
              <a:ea typeface="+mn-ea"/>
              <a:cs typeface="+mn-cs"/>
            </a:rPr>
            <a:t>8.5</a:t>
          </a:r>
          <a:r>
            <a:rPr kumimoji="1" lang="ja-JP" altLang="en-US" sz="1100">
              <a:solidFill>
                <a:schemeClr val="dk1"/>
              </a:solidFill>
              <a:effectLst/>
              <a:latin typeface="+mn-lt"/>
              <a:ea typeface="+mn-ea"/>
              <a:cs typeface="+mn-cs"/>
            </a:rPr>
            <a:t>％減となり，改善できた。</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数値となっ</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月豪雨災害や大規模事業に係る償還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により，今後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比率の増加が見込まれるため，事業の優先度を厳しく精査し，新たな地方債発行を抑制するよう努めていく。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81824</xdr:rowOff>
    </xdr:from>
    <xdr:to>
      <xdr:col>81</xdr:col>
      <xdr:colOff>44450</xdr:colOff>
      <xdr:row>15</xdr:row>
      <xdr:rowOff>8043</xdr:rowOff>
    </xdr:to>
    <xdr:cxnSp macro="">
      <xdr:nvCxnSpPr>
        <xdr:cNvPr id="454" name="直線コネクタ 453"/>
        <xdr:cNvCxnSpPr/>
      </xdr:nvCxnSpPr>
      <xdr:spPr>
        <a:xfrm flipV="1">
          <a:off x="16179800" y="2482124"/>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94464</xdr:rowOff>
    </xdr:from>
    <xdr:to>
      <xdr:col>77</xdr:col>
      <xdr:colOff>44450</xdr:colOff>
      <xdr:row>15</xdr:row>
      <xdr:rowOff>8043</xdr:rowOff>
    </xdr:to>
    <xdr:cxnSp macro="">
      <xdr:nvCxnSpPr>
        <xdr:cNvPr id="457" name="直線コネクタ 456"/>
        <xdr:cNvCxnSpPr/>
      </xdr:nvCxnSpPr>
      <xdr:spPr>
        <a:xfrm>
          <a:off x="15290800" y="2494764"/>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94464</xdr:rowOff>
    </xdr:from>
    <xdr:to>
      <xdr:col>72</xdr:col>
      <xdr:colOff>203200</xdr:colOff>
      <xdr:row>14</xdr:row>
      <xdr:rowOff>130084</xdr:rowOff>
    </xdr:to>
    <xdr:cxnSp macro="">
      <xdr:nvCxnSpPr>
        <xdr:cNvPr id="460" name="直線コネクタ 459"/>
        <xdr:cNvCxnSpPr/>
      </xdr:nvCxnSpPr>
      <xdr:spPr>
        <a:xfrm flipV="1">
          <a:off x="14401800" y="2494764"/>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130084</xdr:rowOff>
    </xdr:from>
    <xdr:to>
      <xdr:col>68</xdr:col>
      <xdr:colOff>152400</xdr:colOff>
      <xdr:row>15</xdr:row>
      <xdr:rowOff>171208</xdr:rowOff>
    </xdr:to>
    <xdr:cxnSp macro="">
      <xdr:nvCxnSpPr>
        <xdr:cNvPr id="463" name="直線コネクタ 462"/>
        <xdr:cNvCxnSpPr/>
      </xdr:nvCxnSpPr>
      <xdr:spPr>
        <a:xfrm flipV="1">
          <a:off x="13512800" y="2530384"/>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31024</xdr:rowOff>
    </xdr:from>
    <xdr:to>
      <xdr:col>81</xdr:col>
      <xdr:colOff>95250</xdr:colOff>
      <xdr:row>14</xdr:row>
      <xdr:rowOff>132624</xdr:rowOff>
    </xdr:to>
    <xdr:sp macro="" textlink="">
      <xdr:nvSpPr>
        <xdr:cNvPr id="473" name="楕円 472"/>
        <xdr:cNvSpPr/>
      </xdr:nvSpPr>
      <xdr:spPr>
        <a:xfrm>
          <a:off x="169672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47551</xdr:rowOff>
    </xdr:from>
    <xdr:ext cx="762000" cy="259045"/>
    <xdr:sp macro="" textlink="">
      <xdr:nvSpPr>
        <xdr:cNvPr id="474" name="将来負担の状況該当値テキスト"/>
        <xdr:cNvSpPr txBox="1"/>
      </xdr:nvSpPr>
      <xdr:spPr>
        <a:xfrm>
          <a:off x="17106900" y="22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128693</xdr:rowOff>
    </xdr:from>
    <xdr:to>
      <xdr:col>77</xdr:col>
      <xdr:colOff>95250</xdr:colOff>
      <xdr:row>15</xdr:row>
      <xdr:rowOff>58843</xdr:rowOff>
    </xdr:to>
    <xdr:sp macro="" textlink="">
      <xdr:nvSpPr>
        <xdr:cNvPr id="475" name="楕円 474"/>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43620</xdr:rowOff>
    </xdr:from>
    <xdr:ext cx="736600" cy="259045"/>
    <xdr:sp macro="" textlink="">
      <xdr:nvSpPr>
        <xdr:cNvPr id="476" name="テキスト ボックス 475"/>
        <xdr:cNvSpPr txBox="1"/>
      </xdr:nvSpPr>
      <xdr:spPr>
        <a:xfrm>
          <a:off x="15798800" y="261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43664</xdr:rowOff>
    </xdr:from>
    <xdr:to>
      <xdr:col>73</xdr:col>
      <xdr:colOff>44450</xdr:colOff>
      <xdr:row>14</xdr:row>
      <xdr:rowOff>145264</xdr:rowOff>
    </xdr:to>
    <xdr:sp macro="" textlink="">
      <xdr:nvSpPr>
        <xdr:cNvPr id="477" name="楕円 476"/>
        <xdr:cNvSpPr/>
      </xdr:nvSpPr>
      <xdr:spPr>
        <a:xfrm>
          <a:off x="152400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155441</xdr:rowOff>
    </xdr:from>
    <xdr:ext cx="762000" cy="259045"/>
    <xdr:sp macro="" textlink="">
      <xdr:nvSpPr>
        <xdr:cNvPr id="478" name="テキスト ボックス 477"/>
        <xdr:cNvSpPr txBox="1"/>
      </xdr:nvSpPr>
      <xdr:spPr>
        <a:xfrm>
          <a:off x="14909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79284</xdr:rowOff>
    </xdr:from>
    <xdr:to>
      <xdr:col>68</xdr:col>
      <xdr:colOff>203200</xdr:colOff>
      <xdr:row>15</xdr:row>
      <xdr:rowOff>9434</xdr:rowOff>
    </xdr:to>
    <xdr:sp macro="" textlink="">
      <xdr:nvSpPr>
        <xdr:cNvPr id="479" name="楕円 478"/>
        <xdr:cNvSpPr/>
      </xdr:nvSpPr>
      <xdr:spPr>
        <a:xfrm>
          <a:off x="14351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19611</xdr:rowOff>
    </xdr:from>
    <xdr:ext cx="762000" cy="259045"/>
    <xdr:sp macro="" textlink="">
      <xdr:nvSpPr>
        <xdr:cNvPr id="480" name="テキスト ボックス 479"/>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81" name="楕円 480"/>
        <xdr:cNvSpPr/>
      </xdr:nvSpPr>
      <xdr:spPr>
        <a:xfrm>
          <a:off x="13462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82" name="テキスト ボックス 481"/>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昨年度までは</a:t>
          </a:r>
          <a:r>
            <a:rPr kumimoji="1" lang="ja-JP" altLang="ja-JP" sz="1100">
              <a:solidFill>
                <a:schemeClr val="dk1"/>
              </a:solidFill>
              <a:effectLst/>
              <a:latin typeface="+mn-lt"/>
              <a:ea typeface="+mn-ea"/>
              <a:cs typeface="+mn-cs"/>
            </a:rPr>
            <a:t>類似団体平均とほぼ同水準で推移してい</a:t>
          </a:r>
          <a:r>
            <a:rPr kumimoji="1" lang="ja-JP" altLang="en-US" sz="1100">
              <a:solidFill>
                <a:schemeClr val="dk1"/>
              </a:solidFill>
              <a:effectLst/>
              <a:latin typeface="+mn-lt"/>
              <a:ea typeface="+mn-ea"/>
              <a:cs typeface="+mn-cs"/>
            </a:rPr>
            <a:t>たが，会計年度任用職員に係る経費により</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今後も国の公務員制度改革の動向を注視しながら，人事考課制度を活用し行政サービスの質を維持しつつ，適正化に努める。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134620</xdr:rowOff>
    </xdr:to>
    <xdr:cxnSp macro="">
      <xdr:nvCxnSpPr>
        <xdr:cNvPr id="66" name="直線コネクタ 65"/>
        <xdr:cNvCxnSpPr/>
      </xdr:nvCxnSpPr>
      <xdr:spPr>
        <a:xfrm>
          <a:off x="3987800" y="63677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46990</xdr:rowOff>
    </xdr:to>
    <xdr:cxnSp macro="">
      <xdr:nvCxnSpPr>
        <xdr:cNvPr id="69" name="直線コネクタ 68"/>
        <xdr:cNvCxnSpPr/>
      </xdr:nvCxnSpPr>
      <xdr:spPr>
        <a:xfrm flipV="1">
          <a:off x="3098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46990</xdr:rowOff>
    </xdr:to>
    <xdr:cxnSp macro="">
      <xdr:nvCxnSpPr>
        <xdr:cNvPr id="72" name="直線コネクタ 71"/>
        <xdr:cNvCxnSpPr/>
      </xdr:nvCxnSpPr>
      <xdr:spPr>
        <a:xfrm>
          <a:off x="2209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31750</xdr:rowOff>
    </xdr:to>
    <xdr:cxnSp macro="">
      <xdr:nvCxnSpPr>
        <xdr:cNvPr id="75" name="直線コネクタ 74"/>
        <xdr:cNvCxnSpPr/>
      </xdr:nvCxnSpPr>
      <xdr:spPr>
        <a:xfrm flipV="1">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上昇して</a:t>
          </a:r>
          <a:r>
            <a:rPr kumimoji="1" lang="ja-JP" altLang="en-US" sz="1100">
              <a:solidFill>
                <a:schemeClr val="dk1"/>
              </a:solidFill>
              <a:effectLst/>
              <a:latin typeface="+mn-lt"/>
              <a:ea typeface="+mn-ea"/>
              <a:cs typeface="+mn-cs"/>
            </a:rPr>
            <a:t>おり，類似団体平均を上回った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上昇傾向を回避するため引き続き経費全般にわたり低コスト化に努める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8890</xdr:rowOff>
    </xdr:to>
    <xdr:cxnSp macro="">
      <xdr:nvCxnSpPr>
        <xdr:cNvPr id="127" name="直線コネクタ 126"/>
        <xdr:cNvCxnSpPr/>
      </xdr:nvCxnSpPr>
      <xdr:spPr>
        <a:xfrm>
          <a:off x="15671800" y="289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149860</xdr:rowOff>
    </xdr:to>
    <xdr:cxnSp macro="">
      <xdr:nvCxnSpPr>
        <xdr:cNvPr id="130" name="直線コネクタ 129"/>
        <xdr:cNvCxnSpPr/>
      </xdr:nvCxnSpPr>
      <xdr:spPr>
        <a:xfrm>
          <a:off x="14782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96520</xdr:rowOff>
    </xdr:to>
    <xdr:cxnSp macro="">
      <xdr:nvCxnSpPr>
        <xdr:cNvPr id="133" name="直線コネクタ 132"/>
        <xdr:cNvCxnSpPr/>
      </xdr:nvCxnSpPr>
      <xdr:spPr>
        <a:xfrm>
          <a:off x="13893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50800</xdr:rowOff>
    </xdr:to>
    <xdr:cxnSp macro="">
      <xdr:nvCxnSpPr>
        <xdr:cNvPr id="136" name="直線コネクタ 135"/>
        <xdr:cNvCxnSpPr/>
      </xdr:nvCxnSpPr>
      <xdr:spPr>
        <a:xfrm>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ほぼ同水準であるが，類似団体平均を上回っている。今後も障がい福祉サービス給付費など障がい児・者をはじめ，子どもから高齢者に至るまで様々な福祉施策の推進により上昇傾向にあると考えられるが，資格審査等の適正化や健康づくり事業の推進により，過度な財政圧迫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55</xdr:row>
      <xdr:rowOff>168910</xdr:rowOff>
    </xdr:to>
    <xdr:cxnSp macro="">
      <xdr:nvCxnSpPr>
        <xdr:cNvPr id="188" name="直線コネクタ 187"/>
        <xdr:cNvCxnSpPr/>
      </xdr:nvCxnSpPr>
      <xdr:spPr>
        <a:xfrm flipV="1">
          <a:off x="3987800" y="9560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168910</xdr:rowOff>
    </xdr:to>
    <xdr:cxnSp macro="">
      <xdr:nvCxnSpPr>
        <xdr:cNvPr id="191" name="直線コネクタ 190"/>
        <xdr:cNvCxnSpPr/>
      </xdr:nvCxnSpPr>
      <xdr:spPr>
        <a:xfrm>
          <a:off x="3098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146050</xdr:rowOff>
    </xdr:to>
    <xdr:cxnSp macro="">
      <xdr:nvCxnSpPr>
        <xdr:cNvPr id="194" name="直線コネクタ 193"/>
        <xdr:cNvCxnSpPr/>
      </xdr:nvCxnSpPr>
      <xdr:spPr>
        <a:xfrm>
          <a:off x="2209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7" name="直線コネクタ 196"/>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7" name="楕円 206"/>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52087</xdr:rowOff>
    </xdr:from>
    <xdr:ext cx="762000" cy="259045"/>
    <xdr:sp macro="" textlink="">
      <xdr:nvSpPr>
        <xdr:cNvPr id="208" name="扶助費該当値テキスト"/>
        <xdr:cNvSpPr txBox="1"/>
      </xdr:nvSpPr>
      <xdr:spPr>
        <a:xfrm>
          <a:off x="4914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9" name="楕円 208"/>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10" name="テキスト ボックス 209"/>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2" name="テキスト ボックス 21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4" name="テキスト ボックス 213"/>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6" name="テキスト ボックス 215"/>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前年度から</a:t>
          </a:r>
          <a:r>
            <a:rPr kumimoji="1" lang="en-US" altLang="ja-JP" sz="1100" baseline="0">
              <a:solidFill>
                <a:schemeClr val="dk1"/>
              </a:solidFill>
              <a:effectLst/>
              <a:latin typeface="+mn-lt"/>
              <a:ea typeface="+mn-ea"/>
              <a:cs typeface="+mn-cs"/>
            </a:rPr>
            <a:t>3.9</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，類似団体平均を上回っている。</a:t>
          </a:r>
          <a:r>
            <a:rPr kumimoji="1" lang="ja-JP" altLang="en-US" sz="1100" baseline="0">
              <a:solidFill>
                <a:schemeClr val="dk1"/>
              </a:solidFill>
              <a:effectLst/>
              <a:latin typeface="+mn-lt"/>
              <a:ea typeface="+mn-ea"/>
              <a:cs typeface="+mn-cs"/>
            </a:rPr>
            <a:t>下水道事業が公営企業となったことにより，繰出金が減少したことが要因である。新型</a:t>
          </a:r>
          <a:r>
            <a:rPr kumimoji="1" lang="ja-JP" altLang="ja-JP" sz="1100" baseline="0">
              <a:solidFill>
                <a:schemeClr val="dk1"/>
              </a:solidFill>
              <a:effectLst/>
              <a:latin typeface="+mn-lt"/>
              <a:ea typeface="+mn-ea"/>
              <a:cs typeface="+mn-cs"/>
            </a:rPr>
            <a:t>コロナウイルス感染症の影響もあり他会計への繰出金</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傾向にあるので</a:t>
          </a:r>
          <a:r>
            <a:rPr kumimoji="1" lang="ja-JP" altLang="ja-JP" sz="1100" baseline="0">
              <a:solidFill>
                <a:schemeClr val="dk1"/>
              </a:solidFill>
              <a:effectLst/>
              <a:latin typeface="+mn-lt"/>
              <a:ea typeface="+mn-ea"/>
              <a:cs typeface="+mn-cs"/>
            </a:rPr>
            <a:t>，今後は経費の増加抑制に取り組むとともに，制度運営の適正化を図るなど，普通会計の負担を減少させるよう努める。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61</xdr:row>
      <xdr:rowOff>44450</xdr:rowOff>
    </xdr:to>
    <xdr:cxnSp macro="">
      <xdr:nvCxnSpPr>
        <xdr:cNvPr id="249" name="直線コネクタ 248"/>
        <xdr:cNvCxnSpPr/>
      </xdr:nvCxnSpPr>
      <xdr:spPr>
        <a:xfrm flipV="1">
          <a:off x="15671800" y="10007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101600</xdr:rowOff>
    </xdr:from>
    <xdr:to>
      <xdr:col>78</xdr:col>
      <xdr:colOff>69850</xdr:colOff>
      <xdr:row>61</xdr:row>
      <xdr:rowOff>44450</xdr:rowOff>
    </xdr:to>
    <xdr:cxnSp macro="">
      <xdr:nvCxnSpPr>
        <xdr:cNvPr id="252" name="直線コネクタ 251"/>
        <xdr:cNvCxnSpPr/>
      </xdr:nvCxnSpPr>
      <xdr:spPr>
        <a:xfrm>
          <a:off x="14782800" y="1038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101600</xdr:rowOff>
    </xdr:from>
    <xdr:to>
      <xdr:col>73</xdr:col>
      <xdr:colOff>180975</xdr:colOff>
      <xdr:row>61</xdr:row>
      <xdr:rowOff>6350</xdr:rowOff>
    </xdr:to>
    <xdr:cxnSp macro="">
      <xdr:nvCxnSpPr>
        <xdr:cNvPr id="255" name="直線コネクタ 254"/>
        <xdr:cNvCxnSpPr/>
      </xdr:nvCxnSpPr>
      <xdr:spPr>
        <a:xfrm flipV="1">
          <a:off x="13893800" y="1038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152400</xdr:rowOff>
    </xdr:from>
    <xdr:to>
      <xdr:col>69</xdr:col>
      <xdr:colOff>92075</xdr:colOff>
      <xdr:row>61</xdr:row>
      <xdr:rowOff>6350</xdr:rowOff>
    </xdr:to>
    <xdr:cxnSp macro="">
      <xdr:nvCxnSpPr>
        <xdr:cNvPr id="258" name="直線コネクタ 257"/>
        <xdr:cNvCxnSpPr/>
      </xdr:nvCxnSpPr>
      <xdr:spPr>
        <a:xfrm>
          <a:off x="130048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8" name="楕円 267"/>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9"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165100</xdr:rowOff>
    </xdr:from>
    <xdr:to>
      <xdr:col>78</xdr:col>
      <xdr:colOff>120650</xdr:colOff>
      <xdr:row>61</xdr:row>
      <xdr:rowOff>95250</xdr:rowOff>
    </xdr:to>
    <xdr:sp macro="" textlink="">
      <xdr:nvSpPr>
        <xdr:cNvPr id="270" name="楕円 269"/>
        <xdr:cNvSpPr/>
      </xdr:nvSpPr>
      <xdr:spPr>
        <a:xfrm>
          <a:off x="15621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80027</xdr:rowOff>
    </xdr:from>
    <xdr:ext cx="736600" cy="259045"/>
    <xdr:sp macro="" textlink="">
      <xdr:nvSpPr>
        <xdr:cNvPr id="271" name="テキスト ボックス 270"/>
        <xdr:cNvSpPr txBox="1"/>
      </xdr:nvSpPr>
      <xdr:spPr>
        <a:xfrm>
          <a:off x="15290800" y="1053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2" name="楕円 271"/>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3" name="テキスト ボックス 272"/>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4" name="楕円 273"/>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5" name="テキスト ボックス 274"/>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6" name="楕円 275"/>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16527</xdr:rowOff>
    </xdr:from>
    <xdr:ext cx="762000" cy="259045"/>
    <xdr:sp macro="" textlink="">
      <xdr:nvSpPr>
        <xdr:cNvPr id="277" name="テキスト ボックス 276"/>
        <xdr:cNvSpPr txBox="1"/>
      </xdr:nvSpPr>
      <xdr:spPr>
        <a:xfrm>
          <a:off x="12623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増となり，類似団体平均を下回っているが，関係団体への負担金・補助金は上昇傾向にある。今後も関係団体等への補助支出等について，事業効果や金額の精査に重点をおき，経費節減に努める。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170434</xdr:rowOff>
    </xdr:to>
    <xdr:cxnSp macro="">
      <xdr:nvCxnSpPr>
        <xdr:cNvPr id="307" name="直線コネクタ 306"/>
        <xdr:cNvCxnSpPr/>
      </xdr:nvCxnSpPr>
      <xdr:spPr>
        <a:xfrm>
          <a:off x="15671800" y="6152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152146</xdr:rowOff>
    </xdr:to>
    <xdr:cxnSp macro="">
      <xdr:nvCxnSpPr>
        <xdr:cNvPr id="310" name="直線コネクタ 309"/>
        <xdr:cNvCxnSpPr/>
      </xdr:nvCxnSpPr>
      <xdr:spPr>
        <a:xfrm>
          <a:off x="14782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143002</xdr:rowOff>
    </xdr:to>
    <xdr:cxnSp macro="">
      <xdr:nvCxnSpPr>
        <xdr:cNvPr id="313" name="直線コネクタ 312"/>
        <xdr:cNvCxnSpPr/>
      </xdr:nvCxnSpPr>
      <xdr:spPr>
        <a:xfrm flipV="1">
          <a:off x="13893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143002</xdr:rowOff>
    </xdr:to>
    <xdr:cxnSp macro="">
      <xdr:nvCxnSpPr>
        <xdr:cNvPr id="316" name="直線コネクタ 315"/>
        <xdr:cNvCxnSpPr/>
      </xdr:nvCxnSpPr>
      <xdr:spPr>
        <a:xfrm>
          <a:off x="13004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6" name="楕円 325"/>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7"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8" name="楕円 32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9" name="テキスト ボックス 32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0" name="楕円 329"/>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1" name="テキスト ボックス 330"/>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2" name="楕円 331"/>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3" name="テキスト ボックス 332"/>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4" name="楕円 333"/>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5" name="テキスト ボックス 334"/>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減少し，類似団体平均を下回った。過去の大型事業の財源として借入した地方債の償還が進み，償還額が減少しているが，今後，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月豪雨災害関連経費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新給食調理場の建設</a:t>
          </a:r>
          <a:r>
            <a:rPr kumimoji="1" lang="ja-JP" altLang="ja-JP" sz="1100">
              <a:solidFill>
                <a:schemeClr val="dk1"/>
              </a:solidFill>
              <a:effectLst/>
              <a:latin typeface="+mn-lt"/>
              <a:ea typeface="+mn-ea"/>
              <a:cs typeface="+mn-cs"/>
            </a:rPr>
            <a:t>など近年の借入に伴う新たな償還が始まり負担増が見込まれる。また</a:t>
          </a:r>
          <a:r>
            <a:rPr kumimoji="1" lang="ja-JP" altLang="en-US" sz="1100">
              <a:solidFill>
                <a:schemeClr val="dk1"/>
              </a:solidFill>
              <a:effectLst/>
              <a:latin typeface="+mn-lt"/>
              <a:ea typeface="+mn-ea"/>
              <a:cs typeface="+mn-cs"/>
            </a:rPr>
            <a:t>今後新庁舎建設も予定されていることから，</a:t>
          </a:r>
          <a:r>
            <a:rPr kumimoji="1" lang="ja-JP" altLang="ja-JP" sz="1100">
              <a:solidFill>
                <a:schemeClr val="dk1"/>
              </a:solidFill>
              <a:effectLst/>
              <a:latin typeface="+mn-lt"/>
              <a:ea typeface="+mn-ea"/>
              <a:cs typeface="+mn-cs"/>
            </a:rPr>
            <a:t>過度な地方債発行を避け公債費負担の平準化に努める。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156392</xdr:rowOff>
    </xdr:from>
    <xdr:to>
      <xdr:col>24</xdr:col>
      <xdr:colOff>25400</xdr:colOff>
      <xdr:row>77</xdr:row>
      <xdr:rowOff>11068</xdr:rowOff>
    </xdr:to>
    <xdr:cxnSp macro="">
      <xdr:nvCxnSpPr>
        <xdr:cNvPr id="370" name="直線コネクタ 369"/>
        <xdr:cNvCxnSpPr/>
      </xdr:nvCxnSpPr>
      <xdr:spPr>
        <a:xfrm flipV="1">
          <a:off x="3987800" y="1318659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11068</xdr:rowOff>
    </xdr:from>
    <xdr:to>
      <xdr:col>19</xdr:col>
      <xdr:colOff>187325</xdr:colOff>
      <xdr:row>77</xdr:row>
      <xdr:rowOff>109038</xdr:rowOff>
    </xdr:to>
    <xdr:cxnSp macro="">
      <xdr:nvCxnSpPr>
        <xdr:cNvPr id="373" name="直線コネクタ 372"/>
        <xdr:cNvCxnSpPr/>
      </xdr:nvCxnSpPr>
      <xdr:spPr>
        <a:xfrm flipV="1">
          <a:off x="3098800" y="1321271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109038</xdr:rowOff>
    </xdr:from>
    <xdr:to>
      <xdr:col>15</xdr:col>
      <xdr:colOff>98425</xdr:colOff>
      <xdr:row>77</xdr:row>
      <xdr:rowOff>148227</xdr:rowOff>
    </xdr:to>
    <xdr:cxnSp macro="">
      <xdr:nvCxnSpPr>
        <xdr:cNvPr id="376" name="直線コネクタ 375"/>
        <xdr:cNvCxnSpPr/>
      </xdr:nvCxnSpPr>
      <xdr:spPr>
        <a:xfrm flipV="1">
          <a:off x="2209800" y="13310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77</xdr:row>
      <xdr:rowOff>161289</xdr:rowOff>
    </xdr:to>
    <xdr:cxnSp macro="">
      <xdr:nvCxnSpPr>
        <xdr:cNvPr id="379" name="直線コネクタ 378"/>
        <xdr:cNvCxnSpPr/>
      </xdr:nvCxnSpPr>
      <xdr:spPr>
        <a:xfrm flipV="1">
          <a:off x="1320800" y="133498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105592</xdr:rowOff>
    </xdr:from>
    <xdr:to>
      <xdr:col>24</xdr:col>
      <xdr:colOff>76200</xdr:colOff>
      <xdr:row>77</xdr:row>
      <xdr:rowOff>35742</xdr:rowOff>
    </xdr:to>
    <xdr:sp macro="" textlink="">
      <xdr:nvSpPr>
        <xdr:cNvPr id="389" name="楕円 388"/>
        <xdr:cNvSpPr/>
      </xdr:nvSpPr>
      <xdr:spPr>
        <a:xfrm>
          <a:off x="4775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122119</xdr:rowOff>
    </xdr:from>
    <xdr:ext cx="762000" cy="259045"/>
    <xdr:sp macro="" textlink="">
      <xdr:nvSpPr>
        <xdr:cNvPr id="390" name="公債費該当値テキスト"/>
        <xdr:cNvSpPr txBox="1"/>
      </xdr:nvSpPr>
      <xdr:spPr>
        <a:xfrm>
          <a:off x="4914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131718</xdr:rowOff>
    </xdr:from>
    <xdr:to>
      <xdr:col>20</xdr:col>
      <xdr:colOff>38100</xdr:colOff>
      <xdr:row>77</xdr:row>
      <xdr:rowOff>61868</xdr:rowOff>
    </xdr:to>
    <xdr:sp macro="" textlink="">
      <xdr:nvSpPr>
        <xdr:cNvPr id="391" name="楕円 390"/>
        <xdr:cNvSpPr/>
      </xdr:nvSpPr>
      <xdr:spPr>
        <a:xfrm>
          <a:off x="3937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72044</xdr:rowOff>
    </xdr:from>
    <xdr:ext cx="736600" cy="259045"/>
    <xdr:sp macro="" textlink="">
      <xdr:nvSpPr>
        <xdr:cNvPr id="392" name="テキスト ボックス 391"/>
        <xdr:cNvSpPr txBox="1"/>
      </xdr:nvSpPr>
      <xdr:spPr>
        <a:xfrm>
          <a:off x="3606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58238</xdr:rowOff>
    </xdr:from>
    <xdr:to>
      <xdr:col>15</xdr:col>
      <xdr:colOff>149225</xdr:colOff>
      <xdr:row>77</xdr:row>
      <xdr:rowOff>159838</xdr:rowOff>
    </xdr:to>
    <xdr:sp macro="" textlink="">
      <xdr:nvSpPr>
        <xdr:cNvPr id="393" name="楕円 392"/>
        <xdr:cNvSpPr/>
      </xdr:nvSpPr>
      <xdr:spPr>
        <a:xfrm>
          <a:off x="3048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94" name="テキスト ボックス 393"/>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増加し，類似団体平均を上回っている。今後はさらなる上昇を避け，平均以下の水準で推移するよう事務事業の見直しを行うとともに計画的な執行に努め，経費抑制・効率化を図る。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20320</xdr:rowOff>
    </xdr:to>
    <xdr:cxnSp macro="">
      <xdr:nvCxnSpPr>
        <xdr:cNvPr id="431" name="直線コネクタ 430"/>
        <xdr:cNvCxnSpPr/>
      </xdr:nvCxnSpPr>
      <xdr:spPr>
        <a:xfrm>
          <a:off x="15671800" y="1338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78</xdr:row>
      <xdr:rowOff>12700</xdr:rowOff>
    </xdr:to>
    <xdr:cxnSp macro="">
      <xdr:nvCxnSpPr>
        <xdr:cNvPr id="434" name="直線コネクタ 433"/>
        <xdr:cNvCxnSpPr/>
      </xdr:nvCxnSpPr>
      <xdr:spPr>
        <a:xfrm>
          <a:off x="14782800" y="13187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8889</xdr:rowOff>
    </xdr:to>
    <xdr:cxnSp macro="">
      <xdr:nvCxnSpPr>
        <xdr:cNvPr id="437" name="直線コネクタ 436"/>
        <xdr:cNvCxnSpPr/>
      </xdr:nvCxnSpPr>
      <xdr:spPr>
        <a:xfrm flipV="1">
          <a:off x="13893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77</xdr:row>
      <xdr:rowOff>8889</xdr:rowOff>
    </xdr:to>
    <xdr:cxnSp macro="">
      <xdr:nvCxnSpPr>
        <xdr:cNvPr id="440" name="直線コネクタ 439"/>
        <xdr:cNvCxnSpPr/>
      </xdr:nvCxnSpPr>
      <xdr:spPr>
        <a:xfrm>
          <a:off x="13004800" y="13103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0" name="楕円 449"/>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1"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4" name="楕円 453"/>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55" name="テキスト ボックス 454"/>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6" name="楕円 455"/>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57" name="テキスト ボックス 456"/>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8" name="楕円 457"/>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59" name="テキスト ボックス 458"/>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52024</xdr:rowOff>
    </xdr:from>
    <xdr:to>
      <xdr:col>29</xdr:col>
      <xdr:colOff>127000</xdr:colOff>
      <xdr:row>18</xdr:row>
      <xdr:rowOff>68126</xdr:rowOff>
    </xdr:to>
    <xdr:cxnSp macro="">
      <xdr:nvCxnSpPr>
        <xdr:cNvPr id="54" name="直線コネクタ 53"/>
        <xdr:cNvCxnSpPr/>
      </xdr:nvCxnSpPr>
      <xdr:spPr bwMode="auto">
        <a:xfrm flipV="1">
          <a:off x="5003800" y="3185749"/>
          <a:ext cx="647700" cy="1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32436</xdr:rowOff>
    </xdr:from>
    <xdr:to>
      <xdr:col>26</xdr:col>
      <xdr:colOff>50800</xdr:colOff>
      <xdr:row>18</xdr:row>
      <xdr:rowOff>68126</xdr:rowOff>
    </xdr:to>
    <xdr:cxnSp macro="">
      <xdr:nvCxnSpPr>
        <xdr:cNvPr id="57" name="直線コネクタ 56"/>
        <xdr:cNvCxnSpPr/>
      </xdr:nvCxnSpPr>
      <xdr:spPr bwMode="auto">
        <a:xfrm>
          <a:off x="4305300" y="3166161"/>
          <a:ext cx="698500" cy="3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32436</xdr:rowOff>
    </xdr:from>
    <xdr:to>
      <xdr:col>22</xdr:col>
      <xdr:colOff>114300</xdr:colOff>
      <xdr:row>18</xdr:row>
      <xdr:rowOff>63154</xdr:rowOff>
    </xdr:to>
    <xdr:cxnSp macro="">
      <xdr:nvCxnSpPr>
        <xdr:cNvPr id="60" name="直線コネクタ 59"/>
        <xdr:cNvCxnSpPr/>
      </xdr:nvCxnSpPr>
      <xdr:spPr bwMode="auto">
        <a:xfrm flipV="1">
          <a:off x="3606800" y="3166161"/>
          <a:ext cx="698500" cy="3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60782</xdr:rowOff>
    </xdr:from>
    <xdr:to>
      <xdr:col>18</xdr:col>
      <xdr:colOff>177800</xdr:colOff>
      <xdr:row>18</xdr:row>
      <xdr:rowOff>63154</xdr:rowOff>
    </xdr:to>
    <xdr:cxnSp macro="">
      <xdr:nvCxnSpPr>
        <xdr:cNvPr id="63" name="直線コネクタ 62"/>
        <xdr:cNvCxnSpPr/>
      </xdr:nvCxnSpPr>
      <xdr:spPr bwMode="auto">
        <a:xfrm>
          <a:off x="2908300" y="3194507"/>
          <a:ext cx="698500" cy="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1224</xdr:rowOff>
    </xdr:from>
    <xdr:to>
      <xdr:col>29</xdr:col>
      <xdr:colOff>177800</xdr:colOff>
      <xdr:row>18</xdr:row>
      <xdr:rowOff>102824</xdr:rowOff>
    </xdr:to>
    <xdr:sp macro="" textlink="">
      <xdr:nvSpPr>
        <xdr:cNvPr id="73" name="楕円 72"/>
        <xdr:cNvSpPr/>
      </xdr:nvSpPr>
      <xdr:spPr bwMode="auto">
        <a:xfrm>
          <a:off x="5600700" y="313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144751</xdr:rowOff>
    </xdr:from>
    <xdr:ext cx="762000" cy="259045"/>
    <xdr:sp macro="" textlink="">
      <xdr:nvSpPr>
        <xdr:cNvPr id="74" name="人口1人当たり決算額の推移該当値テキスト130"/>
        <xdr:cNvSpPr txBox="1"/>
      </xdr:nvSpPr>
      <xdr:spPr>
        <a:xfrm>
          <a:off x="5740400" y="31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17326</xdr:rowOff>
    </xdr:from>
    <xdr:to>
      <xdr:col>26</xdr:col>
      <xdr:colOff>101600</xdr:colOff>
      <xdr:row>18</xdr:row>
      <xdr:rowOff>118926</xdr:rowOff>
    </xdr:to>
    <xdr:sp macro="" textlink="">
      <xdr:nvSpPr>
        <xdr:cNvPr id="75" name="楕円 74"/>
        <xdr:cNvSpPr/>
      </xdr:nvSpPr>
      <xdr:spPr bwMode="auto">
        <a:xfrm>
          <a:off x="4953000" y="315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103703</xdr:rowOff>
    </xdr:from>
    <xdr:ext cx="736600" cy="259045"/>
    <xdr:sp macro="" textlink="">
      <xdr:nvSpPr>
        <xdr:cNvPr id="76" name="テキスト ボックス 75"/>
        <xdr:cNvSpPr txBox="1"/>
      </xdr:nvSpPr>
      <xdr:spPr>
        <a:xfrm>
          <a:off x="4622800" y="3237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153086</xdr:rowOff>
    </xdr:from>
    <xdr:to>
      <xdr:col>22</xdr:col>
      <xdr:colOff>165100</xdr:colOff>
      <xdr:row>18</xdr:row>
      <xdr:rowOff>83236</xdr:rowOff>
    </xdr:to>
    <xdr:sp macro="" textlink="">
      <xdr:nvSpPr>
        <xdr:cNvPr id="77" name="楕円 76"/>
        <xdr:cNvSpPr/>
      </xdr:nvSpPr>
      <xdr:spPr bwMode="auto">
        <a:xfrm>
          <a:off x="4254500" y="311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68013</xdr:rowOff>
    </xdr:from>
    <xdr:ext cx="762000" cy="259045"/>
    <xdr:sp macro="" textlink="">
      <xdr:nvSpPr>
        <xdr:cNvPr id="78" name="テキスト ボックス 77"/>
        <xdr:cNvSpPr txBox="1"/>
      </xdr:nvSpPr>
      <xdr:spPr>
        <a:xfrm>
          <a:off x="3924300" y="320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12354</xdr:rowOff>
    </xdr:from>
    <xdr:to>
      <xdr:col>19</xdr:col>
      <xdr:colOff>38100</xdr:colOff>
      <xdr:row>18</xdr:row>
      <xdr:rowOff>113954</xdr:rowOff>
    </xdr:to>
    <xdr:sp macro="" textlink="">
      <xdr:nvSpPr>
        <xdr:cNvPr id="79" name="楕円 78"/>
        <xdr:cNvSpPr/>
      </xdr:nvSpPr>
      <xdr:spPr bwMode="auto">
        <a:xfrm>
          <a:off x="3556000" y="314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98731</xdr:rowOff>
    </xdr:from>
    <xdr:ext cx="762000" cy="259045"/>
    <xdr:sp macro="" textlink="">
      <xdr:nvSpPr>
        <xdr:cNvPr id="80" name="テキスト ボックス 79"/>
        <xdr:cNvSpPr txBox="1"/>
      </xdr:nvSpPr>
      <xdr:spPr>
        <a:xfrm>
          <a:off x="3225800" y="323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9982</xdr:rowOff>
    </xdr:from>
    <xdr:to>
      <xdr:col>15</xdr:col>
      <xdr:colOff>101600</xdr:colOff>
      <xdr:row>18</xdr:row>
      <xdr:rowOff>111582</xdr:rowOff>
    </xdr:to>
    <xdr:sp macro="" textlink="">
      <xdr:nvSpPr>
        <xdr:cNvPr id="81" name="楕円 80"/>
        <xdr:cNvSpPr/>
      </xdr:nvSpPr>
      <xdr:spPr bwMode="auto">
        <a:xfrm>
          <a:off x="2857500" y="314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96359</xdr:rowOff>
    </xdr:from>
    <xdr:ext cx="762000" cy="259045"/>
    <xdr:sp macro="" textlink="">
      <xdr:nvSpPr>
        <xdr:cNvPr id="82" name="テキスト ボックス 81"/>
        <xdr:cNvSpPr txBox="1"/>
      </xdr:nvSpPr>
      <xdr:spPr>
        <a:xfrm>
          <a:off x="2527300" y="323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17174</xdr:rowOff>
    </xdr:from>
    <xdr:to>
      <xdr:col>29</xdr:col>
      <xdr:colOff>127000</xdr:colOff>
      <xdr:row>37</xdr:row>
      <xdr:rowOff>30531</xdr:rowOff>
    </xdr:to>
    <xdr:cxnSp macro="">
      <xdr:nvCxnSpPr>
        <xdr:cNvPr id="118" name="直線コネクタ 117"/>
        <xdr:cNvCxnSpPr/>
      </xdr:nvCxnSpPr>
      <xdr:spPr bwMode="auto">
        <a:xfrm>
          <a:off x="5003800" y="7141874"/>
          <a:ext cx="6477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140095</xdr:rowOff>
    </xdr:from>
    <xdr:to>
      <xdr:col>26</xdr:col>
      <xdr:colOff>50800</xdr:colOff>
      <xdr:row>37</xdr:row>
      <xdr:rowOff>17174</xdr:rowOff>
    </xdr:to>
    <xdr:cxnSp macro="">
      <xdr:nvCxnSpPr>
        <xdr:cNvPr id="121" name="直線コネクタ 120"/>
        <xdr:cNvCxnSpPr/>
      </xdr:nvCxnSpPr>
      <xdr:spPr bwMode="auto">
        <a:xfrm>
          <a:off x="4305300" y="7093345"/>
          <a:ext cx="698500" cy="4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70666</xdr:rowOff>
    </xdr:from>
    <xdr:to>
      <xdr:col>22</xdr:col>
      <xdr:colOff>114300</xdr:colOff>
      <xdr:row>36</xdr:row>
      <xdr:rowOff>140095</xdr:rowOff>
    </xdr:to>
    <xdr:cxnSp macro="">
      <xdr:nvCxnSpPr>
        <xdr:cNvPr id="124" name="直線コネクタ 123"/>
        <xdr:cNvCxnSpPr/>
      </xdr:nvCxnSpPr>
      <xdr:spPr bwMode="auto">
        <a:xfrm>
          <a:off x="3606800" y="7023916"/>
          <a:ext cx="698500" cy="69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27820</xdr:rowOff>
    </xdr:from>
    <xdr:to>
      <xdr:col>18</xdr:col>
      <xdr:colOff>177800</xdr:colOff>
      <xdr:row>36</xdr:row>
      <xdr:rowOff>70666</xdr:rowOff>
    </xdr:to>
    <xdr:cxnSp macro="">
      <xdr:nvCxnSpPr>
        <xdr:cNvPr id="127" name="直線コネクタ 126"/>
        <xdr:cNvCxnSpPr/>
      </xdr:nvCxnSpPr>
      <xdr:spPr bwMode="auto">
        <a:xfrm>
          <a:off x="2908300" y="6981070"/>
          <a:ext cx="698500" cy="42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151181</xdr:rowOff>
    </xdr:from>
    <xdr:to>
      <xdr:col>29</xdr:col>
      <xdr:colOff>177800</xdr:colOff>
      <xdr:row>37</xdr:row>
      <xdr:rowOff>81331</xdr:rowOff>
    </xdr:to>
    <xdr:sp macro="" textlink="">
      <xdr:nvSpPr>
        <xdr:cNvPr id="137" name="楕円 136"/>
        <xdr:cNvSpPr/>
      </xdr:nvSpPr>
      <xdr:spPr bwMode="auto">
        <a:xfrm>
          <a:off x="5600700" y="710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123258</xdr:rowOff>
    </xdr:from>
    <xdr:ext cx="762000" cy="259045"/>
    <xdr:sp macro="" textlink="">
      <xdr:nvSpPr>
        <xdr:cNvPr id="138" name="人口1人当たり決算額の推移該当値テキスト445"/>
        <xdr:cNvSpPr txBox="1"/>
      </xdr:nvSpPr>
      <xdr:spPr>
        <a:xfrm>
          <a:off x="5740400" y="707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137824</xdr:rowOff>
    </xdr:from>
    <xdr:to>
      <xdr:col>26</xdr:col>
      <xdr:colOff>101600</xdr:colOff>
      <xdr:row>37</xdr:row>
      <xdr:rowOff>67974</xdr:rowOff>
    </xdr:to>
    <xdr:sp macro="" textlink="">
      <xdr:nvSpPr>
        <xdr:cNvPr id="139" name="楕円 138"/>
        <xdr:cNvSpPr/>
      </xdr:nvSpPr>
      <xdr:spPr bwMode="auto">
        <a:xfrm>
          <a:off x="4953000" y="709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52751</xdr:rowOff>
    </xdr:from>
    <xdr:ext cx="736600" cy="259045"/>
    <xdr:sp macro="" textlink="">
      <xdr:nvSpPr>
        <xdr:cNvPr id="140" name="テキスト ボックス 139"/>
        <xdr:cNvSpPr txBox="1"/>
      </xdr:nvSpPr>
      <xdr:spPr>
        <a:xfrm>
          <a:off x="4622800" y="717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89295</xdr:rowOff>
    </xdr:from>
    <xdr:to>
      <xdr:col>22</xdr:col>
      <xdr:colOff>165100</xdr:colOff>
      <xdr:row>37</xdr:row>
      <xdr:rowOff>19445</xdr:rowOff>
    </xdr:to>
    <xdr:sp macro="" textlink="">
      <xdr:nvSpPr>
        <xdr:cNvPr id="141" name="楕円 140"/>
        <xdr:cNvSpPr/>
      </xdr:nvSpPr>
      <xdr:spPr bwMode="auto">
        <a:xfrm>
          <a:off x="4254500" y="704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4222</xdr:rowOff>
    </xdr:from>
    <xdr:ext cx="762000" cy="259045"/>
    <xdr:sp macro="" textlink="">
      <xdr:nvSpPr>
        <xdr:cNvPr id="142" name="テキスト ボックス 141"/>
        <xdr:cNvSpPr txBox="1"/>
      </xdr:nvSpPr>
      <xdr:spPr>
        <a:xfrm>
          <a:off x="3924300" y="71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19866</xdr:rowOff>
    </xdr:from>
    <xdr:to>
      <xdr:col>19</xdr:col>
      <xdr:colOff>38100</xdr:colOff>
      <xdr:row>36</xdr:row>
      <xdr:rowOff>121466</xdr:rowOff>
    </xdr:to>
    <xdr:sp macro="" textlink="">
      <xdr:nvSpPr>
        <xdr:cNvPr id="143" name="楕円 142"/>
        <xdr:cNvSpPr/>
      </xdr:nvSpPr>
      <xdr:spPr bwMode="auto">
        <a:xfrm>
          <a:off x="3556000" y="697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106243</xdr:rowOff>
    </xdr:from>
    <xdr:ext cx="762000" cy="259045"/>
    <xdr:sp macro="" textlink="">
      <xdr:nvSpPr>
        <xdr:cNvPr id="144" name="テキスト ボックス 143"/>
        <xdr:cNvSpPr txBox="1"/>
      </xdr:nvSpPr>
      <xdr:spPr>
        <a:xfrm>
          <a:off x="3225800" y="705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319920</xdr:rowOff>
    </xdr:from>
    <xdr:to>
      <xdr:col>15</xdr:col>
      <xdr:colOff>101600</xdr:colOff>
      <xdr:row>36</xdr:row>
      <xdr:rowOff>78620</xdr:rowOff>
    </xdr:to>
    <xdr:sp macro="" textlink="">
      <xdr:nvSpPr>
        <xdr:cNvPr id="145" name="楕円 144"/>
        <xdr:cNvSpPr/>
      </xdr:nvSpPr>
      <xdr:spPr bwMode="auto">
        <a:xfrm>
          <a:off x="2857500" y="693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88797</xdr:rowOff>
    </xdr:from>
    <xdr:ext cx="762000" cy="259045"/>
    <xdr:sp macro="" textlink="">
      <xdr:nvSpPr>
        <xdr:cNvPr id="146" name="テキスト ボックス 145"/>
        <xdr:cNvSpPr txBox="1"/>
      </xdr:nvSpPr>
      <xdr:spPr>
        <a:xfrm>
          <a:off x="2527300" y="669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33572</xdr:rowOff>
    </xdr:from>
    <xdr:to>
      <xdr:col>24</xdr:col>
      <xdr:colOff>63500</xdr:colOff>
      <xdr:row>37</xdr:row>
      <xdr:rowOff>135714</xdr:rowOff>
    </xdr:to>
    <xdr:cxnSp macro="">
      <xdr:nvCxnSpPr>
        <xdr:cNvPr id="65" name="直線コネクタ 64"/>
        <xdr:cNvCxnSpPr/>
      </xdr:nvCxnSpPr>
      <xdr:spPr>
        <a:xfrm flipV="1">
          <a:off x="3797300" y="6377222"/>
          <a:ext cx="838200" cy="10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121083</xdr:rowOff>
    </xdr:from>
    <xdr:to>
      <xdr:col>19</xdr:col>
      <xdr:colOff>177800</xdr:colOff>
      <xdr:row>37</xdr:row>
      <xdr:rowOff>135714</xdr:rowOff>
    </xdr:to>
    <xdr:cxnSp macro="">
      <xdr:nvCxnSpPr>
        <xdr:cNvPr id="68" name="直線コネクタ 67"/>
        <xdr:cNvCxnSpPr/>
      </xdr:nvCxnSpPr>
      <xdr:spPr>
        <a:xfrm>
          <a:off x="2908300" y="64647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121083</xdr:rowOff>
    </xdr:from>
    <xdr:to>
      <xdr:col>15</xdr:col>
      <xdr:colOff>50800</xdr:colOff>
      <xdr:row>37</xdr:row>
      <xdr:rowOff>135999</xdr:rowOff>
    </xdr:to>
    <xdr:cxnSp macro="">
      <xdr:nvCxnSpPr>
        <xdr:cNvPr id="71" name="直線コネクタ 70"/>
        <xdr:cNvCxnSpPr/>
      </xdr:nvCxnSpPr>
      <xdr:spPr>
        <a:xfrm flipV="1">
          <a:off x="2019300" y="646473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118997</xdr:rowOff>
    </xdr:from>
    <xdr:to>
      <xdr:col>10</xdr:col>
      <xdr:colOff>114300</xdr:colOff>
      <xdr:row>37</xdr:row>
      <xdr:rowOff>135999</xdr:rowOff>
    </xdr:to>
    <xdr:cxnSp macro="">
      <xdr:nvCxnSpPr>
        <xdr:cNvPr id="74" name="直線コネクタ 73"/>
        <xdr:cNvCxnSpPr/>
      </xdr:nvCxnSpPr>
      <xdr:spPr>
        <a:xfrm>
          <a:off x="1130300" y="6462647"/>
          <a:ext cx="8890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154222</xdr:rowOff>
    </xdr:from>
    <xdr:to>
      <xdr:col>24</xdr:col>
      <xdr:colOff>114300</xdr:colOff>
      <xdr:row>37</xdr:row>
      <xdr:rowOff>84372</xdr:rowOff>
    </xdr:to>
    <xdr:sp macro="" textlink="">
      <xdr:nvSpPr>
        <xdr:cNvPr id="84" name="楕円 83"/>
        <xdr:cNvSpPr/>
      </xdr:nvSpPr>
      <xdr:spPr>
        <a:xfrm>
          <a:off x="4584700" y="63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132649</xdr:rowOff>
    </xdr:from>
    <xdr:ext cx="534377" cy="259045"/>
    <xdr:sp macro="" textlink="">
      <xdr:nvSpPr>
        <xdr:cNvPr id="85" name="人件費該当値テキスト"/>
        <xdr:cNvSpPr txBox="1"/>
      </xdr:nvSpPr>
      <xdr:spPr>
        <a:xfrm>
          <a:off x="4686300" y="63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84914</xdr:rowOff>
    </xdr:from>
    <xdr:to>
      <xdr:col>20</xdr:col>
      <xdr:colOff>38100</xdr:colOff>
      <xdr:row>38</xdr:row>
      <xdr:rowOff>15064</xdr:rowOff>
    </xdr:to>
    <xdr:sp macro="" textlink="">
      <xdr:nvSpPr>
        <xdr:cNvPr id="86" name="楕円 85"/>
        <xdr:cNvSpPr/>
      </xdr:nvSpPr>
      <xdr:spPr>
        <a:xfrm>
          <a:off x="3746500" y="64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6190</xdr:rowOff>
    </xdr:from>
    <xdr:ext cx="534377" cy="259045"/>
    <xdr:sp macro="" textlink="">
      <xdr:nvSpPr>
        <xdr:cNvPr id="87" name="テキスト ボックス 86"/>
        <xdr:cNvSpPr txBox="1"/>
      </xdr:nvSpPr>
      <xdr:spPr>
        <a:xfrm>
          <a:off x="3530111" y="65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70283</xdr:rowOff>
    </xdr:from>
    <xdr:to>
      <xdr:col>15</xdr:col>
      <xdr:colOff>101600</xdr:colOff>
      <xdr:row>38</xdr:row>
      <xdr:rowOff>433</xdr:rowOff>
    </xdr:to>
    <xdr:sp macro="" textlink="">
      <xdr:nvSpPr>
        <xdr:cNvPr id="88" name="楕円 87"/>
        <xdr:cNvSpPr/>
      </xdr:nvSpPr>
      <xdr:spPr>
        <a:xfrm>
          <a:off x="2857500" y="64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163010</xdr:rowOff>
    </xdr:from>
    <xdr:ext cx="534377" cy="259045"/>
    <xdr:sp macro="" textlink="">
      <xdr:nvSpPr>
        <xdr:cNvPr id="89" name="テキスト ボックス 88"/>
        <xdr:cNvSpPr txBox="1"/>
      </xdr:nvSpPr>
      <xdr:spPr>
        <a:xfrm>
          <a:off x="2641111" y="65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85199</xdr:rowOff>
    </xdr:from>
    <xdr:to>
      <xdr:col>10</xdr:col>
      <xdr:colOff>165100</xdr:colOff>
      <xdr:row>38</xdr:row>
      <xdr:rowOff>15349</xdr:rowOff>
    </xdr:to>
    <xdr:sp macro="" textlink="">
      <xdr:nvSpPr>
        <xdr:cNvPr id="90" name="楕円 89"/>
        <xdr:cNvSpPr/>
      </xdr:nvSpPr>
      <xdr:spPr>
        <a:xfrm>
          <a:off x="1968500" y="64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6476</xdr:rowOff>
    </xdr:from>
    <xdr:ext cx="534377" cy="259045"/>
    <xdr:sp macro="" textlink="">
      <xdr:nvSpPr>
        <xdr:cNvPr id="91" name="テキスト ボックス 90"/>
        <xdr:cNvSpPr txBox="1"/>
      </xdr:nvSpPr>
      <xdr:spPr>
        <a:xfrm>
          <a:off x="1752111" y="65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68197</xdr:rowOff>
    </xdr:from>
    <xdr:to>
      <xdr:col>6</xdr:col>
      <xdr:colOff>38100</xdr:colOff>
      <xdr:row>37</xdr:row>
      <xdr:rowOff>169797</xdr:rowOff>
    </xdr:to>
    <xdr:sp macro="" textlink="">
      <xdr:nvSpPr>
        <xdr:cNvPr id="92" name="楕円 91"/>
        <xdr:cNvSpPr/>
      </xdr:nvSpPr>
      <xdr:spPr>
        <a:xfrm>
          <a:off x="1079500" y="64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160924</xdr:rowOff>
    </xdr:from>
    <xdr:ext cx="534377" cy="259045"/>
    <xdr:sp macro="" textlink="">
      <xdr:nvSpPr>
        <xdr:cNvPr id="93" name="テキスト ボックス 92"/>
        <xdr:cNvSpPr txBox="1"/>
      </xdr:nvSpPr>
      <xdr:spPr>
        <a:xfrm>
          <a:off x="863111" y="650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64164</xdr:rowOff>
    </xdr:from>
    <xdr:to>
      <xdr:col>24</xdr:col>
      <xdr:colOff>63500</xdr:colOff>
      <xdr:row>58</xdr:row>
      <xdr:rowOff>151424</xdr:rowOff>
    </xdr:to>
    <xdr:cxnSp macro="">
      <xdr:nvCxnSpPr>
        <xdr:cNvPr id="125" name="直線コネクタ 124"/>
        <xdr:cNvCxnSpPr/>
      </xdr:nvCxnSpPr>
      <xdr:spPr>
        <a:xfrm>
          <a:off x="3797300" y="10008264"/>
          <a:ext cx="838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30838</xdr:rowOff>
    </xdr:from>
    <xdr:to>
      <xdr:col>19</xdr:col>
      <xdr:colOff>177800</xdr:colOff>
      <xdr:row>58</xdr:row>
      <xdr:rowOff>64164</xdr:rowOff>
    </xdr:to>
    <xdr:cxnSp macro="">
      <xdr:nvCxnSpPr>
        <xdr:cNvPr id="128" name="直線コネクタ 127"/>
        <xdr:cNvCxnSpPr/>
      </xdr:nvCxnSpPr>
      <xdr:spPr>
        <a:xfrm>
          <a:off x="2908300" y="9974938"/>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30838</xdr:rowOff>
    </xdr:from>
    <xdr:to>
      <xdr:col>15</xdr:col>
      <xdr:colOff>50800</xdr:colOff>
      <xdr:row>58</xdr:row>
      <xdr:rowOff>155670</xdr:rowOff>
    </xdr:to>
    <xdr:cxnSp macro="">
      <xdr:nvCxnSpPr>
        <xdr:cNvPr id="131" name="直線コネクタ 130"/>
        <xdr:cNvCxnSpPr/>
      </xdr:nvCxnSpPr>
      <xdr:spPr>
        <a:xfrm flipV="1">
          <a:off x="2019300" y="9974938"/>
          <a:ext cx="889000" cy="1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153449</xdr:rowOff>
    </xdr:from>
    <xdr:to>
      <xdr:col>10</xdr:col>
      <xdr:colOff>114300</xdr:colOff>
      <xdr:row>58</xdr:row>
      <xdr:rowOff>155670</xdr:rowOff>
    </xdr:to>
    <xdr:cxnSp macro="">
      <xdr:nvCxnSpPr>
        <xdr:cNvPr id="134" name="直線コネクタ 133"/>
        <xdr:cNvCxnSpPr/>
      </xdr:nvCxnSpPr>
      <xdr:spPr>
        <a:xfrm>
          <a:off x="1130300" y="10097549"/>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100624</xdr:rowOff>
    </xdr:from>
    <xdr:to>
      <xdr:col>24</xdr:col>
      <xdr:colOff>114300</xdr:colOff>
      <xdr:row>59</xdr:row>
      <xdr:rowOff>30774</xdr:rowOff>
    </xdr:to>
    <xdr:sp macro="" textlink="">
      <xdr:nvSpPr>
        <xdr:cNvPr id="144" name="楕円 143"/>
        <xdr:cNvSpPr/>
      </xdr:nvSpPr>
      <xdr:spPr>
        <a:xfrm>
          <a:off x="4584700" y="1004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15551</xdr:rowOff>
    </xdr:from>
    <xdr:ext cx="534377" cy="259045"/>
    <xdr:sp macro="" textlink="">
      <xdr:nvSpPr>
        <xdr:cNvPr id="145" name="物件費該当値テキスト"/>
        <xdr:cNvSpPr txBox="1"/>
      </xdr:nvSpPr>
      <xdr:spPr>
        <a:xfrm>
          <a:off x="4686300" y="995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13364</xdr:rowOff>
    </xdr:from>
    <xdr:to>
      <xdr:col>20</xdr:col>
      <xdr:colOff>38100</xdr:colOff>
      <xdr:row>58</xdr:row>
      <xdr:rowOff>114964</xdr:rowOff>
    </xdr:to>
    <xdr:sp macro="" textlink="">
      <xdr:nvSpPr>
        <xdr:cNvPr id="146" name="楕円 145"/>
        <xdr:cNvSpPr/>
      </xdr:nvSpPr>
      <xdr:spPr>
        <a:xfrm>
          <a:off x="3746500" y="99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106091</xdr:rowOff>
    </xdr:from>
    <xdr:ext cx="534377" cy="259045"/>
    <xdr:sp macro="" textlink="">
      <xdr:nvSpPr>
        <xdr:cNvPr id="147" name="テキスト ボックス 146"/>
        <xdr:cNvSpPr txBox="1"/>
      </xdr:nvSpPr>
      <xdr:spPr>
        <a:xfrm>
          <a:off x="3530111" y="100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151488</xdr:rowOff>
    </xdr:from>
    <xdr:to>
      <xdr:col>15</xdr:col>
      <xdr:colOff>101600</xdr:colOff>
      <xdr:row>58</xdr:row>
      <xdr:rowOff>81638</xdr:rowOff>
    </xdr:to>
    <xdr:sp macro="" textlink="">
      <xdr:nvSpPr>
        <xdr:cNvPr id="148" name="楕円 147"/>
        <xdr:cNvSpPr/>
      </xdr:nvSpPr>
      <xdr:spPr>
        <a:xfrm>
          <a:off x="2857500" y="99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72765</xdr:rowOff>
    </xdr:from>
    <xdr:ext cx="534377" cy="259045"/>
    <xdr:sp macro="" textlink="">
      <xdr:nvSpPr>
        <xdr:cNvPr id="149" name="テキスト ボックス 148"/>
        <xdr:cNvSpPr txBox="1"/>
      </xdr:nvSpPr>
      <xdr:spPr>
        <a:xfrm>
          <a:off x="2641111" y="10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104870</xdr:rowOff>
    </xdr:from>
    <xdr:to>
      <xdr:col>10</xdr:col>
      <xdr:colOff>165100</xdr:colOff>
      <xdr:row>59</xdr:row>
      <xdr:rowOff>35020</xdr:rowOff>
    </xdr:to>
    <xdr:sp macro="" textlink="">
      <xdr:nvSpPr>
        <xdr:cNvPr id="150" name="楕円 149"/>
        <xdr:cNvSpPr/>
      </xdr:nvSpPr>
      <xdr:spPr>
        <a:xfrm>
          <a:off x="1968500" y="10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26147</xdr:rowOff>
    </xdr:from>
    <xdr:ext cx="534377" cy="259045"/>
    <xdr:sp macro="" textlink="">
      <xdr:nvSpPr>
        <xdr:cNvPr id="151" name="テキスト ボックス 150"/>
        <xdr:cNvSpPr txBox="1"/>
      </xdr:nvSpPr>
      <xdr:spPr>
        <a:xfrm>
          <a:off x="1752111" y="101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102649</xdr:rowOff>
    </xdr:from>
    <xdr:to>
      <xdr:col>6</xdr:col>
      <xdr:colOff>38100</xdr:colOff>
      <xdr:row>59</xdr:row>
      <xdr:rowOff>32799</xdr:rowOff>
    </xdr:to>
    <xdr:sp macro="" textlink="">
      <xdr:nvSpPr>
        <xdr:cNvPr id="152" name="楕円 151"/>
        <xdr:cNvSpPr/>
      </xdr:nvSpPr>
      <xdr:spPr>
        <a:xfrm>
          <a:off x="1079500" y="100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23926</xdr:rowOff>
    </xdr:from>
    <xdr:ext cx="534377" cy="259045"/>
    <xdr:sp macro="" textlink="">
      <xdr:nvSpPr>
        <xdr:cNvPr id="153" name="テキスト ボックス 152"/>
        <xdr:cNvSpPr txBox="1"/>
      </xdr:nvSpPr>
      <xdr:spPr>
        <a:xfrm>
          <a:off x="863111" y="101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163970</xdr:rowOff>
    </xdr:from>
    <xdr:to>
      <xdr:col>24</xdr:col>
      <xdr:colOff>63500</xdr:colOff>
      <xdr:row>78</xdr:row>
      <xdr:rowOff>22961</xdr:rowOff>
    </xdr:to>
    <xdr:cxnSp macro="">
      <xdr:nvCxnSpPr>
        <xdr:cNvPr id="182" name="直線コネクタ 181"/>
        <xdr:cNvCxnSpPr/>
      </xdr:nvCxnSpPr>
      <xdr:spPr>
        <a:xfrm>
          <a:off x="3797300" y="13365620"/>
          <a:ext cx="8382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163970</xdr:rowOff>
    </xdr:from>
    <xdr:to>
      <xdr:col>19</xdr:col>
      <xdr:colOff>177800</xdr:colOff>
      <xdr:row>78</xdr:row>
      <xdr:rowOff>35040</xdr:rowOff>
    </xdr:to>
    <xdr:cxnSp macro="">
      <xdr:nvCxnSpPr>
        <xdr:cNvPr id="185" name="直線コネクタ 184"/>
        <xdr:cNvCxnSpPr/>
      </xdr:nvCxnSpPr>
      <xdr:spPr>
        <a:xfrm flipV="1">
          <a:off x="2908300" y="1336562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5283</xdr:rowOff>
    </xdr:from>
    <xdr:to>
      <xdr:col>15</xdr:col>
      <xdr:colOff>50800</xdr:colOff>
      <xdr:row>78</xdr:row>
      <xdr:rowOff>35040</xdr:rowOff>
    </xdr:to>
    <xdr:cxnSp macro="">
      <xdr:nvCxnSpPr>
        <xdr:cNvPr id="188" name="直線コネクタ 187"/>
        <xdr:cNvCxnSpPr/>
      </xdr:nvCxnSpPr>
      <xdr:spPr>
        <a:xfrm>
          <a:off x="2019300" y="13378383"/>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122822</xdr:rowOff>
    </xdr:from>
    <xdr:to>
      <xdr:col>10</xdr:col>
      <xdr:colOff>114300</xdr:colOff>
      <xdr:row>78</xdr:row>
      <xdr:rowOff>5283</xdr:rowOff>
    </xdr:to>
    <xdr:cxnSp macro="">
      <xdr:nvCxnSpPr>
        <xdr:cNvPr id="191" name="直線コネクタ 190"/>
        <xdr:cNvCxnSpPr/>
      </xdr:nvCxnSpPr>
      <xdr:spPr>
        <a:xfrm>
          <a:off x="1130300" y="13324472"/>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143611</xdr:rowOff>
    </xdr:from>
    <xdr:to>
      <xdr:col>24</xdr:col>
      <xdr:colOff>114300</xdr:colOff>
      <xdr:row>78</xdr:row>
      <xdr:rowOff>73761</xdr:rowOff>
    </xdr:to>
    <xdr:sp macro="" textlink="">
      <xdr:nvSpPr>
        <xdr:cNvPr id="201" name="楕円 200"/>
        <xdr:cNvSpPr/>
      </xdr:nvSpPr>
      <xdr:spPr>
        <a:xfrm>
          <a:off x="45847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122038</xdr:rowOff>
    </xdr:from>
    <xdr:ext cx="469744" cy="259045"/>
    <xdr:sp macro="" textlink="">
      <xdr:nvSpPr>
        <xdr:cNvPr id="202" name="維持補修費該当値テキスト"/>
        <xdr:cNvSpPr txBox="1"/>
      </xdr:nvSpPr>
      <xdr:spPr>
        <a:xfrm>
          <a:off x="4686300" y="133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113170</xdr:rowOff>
    </xdr:from>
    <xdr:to>
      <xdr:col>20</xdr:col>
      <xdr:colOff>38100</xdr:colOff>
      <xdr:row>78</xdr:row>
      <xdr:rowOff>43320</xdr:rowOff>
    </xdr:to>
    <xdr:sp macro="" textlink="">
      <xdr:nvSpPr>
        <xdr:cNvPr id="203" name="楕円 202"/>
        <xdr:cNvSpPr/>
      </xdr:nvSpPr>
      <xdr:spPr>
        <a:xfrm>
          <a:off x="37465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34447</xdr:rowOff>
    </xdr:from>
    <xdr:ext cx="469744" cy="259045"/>
    <xdr:sp macro="" textlink="">
      <xdr:nvSpPr>
        <xdr:cNvPr id="204" name="テキスト ボックス 203"/>
        <xdr:cNvSpPr txBox="1"/>
      </xdr:nvSpPr>
      <xdr:spPr>
        <a:xfrm>
          <a:off x="3562428" y="134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155690</xdr:rowOff>
    </xdr:from>
    <xdr:to>
      <xdr:col>15</xdr:col>
      <xdr:colOff>101600</xdr:colOff>
      <xdr:row>78</xdr:row>
      <xdr:rowOff>85840</xdr:rowOff>
    </xdr:to>
    <xdr:sp macro="" textlink="">
      <xdr:nvSpPr>
        <xdr:cNvPr id="205" name="楕円 204"/>
        <xdr:cNvSpPr/>
      </xdr:nvSpPr>
      <xdr:spPr>
        <a:xfrm>
          <a:off x="2857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76967</xdr:rowOff>
    </xdr:from>
    <xdr:ext cx="469744" cy="259045"/>
    <xdr:sp macro="" textlink="">
      <xdr:nvSpPr>
        <xdr:cNvPr id="206" name="テキスト ボックス 205"/>
        <xdr:cNvSpPr txBox="1"/>
      </xdr:nvSpPr>
      <xdr:spPr>
        <a:xfrm>
          <a:off x="2673428" y="134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125933</xdr:rowOff>
    </xdr:from>
    <xdr:to>
      <xdr:col>10</xdr:col>
      <xdr:colOff>165100</xdr:colOff>
      <xdr:row>78</xdr:row>
      <xdr:rowOff>56083</xdr:rowOff>
    </xdr:to>
    <xdr:sp macro="" textlink="">
      <xdr:nvSpPr>
        <xdr:cNvPr id="207" name="楕円 206"/>
        <xdr:cNvSpPr/>
      </xdr:nvSpPr>
      <xdr:spPr>
        <a:xfrm>
          <a:off x="1968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47210</xdr:rowOff>
    </xdr:from>
    <xdr:ext cx="469744" cy="259045"/>
    <xdr:sp macro="" textlink="">
      <xdr:nvSpPr>
        <xdr:cNvPr id="208" name="テキスト ボックス 207"/>
        <xdr:cNvSpPr txBox="1"/>
      </xdr:nvSpPr>
      <xdr:spPr>
        <a:xfrm>
          <a:off x="1784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72022</xdr:rowOff>
    </xdr:from>
    <xdr:to>
      <xdr:col>6</xdr:col>
      <xdr:colOff>38100</xdr:colOff>
      <xdr:row>78</xdr:row>
      <xdr:rowOff>2172</xdr:rowOff>
    </xdr:to>
    <xdr:sp macro="" textlink="">
      <xdr:nvSpPr>
        <xdr:cNvPr id="209" name="楕円 208"/>
        <xdr:cNvSpPr/>
      </xdr:nvSpPr>
      <xdr:spPr>
        <a:xfrm>
          <a:off x="1079500" y="132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18699</xdr:rowOff>
    </xdr:from>
    <xdr:ext cx="469744" cy="259045"/>
    <xdr:sp macro="" textlink="">
      <xdr:nvSpPr>
        <xdr:cNvPr id="210" name="テキスト ボックス 209"/>
        <xdr:cNvSpPr txBox="1"/>
      </xdr:nvSpPr>
      <xdr:spPr>
        <a:xfrm>
          <a:off x="895428" y="130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15202</xdr:rowOff>
    </xdr:from>
    <xdr:to>
      <xdr:col>24</xdr:col>
      <xdr:colOff>63500</xdr:colOff>
      <xdr:row>97</xdr:row>
      <xdr:rowOff>37427</xdr:rowOff>
    </xdr:to>
    <xdr:cxnSp macro="">
      <xdr:nvCxnSpPr>
        <xdr:cNvPr id="240" name="直線コネクタ 239"/>
        <xdr:cNvCxnSpPr/>
      </xdr:nvCxnSpPr>
      <xdr:spPr>
        <a:xfrm flipV="1">
          <a:off x="3797300" y="16645852"/>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11697</xdr:rowOff>
    </xdr:from>
    <xdr:to>
      <xdr:col>19</xdr:col>
      <xdr:colOff>177800</xdr:colOff>
      <xdr:row>97</xdr:row>
      <xdr:rowOff>37427</xdr:rowOff>
    </xdr:to>
    <xdr:cxnSp macro="">
      <xdr:nvCxnSpPr>
        <xdr:cNvPr id="243" name="直線コネクタ 242"/>
        <xdr:cNvCxnSpPr/>
      </xdr:nvCxnSpPr>
      <xdr:spPr>
        <a:xfrm>
          <a:off x="2908300" y="16642347"/>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11697</xdr:rowOff>
    </xdr:from>
    <xdr:to>
      <xdr:col>15</xdr:col>
      <xdr:colOff>50800</xdr:colOff>
      <xdr:row>97</xdr:row>
      <xdr:rowOff>37415</xdr:rowOff>
    </xdr:to>
    <xdr:cxnSp macro="">
      <xdr:nvCxnSpPr>
        <xdr:cNvPr id="246" name="直線コネクタ 245"/>
        <xdr:cNvCxnSpPr/>
      </xdr:nvCxnSpPr>
      <xdr:spPr>
        <a:xfrm flipV="1">
          <a:off x="2019300" y="1664234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37415</xdr:rowOff>
    </xdr:from>
    <xdr:to>
      <xdr:col>10</xdr:col>
      <xdr:colOff>114300</xdr:colOff>
      <xdr:row>97</xdr:row>
      <xdr:rowOff>80011</xdr:rowOff>
    </xdr:to>
    <xdr:cxnSp macro="">
      <xdr:nvCxnSpPr>
        <xdr:cNvPr id="249" name="直線コネクタ 248"/>
        <xdr:cNvCxnSpPr/>
      </xdr:nvCxnSpPr>
      <xdr:spPr>
        <a:xfrm flipV="1">
          <a:off x="1130300" y="1666806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135852</xdr:rowOff>
    </xdr:from>
    <xdr:to>
      <xdr:col>24</xdr:col>
      <xdr:colOff>114300</xdr:colOff>
      <xdr:row>97</xdr:row>
      <xdr:rowOff>66002</xdr:rowOff>
    </xdr:to>
    <xdr:sp macro="" textlink="">
      <xdr:nvSpPr>
        <xdr:cNvPr id="259" name="楕円 258"/>
        <xdr:cNvSpPr/>
      </xdr:nvSpPr>
      <xdr:spPr>
        <a:xfrm>
          <a:off x="4584700" y="165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114279</xdr:rowOff>
    </xdr:from>
    <xdr:ext cx="534377" cy="259045"/>
    <xdr:sp macro="" textlink="">
      <xdr:nvSpPr>
        <xdr:cNvPr id="260" name="扶助費該当値テキスト"/>
        <xdr:cNvSpPr txBox="1"/>
      </xdr:nvSpPr>
      <xdr:spPr>
        <a:xfrm>
          <a:off x="4686300" y="165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158077</xdr:rowOff>
    </xdr:from>
    <xdr:to>
      <xdr:col>20</xdr:col>
      <xdr:colOff>38100</xdr:colOff>
      <xdr:row>97</xdr:row>
      <xdr:rowOff>88227</xdr:rowOff>
    </xdr:to>
    <xdr:sp macro="" textlink="">
      <xdr:nvSpPr>
        <xdr:cNvPr id="261" name="楕円 260"/>
        <xdr:cNvSpPr/>
      </xdr:nvSpPr>
      <xdr:spPr>
        <a:xfrm>
          <a:off x="3746500" y="16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79354</xdr:rowOff>
    </xdr:from>
    <xdr:ext cx="534377" cy="259045"/>
    <xdr:sp macro="" textlink="">
      <xdr:nvSpPr>
        <xdr:cNvPr id="262" name="テキスト ボックス 261"/>
        <xdr:cNvSpPr txBox="1"/>
      </xdr:nvSpPr>
      <xdr:spPr>
        <a:xfrm>
          <a:off x="3530111" y="167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132347</xdr:rowOff>
    </xdr:from>
    <xdr:to>
      <xdr:col>15</xdr:col>
      <xdr:colOff>101600</xdr:colOff>
      <xdr:row>97</xdr:row>
      <xdr:rowOff>62497</xdr:rowOff>
    </xdr:to>
    <xdr:sp macro="" textlink="">
      <xdr:nvSpPr>
        <xdr:cNvPr id="263" name="楕円 262"/>
        <xdr:cNvSpPr/>
      </xdr:nvSpPr>
      <xdr:spPr>
        <a:xfrm>
          <a:off x="2857500" y="16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53624</xdr:rowOff>
    </xdr:from>
    <xdr:ext cx="534377" cy="259045"/>
    <xdr:sp macro="" textlink="">
      <xdr:nvSpPr>
        <xdr:cNvPr id="264" name="テキスト ボックス 263"/>
        <xdr:cNvSpPr txBox="1"/>
      </xdr:nvSpPr>
      <xdr:spPr>
        <a:xfrm>
          <a:off x="2641111" y="166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158065</xdr:rowOff>
    </xdr:from>
    <xdr:to>
      <xdr:col>10</xdr:col>
      <xdr:colOff>165100</xdr:colOff>
      <xdr:row>97</xdr:row>
      <xdr:rowOff>88215</xdr:rowOff>
    </xdr:to>
    <xdr:sp macro="" textlink="">
      <xdr:nvSpPr>
        <xdr:cNvPr id="265" name="楕円 264"/>
        <xdr:cNvSpPr/>
      </xdr:nvSpPr>
      <xdr:spPr>
        <a:xfrm>
          <a:off x="19685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66" name="テキスト ボックス 265"/>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29211</xdr:rowOff>
    </xdr:from>
    <xdr:to>
      <xdr:col>6</xdr:col>
      <xdr:colOff>38100</xdr:colOff>
      <xdr:row>97</xdr:row>
      <xdr:rowOff>130811</xdr:rowOff>
    </xdr:to>
    <xdr:sp macro="" textlink="">
      <xdr:nvSpPr>
        <xdr:cNvPr id="267" name="楕円 266"/>
        <xdr:cNvSpPr/>
      </xdr:nvSpPr>
      <xdr:spPr>
        <a:xfrm>
          <a:off x="1079500" y="166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121938</xdr:rowOff>
    </xdr:from>
    <xdr:ext cx="534377" cy="259045"/>
    <xdr:sp macro="" textlink="">
      <xdr:nvSpPr>
        <xdr:cNvPr id="268" name="テキスト ボックス 267"/>
        <xdr:cNvSpPr txBox="1"/>
      </xdr:nvSpPr>
      <xdr:spPr>
        <a:xfrm>
          <a:off x="863111" y="167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65428</xdr:rowOff>
    </xdr:from>
    <xdr:to>
      <xdr:col>55</xdr:col>
      <xdr:colOff>0</xdr:colOff>
      <xdr:row>37</xdr:row>
      <xdr:rowOff>105030</xdr:rowOff>
    </xdr:to>
    <xdr:cxnSp macro="">
      <xdr:nvCxnSpPr>
        <xdr:cNvPr id="295" name="直線コネクタ 294"/>
        <xdr:cNvCxnSpPr/>
      </xdr:nvCxnSpPr>
      <xdr:spPr>
        <a:xfrm flipV="1">
          <a:off x="9639300" y="5894728"/>
          <a:ext cx="838200" cy="55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79784</xdr:rowOff>
    </xdr:from>
    <xdr:to>
      <xdr:col>50</xdr:col>
      <xdr:colOff>114300</xdr:colOff>
      <xdr:row>37</xdr:row>
      <xdr:rowOff>105030</xdr:rowOff>
    </xdr:to>
    <xdr:cxnSp macro="">
      <xdr:nvCxnSpPr>
        <xdr:cNvPr id="298" name="直線コネクタ 297"/>
        <xdr:cNvCxnSpPr/>
      </xdr:nvCxnSpPr>
      <xdr:spPr>
        <a:xfrm>
          <a:off x="8750300" y="6423434"/>
          <a:ext cx="889000" cy="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79784</xdr:rowOff>
    </xdr:from>
    <xdr:to>
      <xdr:col>45</xdr:col>
      <xdr:colOff>177800</xdr:colOff>
      <xdr:row>37</xdr:row>
      <xdr:rowOff>118646</xdr:rowOff>
    </xdr:to>
    <xdr:cxnSp macro="">
      <xdr:nvCxnSpPr>
        <xdr:cNvPr id="301" name="直線コネクタ 300"/>
        <xdr:cNvCxnSpPr/>
      </xdr:nvCxnSpPr>
      <xdr:spPr>
        <a:xfrm flipV="1">
          <a:off x="7861300" y="64234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55402</xdr:rowOff>
    </xdr:from>
    <xdr:to>
      <xdr:col>41</xdr:col>
      <xdr:colOff>50800</xdr:colOff>
      <xdr:row>37</xdr:row>
      <xdr:rowOff>118646</xdr:rowOff>
    </xdr:to>
    <xdr:cxnSp macro="">
      <xdr:nvCxnSpPr>
        <xdr:cNvPr id="304" name="直線コネクタ 303"/>
        <xdr:cNvCxnSpPr/>
      </xdr:nvCxnSpPr>
      <xdr:spPr>
        <a:xfrm>
          <a:off x="6972300" y="6399052"/>
          <a:ext cx="889000" cy="6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14628</xdr:rowOff>
    </xdr:from>
    <xdr:to>
      <xdr:col>55</xdr:col>
      <xdr:colOff>50800</xdr:colOff>
      <xdr:row>34</xdr:row>
      <xdr:rowOff>116228</xdr:rowOff>
    </xdr:to>
    <xdr:sp macro="" textlink="">
      <xdr:nvSpPr>
        <xdr:cNvPr id="314" name="楕円 313"/>
        <xdr:cNvSpPr/>
      </xdr:nvSpPr>
      <xdr:spPr>
        <a:xfrm>
          <a:off x="10426700" y="58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164505</xdr:rowOff>
    </xdr:from>
    <xdr:ext cx="599010" cy="259045"/>
    <xdr:sp macro="" textlink="">
      <xdr:nvSpPr>
        <xdr:cNvPr id="315" name="補助費等該当値テキスト"/>
        <xdr:cNvSpPr txBox="1"/>
      </xdr:nvSpPr>
      <xdr:spPr>
        <a:xfrm>
          <a:off x="10528300" y="58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54230</xdr:rowOff>
    </xdr:from>
    <xdr:to>
      <xdr:col>50</xdr:col>
      <xdr:colOff>165100</xdr:colOff>
      <xdr:row>37</xdr:row>
      <xdr:rowOff>155830</xdr:rowOff>
    </xdr:to>
    <xdr:sp macro="" textlink="">
      <xdr:nvSpPr>
        <xdr:cNvPr id="316" name="楕円 315"/>
        <xdr:cNvSpPr/>
      </xdr:nvSpPr>
      <xdr:spPr>
        <a:xfrm>
          <a:off x="9588500" y="63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146958</xdr:rowOff>
    </xdr:from>
    <xdr:ext cx="534377" cy="259045"/>
    <xdr:sp macro="" textlink="">
      <xdr:nvSpPr>
        <xdr:cNvPr id="317" name="テキスト ボックス 316"/>
        <xdr:cNvSpPr txBox="1"/>
      </xdr:nvSpPr>
      <xdr:spPr>
        <a:xfrm>
          <a:off x="9372111" y="64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28984</xdr:rowOff>
    </xdr:from>
    <xdr:to>
      <xdr:col>46</xdr:col>
      <xdr:colOff>38100</xdr:colOff>
      <xdr:row>37</xdr:row>
      <xdr:rowOff>130584</xdr:rowOff>
    </xdr:to>
    <xdr:sp macro="" textlink="">
      <xdr:nvSpPr>
        <xdr:cNvPr id="318" name="楕円 317"/>
        <xdr:cNvSpPr/>
      </xdr:nvSpPr>
      <xdr:spPr>
        <a:xfrm>
          <a:off x="8699500" y="637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121711</xdr:rowOff>
    </xdr:from>
    <xdr:ext cx="534377" cy="259045"/>
    <xdr:sp macro="" textlink="">
      <xdr:nvSpPr>
        <xdr:cNvPr id="319" name="テキスト ボックス 318"/>
        <xdr:cNvSpPr txBox="1"/>
      </xdr:nvSpPr>
      <xdr:spPr>
        <a:xfrm>
          <a:off x="8483111" y="64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67846</xdr:rowOff>
    </xdr:from>
    <xdr:to>
      <xdr:col>41</xdr:col>
      <xdr:colOff>101600</xdr:colOff>
      <xdr:row>37</xdr:row>
      <xdr:rowOff>169445</xdr:rowOff>
    </xdr:to>
    <xdr:sp macro="" textlink="">
      <xdr:nvSpPr>
        <xdr:cNvPr id="320" name="楕円 319"/>
        <xdr:cNvSpPr/>
      </xdr:nvSpPr>
      <xdr:spPr>
        <a:xfrm>
          <a:off x="7810500" y="64114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160573</xdr:rowOff>
    </xdr:from>
    <xdr:ext cx="534377" cy="259045"/>
    <xdr:sp macro="" textlink="">
      <xdr:nvSpPr>
        <xdr:cNvPr id="321" name="テキスト ボックス 320"/>
        <xdr:cNvSpPr txBox="1"/>
      </xdr:nvSpPr>
      <xdr:spPr>
        <a:xfrm>
          <a:off x="7594111" y="65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4602</xdr:rowOff>
    </xdr:from>
    <xdr:to>
      <xdr:col>36</xdr:col>
      <xdr:colOff>165100</xdr:colOff>
      <xdr:row>37</xdr:row>
      <xdr:rowOff>106202</xdr:rowOff>
    </xdr:to>
    <xdr:sp macro="" textlink="">
      <xdr:nvSpPr>
        <xdr:cNvPr id="322" name="楕円 321"/>
        <xdr:cNvSpPr/>
      </xdr:nvSpPr>
      <xdr:spPr>
        <a:xfrm>
          <a:off x="6921500" y="63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122729</xdr:rowOff>
    </xdr:from>
    <xdr:ext cx="534377" cy="259045"/>
    <xdr:sp macro="" textlink="">
      <xdr:nvSpPr>
        <xdr:cNvPr id="323" name="テキスト ボックス 322"/>
        <xdr:cNvSpPr txBox="1"/>
      </xdr:nvSpPr>
      <xdr:spPr>
        <a:xfrm>
          <a:off x="6705111" y="61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34352</xdr:rowOff>
    </xdr:from>
    <xdr:to>
      <xdr:col>55</xdr:col>
      <xdr:colOff>0</xdr:colOff>
      <xdr:row>57</xdr:row>
      <xdr:rowOff>116246</xdr:rowOff>
    </xdr:to>
    <xdr:cxnSp macro="">
      <xdr:nvCxnSpPr>
        <xdr:cNvPr id="350" name="直線コネクタ 349"/>
        <xdr:cNvCxnSpPr/>
      </xdr:nvCxnSpPr>
      <xdr:spPr>
        <a:xfrm>
          <a:off x="9639300" y="9807002"/>
          <a:ext cx="838200" cy="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113160</xdr:rowOff>
    </xdr:from>
    <xdr:to>
      <xdr:col>50</xdr:col>
      <xdr:colOff>114300</xdr:colOff>
      <xdr:row>57</xdr:row>
      <xdr:rowOff>34352</xdr:rowOff>
    </xdr:to>
    <xdr:cxnSp macro="">
      <xdr:nvCxnSpPr>
        <xdr:cNvPr id="353" name="直線コネクタ 352"/>
        <xdr:cNvCxnSpPr/>
      </xdr:nvCxnSpPr>
      <xdr:spPr>
        <a:xfrm>
          <a:off x="8750300" y="9714360"/>
          <a:ext cx="889000" cy="9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113160</xdr:rowOff>
    </xdr:from>
    <xdr:to>
      <xdr:col>45</xdr:col>
      <xdr:colOff>177800</xdr:colOff>
      <xdr:row>57</xdr:row>
      <xdr:rowOff>109955</xdr:rowOff>
    </xdr:to>
    <xdr:cxnSp macro="">
      <xdr:nvCxnSpPr>
        <xdr:cNvPr id="356" name="直線コネクタ 355"/>
        <xdr:cNvCxnSpPr/>
      </xdr:nvCxnSpPr>
      <xdr:spPr>
        <a:xfrm flipV="1">
          <a:off x="7861300" y="9714360"/>
          <a:ext cx="889000" cy="16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109955</xdr:rowOff>
    </xdr:from>
    <xdr:to>
      <xdr:col>41</xdr:col>
      <xdr:colOff>50800</xdr:colOff>
      <xdr:row>57</xdr:row>
      <xdr:rowOff>137062</xdr:rowOff>
    </xdr:to>
    <xdr:cxnSp macro="">
      <xdr:nvCxnSpPr>
        <xdr:cNvPr id="359" name="直線コネクタ 358"/>
        <xdr:cNvCxnSpPr/>
      </xdr:nvCxnSpPr>
      <xdr:spPr>
        <a:xfrm flipV="1">
          <a:off x="6972300" y="9882605"/>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65446</xdr:rowOff>
    </xdr:from>
    <xdr:to>
      <xdr:col>55</xdr:col>
      <xdr:colOff>50800</xdr:colOff>
      <xdr:row>57</xdr:row>
      <xdr:rowOff>167046</xdr:rowOff>
    </xdr:to>
    <xdr:sp macro="" textlink="">
      <xdr:nvSpPr>
        <xdr:cNvPr id="369" name="楕円 368"/>
        <xdr:cNvSpPr/>
      </xdr:nvSpPr>
      <xdr:spPr>
        <a:xfrm>
          <a:off x="10426700" y="98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43873</xdr:rowOff>
    </xdr:from>
    <xdr:ext cx="534377" cy="259045"/>
    <xdr:sp macro="" textlink="">
      <xdr:nvSpPr>
        <xdr:cNvPr id="370" name="普通建設事業費該当値テキスト"/>
        <xdr:cNvSpPr txBox="1"/>
      </xdr:nvSpPr>
      <xdr:spPr>
        <a:xfrm>
          <a:off x="10528300" y="98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155002</xdr:rowOff>
    </xdr:from>
    <xdr:to>
      <xdr:col>50</xdr:col>
      <xdr:colOff>165100</xdr:colOff>
      <xdr:row>57</xdr:row>
      <xdr:rowOff>85152</xdr:rowOff>
    </xdr:to>
    <xdr:sp macro="" textlink="">
      <xdr:nvSpPr>
        <xdr:cNvPr id="371" name="楕円 370"/>
        <xdr:cNvSpPr/>
      </xdr:nvSpPr>
      <xdr:spPr>
        <a:xfrm>
          <a:off x="9588500" y="97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76279</xdr:rowOff>
    </xdr:from>
    <xdr:ext cx="534377" cy="259045"/>
    <xdr:sp macro="" textlink="">
      <xdr:nvSpPr>
        <xdr:cNvPr id="372" name="テキスト ボックス 371"/>
        <xdr:cNvSpPr txBox="1"/>
      </xdr:nvSpPr>
      <xdr:spPr>
        <a:xfrm>
          <a:off x="9372111" y="98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62360</xdr:rowOff>
    </xdr:from>
    <xdr:to>
      <xdr:col>46</xdr:col>
      <xdr:colOff>38100</xdr:colOff>
      <xdr:row>56</xdr:row>
      <xdr:rowOff>163960</xdr:rowOff>
    </xdr:to>
    <xdr:sp macro="" textlink="">
      <xdr:nvSpPr>
        <xdr:cNvPr id="373" name="楕円 372"/>
        <xdr:cNvSpPr/>
      </xdr:nvSpPr>
      <xdr:spPr>
        <a:xfrm>
          <a:off x="8699500" y="966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9037</xdr:rowOff>
    </xdr:from>
    <xdr:ext cx="534377" cy="259045"/>
    <xdr:sp macro="" textlink="">
      <xdr:nvSpPr>
        <xdr:cNvPr id="374" name="テキスト ボックス 373"/>
        <xdr:cNvSpPr txBox="1"/>
      </xdr:nvSpPr>
      <xdr:spPr>
        <a:xfrm>
          <a:off x="8483111" y="94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59155</xdr:rowOff>
    </xdr:from>
    <xdr:to>
      <xdr:col>41</xdr:col>
      <xdr:colOff>101600</xdr:colOff>
      <xdr:row>57</xdr:row>
      <xdr:rowOff>160755</xdr:rowOff>
    </xdr:to>
    <xdr:sp macro="" textlink="">
      <xdr:nvSpPr>
        <xdr:cNvPr id="375" name="楕円 374"/>
        <xdr:cNvSpPr/>
      </xdr:nvSpPr>
      <xdr:spPr>
        <a:xfrm>
          <a:off x="7810500" y="9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151882</xdr:rowOff>
    </xdr:from>
    <xdr:ext cx="534377" cy="259045"/>
    <xdr:sp macro="" textlink="">
      <xdr:nvSpPr>
        <xdr:cNvPr id="376" name="テキスト ボックス 375"/>
        <xdr:cNvSpPr txBox="1"/>
      </xdr:nvSpPr>
      <xdr:spPr>
        <a:xfrm>
          <a:off x="7594111" y="9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86262</xdr:rowOff>
    </xdr:from>
    <xdr:to>
      <xdr:col>36</xdr:col>
      <xdr:colOff>165100</xdr:colOff>
      <xdr:row>58</xdr:row>
      <xdr:rowOff>16412</xdr:rowOff>
    </xdr:to>
    <xdr:sp macro="" textlink="">
      <xdr:nvSpPr>
        <xdr:cNvPr id="377" name="楕円 376"/>
        <xdr:cNvSpPr/>
      </xdr:nvSpPr>
      <xdr:spPr>
        <a:xfrm>
          <a:off x="6921500" y="98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7539</xdr:rowOff>
    </xdr:from>
    <xdr:ext cx="534377" cy="259045"/>
    <xdr:sp macro="" textlink="">
      <xdr:nvSpPr>
        <xdr:cNvPr id="378" name="テキスト ボックス 377"/>
        <xdr:cNvSpPr txBox="1"/>
      </xdr:nvSpPr>
      <xdr:spPr>
        <a:xfrm>
          <a:off x="6705111" y="99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31077</xdr:rowOff>
    </xdr:from>
    <xdr:to>
      <xdr:col>55</xdr:col>
      <xdr:colOff>0</xdr:colOff>
      <xdr:row>79</xdr:row>
      <xdr:rowOff>36579</xdr:rowOff>
    </xdr:to>
    <xdr:cxnSp macro="">
      <xdr:nvCxnSpPr>
        <xdr:cNvPr id="407" name="直線コネクタ 406"/>
        <xdr:cNvCxnSpPr/>
      </xdr:nvCxnSpPr>
      <xdr:spPr>
        <a:xfrm flipV="1">
          <a:off x="9639300" y="13404177"/>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64781</xdr:rowOff>
    </xdr:from>
    <xdr:to>
      <xdr:col>50</xdr:col>
      <xdr:colOff>114300</xdr:colOff>
      <xdr:row>79</xdr:row>
      <xdr:rowOff>36579</xdr:rowOff>
    </xdr:to>
    <xdr:cxnSp macro="">
      <xdr:nvCxnSpPr>
        <xdr:cNvPr id="410" name="直線コネクタ 409"/>
        <xdr:cNvCxnSpPr/>
      </xdr:nvCxnSpPr>
      <xdr:spPr>
        <a:xfrm>
          <a:off x="8750300" y="13094981"/>
          <a:ext cx="889000" cy="48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64781</xdr:rowOff>
    </xdr:from>
    <xdr:to>
      <xdr:col>45</xdr:col>
      <xdr:colOff>177800</xdr:colOff>
      <xdr:row>78</xdr:row>
      <xdr:rowOff>139373</xdr:rowOff>
    </xdr:to>
    <xdr:cxnSp macro="">
      <xdr:nvCxnSpPr>
        <xdr:cNvPr id="413" name="直線コネクタ 412"/>
        <xdr:cNvCxnSpPr/>
      </xdr:nvCxnSpPr>
      <xdr:spPr>
        <a:xfrm flipV="1">
          <a:off x="7861300" y="13094981"/>
          <a:ext cx="889000" cy="4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1360</xdr:rowOff>
    </xdr:from>
    <xdr:to>
      <xdr:col>41</xdr:col>
      <xdr:colOff>50800</xdr:colOff>
      <xdr:row>78</xdr:row>
      <xdr:rowOff>139373</xdr:rowOff>
    </xdr:to>
    <xdr:cxnSp macro="">
      <xdr:nvCxnSpPr>
        <xdr:cNvPr id="416" name="直線コネクタ 415"/>
        <xdr:cNvCxnSpPr/>
      </xdr:nvCxnSpPr>
      <xdr:spPr>
        <a:xfrm>
          <a:off x="6972300" y="13374460"/>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151727</xdr:rowOff>
    </xdr:from>
    <xdr:to>
      <xdr:col>55</xdr:col>
      <xdr:colOff>50800</xdr:colOff>
      <xdr:row>78</xdr:row>
      <xdr:rowOff>81877</xdr:rowOff>
    </xdr:to>
    <xdr:sp macro="" textlink="">
      <xdr:nvSpPr>
        <xdr:cNvPr id="426" name="楕円 425"/>
        <xdr:cNvSpPr/>
      </xdr:nvSpPr>
      <xdr:spPr>
        <a:xfrm>
          <a:off x="10426700" y="133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3154</xdr:rowOff>
    </xdr:from>
    <xdr:ext cx="534377" cy="259045"/>
    <xdr:sp macro="" textlink="">
      <xdr:nvSpPr>
        <xdr:cNvPr id="427" name="普通建設事業費 （ うち新規整備　）該当値テキスト"/>
        <xdr:cNvSpPr txBox="1"/>
      </xdr:nvSpPr>
      <xdr:spPr>
        <a:xfrm>
          <a:off x="10528300" y="132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157229</xdr:rowOff>
    </xdr:from>
    <xdr:to>
      <xdr:col>50</xdr:col>
      <xdr:colOff>165100</xdr:colOff>
      <xdr:row>79</xdr:row>
      <xdr:rowOff>87379</xdr:rowOff>
    </xdr:to>
    <xdr:sp macro="" textlink="">
      <xdr:nvSpPr>
        <xdr:cNvPr id="428" name="楕円 427"/>
        <xdr:cNvSpPr/>
      </xdr:nvSpPr>
      <xdr:spPr>
        <a:xfrm>
          <a:off x="9588500" y="135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78506</xdr:rowOff>
    </xdr:from>
    <xdr:ext cx="469744" cy="259045"/>
    <xdr:sp macro="" textlink="">
      <xdr:nvSpPr>
        <xdr:cNvPr id="429" name="テキスト ボックス 428"/>
        <xdr:cNvSpPr txBox="1"/>
      </xdr:nvSpPr>
      <xdr:spPr>
        <a:xfrm>
          <a:off x="9404428" y="1362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13981</xdr:rowOff>
    </xdr:from>
    <xdr:to>
      <xdr:col>46</xdr:col>
      <xdr:colOff>38100</xdr:colOff>
      <xdr:row>76</xdr:row>
      <xdr:rowOff>115581</xdr:rowOff>
    </xdr:to>
    <xdr:sp macro="" textlink="">
      <xdr:nvSpPr>
        <xdr:cNvPr id="430" name="楕円 429"/>
        <xdr:cNvSpPr/>
      </xdr:nvSpPr>
      <xdr:spPr>
        <a:xfrm>
          <a:off x="8699500" y="130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132108</xdr:rowOff>
    </xdr:from>
    <xdr:ext cx="534377" cy="259045"/>
    <xdr:sp macro="" textlink="">
      <xdr:nvSpPr>
        <xdr:cNvPr id="431" name="テキスト ボックス 430"/>
        <xdr:cNvSpPr txBox="1"/>
      </xdr:nvSpPr>
      <xdr:spPr>
        <a:xfrm>
          <a:off x="8483111" y="128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88573</xdr:rowOff>
    </xdr:from>
    <xdr:to>
      <xdr:col>41</xdr:col>
      <xdr:colOff>101600</xdr:colOff>
      <xdr:row>79</xdr:row>
      <xdr:rowOff>18723</xdr:rowOff>
    </xdr:to>
    <xdr:sp macro="" textlink="">
      <xdr:nvSpPr>
        <xdr:cNvPr id="432" name="楕円 431"/>
        <xdr:cNvSpPr/>
      </xdr:nvSpPr>
      <xdr:spPr>
        <a:xfrm>
          <a:off x="7810500" y="13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9850</xdr:rowOff>
    </xdr:from>
    <xdr:ext cx="534377" cy="259045"/>
    <xdr:sp macro="" textlink="">
      <xdr:nvSpPr>
        <xdr:cNvPr id="433" name="テキスト ボックス 432"/>
        <xdr:cNvSpPr txBox="1"/>
      </xdr:nvSpPr>
      <xdr:spPr>
        <a:xfrm>
          <a:off x="7594111" y="13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122010</xdr:rowOff>
    </xdr:from>
    <xdr:to>
      <xdr:col>36</xdr:col>
      <xdr:colOff>165100</xdr:colOff>
      <xdr:row>78</xdr:row>
      <xdr:rowOff>52160</xdr:rowOff>
    </xdr:to>
    <xdr:sp macro="" textlink="">
      <xdr:nvSpPr>
        <xdr:cNvPr id="434" name="楕円 433"/>
        <xdr:cNvSpPr/>
      </xdr:nvSpPr>
      <xdr:spPr>
        <a:xfrm>
          <a:off x="6921500" y="133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68687</xdr:rowOff>
    </xdr:from>
    <xdr:ext cx="534377" cy="259045"/>
    <xdr:sp macro="" textlink="">
      <xdr:nvSpPr>
        <xdr:cNvPr id="435" name="テキスト ボックス 434"/>
        <xdr:cNvSpPr txBox="1"/>
      </xdr:nvSpPr>
      <xdr:spPr>
        <a:xfrm>
          <a:off x="6705111" y="130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88624</xdr:rowOff>
    </xdr:from>
    <xdr:to>
      <xdr:col>55</xdr:col>
      <xdr:colOff>0</xdr:colOff>
      <xdr:row>98</xdr:row>
      <xdr:rowOff>36830</xdr:rowOff>
    </xdr:to>
    <xdr:cxnSp macro="">
      <xdr:nvCxnSpPr>
        <xdr:cNvPr id="466" name="直線コネクタ 465"/>
        <xdr:cNvCxnSpPr/>
      </xdr:nvCxnSpPr>
      <xdr:spPr>
        <a:xfrm>
          <a:off x="9639300" y="16204924"/>
          <a:ext cx="838200" cy="6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88624</xdr:rowOff>
    </xdr:from>
    <xdr:to>
      <xdr:col>50</xdr:col>
      <xdr:colOff>114300</xdr:colOff>
      <xdr:row>98</xdr:row>
      <xdr:rowOff>151278</xdr:rowOff>
    </xdr:to>
    <xdr:cxnSp macro="">
      <xdr:nvCxnSpPr>
        <xdr:cNvPr id="469" name="直線コネクタ 468"/>
        <xdr:cNvCxnSpPr/>
      </xdr:nvCxnSpPr>
      <xdr:spPr>
        <a:xfrm flipV="1">
          <a:off x="8750300" y="16204924"/>
          <a:ext cx="889000" cy="7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20746</xdr:rowOff>
    </xdr:from>
    <xdr:to>
      <xdr:col>45</xdr:col>
      <xdr:colOff>177800</xdr:colOff>
      <xdr:row>98</xdr:row>
      <xdr:rowOff>151278</xdr:rowOff>
    </xdr:to>
    <xdr:cxnSp macro="">
      <xdr:nvCxnSpPr>
        <xdr:cNvPr id="472" name="直線コネクタ 471"/>
        <xdr:cNvCxnSpPr/>
      </xdr:nvCxnSpPr>
      <xdr:spPr>
        <a:xfrm>
          <a:off x="7861300" y="16651396"/>
          <a:ext cx="889000" cy="3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20746</xdr:rowOff>
    </xdr:from>
    <xdr:to>
      <xdr:col>41</xdr:col>
      <xdr:colOff>50800</xdr:colOff>
      <xdr:row>99</xdr:row>
      <xdr:rowOff>64458</xdr:rowOff>
    </xdr:to>
    <xdr:cxnSp macro="">
      <xdr:nvCxnSpPr>
        <xdr:cNvPr id="475" name="直線コネクタ 474"/>
        <xdr:cNvCxnSpPr/>
      </xdr:nvCxnSpPr>
      <xdr:spPr>
        <a:xfrm flipV="1">
          <a:off x="6972300" y="16651396"/>
          <a:ext cx="889000" cy="3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157480</xdr:rowOff>
    </xdr:from>
    <xdr:to>
      <xdr:col>55</xdr:col>
      <xdr:colOff>50800</xdr:colOff>
      <xdr:row>98</xdr:row>
      <xdr:rowOff>87630</xdr:rowOff>
    </xdr:to>
    <xdr:sp macro="" textlink="">
      <xdr:nvSpPr>
        <xdr:cNvPr id="485" name="楕円 484"/>
        <xdr:cNvSpPr/>
      </xdr:nvSpPr>
      <xdr:spPr>
        <a:xfrm>
          <a:off x="10426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72407</xdr:rowOff>
    </xdr:from>
    <xdr:ext cx="534377" cy="259045"/>
    <xdr:sp macro="" textlink="">
      <xdr:nvSpPr>
        <xdr:cNvPr id="486" name="普通建設事業費 （ うち更新整備　）該当値テキスト"/>
        <xdr:cNvSpPr txBox="1"/>
      </xdr:nvSpPr>
      <xdr:spPr>
        <a:xfrm>
          <a:off x="10528300" y="167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37824</xdr:rowOff>
    </xdr:from>
    <xdr:to>
      <xdr:col>50</xdr:col>
      <xdr:colOff>165100</xdr:colOff>
      <xdr:row>94</xdr:row>
      <xdr:rowOff>139424</xdr:rowOff>
    </xdr:to>
    <xdr:sp macro="" textlink="">
      <xdr:nvSpPr>
        <xdr:cNvPr id="487" name="楕円 486"/>
        <xdr:cNvSpPr/>
      </xdr:nvSpPr>
      <xdr:spPr>
        <a:xfrm>
          <a:off x="9588500" y="16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155951</xdr:rowOff>
    </xdr:from>
    <xdr:ext cx="534377" cy="259045"/>
    <xdr:sp macro="" textlink="">
      <xdr:nvSpPr>
        <xdr:cNvPr id="488" name="テキスト ボックス 487"/>
        <xdr:cNvSpPr txBox="1"/>
      </xdr:nvSpPr>
      <xdr:spPr>
        <a:xfrm>
          <a:off x="9372111" y="159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100478</xdr:rowOff>
    </xdr:from>
    <xdr:to>
      <xdr:col>46</xdr:col>
      <xdr:colOff>38100</xdr:colOff>
      <xdr:row>99</xdr:row>
      <xdr:rowOff>30628</xdr:rowOff>
    </xdr:to>
    <xdr:sp macro="" textlink="">
      <xdr:nvSpPr>
        <xdr:cNvPr id="489" name="楕円 488"/>
        <xdr:cNvSpPr/>
      </xdr:nvSpPr>
      <xdr:spPr>
        <a:xfrm>
          <a:off x="8699500" y="16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21755</xdr:rowOff>
    </xdr:from>
    <xdr:ext cx="469744" cy="259045"/>
    <xdr:sp macro="" textlink="">
      <xdr:nvSpPr>
        <xdr:cNvPr id="490" name="テキスト ボックス 489"/>
        <xdr:cNvSpPr txBox="1"/>
      </xdr:nvSpPr>
      <xdr:spPr>
        <a:xfrm>
          <a:off x="8515428" y="169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141396</xdr:rowOff>
    </xdr:from>
    <xdr:to>
      <xdr:col>41</xdr:col>
      <xdr:colOff>101600</xdr:colOff>
      <xdr:row>97</xdr:row>
      <xdr:rowOff>71546</xdr:rowOff>
    </xdr:to>
    <xdr:sp macro="" textlink="">
      <xdr:nvSpPr>
        <xdr:cNvPr id="491" name="楕円 490"/>
        <xdr:cNvSpPr/>
      </xdr:nvSpPr>
      <xdr:spPr>
        <a:xfrm>
          <a:off x="7810500" y="166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62673</xdr:rowOff>
    </xdr:from>
    <xdr:ext cx="534377" cy="259045"/>
    <xdr:sp macro="" textlink="">
      <xdr:nvSpPr>
        <xdr:cNvPr id="492" name="テキスト ボックス 491"/>
        <xdr:cNvSpPr txBox="1"/>
      </xdr:nvSpPr>
      <xdr:spPr>
        <a:xfrm>
          <a:off x="7594111" y="166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13658</xdr:rowOff>
    </xdr:from>
    <xdr:to>
      <xdr:col>36</xdr:col>
      <xdr:colOff>165100</xdr:colOff>
      <xdr:row>99</xdr:row>
      <xdr:rowOff>115258</xdr:rowOff>
    </xdr:to>
    <xdr:sp macro="" textlink="">
      <xdr:nvSpPr>
        <xdr:cNvPr id="493" name="楕円 492"/>
        <xdr:cNvSpPr/>
      </xdr:nvSpPr>
      <xdr:spPr>
        <a:xfrm>
          <a:off x="6921500" y="169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106385</xdr:rowOff>
    </xdr:from>
    <xdr:ext cx="469744" cy="259045"/>
    <xdr:sp macro="" textlink="">
      <xdr:nvSpPr>
        <xdr:cNvPr id="494" name="テキスト ボックス 493"/>
        <xdr:cNvSpPr txBox="1"/>
      </xdr:nvSpPr>
      <xdr:spPr>
        <a:xfrm>
          <a:off x="6737428" y="1707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121133</xdr:rowOff>
    </xdr:from>
    <xdr:to>
      <xdr:col>85</xdr:col>
      <xdr:colOff>127000</xdr:colOff>
      <xdr:row>39</xdr:row>
      <xdr:rowOff>24664</xdr:rowOff>
    </xdr:to>
    <xdr:cxnSp macro="">
      <xdr:nvCxnSpPr>
        <xdr:cNvPr id="523" name="直線コネクタ 522"/>
        <xdr:cNvCxnSpPr/>
      </xdr:nvCxnSpPr>
      <xdr:spPr>
        <a:xfrm>
          <a:off x="15481300" y="6636233"/>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96913</xdr:rowOff>
    </xdr:from>
    <xdr:to>
      <xdr:col>81</xdr:col>
      <xdr:colOff>50800</xdr:colOff>
      <xdr:row>38</xdr:row>
      <xdr:rowOff>121133</xdr:rowOff>
    </xdr:to>
    <xdr:cxnSp macro="">
      <xdr:nvCxnSpPr>
        <xdr:cNvPr id="526" name="直線コネクタ 525"/>
        <xdr:cNvCxnSpPr/>
      </xdr:nvCxnSpPr>
      <xdr:spPr>
        <a:xfrm>
          <a:off x="14592300" y="6612013"/>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96913</xdr:rowOff>
    </xdr:from>
    <xdr:to>
      <xdr:col>76</xdr:col>
      <xdr:colOff>114300</xdr:colOff>
      <xdr:row>39</xdr:row>
      <xdr:rowOff>39116</xdr:rowOff>
    </xdr:to>
    <xdr:cxnSp macro="">
      <xdr:nvCxnSpPr>
        <xdr:cNvPr id="529" name="直線コネクタ 528"/>
        <xdr:cNvCxnSpPr/>
      </xdr:nvCxnSpPr>
      <xdr:spPr>
        <a:xfrm flipV="1">
          <a:off x="13703300" y="6612013"/>
          <a:ext cx="889000" cy="1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22543</xdr:rowOff>
    </xdr:from>
    <xdr:to>
      <xdr:col>71</xdr:col>
      <xdr:colOff>177800</xdr:colOff>
      <xdr:row>39</xdr:row>
      <xdr:rowOff>39116</xdr:rowOff>
    </xdr:to>
    <xdr:cxnSp macro="">
      <xdr:nvCxnSpPr>
        <xdr:cNvPr id="532" name="直線コネクタ 531"/>
        <xdr:cNvCxnSpPr/>
      </xdr:nvCxnSpPr>
      <xdr:spPr>
        <a:xfrm>
          <a:off x="12814300" y="6709093"/>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145314</xdr:rowOff>
    </xdr:from>
    <xdr:to>
      <xdr:col>85</xdr:col>
      <xdr:colOff>177800</xdr:colOff>
      <xdr:row>39</xdr:row>
      <xdr:rowOff>75464</xdr:rowOff>
    </xdr:to>
    <xdr:sp macro="" textlink="">
      <xdr:nvSpPr>
        <xdr:cNvPr id="542" name="楕円 541"/>
        <xdr:cNvSpPr/>
      </xdr:nvSpPr>
      <xdr:spPr>
        <a:xfrm>
          <a:off x="16268700" y="66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60241</xdr:rowOff>
    </xdr:from>
    <xdr:ext cx="469744" cy="259045"/>
    <xdr:sp macro="" textlink="">
      <xdr:nvSpPr>
        <xdr:cNvPr id="543" name="災害復旧事業費該当値テキスト"/>
        <xdr:cNvSpPr txBox="1"/>
      </xdr:nvSpPr>
      <xdr:spPr>
        <a:xfrm>
          <a:off x="16370300" y="65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70333</xdr:rowOff>
    </xdr:from>
    <xdr:to>
      <xdr:col>81</xdr:col>
      <xdr:colOff>101600</xdr:colOff>
      <xdr:row>39</xdr:row>
      <xdr:rowOff>483</xdr:rowOff>
    </xdr:to>
    <xdr:sp macro="" textlink="">
      <xdr:nvSpPr>
        <xdr:cNvPr id="544" name="楕円 543"/>
        <xdr:cNvSpPr/>
      </xdr:nvSpPr>
      <xdr:spPr>
        <a:xfrm>
          <a:off x="15430500" y="65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163060</xdr:rowOff>
    </xdr:from>
    <xdr:ext cx="469744" cy="259045"/>
    <xdr:sp macro="" textlink="">
      <xdr:nvSpPr>
        <xdr:cNvPr id="545" name="テキスト ボックス 544"/>
        <xdr:cNvSpPr txBox="1"/>
      </xdr:nvSpPr>
      <xdr:spPr>
        <a:xfrm>
          <a:off x="15246428" y="66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46113</xdr:rowOff>
    </xdr:from>
    <xdr:to>
      <xdr:col>76</xdr:col>
      <xdr:colOff>165100</xdr:colOff>
      <xdr:row>38</xdr:row>
      <xdr:rowOff>147713</xdr:rowOff>
    </xdr:to>
    <xdr:sp macro="" textlink="">
      <xdr:nvSpPr>
        <xdr:cNvPr id="546" name="楕円 545"/>
        <xdr:cNvSpPr/>
      </xdr:nvSpPr>
      <xdr:spPr>
        <a:xfrm>
          <a:off x="14541500" y="65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164241</xdr:rowOff>
    </xdr:from>
    <xdr:ext cx="469744" cy="259045"/>
    <xdr:sp macro="" textlink="">
      <xdr:nvSpPr>
        <xdr:cNvPr id="547" name="テキスト ボックス 546"/>
        <xdr:cNvSpPr txBox="1"/>
      </xdr:nvSpPr>
      <xdr:spPr>
        <a:xfrm>
          <a:off x="14357428" y="63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159766</xdr:rowOff>
    </xdr:from>
    <xdr:to>
      <xdr:col>72</xdr:col>
      <xdr:colOff>38100</xdr:colOff>
      <xdr:row>39</xdr:row>
      <xdr:rowOff>89916</xdr:rowOff>
    </xdr:to>
    <xdr:sp macro="" textlink="">
      <xdr:nvSpPr>
        <xdr:cNvPr id="548" name="楕円 547"/>
        <xdr:cNvSpPr/>
      </xdr:nvSpPr>
      <xdr:spPr>
        <a:xfrm>
          <a:off x="1365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81043</xdr:rowOff>
    </xdr:from>
    <xdr:ext cx="378565" cy="259045"/>
    <xdr:sp macro="" textlink="">
      <xdr:nvSpPr>
        <xdr:cNvPr id="549" name="テキスト ボックス 548"/>
        <xdr:cNvSpPr txBox="1"/>
      </xdr:nvSpPr>
      <xdr:spPr>
        <a:xfrm>
          <a:off x="1351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143193</xdr:rowOff>
    </xdr:from>
    <xdr:to>
      <xdr:col>67</xdr:col>
      <xdr:colOff>101600</xdr:colOff>
      <xdr:row>39</xdr:row>
      <xdr:rowOff>73343</xdr:rowOff>
    </xdr:to>
    <xdr:sp macro="" textlink="">
      <xdr:nvSpPr>
        <xdr:cNvPr id="550" name="楕円 549"/>
        <xdr:cNvSpPr/>
      </xdr:nvSpPr>
      <xdr:spPr>
        <a:xfrm>
          <a:off x="12763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64470</xdr:rowOff>
    </xdr:from>
    <xdr:ext cx="469744" cy="259045"/>
    <xdr:sp macro="" textlink="">
      <xdr:nvSpPr>
        <xdr:cNvPr id="551" name="テキスト ボックス 550"/>
        <xdr:cNvSpPr txBox="1"/>
      </xdr:nvSpPr>
      <xdr:spPr>
        <a:xfrm>
          <a:off x="12579428" y="67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61849</xdr:rowOff>
    </xdr:from>
    <xdr:to>
      <xdr:col>85</xdr:col>
      <xdr:colOff>127000</xdr:colOff>
      <xdr:row>76</xdr:row>
      <xdr:rowOff>69101</xdr:rowOff>
    </xdr:to>
    <xdr:cxnSp macro="">
      <xdr:nvCxnSpPr>
        <xdr:cNvPr id="629" name="直線コネクタ 628"/>
        <xdr:cNvCxnSpPr/>
      </xdr:nvCxnSpPr>
      <xdr:spPr>
        <a:xfrm>
          <a:off x="15481300" y="13092049"/>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9613</xdr:rowOff>
    </xdr:from>
    <xdr:to>
      <xdr:col>81</xdr:col>
      <xdr:colOff>50800</xdr:colOff>
      <xdr:row>76</xdr:row>
      <xdr:rowOff>61849</xdr:rowOff>
    </xdr:to>
    <xdr:cxnSp macro="">
      <xdr:nvCxnSpPr>
        <xdr:cNvPr id="632" name="直線コネクタ 631"/>
        <xdr:cNvCxnSpPr/>
      </xdr:nvCxnSpPr>
      <xdr:spPr>
        <a:xfrm>
          <a:off x="14592300" y="1303981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164427</xdr:rowOff>
    </xdr:from>
    <xdr:to>
      <xdr:col>76</xdr:col>
      <xdr:colOff>114300</xdr:colOff>
      <xdr:row>76</xdr:row>
      <xdr:rowOff>9613</xdr:rowOff>
    </xdr:to>
    <xdr:cxnSp macro="">
      <xdr:nvCxnSpPr>
        <xdr:cNvPr id="635" name="直線コネクタ 634"/>
        <xdr:cNvCxnSpPr/>
      </xdr:nvCxnSpPr>
      <xdr:spPr>
        <a:xfrm>
          <a:off x="13703300" y="1302317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154800</xdr:rowOff>
    </xdr:from>
    <xdr:to>
      <xdr:col>71</xdr:col>
      <xdr:colOff>177800</xdr:colOff>
      <xdr:row>75</xdr:row>
      <xdr:rowOff>164427</xdr:rowOff>
    </xdr:to>
    <xdr:cxnSp macro="">
      <xdr:nvCxnSpPr>
        <xdr:cNvPr id="638" name="直線コネクタ 637"/>
        <xdr:cNvCxnSpPr/>
      </xdr:nvCxnSpPr>
      <xdr:spPr>
        <a:xfrm>
          <a:off x="12814300" y="13013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18301</xdr:rowOff>
    </xdr:from>
    <xdr:to>
      <xdr:col>85</xdr:col>
      <xdr:colOff>177800</xdr:colOff>
      <xdr:row>76</xdr:row>
      <xdr:rowOff>119901</xdr:rowOff>
    </xdr:to>
    <xdr:sp macro="" textlink="">
      <xdr:nvSpPr>
        <xdr:cNvPr id="648" name="楕円 647"/>
        <xdr:cNvSpPr/>
      </xdr:nvSpPr>
      <xdr:spPr>
        <a:xfrm>
          <a:off x="16268700" y="130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168178</xdr:rowOff>
    </xdr:from>
    <xdr:ext cx="534377" cy="259045"/>
    <xdr:sp macro="" textlink="">
      <xdr:nvSpPr>
        <xdr:cNvPr id="649" name="公債費該当値テキスト"/>
        <xdr:cNvSpPr txBox="1"/>
      </xdr:nvSpPr>
      <xdr:spPr>
        <a:xfrm>
          <a:off x="16370300" y="1302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11049</xdr:rowOff>
    </xdr:from>
    <xdr:to>
      <xdr:col>81</xdr:col>
      <xdr:colOff>101600</xdr:colOff>
      <xdr:row>76</xdr:row>
      <xdr:rowOff>112649</xdr:rowOff>
    </xdr:to>
    <xdr:sp macro="" textlink="">
      <xdr:nvSpPr>
        <xdr:cNvPr id="650" name="楕円 649"/>
        <xdr:cNvSpPr/>
      </xdr:nvSpPr>
      <xdr:spPr>
        <a:xfrm>
          <a:off x="15430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103776</xdr:rowOff>
    </xdr:from>
    <xdr:ext cx="534377" cy="259045"/>
    <xdr:sp macro="" textlink="">
      <xdr:nvSpPr>
        <xdr:cNvPr id="651" name="テキスト ボックス 650"/>
        <xdr:cNvSpPr txBox="1"/>
      </xdr:nvSpPr>
      <xdr:spPr>
        <a:xfrm>
          <a:off x="15214111" y="131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130264</xdr:rowOff>
    </xdr:from>
    <xdr:to>
      <xdr:col>76</xdr:col>
      <xdr:colOff>165100</xdr:colOff>
      <xdr:row>76</xdr:row>
      <xdr:rowOff>60415</xdr:rowOff>
    </xdr:to>
    <xdr:sp macro="" textlink="">
      <xdr:nvSpPr>
        <xdr:cNvPr id="652" name="楕円 651"/>
        <xdr:cNvSpPr/>
      </xdr:nvSpPr>
      <xdr:spPr>
        <a:xfrm>
          <a:off x="14541500" y="129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51540</xdr:rowOff>
    </xdr:from>
    <xdr:ext cx="534377" cy="259045"/>
    <xdr:sp macro="" textlink="">
      <xdr:nvSpPr>
        <xdr:cNvPr id="653" name="テキスト ボックス 652"/>
        <xdr:cNvSpPr txBox="1"/>
      </xdr:nvSpPr>
      <xdr:spPr>
        <a:xfrm>
          <a:off x="14325111" y="130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113627</xdr:rowOff>
    </xdr:from>
    <xdr:to>
      <xdr:col>72</xdr:col>
      <xdr:colOff>38100</xdr:colOff>
      <xdr:row>76</xdr:row>
      <xdr:rowOff>43777</xdr:rowOff>
    </xdr:to>
    <xdr:sp macro="" textlink="">
      <xdr:nvSpPr>
        <xdr:cNvPr id="654" name="楕円 653"/>
        <xdr:cNvSpPr/>
      </xdr:nvSpPr>
      <xdr:spPr>
        <a:xfrm>
          <a:off x="13652500" y="12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34904</xdr:rowOff>
    </xdr:from>
    <xdr:ext cx="534377" cy="259045"/>
    <xdr:sp macro="" textlink="">
      <xdr:nvSpPr>
        <xdr:cNvPr id="655" name="テキスト ボックス 654"/>
        <xdr:cNvSpPr txBox="1"/>
      </xdr:nvSpPr>
      <xdr:spPr>
        <a:xfrm>
          <a:off x="13436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104001</xdr:rowOff>
    </xdr:from>
    <xdr:to>
      <xdr:col>67</xdr:col>
      <xdr:colOff>101600</xdr:colOff>
      <xdr:row>76</xdr:row>
      <xdr:rowOff>34150</xdr:rowOff>
    </xdr:to>
    <xdr:sp macro="" textlink="">
      <xdr:nvSpPr>
        <xdr:cNvPr id="656" name="楕円 655"/>
        <xdr:cNvSpPr/>
      </xdr:nvSpPr>
      <xdr:spPr>
        <a:xfrm>
          <a:off x="12763500" y="1296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25277</xdr:rowOff>
    </xdr:from>
    <xdr:ext cx="534377" cy="259045"/>
    <xdr:sp macro="" textlink="">
      <xdr:nvSpPr>
        <xdr:cNvPr id="657" name="テキスト ボックス 656"/>
        <xdr:cNvSpPr txBox="1"/>
      </xdr:nvSpPr>
      <xdr:spPr>
        <a:xfrm>
          <a:off x="12547111" y="130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68788</xdr:rowOff>
    </xdr:from>
    <xdr:to>
      <xdr:col>85</xdr:col>
      <xdr:colOff>127000</xdr:colOff>
      <xdr:row>98</xdr:row>
      <xdr:rowOff>81865</xdr:rowOff>
    </xdr:to>
    <xdr:cxnSp macro="">
      <xdr:nvCxnSpPr>
        <xdr:cNvPr id="684" name="直線コネクタ 683"/>
        <xdr:cNvCxnSpPr/>
      </xdr:nvCxnSpPr>
      <xdr:spPr>
        <a:xfrm>
          <a:off x="15481300" y="16699438"/>
          <a:ext cx="838200" cy="18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68788</xdr:rowOff>
    </xdr:from>
    <xdr:to>
      <xdr:col>81</xdr:col>
      <xdr:colOff>50800</xdr:colOff>
      <xdr:row>97</xdr:row>
      <xdr:rowOff>153622</xdr:rowOff>
    </xdr:to>
    <xdr:cxnSp macro="">
      <xdr:nvCxnSpPr>
        <xdr:cNvPr id="687" name="直線コネクタ 686"/>
        <xdr:cNvCxnSpPr/>
      </xdr:nvCxnSpPr>
      <xdr:spPr>
        <a:xfrm flipV="1">
          <a:off x="14592300" y="16699438"/>
          <a:ext cx="889000" cy="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143495</xdr:rowOff>
    </xdr:from>
    <xdr:to>
      <xdr:col>76</xdr:col>
      <xdr:colOff>114300</xdr:colOff>
      <xdr:row>97</xdr:row>
      <xdr:rowOff>153622</xdr:rowOff>
    </xdr:to>
    <xdr:cxnSp macro="">
      <xdr:nvCxnSpPr>
        <xdr:cNvPr id="690" name="直線コネクタ 689"/>
        <xdr:cNvCxnSpPr/>
      </xdr:nvCxnSpPr>
      <xdr:spPr>
        <a:xfrm>
          <a:off x="13703300" y="16602695"/>
          <a:ext cx="889000" cy="1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143495</xdr:rowOff>
    </xdr:from>
    <xdr:to>
      <xdr:col>71</xdr:col>
      <xdr:colOff>177800</xdr:colOff>
      <xdr:row>97</xdr:row>
      <xdr:rowOff>61610</xdr:rowOff>
    </xdr:to>
    <xdr:cxnSp macro="">
      <xdr:nvCxnSpPr>
        <xdr:cNvPr id="693" name="直線コネクタ 692"/>
        <xdr:cNvCxnSpPr/>
      </xdr:nvCxnSpPr>
      <xdr:spPr>
        <a:xfrm flipV="1">
          <a:off x="12814300" y="16602695"/>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31065</xdr:rowOff>
    </xdr:from>
    <xdr:to>
      <xdr:col>85</xdr:col>
      <xdr:colOff>177800</xdr:colOff>
      <xdr:row>98</xdr:row>
      <xdr:rowOff>132665</xdr:rowOff>
    </xdr:to>
    <xdr:sp macro="" textlink="">
      <xdr:nvSpPr>
        <xdr:cNvPr id="703" name="楕円 702"/>
        <xdr:cNvSpPr/>
      </xdr:nvSpPr>
      <xdr:spPr>
        <a:xfrm>
          <a:off x="162687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117442</xdr:rowOff>
    </xdr:from>
    <xdr:ext cx="469744" cy="259045"/>
    <xdr:sp macro="" textlink="">
      <xdr:nvSpPr>
        <xdr:cNvPr id="704" name="積立金該当値テキスト"/>
        <xdr:cNvSpPr txBox="1"/>
      </xdr:nvSpPr>
      <xdr:spPr>
        <a:xfrm>
          <a:off x="16370300" y="167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17988</xdr:rowOff>
    </xdr:from>
    <xdr:to>
      <xdr:col>81</xdr:col>
      <xdr:colOff>101600</xdr:colOff>
      <xdr:row>97</xdr:row>
      <xdr:rowOff>119588</xdr:rowOff>
    </xdr:to>
    <xdr:sp macro="" textlink="">
      <xdr:nvSpPr>
        <xdr:cNvPr id="705" name="楕円 704"/>
        <xdr:cNvSpPr/>
      </xdr:nvSpPr>
      <xdr:spPr>
        <a:xfrm>
          <a:off x="15430500" y="16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110715</xdr:rowOff>
    </xdr:from>
    <xdr:ext cx="534377" cy="259045"/>
    <xdr:sp macro="" textlink="">
      <xdr:nvSpPr>
        <xdr:cNvPr id="706" name="テキスト ボックス 705"/>
        <xdr:cNvSpPr txBox="1"/>
      </xdr:nvSpPr>
      <xdr:spPr>
        <a:xfrm>
          <a:off x="15214111" y="167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102822</xdr:rowOff>
    </xdr:from>
    <xdr:to>
      <xdr:col>76</xdr:col>
      <xdr:colOff>165100</xdr:colOff>
      <xdr:row>98</xdr:row>
      <xdr:rowOff>32972</xdr:rowOff>
    </xdr:to>
    <xdr:sp macro="" textlink="">
      <xdr:nvSpPr>
        <xdr:cNvPr id="707" name="楕円 706"/>
        <xdr:cNvSpPr/>
      </xdr:nvSpPr>
      <xdr:spPr>
        <a:xfrm>
          <a:off x="14541500" y="167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24099</xdr:rowOff>
    </xdr:from>
    <xdr:ext cx="469744" cy="259045"/>
    <xdr:sp macro="" textlink="">
      <xdr:nvSpPr>
        <xdr:cNvPr id="708" name="テキスト ボックス 707"/>
        <xdr:cNvSpPr txBox="1"/>
      </xdr:nvSpPr>
      <xdr:spPr>
        <a:xfrm>
          <a:off x="14357428" y="1682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92695</xdr:rowOff>
    </xdr:from>
    <xdr:to>
      <xdr:col>72</xdr:col>
      <xdr:colOff>38100</xdr:colOff>
      <xdr:row>97</xdr:row>
      <xdr:rowOff>22845</xdr:rowOff>
    </xdr:to>
    <xdr:sp macro="" textlink="">
      <xdr:nvSpPr>
        <xdr:cNvPr id="709" name="楕円 708"/>
        <xdr:cNvSpPr/>
      </xdr:nvSpPr>
      <xdr:spPr>
        <a:xfrm>
          <a:off x="13652500" y="16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13972</xdr:rowOff>
    </xdr:from>
    <xdr:ext cx="534377" cy="259045"/>
    <xdr:sp macro="" textlink="">
      <xdr:nvSpPr>
        <xdr:cNvPr id="710" name="テキスト ボックス 709"/>
        <xdr:cNvSpPr txBox="1"/>
      </xdr:nvSpPr>
      <xdr:spPr>
        <a:xfrm>
          <a:off x="13436111" y="166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10810</xdr:rowOff>
    </xdr:from>
    <xdr:to>
      <xdr:col>67</xdr:col>
      <xdr:colOff>101600</xdr:colOff>
      <xdr:row>97</xdr:row>
      <xdr:rowOff>112410</xdr:rowOff>
    </xdr:to>
    <xdr:sp macro="" textlink="">
      <xdr:nvSpPr>
        <xdr:cNvPr id="711" name="楕円 710"/>
        <xdr:cNvSpPr/>
      </xdr:nvSpPr>
      <xdr:spPr>
        <a:xfrm>
          <a:off x="12763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103537</xdr:rowOff>
    </xdr:from>
    <xdr:ext cx="534377" cy="259045"/>
    <xdr:sp macro="" textlink="">
      <xdr:nvSpPr>
        <xdr:cNvPr id="712" name="テキスト ボックス 711"/>
        <xdr:cNvSpPr txBox="1"/>
      </xdr:nvSpPr>
      <xdr:spPr>
        <a:xfrm>
          <a:off x="12547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135494</xdr:rowOff>
    </xdr:from>
    <xdr:to>
      <xdr:col>116</xdr:col>
      <xdr:colOff>63500</xdr:colOff>
      <xdr:row>38</xdr:row>
      <xdr:rowOff>139517</xdr:rowOff>
    </xdr:to>
    <xdr:cxnSp macro="">
      <xdr:nvCxnSpPr>
        <xdr:cNvPr id="739" name="直線コネクタ 738"/>
        <xdr:cNvCxnSpPr/>
      </xdr:nvCxnSpPr>
      <xdr:spPr>
        <a:xfrm flipV="1">
          <a:off x="21323300" y="6650594"/>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139517</xdr:rowOff>
    </xdr:from>
    <xdr:to>
      <xdr:col>111</xdr:col>
      <xdr:colOff>177800</xdr:colOff>
      <xdr:row>38</xdr:row>
      <xdr:rowOff>139654</xdr:rowOff>
    </xdr:to>
    <xdr:cxnSp macro="">
      <xdr:nvCxnSpPr>
        <xdr:cNvPr id="742" name="直線コネクタ 741"/>
        <xdr:cNvCxnSpPr/>
      </xdr:nvCxnSpPr>
      <xdr:spPr>
        <a:xfrm flipV="1">
          <a:off x="20434300" y="6654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38</xdr:row>
      <xdr:rowOff>139654</xdr:rowOff>
    </xdr:to>
    <xdr:cxnSp macro="">
      <xdr:nvCxnSpPr>
        <xdr:cNvPr id="745" name="直線コネクタ 744"/>
        <xdr:cNvCxnSpPr/>
      </xdr:nvCxnSpPr>
      <xdr:spPr>
        <a:xfrm>
          <a:off x="19545300" y="665411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133253</xdr:rowOff>
    </xdr:from>
    <xdr:to>
      <xdr:col>102</xdr:col>
      <xdr:colOff>114300</xdr:colOff>
      <xdr:row>38</xdr:row>
      <xdr:rowOff>139014</xdr:rowOff>
    </xdr:to>
    <xdr:cxnSp macro="">
      <xdr:nvCxnSpPr>
        <xdr:cNvPr id="748" name="直線コネクタ 747"/>
        <xdr:cNvCxnSpPr/>
      </xdr:nvCxnSpPr>
      <xdr:spPr>
        <a:xfrm>
          <a:off x="18656300" y="664835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84694</xdr:rowOff>
    </xdr:from>
    <xdr:to>
      <xdr:col>116</xdr:col>
      <xdr:colOff>114300</xdr:colOff>
      <xdr:row>39</xdr:row>
      <xdr:rowOff>14844</xdr:rowOff>
    </xdr:to>
    <xdr:sp macro="" textlink="">
      <xdr:nvSpPr>
        <xdr:cNvPr id="758" name="楕円 757"/>
        <xdr:cNvSpPr/>
      </xdr:nvSpPr>
      <xdr:spPr>
        <a:xfrm>
          <a:off x="221107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171071</xdr:rowOff>
    </xdr:from>
    <xdr:ext cx="313932" cy="259045"/>
    <xdr:sp macro="" textlink="">
      <xdr:nvSpPr>
        <xdr:cNvPr id="759" name="投資及び出資金該当値テキスト"/>
        <xdr:cNvSpPr txBox="1"/>
      </xdr:nvSpPr>
      <xdr:spPr>
        <a:xfrm>
          <a:off x="22212300" y="651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88717</xdr:rowOff>
    </xdr:from>
    <xdr:to>
      <xdr:col>112</xdr:col>
      <xdr:colOff>38100</xdr:colOff>
      <xdr:row>39</xdr:row>
      <xdr:rowOff>18867</xdr:rowOff>
    </xdr:to>
    <xdr:sp macro="" textlink="">
      <xdr:nvSpPr>
        <xdr:cNvPr id="760" name="楕円 759"/>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9994</xdr:rowOff>
    </xdr:from>
    <xdr:ext cx="249299" cy="259045"/>
    <xdr:sp macro="" textlink="">
      <xdr:nvSpPr>
        <xdr:cNvPr id="761" name="テキスト ボックス 760"/>
        <xdr:cNvSpPr txBox="1"/>
      </xdr:nvSpPr>
      <xdr:spPr>
        <a:xfrm>
          <a:off x="21198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62" name="楕円 761"/>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63" name="テキスト ボックス 762"/>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64" name="楕円 763"/>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9491</xdr:rowOff>
    </xdr:from>
    <xdr:ext cx="313932" cy="259045"/>
    <xdr:sp macro="" textlink="">
      <xdr:nvSpPr>
        <xdr:cNvPr id="765" name="テキスト ボックス 764"/>
        <xdr:cNvSpPr txBox="1"/>
      </xdr:nvSpPr>
      <xdr:spPr>
        <a:xfrm>
          <a:off x="19388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82453</xdr:rowOff>
    </xdr:from>
    <xdr:to>
      <xdr:col>98</xdr:col>
      <xdr:colOff>38100</xdr:colOff>
      <xdr:row>39</xdr:row>
      <xdr:rowOff>12603</xdr:rowOff>
    </xdr:to>
    <xdr:sp macro="" textlink="">
      <xdr:nvSpPr>
        <xdr:cNvPr id="766" name="楕円 765"/>
        <xdr:cNvSpPr/>
      </xdr:nvSpPr>
      <xdr:spPr>
        <a:xfrm>
          <a:off x="18605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3730</xdr:rowOff>
    </xdr:from>
    <xdr:ext cx="378565" cy="259045"/>
    <xdr:sp macro="" textlink="">
      <xdr:nvSpPr>
        <xdr:cNvPr id="767" name="テキスト ボックス 766"/>
        <xdr:cNvSpPr txBox="1"/>
      </xdr:nvSpPr>
      <xdr:spPr>
        <a:xfrm>
          <a:off x="18467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15342</xdr:rowOff>
    </xdr:from>
    <xdr:to>
      <xdr:col>116</xdr:col>
      <xdr:colOff>63500</xdr:colOff>
      <xdr:row>59</xdr:row>
      <xdr:rowOff>16142</xdr:rowOff>
    </xdr:to>
    <xdr:cxnSp macro="">
      <xdr:nvCxnSpPr>
        <xdr:cNvPr id="796" name="直線コネクタ 795"/>
        <xdr:cNvCxnSpPr/>
      </xdr:nvCxnSpPr>
      <xdr:spPr>
        <a:xfrm flipV="1">
          <a:off x="21323300" y="1013089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14198</xdr:rowOff>
    </xdr:from>
    <xdr:to>
      <xdr:col>111</xdr:col>
      <xdr:colOff>177800</xdr:colOff>
      <xdr:row>59</xdr:row>
      <xdr:rowOff>16142</xdr:rowOff>
    </xdr:to>
    <xdr:cxnSp macro="">
      <xdr:nvCxnSpPr>
        <xdr:cNvPr id="799" name="直線コネクタ 798"/>
        <xdr:cNvCxnSpPr/>
      </xdr:nvCxnSpPr>
      <xdr:spPr>
        <a:xfrm>
          <a:off x="20434300" y="1012974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14198</xdr:rowOff>
    </xdr:from>
    <xdr:to>
      <xdr:col>107</xdr:col>
      <xdr:colOff>50800</xdr:colOff>
      <xdr:row>59</xdr:row>
      <xdr:rowOff>15456</xdr:rowOff>
    </xdr:to>
    <xdr:cxnSp macro="">
      <xdr:nvCxnSpPr>
        <xdr:cNvPr id="802" name="直線コネクタ 801"/>
        <xdr:cNvCxnSpPr/>
      </xdr:nvCxnSpPr>
      <xdr:spPr>
        <a:xfrm flipV="1">
          <a:off x="19545300" y="1012974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13703</xdr:rowOff>
    </xdr:from>
    <xdr:to>
      <xdr:col>102</xdr:col>
      <xdr:colOff>114300</xdr:colOff>
      <xdr:row>59</xdr:row>
      <xdr:rowOff>15456</xdr:rowOff>
    </xdr:to>
    <xdr:cxnSp macro="">
      <xdr:nvCxnSpPr>
        <xdr:cNvPr id="805" name="直線コネクタ 804"/>
        <xdr:cNvCxnSpPr/>
      </xdr:nvCxnSpPr>
      <xdr:spPr>
        <a:xfrm>
          <a:off x="18656300" y="1012925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135992</xdr:rowOff>
    </xdr:from>
    <xdr:to>
      <xdr:col>116</xdr:col>
      <xdr:colOff>114300</xdr:colOff>
      <xdr:row>59</xdr:row>
      <xdr:rowOff>66142</xdr:rowOff>
    </xdr:to>
    <xdr:sp macro="" textlink="">
      <xdr:nvSpPr>
        <xdr:cNvPr id="815" name="楕円 814"/>
        <xdr:cNvSpPr/>
      </xdr:nvSpPr>
      <xdr:spPr>
        <a:xfrm>
          <a:off x="221107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50919</xdr:rowOff>
    </xdr:from>
    <xdr:ext cx="378565" cy="259045"/>
    <xdr:sp macro="" textlink="">
      <xdr:nvSpPr>
        <xdr:cNvPr id="816" name="貸付金該当値テキスト"/>
        <xdr:cNvSpPr txBox="1"/>
      </xdr:nvSpPr>
      <xdr:spPr>
        <a:xfrm>
          <a:off x="22212300" y="9995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136792</xdr:rowOff>
    </xdr:from>
    <xdr:to>
      <xdr:col>112</xdr:col>
      <xdr:colOff>38100</xdr:colOff>
      <xdr:row>59</xdr:row>
      <xdr:rowOff>66942</xdr:rowOff>
    </xdr:to>
    <xdr:sp macro="" textlink="">
      <xdr:nvSpPr>
        <xdr:cNvPr id="817" name="楕円 816"/>
        <xdr:cNvSpPr/>
      </xdr:nvSpPr>
      <xdr:spPr>
        <a:xfrm>
          <a:off x="21272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58069</xdr:rowOff>
    </xdr:from>
    <xdr:ext cx="378565" cy="259045"/>
    <xdr:sp macro="" textlink="">
      <xdr:nvSpPr>
        <xdr:cNvPr id="818" name="テキスト ボックス 817"/>
        <xdr:cNvSpPr txBox="1"/>
      </xdr:nvSpPr>
      <xdr:spPr>
        <a:xfrm>
          <a:off x="21134017" y="1017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134848</xdr:rowOff>
    </xdr:from>
    <xdr:to>
      <xdr:col>107</xdr:col>
      <xdr:colOff>101600</xdr:colOff>
      <xdr:row>59</xdr:row>
      <xdr:rowOff>64998</xdr:rowOff>
    </xdr:to>
    <xdr:sp macro="" textlink="">
      <xdr:nvSpPr>
        <xdr:cNvPr id="819" name="楕円 818"/>
        <xdr:cNvSpPr/>
      </xdr:nvSpPr>
      <xdr:spPr>
        <a:xfrm>
          <a:off x="20383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56125</xdr:rowOff>
    </xdr:from>
    <xdr:ext cx="378565" cy="259045"/>
    <xdr:sp macro="" textlink="">
      <xdr:nvSpPr>
        <xdr:cNvPr id="820" name="テキスト ボックス 819"/>
        <xdr:cNvSpPr txBox="1"/>
      </xdr:nvSpPr>
      <xdr:spPr>
        <a:xfrm>
          <a:off x="20245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136106</xdr:rowOff>
    </xdr:from>
    <xdr:to>
      <xdr:col>102</xdr:col>
      <xdr:colOff>165100</xdr:colOff>
      <xdr:row>59</xdr:row>
      <xdr:rowOff>66256</xdr:rowOff>
    </xdr:to>
    <xdr:sp macro="" textlink="">
      <xdr:nvSpPr>
        <xdr:cNvPr id="821" name="楕円 820"/>
        <xdr:cNvSpPr/>
      </xdr:nvSpPr>
      <xdr:spPr>
        <a:xfrm>
          <a:off x="19494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57383</xdr:rowOff>
    </xdr:from>
    <xdr:ext cx="378565" cy="259045"/>
    <xdr:sp macro="" textlink="">
      <xdr:nvSpPr>
        <xdr:cNvPr id="822" name="テキスト ボックス 821"/>
        <xdr:cNvSpPr txBox="1"/>
      </xdr:nvSpPr>
      <xdr:spPr>
        <a:xfrm>
          <a:off x="19356017" y="1017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134353</xdr:rowOff>
    </xdr:from>
    <xdr:to>
      <xdr:col>98</xdr:col>
      <xdr:colOff>38100</xdr:colOff>
      <xdr:row>59</xdr:row>
      <xdr:rowOff>64503</xdr:rowOff>
    </xdr:to>
    <xdr:sp macro="" textlink="">
      <xdr:nvSpPr>
        <xdr:cNvPr id="823" name="楕円 822"/>
        <xdr:cNvSpPr/>
      </xdr:nvSpPr>
      <xdr:spPr>
        <a:xfrm>
          <a:off x="18605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55630</xdr:rowOff>
    </xdr:from>
    <xdr:ext cx="378565" cy="259045"/>
    <xdr:sp macro="" textlink="">
      <xdr:nvSpPr>
        <xdr:cNvPr id="824" name="テキスト ボックス 823"/>
        <xdr:cNvSpPr txBox="1"/>
      </xdr:nvSpPr>
      <xdr:spPr>
        <a:xfrm>
          <a:off x="18467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110020</xdr:rowOff>
    </xdr:from>
    <xdr:to>
      <xdr:col>116</xdr:col>
      <xdr:colOff>63500</xdr:colOff>
      <xdr:row>75</xdr:row>
      <xdr:rowOff>109601</xdr:rowOff>
    </xdr:to>
    <xdr:cxnSp macro="">
      <xdr:nvCxnSpPr>
        <xdr:cNvPr id="854" name="直線コネクタ 853"/>
        <xdr:cNvCxnSpPr/>
      </xdr:nvCxnSpPr>
      <xdr:spPr>
        <a:xfrm>
          <a:off x="21323300" y="12625870"/>
          <a:ext cx="838200" cy="3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110020</xdr:rowOff>
    </xdr:from>
    <xdr:to>
      <xdr:col>111</xdr:col>
      <xdr:colOff>177800</xdr:colOff>
      <xdr:row>74</xdr:row>
      <xdr:rowOff>44031</xdr:rowOff>
    </xdr:to>
    <xdr:cxnSp macro="">
      <xdr:nvCxnSpPr>
        <xdr:cNvPr id="857" name="直線コネクタ 856"/>
        <xdr:cNvCxnSpPr/>
      </xdr:nvCxnSpPr>
      <xdr:spPr>
        <a:xfrm flipV="1">
          <a:off x="20434300" y="12625870"/>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149034</xdr:rowOff>
    </xdr:from>
    <xdr:to>
      <xdr:col>107</xdr:col>
      <xdr:colOff>50800</xdr:colOff>
      <xdr:row>74</xdr:row>
      <xdr:rowOff>44031</xdr:rowOff>
    </xdr:to>
    <xdr:cxnSp macro="">
      <xdr:nvCxnSpPr>
        <xdr:cNvPr id="860" name="直線コネクタ 859"/>
        <xdr:cNvCxnSpPr/>
      </xdr:nvCxnSpPr>
      <xdr:spPr>
        <a:xfrm>
          <a:off x="19545300" y="12664884"/>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149034</xdr:rowOff>
    </xdr:from>
    <xdr:to>
      <xdr:col>102</xdr:col>
      <xdr:colOff>114300</xdr:colOff>
      <xdr:row>73</xdr:row>
      <xdr:rowOff>164694</xdr:rowOff>
    </xdr:to>
    <xdr:cxnSp macro="">
      <xdr:nvCxnSpPr>
        <xdr:cNvPr id="863" name="直線コネクタ 862"/>
        <xdr:cNvCxnSpPr/>
      </xdr:nvCxnSpPr>
      <xdr:spPr>
        <a:xfrm flipV="1">
          <a:off x="18656300" y="1266488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58801</xdr:rowOff>
    </xdr:from>
    <xdr:to>
      <xdr:col>116</xdr:col>
      <xdr:colOff>114300</xdr:colOff>
      <xdr:row>75</xdr:row>
      <xdr:rowOff>160401</xdr:rowOff>
    </xdr:to>
    <xdr:sp macro="" textlink="">
      <xdr:nvSpPr>
        <xdr:cNvPr id="873" name="楕円 872"/>
        <xdr:cNvSpPr/>
      </xdr:nvSpPr>
      <xdr:spPr>
        <a:xfrm>
          <a:off x="22110700" y="12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37228</xdr:rowOff>
    </xdr:from>
    <xdr:ext cx="534377" cy="259045"/>
    <xdr:sp macro="" textlink="">
      <xdr:nvSpPr>
        <xdr:cNvPr id="874" name="繰出金該当値テキスト"/>
        <xdr:cNvSpPr txBox="1"/>
      </xdr:nvSpPr>
      <xdr:spPr>
        <a:xfrm>
          <a:off x="22212300" y="128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59220</xdr:rowOff>
    </xdr:from>
    <xdr:to>
      <xdr:col>112</xdr:col>
      <xdr:colOff>38100</xdr:colOff>
      <xdr:row>73</xdr:row>
      <xdr:rowOff>160820</xdr:rowOff>
    </xdr:to>
    <xdr:sp macro="" textlink="">
      <xdr:nvSpPr>
        <xdr:cNvPr id="875" name="楕円 874"/>
        <xdr:cNvSpPr/>
      </xdr:nvSpPr>
      <xdr:spPr>
        <a:xfrm>
          <a:off x="21272500" y="125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151947</xdr:rowOff>
    </xdr:from>
    <xdr:ext cx="534377" cy="259045"/>
    <xdr:sp macro="" textlink="">
      <xdr:nvSpPr>
        <xdr:cNvPr id="876" name="テキスト ボックス 875"/>
        <xdr:cNvSpPr txBox="1"/>
      </xdr:nvSpPr>
      <xdr:spPr>
        <a:xfrm>
          <a:off x="21056111" y="126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164681</xdr:rowOff>
    </xdr:from>
    <xdr:to>
      <xdr:col>107</xdr:col>
      <xdr:colOff>101600</xdr:colOff>
      <xdr:row>74</xdr:row>
      <xdr:rowOff>94831</xdr:rowOff>
    </xdr:to>
    <xdr:sp macro="" textlink="">
      <xdr:nvSpPr>
        <xdr:cNvPr id="877" name="楕円 876"/>
        <xdr:cNvSpPr/>
      </xdr:nvSpPr>
      <xdr:spPr>
        <a:xfrm>
          <a:off x="20383500" y="126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85958</xdr:rowOff>
    </xdr:from>
    <xdr:ext cx="534377" cy="259045"/>
    <xdr:sp macro="" textlink="">
      <xdr:nvSpPr>
        <xdr:cNvPr id="878" name="テキスト ボックス 877"/>
        <xdr:cNvSpPr txBox="1"/>
      </xdr:nvSpPr>
      <xdr:spPr>
        <a:xfrm>
          <a:off x="20167111" y="127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98234</xdr:rowOff>
    </xdr:from>
    <xdr:to>
      <xdr:col>102</xdr:col>
      <xdr:colOff>165100</xdr:colOff>
      <xdr:row>74</xdr:row>
      <xdr:rowOff>28384</xdr:rowOff>
    </xdr:to>
    <xdr:sp macro="" textlink="">
      <xdr:nvSpPr>
        <xdr:cNvPr id="879" name="楕円 878"/>
        <xdr:cNvSpPr/>
      </xdr:nvSpPr>
      <xdr:spPr>
        <a:xfrm>
          <a:off x="19494500" y="126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19511</xdr:rowOff>
    </xdr:from>
    <xdr:ext cx="534377" cy="259045"/>
    <xdr:sp macro="" textlink="">
      <xdr:nvSpPr>
        <xdr:cNvPr id="880" name="テキスト ボックス 879"/>
        <xdr:cNvSpPr txBox="1"/>
      </xdr:nvSpPr>
      <xdr:spPr>
        <a:xfrm>
          <a:off x="19278111" y="127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113894</xdr:rowOff>
    </xdr:from>
    <xdr:to>
      <xdr:col>98</xdr:col>
      <xdr:colOff>38100</xdr:colOff>
      <xdr:row>74</xdr:row>
      <xdr:rowOff>44044</xdr:rowOff>
    </xdr:to>
    <xdr:sp macro="" textlink="">
      <xdr:nvSpPr>
        <xdr:cNvPr id="881" name="楕円 880"/>
        <xdr:cNvSpPr/>
      </xdr:nvSpPr>
      <xdr:spPr>
        <a:xfrm>
          <a:off x="18605500" y="126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35171</xdr:rowOff>
    </xdr:from>
    <xdr:ext cx="534377" cy="259045"/>
    <xdr:sp macro="" textlink="">
      <xdr:nvSpPr>
        <xdr:cNvPr id="882" name="テキスト ボックス 881"/>
        <xdr:cNvSpPr txBox="1"/>
      </xdr:nvSpPr>
      <xdr:spPr>
        <a:xfrm>
          <a:off x="18389111" y="127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501.7</a:t>
          </a:r>
          <a:r>
            <a:rPr kumimoji="1" lang="ja-JP" altLang="ja-JP" sz="1100">
              <a:solidFill>
                <a:schemeClr val="dk1"/>
              </a:solidFill>
              <a:effectLst/>
              <a:latin typeface="+mn-lt"/>
              <a:ea typeface="+mn-ea"/>
              <a:cs typeface="+mn-cs"/>
            </a:rPr>
            <a:t>千円となっており，前年度より</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である。主な要因としては，まず普通建設事業費（うち新規整備）が約</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となっていることがあげられる。これは，</a:t>
          </a:r>
          <a:r>
            <a:rPr kumimoji="1" lang="ja-JP" altLang="en-US" sz="1100">
              <a:solidFill>
                <a:schemeClr val="dk1"/>
              </a:solidFill>
              <a:effectLst/>
              <a:latin typeface="+mn-lt"/>
              <a:ea typeface="+mn-ea"/>
              <a:cs typeface="+mn-cs"/>
            </a:rPr>
            <a:t>雪舟生誕地公園の建設やはしご車購入等</a:t>
          </a:r>
          <a:r>
            <a:rPr kumimoji="1" lang="ja-JP" altLang="ja-JP" sz="1100">
              <a:solidFill>
                <a:schemeClr val="dk1"/>
              </a:solidFill>
              <a:effectLst/>
              <a:latin typeface="+mn-lt"/>
              <a:ea typeface="+mn-ea"/>
              <a:cs typeface="+mn-cs"/>
            </a:rPr>
            <a:t>の大型事業が新規整備されたことによるものである。引き続き庁舎建設等の大型事業が予定されているため，事業の取捨選択の徹底等事業費の減少を目指していきたい。また，もうひとつの大きな要因として</a:t>
          </a:r>
          <a:r>
            <a:rPr kumimoji="1" lang="ja-JP" altLang="en-US" sz="1100">
              <a:solidFill>
                <a:schemeClr val="dk1"/>
              </a:solidFill>
              <a:effectLst/>
              <a:latin typeface="+mn-lt"/>
              <a:ea typeface="+mn-ea"/>
              <a:cs typeface="+mn-cs"/>
            </a:rPr>
            <a:t>補助費等が約</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万円増となっていることがあげられる。これは，下水道事業が公営企業となったことにより，下水道事業への支出費目は繰出金から補助費等に変更となったことが主な要因である。さらに，新型コロナウイルスの影響により，特別会計への繰出金も増加しており，繰出金自体は昨年度に比べ減となっているが，補助費等と合わせて考えると大幅な増となっている。</a:t>
          </a:r>
          <a:r>
            <a:rPr kumimoji="1" lang="ja-JP" altLang="ja-JP" sz="1100">
              <a:solidFill>
                <a:schemeClr val="dk1"/>
              </a:solidFill>
              <a:effectLst/>
              <a:latin typeface="+mn-lt"/>
              <a:ea typeface="+mn-ea"/>
              <a:cs typeface="+mn-cs"/>
            </a:rPr>
            <a:t>また，扶助費について</a:t>
          </a:r>
          <a:r>
            <a:rPr kumimoji="1" lang="ja-JP" altLang="en-US" sz="1100">
              <a:solidFill>
                <a:schemeClr val="dk1"/>
              </a:solidFill>
              <a:effectLst/>
              <a:latin typeface="+mn-lt"/>
              <a:ea typeface="+mn-ea"/>
              <a:cs typeface="+mn-cs"/>
            </a:rPr>
            <a:t>も増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，本市は障がい者・児福祉や子育て支援，高齢者福祉など弱者支援に重点をおいており，今後も扶助費の増幅は見込まれるため，慎重な財政運営が必要である。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36373</xdr:rowOff>
    </xdr:from>
    <xdr:to>
      <xdr:col>24</xdr:col>
      <xdr:colOff>63500</xdr:colOff>
      <xdr:row>34</xdr:row>
      <xdr:rowOff>166218</xdr:rowOff>
    </xdr:to>
    <xdr:cxnSp macro="">
      <xdr:nvCxnSpPr>
        <xdr:cNvPr id="59" name="直線コネクタ 58"/>
        <xdr:cNvCxnSpPr/>
      </xdr:nvCxnSpPr>
      <xdr:spPr>
        <a:xfrm>
          <a:off x="3797300" y="5865673"/>
          <a:ext cx="8382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30886</xdr:rowOff>
    </xdr:from>
    <xdr:to>
      <xdr:col>19</xdr:col>
      <xdr:colOff>177800</xdr:colOff>
      <xdr:row>34</xdr:row>
      <xdr:rowOff>36373</xdr:rowOff>
    </xdr:to>
    <xdr:cxnSp macro="">
      <xdr:nvCxnSpPr>
        <xdr:cNvPr id="62" name="直線コネクタ 61"/>
        <xdr:cNvCxnSpPr/>
      </xdr:nvCxnSpPr>
      <xdr:spPr>
        <a:xfrm>
          <a:off x="2908300" y="58601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86208</xdr:rowOff>
    </xdr:from>
    <xdr:to>
      <xdr:col>15</xdr:col>
      <xdr:colOff>50800</xdr:colOff>
      <xdr:row>34</xdr:row>
      <xdr:rowOff>30886</xdr:rowOff>
    </xdr:to>
    <xdr:cxnSp macro="">
      <xdr:nvCxnSpPr>
        <xdr:cNvPr id="65" name="直線コネクタ 64"/>
        <xdr:cNvCxnSpPr/>
      </xdr:nvCxnSpPr>
      <xdr:spPr>
        <a:xfrm>
          <a:off x="2019300" y="5744058"/>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35001</xdr:rowOff>
    </xdr:from>
    <xdr:to>
      <xdr:col>10</xdr:col>
      <xdr:colOff>114300</xdr:colOff>
      <xdr:row>33</xdr:row>
      <xdr:rowOff>86208</xdr:rowOff>
    </xdr:to>
    <xdr:cxnSp macro="">
      <xdr:nvCxnSpPr>
        <xdr:cNvPr id="68" name="直線コネクタ 67"/>
        <xdr:cNvCxnSpPr/>
      </xdr:nvCxnSpPr>
      <xdr:spPr>
        <a:xfrm>
          <a:off x="1130300" y="5692851"/>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78" name="楕円 77"/>
        <xdr:cNvSpPr/>
      </xdr:nvSpPr>
      <xdr:spPr>
        <a:xfrm>
          <a:off x="45847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138295</xdr:rowOff>
    </xdr:from>
    <xdr:ext cx="469744" cy="259045"/>
    <xdr:sp macro="" textlink="">
      <xdr:nvSpPr>
        <xdr:cNvPr id="79" name="議会費該当値テキスト"/>
        <xdr:cNvSpPr txBox="1"/>
      </xdr:nvSpPr>
      <xdr:spPr>
        <a:xfrm>
          <a:off x="4686300" y="579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157023</xdr:rowOff>
    </xdr:from>
    <xdr:to>
      <xdr:col>20</xdr:col>
      <xdr:colOff>38100</xdr:colOff>
      <xdr:row>34</xdr:row>
      <xdr:rowOff>87173</xdr:rowOff>
    </xdr:to>
    <xdr:sp macro="" textlink="">
      <xdr:nvSpPr>
        <xdr:cNvPr id="80" name="楕円 79"/>
        <xdr:cNvSpPr/>
      </xdr:nvSpPr>
      <xdr:spPr>
        <a:xfrm>
          <a:off x="3746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81" name="テキスト ボックス 80"/>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151536</xdr:rowOff>
    </xdr:from>
    <xdr:to>
      <xdr:col>15</xdr:col>
      <xdr:colOff>101600</xdr:colOff>
      <xdr:row>34</xdr:row>
      <xdr:rowOff>81686</xdr:rowOff>
    </xdr:to>
    <xdr:sp macro="" textlink="">
      <xdr:nvSpPr>
        <xdr:cNvPr id="82" name="楕円 81"/>
        <xdr:cNvSpPr/>
      </xdr:nvSpPr>
      <xdr:spPr>
        <a:xfrm>
          <a:off x="2857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98213</xdr:rowOff>
    </xdr:from>
    <xdr:ext cx="469744" cy="259045"/>
    <xdr:sp macro="" textlink="">
      <xdr:nvSpPr>
        <xdr:cNvPr id="83" name="テキスト ボックス 82"/>
        <xdr:cNvSpPr txBox="1"/>
      </xdr:nvSpPr>
      <xdr:spPr>
        <a:xfrm>
          <a:off x="2673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35408</xdr:rowOff>
    </xdr:from>
    <xdr:to>
      <xdr:col>10</xdr:col>
      <xdr:colOff>165100</xdr:colOff>
      <xdr:row>33</xdr:row>
      <xdr:rowOff>137008</xdr:rowOff>
    </xdr:to>
    <xdr:sp macro="" textlink="">
      <xdr:nvSpPr>
        <xdr:cNvPr id="84" name="楕円 83"/>
        <xdr:cNvSpPr/>
      </xdr:nvSpPr>
      <xdr:spPr>
        <a:xfrm>
          <a:off x="1968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153535</xdr:rowOff>
    </xdr:from>
    <xdr:ext cx="469744" cy="259045"/>
    <xdr:sp macro="" textlink="">
      <xdr:nvSpPr>
        <xdr:cNvPr id="85" name="テキスト ボックス 84"/>
        <xdr:cNvSpPr txBox="1"/>
      </xdr:nvSpPr>
      <xdr:spPr>
        <a:xfrm>
          <a:off x="1784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155651</xdr:rowOff>
    </xdr:from>
    <xdr:to>
      <xdr:col>6</xdr:col>
      <xdr:colOff>38100</xdr:colOff>
      <xdr:row>33</xdr:row>
      <xdr:rowOff>85801</xdr:rowOff>
    </xdr:to>
    <xdr:sp macro="" textlink="">
      <xdr:nvSpPr>
        <xdr:cNvPr id="86" name="楕円 85"/>
        <xdr:cNvSpPr/>
      </xdr:nvSpPr>
      <xdr:spPr>
        <a:xfrm>
          <a:off x="1079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102328</xdr:rowOff>
    </xdr:from>
    <xdr:ext cx="469744" cy="259045"/>
    <xdr:sp macro="" textlink="">
      <xdr:nvSpPr>
        <xdr:cNvPr id="87" name="テキスト ボックス 86"/>
        <xdr:cNvSpPr txBox="1"/>
      </xdr:nvSpPr>
      <xdr:spPr>
        <a:xfrm>
          <a:off x="895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11852</xdr:rowOff>
    </xdr:from>
    <xdr:to>
      <xdr:col>24</xdr:col>
      <xdr:colOff>63500</xdr:colOff>
      <xdr:row>58</xdr:row>
      <xdr:rowOff>5771</xdr:rowOff>
    </xdr:to>
    <xdr:cxnSp macro="">
      <xdr:nvCxnSpPr>
        <xdr:cNvPr id="116" name="直線コネクタ 115"/>
        <xdr:cNvCxnSpPr/>
      </xdr:nvCxnSpPr>
      <xdr:spPr>
        <a:xfrm flipV="1">
          <a:off x="3797300" y="9613052"/>
          <a:ext cx="838200" cy="3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158259</xdr:rowOff>
    </xdr:from>
    <xdr:to>
      <xdr:col>19</xdr:col>
      <xdr:colOff>177800</xdr:colOff>
      <xdr:row>58</xdr:row>
      <xdr:rowOff>5771</xdr:rowOff>
    </xdr:to>
    <xdr:cxnSp macro="">
      <xdr:nvCxnSpPr>
        <xdr:cNvPr id="119" name="直線コネクタ 118"/>
        <xdr:cNvCxnSpPr/>
      </xdr:nvCxnSpPr>
      <xdr:spPr>
        <a:xfrm>
          <a:off x="2908300" y="9930909"/>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158259</xdr:rowOff>
    </xdr:from>
    <xdr:to>
      <xdr:col>15</xdr:col>
      <xdr:colOff>50800</xdr:colOff>
      <xdr:row>58</xdr:row>
      <xdr:rowOff>3535</xdr:rowOff>
    </xdr:to>
    <xdr:cxnSp macro="">
      <xdr:nvCxnSpPr>
        <xdr:cNvPr id="122" name="直線コネクタ 121"/>
        <xdr:cNvCxnSpPr/>
      </xdr:nvCxnSpPr>
      <xdr:spPr>
        <a:xfrm flipV="1">
          <a:off x="2019300" y="993090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1108</xdr:rowOff>
    </xdr:from>
    <xdr:to>
      <xdr:col>10</xdr:col>
      <xdr:colOff>114300</xdr:colOff>
      <xdr:row>58</xdr:row>
      <xdr:rowOff>3535</xdr:rowOff>
    </xdr:to>
    <xdr:cxnSp macro="">
      <xdr:nvCxnSpPr>
        <xdr:cNvPr id="125" name="直線コネクタ 124"/>
        <xdr:cNvCxnSpPr/>
      </xdr:nvCxnSpPr>
      <xdr:spPr>
        <a:xfrm>
          <a:off x="1130300" y="9945208"/>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132502</xdr:rowOff>
    </xdr:from>
    <xdr:to>
      <xdr:col>24</xdr:col>
      <xdr:colOff>114300</xdr:colOff>
      <xdr:row>56</xdr:row>
      <xdr:rowOff>62652</xdr:rowOff>
    </xdr:to>
    <xdr:sp macro="" textlink="">
      <xdr:nvSpPr>
        <xdr:cNvPr id="135" name="楕円 134"/>
        <xdr:cNvSpPr/>
      </xdr:nvSpPr>
      <xdr:spPr>
        <a:xfrm>
          <a:off x="4584700" y="95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47429</xdr:rowOff>
    </xdr:from>
    <xdr:ext cx="599010" cy="259045"/>
    <xdr:sp macro="" textlink="">
      <xdr:nvSpPr>
        <xdr:cNvPr id="136" name="総務費該当値テキスト"/>
        <xdr:cNvSpPr txBox="1"/>
      </xdr:nvSpPr>
      <xdr:spPr>
        <a:xfrm>
          <a:off x="4686300" y="94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126421</xdr:rowOff>
    </xdr:from>
    <xdr:to>
      <xdr:col>20</xdr:col>
      <xdr:colOff>38100</xdr:colOff>
      <xdr:row>58</xdr:row>
      <xdr:rowOff>56571</xdr:rowOff>
    </xdr:to>
    <xdr:sp macro="" textlink="">
      <xdr:nvSpPr>
        <xdr:cNvPr id="137" name="楕円 136"/>
        <xdr:cNvSpPr/>
      </xdr:nvSpPr>
      <xdr:spPr>
        <a:xfrm>
          <a:off x="3746500" y="98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47698</xdr:rowOff>
    </xdr:from>
    <xdr:ext cx="534377" cy="259045"/>
    <xdr:sp macro="" textlink="">
      <xdr:nvSpPr>
        <xdr:cNvPr id="138" name="テキスト ボックス 137"/>
        <xdr:cNvSpPr txBox="1"/>
      </xdr:nvSpPr>
      <xdr:spPr>
        <a:xfrm>
          <a:off x="3530111" y="99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107459</xdr:rowOff>
    </xdr:from>
    <xdr:to>
      <xdr:col>15</xdr:col>
      <xdr:colOff>101600</xdr:colOff>
      <xdr:row>58</xdr:row>
      <xdr:rowOff>37609</xdr:rowOff>
    </xdr:to>
    <xdr:sp macro="" textlink="">
      <xdr:nvSpPr>
        <xdr:cNvPr id="139" name="楕円 138"/>
        <xdr:cNvSpPr/>
      </xdr:nvSpPr>
      <xdr:spPr>
        <a:xfrm>
          <a:off x="2857500" y="9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28736</xdr:rowOff>
    </xdr:from>
    <xdr:ext cx="534377" cy="259045"/>
    <xdr:sp macro="" textlink="">
      <xdr:nvSpPr>
        <xdr:cNvPr id="140" name="テキスト ボックス 139"/>
        <xdr:cNvSpPr txBox="1"/>
      </xdr:nvSpPr>
      <xdr:spPr>
        <a:xfrm>
          <a:off x="2641111" y="9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124185</xdr:rowOff>
    </xdr:from>
    <xdr:to>
      <xdr:col>10</xdr:col>
      <xdr:colOff>165100</xdr:colOff>
      <xdr:row>58</xdr:row>
      <xdr:rowOff>54335</xdr:rowOff>
    </xdr:to>
    <xdr:sp macro="" textlink="">
      <xdr:nvSpPr>
        <xdr:cNvPr id="141" name="楕円 140"/>
        <xdr:cNvSpPr/>
      </xdr:nvSpPr>
      <xdr:spPr>
        <a:xfrm>
          <a:off x="1968500" y="98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45462</xdr:rowOff>
    </xdr:from>
    <xdr:ext cx="534377" cy="259045"/>
    <xdr:sp macro="" textlink="">
      <xdr:nvSpPr>
        <xdr:cNvPr id="142" name="テキスト ボックス 141"/>
        <xdr:cNvSpPr txBox="1"/>
      </xdr:nvSpPr>
      <xdr:spPr>
        <a:xfrm>
          <a:off x="1752111" y="99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121758</xdr:rowOff>
    </xdr:from>
    <xdr:to>
      <xdr:col>6</xdr:col>
      <xdr:colOff>38100</xdr:colOff>
      <xdr:row>58</xdr:row>
      <xdr:rowOff>51908</xdr:rowOff>
    </xdr:to>
    <xdr:sp macro="" textlink="">
      <xdr:nvSpPr>
        <xdr:cNvPr id="143" name="楕円 142"/>
        <xdr:cNvSpPr/>
      </xdr:nvSpPr>
      <xdr:spPr>
        <a:xfrm>
          <a:off x="1079500" y="989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43035</xdr:rowOff>
    </xdr:from>
    <xdr:ext cx="534377" cy="259045"/>
    <xdr:sp macro="" textlink="">
      <xdr:nvSpPr>
        <xdr:cNvPr id="144" name="テキスト ボックス 143"/>
        <xdr:cNvSpPr txBox="1"/>
      </xdr:nvSpPr>
      <xdr:spPr>
        <a:xfrm>
          <a:off x="863111" y="99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60795</xdr:rowOff>
    </xdr:from>
    <xdr:to>
      <xdr:col>24</xdr:col>
      <xdr:colOff>63500</xdr:colOff>
      <xdr:row>77</xdr:row>
      <xdr:rowOff>104496</xdr:rowOff>
    </xdr:to>
    <xdr:cxnSp macro="">
      <xdr:nvCxnSpPr>
        <xdr:cNvPr id="174" name="直線コネクタ 173"/>
        <xdr:cNvCxnSpPr/>
      </xdr:nvCxnSpPr>
      <xdr:spPr>
        <a:xfrm flipV="1">
          <a:off x="3797300" y="13262445"/>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48183</xdr:rowOff>
    </xdr:from>
    <xdr:to>
      <xdr:col>19</xdr:col>
      <xdr:colOff>177800</xdr:colOff>
      <xdr:row>77</xdr:row>
      <xdr:rowOff>104496</xdr:rowOff>
    </xdr:to>
    <xdr:cxnSp macro="">
      <xdr:nvCxnSpPr>
        <xdr:cNvPr id="177" name="直線コネクタ 176"/>
        <xdr:cNvCxnSpPr/>
      </xdr:nvCxnSpPr>
      <xdr:spPr>
        <a:xfrm>
          <a:off x="2908300" y="13078383"/>
          <a:ext cx="889000" cy="2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48183</xdr:rowOff>
    </xdr:from>
    <xdr:to>
      <xdr:col>15</xdr:col>
      <xdr:colOff>50800</xdr:colOff>
      <xdr:row>77</xdr:row>
      <xdr:rowOff>69583</xdr:rowOff>
    </xdr:to>
    <xdr:cxnSp macro="">
      <xdr:nvCxnSpPr>
        <xdr:cNvPr id="180" name="直線コネクタ 179"/>
        <xdr:cNvCxnSpPr/>
      </xdr:nvCxnSpPr>
      <xdr:spPr>
        <a:xfrm flipV="1">
          <a:off x="2019300" y="13078383"/>
          <a:ext cx="889000" cy="1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69583</xdr:rowOff>
    </xdr:from>
    <xdr:to>
      <xdr:col>10</xdr:col>
      <xdr:colOff>114300</xdr:colOff>
      <xdr:row>78</xdr:row>
      <xdr:rowOff>20980</xdr:rowOff>
    </xdr:to>
    <xdr:cxnSp macro="">
      <xdr:nvCxnSpPr>
        <xdr:cNvPr id="183" name="直線コネクタ 182"/>
        <xdr:cNvCxnSpPr/>
      </xdr:nvCxnSpPr>
      <xdr:spPr>
        <a:xfrm flipV="1">
          <a:off x="1130300" y="13271233"/>
          <a:ext cx="8890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9995</xdr:rowOff>
    </xdr:from>
    <xdr:to>
      <xdr:col>24</xdr:col>
      <xdr:colOff>114300</xdr:colOff>
      <xdr:row>77</xdr:row>
      <xdr:rowOff>111595</xdr:rowOff>
    </xdr:to>
    <xdr:sp macro="" textlink="">
      <xdr:nvSpPr>
        <xdr:cNvPr id="193" name="楕円 192"/>
        <xdr:cNvSpPr/>
      </xdr:nvSpPr>
      <xdr:spPr>
        <a:xfrm>
          <a:off x="4584700" y="132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159872</xdr:rowOff>
    </xdr:from>
    <xdr:ext cx="599010" cy="259045"/>
    <xdr:sp macro="" textlink="">
      <xdr:nvSpPr>
        <xdr:cNvPr id="194" name="民生費該当値テキスト"/>
        <xdr:cNvSpPr txBox="1"/>
      </xdr:nvSpPr>
      <xdr:spPr>
        <a:xfrm>
          <a:off x="4686300" y="1319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53696</xdr:rowOff>
    </xdr:from>
    <xdr:to>
      <xdr:col>20</xdr:col>
      <xdr:colOff>38100</xdr:colOff>
      <xdr:row>77</xdr:row>
      <xdr:rowOff>155296</xdr:rowOff>
    </xdr:to>
    <xdr:sp macro="" textlink="">
      <xdr:nvSpPr>
        <xdr:cNvPr id="195" name="楕円 194"/>
        <xdr:cNvSpPr/>
      </xdr:nvSpPr>
      <xdr:spPr>
        <a:xfrm>
          <a:off x="3746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146423</xdr:rowOff>
    </xdr:from>
    <xdr:ext cx="599010" cy="259045"/>
    <xdr:sp macro="" textlink="">
      <xdr:nvSpPr>
        <xdr:cNvPr id="196" name="テキスト ボックス 195"/>
        <xdr:cNvSpPr txBox="1"/>
      </xdr:nvSpPr>
      <xdr:spPr>
        <a:xfrm>
          <a:off x="3497795" y="133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168833</xdr:rowOff>
    </xdr:from>
    <xdr:to>
      <xdr:col>15</xdr:col>
      <xdr:colOff>101600</xdr:colOff>
      <xdr:row>76</xdr:row>
      <xdr:rowOff>98983</xdr:rowOff>
    </xdr:to>
    <xdr:sp macro="" textlink="">
      <xdr:nvSpPr>
        <xdr:cNvPr id="197" name="楕円 196"/>
        <xdr:cNvSpPr/>
      </xdr:nvSpPr>
      <xdr:spPr>
        <a:xfrm>
          <a:off x="2857500" y="13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90110</xdr:rowOff>
    </xdr:from>
    <xdr:ext cx="599010" cy="259045"/>
    <xdr:sp macro="" textlink="">
      <xdr:nvSpPr>
        <xdr:cNvPr id="198" name="テキスト ボックス 197"/>
        <xdr:cNvSpPr txBox="1"/>
      </xdr:nvSpPr>
      <xdr:spPr>
        <a:xfrm>
          <a:off x="2608795" y="131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18783</xdr:rowOff>
    </xdr:from>
    <xdr:to>
      <xdr:col>10</xdr:col>
      <xdr:colOff>165100</xdr:colOff>
      <xdr:row>77</xdr:row>
      <xdr:rowOff>120383</xdr:rowOff>
    </xdr:to>
    <xdr:sp macro="" textlink="">
      <xdr:nvSpPr>
        <xdr:cNvPr id="199" name="楕円 198"/>
        <xdr:cNvSpPr/>
      </xdr:nvSpPr>
      <xdr:spPr>
        <a:xfrm>
          <a:off x="1968500" y="132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111510</xdr:rowOff>
    </xdr:from>
    <xdr:ext cx="599010" cy="259045"/>
    <xdr:sp macro="" textlink="">
      <xdr:nvSpPr>
        <xdr:cNvPr id="200" name="テキスト ボックス 199"/>
        <xdr:cNvSpPr txBox="1"/>
      </xdr:nvSpPr>
      <xdr:spPr>
        <a:xfrm>
          <a:off x="1719795" y="1331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141630</xdr:rowOff>
    </xdr:from>
    <xdr:to>
      <xdr:col>6</xdr:col>
      <xdr:colOff>38100</xdr:colOff>
      <xdr:row>78</xdr:row>
      <xdr:rowOff>71780</xdr:rowOff>
    </xdr:to>
    <xdr:sp macro="" textlink="">
      <xdr:nvSpPr>
        <xdr:cNvPr id="201" name="楕円 200"/>
        <xdr:cNvSpPr/>
      </xdr:nvSpPr>
      <xdr:spPr>
        <a:xfrm>
          <a:off x="1079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62907</xdr:rowOff>
    </xdr:from>
    <xdr:ext cx="599010" cy="259045"/>
    <xdr:sp macro="" textlink="">
      <xdr:nvSpPr>
        <xdr:cNvPr id="202" name="テキスト ボックス 201"/>
        <xdr:cNvSpPr txBox="1"/>
      </xdr:nvSpPr>
      <xdr:spPr>
        <a:xfrm>
          <a:off x="830795" y="134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37244</xdr:rowOff>
    </xdr:from>
    <xdr:to>
      <xdr:col>24</xdr:col>
      <xdr:colOff>63500</xdr:colOff>
      <xdr:row>97</xdr:row>
      <xdr:rowOff>68148</xdr:rowOff>
    </xdr:to>
    <xdr:cxnSp macro="">
      <xdr:nvCxnSpPr>
        <xdr:cNvPr id="233" name="直線コネクタ 232"/>
        <xdr:cNvCxnSpPr/>
      </xdr:nvCxnSpPr>
      <xdr:spPr>
        <a:xfrm>
          <a:off x="3797300" y="16667894"/>
          <a:ext cx="8382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37244</xdr:rowOff>
    </xdr:from>
    <xdr:to>
      <xdr:col>19</xdr:col>
      <xdr:colOff>177800</xdr:colOff>
      <xdr:row>97</xdr:row>
      <xdr:rowOff>101567</xdr:rowOff>
    </xdr:to>
    <xdr:cxnSp macro="">
      <xdr:nvCxnSpPr>
        <xdr:cNvPr id="236" name="直線コネクタ 235"/>
        <xdr:cNvCxnSpPr/>
      </xdr:nvCxnSpPr>
      <xdr:spPr>
        <a:xfrm flipV="1">
          <a:off x="2908300" y="16667894"/>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101567</xdr:rowOff>
    </xdr:from>
    <xdr:to>
      <xdr:col>15</xdr:col>
      <xdr:colOff>50800</xdr:colOff>
      <xdr:row>97</xdr:row>
      <xdr:rowOff>162930</xdr:rowOff>
    </xdr:to>
    <xdr:cxnSp macro="">
      <xdr:nvCxnSpPr>
        <xdr:cNvPr id="239" name="直線コネクタ 238"/>
        <xdr:cNvCxnSpPr/>
      </xdr:nvCxnSpPr>
      <xdr:spPr>
        <a:xfrm flipV="1">
          <a:off x="2019300" y="16732217"/>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29079</xdr:rowOff>
    </xdr:from>
    <xdr:to>
      <xdr:col>10</xdr:col>
      <xdr:colOff>114300</xdr:colOff>
      <xdr:row>97</xdr:row>
      <xdr:rowOff>162930</xdr:rowOff>
    </xdr:to>
    <xdr:cxnSp macro="">
      <xdr:nvCxnSpPr>
        <xdr:cNvPr id="242" name="直線コネクタ 241"/>
        <xdr:cNvCxnSpPr/>
      </xdr:nvCxnSpPr>
      <xdr:spPr>
        <a:xfrm>
          <a:off x="1130300" y="16659729"/>
          <a:ext cx="889000" cy="1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17348</xdr:rowOff>
    </xdr:from>
    <xdr:to>
      <xdr:col>24</xdr:col>
      <xdr:colOff>114300</xdr:colOff>
      <xdr:row>97</xdr:row>
      <xdr:rowOff>118948</xdr:rowOff>
    </xdr:to>
    <xdr:sp macro="" textlink="">
      <xdr:nvSpPr>
        <xdr:cNvPr id="252" name="楕円 251"/>
        <xdr:cNvSpPr/>
      </xdr:nvSpPr>
      <xdr:spPr>
        <a:xfrm>
          <a:off x="4584700" y="166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167225</xdr:rowOff>
    </xdr:from>
    <xdr:ext cx="534377" cy="259045"/>
    <xdr:sp macro="" textlink="">
      <xdr:nvSpPr>
        <xdr:cNvPr id="253" name="衛生費該当値テキスト"/>
        <xdr:cNvSpPr txBox="1"/>
      </xdr:nvSpPr>
      <xdr:spPr>
        <a:xfrm>
          <a:off x="4686300" y="1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157894</xdr:rowOff>
    </xdr:from>
    <xdr:to>
      <xdr:col>20</xdr:col>
      <xdr:colOff>38100</xdr:colOff>
      <xdr:row>97</xdr:row>
      <xdr:rowOff>88044</xdr:rowOff>
    </xdr:to>
    <xdr:sp macro="" textlink="">
      <xdr:nvSpPr>
        <xdr:cNvPr id="254" name="楕円 253"/>
        <xdr:cNvSpPr/>
      </xdr:nvSpPr>
      <xdr:spPr>
        <a:xfrm>
          <a:off x="3746500" y="166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79171</xdr:rowOff>
    </xdr:from>
    <xdr:ext cx="534377" cy="259045"/>
    <xdr:sp macro="" textlink="">
      <xdr:nvSpPr>
        <xdr:cNvPr id="255" name="テキスト ボックス 254"/>
        <xdr:cNvSpPr txBox="1"/>
      </xdr:nvSpPr>
      <xdr:spPr>
        <a:xfrm>
          <a:off x="3530111" y="167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50767</xdr:rowOff>
    </xdr:from>
    <xdr:to>
      <xdr:col>15</xdr:col>
      <xdr:colOff>101600</xdr:colOff>
      <xdr:row>97</xdr:row>
      <xdr:rowOff>152367</xdr:rowOff>
    </xdr:to>
    <xdr:sp macro="" textlink="">
      <xdr:nvSpPr>
        <xdr:cNvPr id="256" name="楕円 255"/>
        <xdr:cNvSpPr/>
      </xdr:nvSpPr>
      <xdr:spPr>
        <a:xfrm>
          <a:off x="2857500" y="166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143494</xdr:rowOff>
    </xdr:from>
    <xdr:ext cx="534377" cy="259045"/>
    <xdr:sp macro="" textlink="">
      <xdr:nvSpPr>
        <xdr:cNvPr id="257" name="テキスト ボックス 256"/>
        <xdr:cNvSpPr txBox="1"/>
      </xdr:nvSpPr>
      <xdr:spPr>
        <a:xfrm>
          <a:off x="2641111" y="167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112130</xdr:rowOff>
    </xdr:from>
    <xdr:to>
      <xdr:col>10</xdr:col>
      <xdr:colOff>165100</xdr:colOff>
      <xdr:row>98</xdr:row>
      <xdr:rowOff>42280</xdr:rowOff>
    </xdr:to>
    <xdr:sp macro="" textlink="">
      <xdr:nvSpPr>
        <xdr:cNvPr id="258" name="楕円 257"/>
        <xdr:cNvSpPr/>
      </xdr:nvSpPr>
      <xdr:spPr>
        <a:xfrm>
          <a:off x="1968500" y="167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33407</xdr:rowOff>
    </xdr:from>
    <xdr:ext cx="534377" cy="259045"/>
    <xdr:sp macro="" textlink="">
      <xdr:nvSpPr>
        <xdr:cNvPr id="259" name="テキスト ボックス 258"/>
        <xdr:cNvSpPr txBox="1"/>
      </xdr:nvSpPr>
      <xdr:spPr>
        <a:xfrm>
          <a:off x="1752111" y="168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149729</xdr:rowOff>
    </xdr:from>
    <xdr:to>
      <xdr:col>6</xdr:col>
      <xdr:colOff>38100</xdr:colOff>
      <xdr:row>97</xdr:row>
      <xdr:rowOff>79879</xdr:rowOff>
    </xdr:to>
    <xdr:sp macro="" textlink="">
      <xdr:nvSpPr>
        <xdr:cNvPr id="260" name="楕円 259"/>
        <xdr:cNvSpPr/>
      </xdr:nvSpPr>
      <xdr:spPr>
        <a:xfrm>
          <a:off x="1079500" y="166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71006</xdr:rowOff>
    </xdr:from>
    <xdr:ext cx="534377" cy="259045"/>
    <xdr:sp macro="" textlink="">
      <xdr:nvSpPr>
        <xdr:cNvPr id="261" name="テキスト ボックス 260"/>
        <xdr:cNvSpPr txBox="1"/>
      </xdr:nvSpPr>
      <xdr:spPr>
        <a:xfrm>
          <a:off x="863111" y="167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68344</xdr:rowOff>
    </xdr:from>
    <xdr:to>
      <xdr:col>55</xdr:col>
      <xdr:colOff>0</xdr:colOff>
      <xdr:row>38</xdr:row>
      <xdr:rowOff>76835</xdr:rowOff>
    </xdr:to>
    <xdr:cxnSp macro="">
      <xdr:nvCxnSpPr>
        <xdr:cNvPr id="292" name="直線コネクタ 291"/>
        <xdr:cNvCxnSpPr/>
      </xdr:nvCxnSpPr>
      <xdr:spPr>
        <a:xfrm flipV="1">
          <a:off x="9639300" y="6583444"/>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83366</xdr:rowOff>
    </xdr:to>
    <xdr:cxnSp macro="">
      <xdr:nvCxnSpPr>
        <xdr:cNvPr id="295" name="直線コネクタ 294"/>
        <xdr:cNvCxnSpPr/>
      </xdr:nvCxnSpPr>
      <xdr:spPr>
        <a:xfrm flipV="1">
          <a:off x="8750300" y="659193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83366</xdr:rowOff>
    </xdr:from>
    <xdr:to>
      <xdr:col>45</xdr:col>
      <xdr:colOff>177800</xdr:colOff>
      <xdr:row>38</xdr:row>
      <xdr:rowOff>86306</xdr:rowOff>
    </xdr:to>
    <xdr:cxnSp macro="">
      <xdr:nvCxnSpPr>
        <xdr:cNvPr id="298" name="直線コネクタ 297"/>
        <xdr:cNvCxnSpPr/>
      </xdr:nvCxnSpPr>
      <xdr:spPr>
        <a:xfrm flipV="1">
          <a:off x="7861300" y="6598466"/>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76345</xdr:rowOff>
    </xdr:from>
    <xdr:to>
      <xdr:col>41</xdr:col>
      <xdr:colOff>50800</xdr:colOff>
      <xdr:row>38</xdr:row>
      <xdr:rowOff>86306</xdr:rowOff>
    </xdr:to>
    <xdr:cxnSp macro="">
      <xdr:nvCxnSpPr>
        <xdr:cNvPr id="301" name="直線コネクタ 300"/>
        <xdr:cNvCxnSpPr/>
      </xdr:nvCxnSpPr>
      <xdr:spPr>
        <a:xfrm>
          <a:off x="6972300" y="6591445"/>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17544</xdr:rowOff>
    </xdr:from>
    <xdr:to>
      <xdr:col>55</xdr:col>
      <xdr:colOff>50800</xdr:colOff>
      <xdr:row>38</xdr:row>
      <xdr:rowOff>119144</xdr:rowOff>
    </xdr:to>
    <xdr:sp macro="" textlink="">
      <xdr:nvSpPr>
        <xdr:cNvPr id="311" name="楕円 310"/>
        <xdr:cNvSpPr/>
      </xdr:nvSpPr>
      <xdr:spPr>
        <a:xfrm>
          <a:off x="10426700" y="65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40421</xdr:rowOff>
    </xdr:from>
    <xdr:ext cx="469744" cy="259045"/>
    <xdr:sp macro="" textlink="">
      <xdr:nvSpPr>
        <xdr:cNvPr id="312" name="労働費該当値テキスト"/>
        <xdr:cNvSpPr txBox="1"/>
      </xdr:nvSpPr>
      <xdr:spPr>
        <a:xfrm>
          <a:off x="10528300" y="638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26035</xdr:rowOff>
    </xdr:from>
    <xdr:to>
      <xdr:col>50</xdr:col>
      <xdr:colOff>165100</xdr:colOff>
      <xdr:row>38</xdr:row>
      <xdr:rowOff>127635</xdr:rowOff>
    </xdr:to>
    <xdr:sp macro="" textlink="">
      <xdr:nvSpPr>
        <xdr:cNvPr id="313" name="楕円 312"/>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144162</xdr:rowOff>
    </xdr:from>
    <xdr:ext cx="469744" cy="259045"/>
    <xdr:sp macro="" textlink="">
      <xdr:nvSpPr>
        <xdr:cNvPr id="314" name="テキスト ボックス 313"/>
        <xdr:cNvSpPr txBox="1"/>
      </xdr:nvSpPr>
      <xdr:spPr>
        <a:xfrm>
          <a:off x="9404428" y="63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32566</xdr:rowOff>
    </xdr:from>
    <xdr:to>
      <xdr:col>46</xdr:col>
      <xdr:colOff>38100</xdr:colOff>
      <xdr:row>38</xdr:row>
      <xdr:rowOff>134166</xdr:rowOff>
    </xdr:to>
    <xdr:sp macro="" textlink="">
      <xdr:nvSpPr>
        <xdr:cNvPr id="315" name="楕円 314"/>
        <xdr:cNvSpPr/>
      </xdr:nvSpPr>
      <xdr:spPr>
        <a:xfrm>
          <a:off x="8699500" y="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150694</xdr:rowOff>
    </xdr:from>
    <xdr:ext cx="469744" cy="259045"/>
    <xdr:sp macro="" textlink="">
      <xdr:nvSpPr>
        <xdr:cNvPr id="316" name="テキスト ボックス 315"/>
        <xdr:cNvSpPr txBox="1"/>
      </xdr:nvSpPr>
      <xdr:spPr>
        <a:xfrm>
          <a:off x="8515428" y="632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35506</xdr:rowOff>
    </xdr:from>
    <xdr:to>
      <xdr:col>41</xdr:col>
      <xdr:colOff>101600</xdr:colOff>
      <xdr:row>38</xdr:row>
      <xdr:rowOff>137106</xdr:rowOff>
    </xdr:to>
    <xdr:sp macro="" textlink="">
      <xdr:nvSpPr>
        <xdr:cNvPr id="317" name="楕円 316"/>
        <xdr:cNvSpPr/>
      </xdr:nvSpPr>
      <xdr:spPr>
        <a:xfrm>
          <a:off x="7810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153633</xdr:rowOff>
    </xdr:from>
    <xdr:ext cx="469744" cy="259045"/>
    <xdr:sp macro="" textlink="">
      <xdr:nvSpPr>
        <xdr:cNvPr id="318" name="テキスト ボックス 317"/>
        <xdr:cNvSpPr txBox="1"/>
      </xdr:nvSpPr>
      <xdr:spPr>
        <a:xfrm>
          <a:off x="7626428" y="63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25545</xdr:rowOff>
    </xdr:from>
    <xdr:to>
      <xdr:col>36</xdr:col>
      <xdr:colOff>165100</xdr:colOff>
      <xdr:row>38</xdr:row>
      <xdr:rowOff>127145</xdr:rowOff>
    </xdr:to>
    <xdr:sp macro="" textlink="">
      <xdr:nvSpPr>
        <xdr:cNvPr id="319" name="楕円 318"/>
        <xdr:cNvSpPr/>
      </xdr:nvSpPr>
      <xdr:spPr>
        <a:xfrm>
          <a:off x="69215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143672</xdr:rowOff>
    </xdr:from>
    <xdr:ext cx="469744" cy="259045"/>
    <xdr:sp macro="" textlink="">
      <xdr:nvSpPr>
        <xdr:cNvPr id="320" name="テキスト ボックス 319"/>
        <xdr:cNvSpPr txBox="1"/>
      </xdr:nvSpPr>
      <xdr:spPr>
        <a:xfrm>
          <a:off x="6737428" y="63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101257</xdr:rowOff>
    </xdr:from>
    <xdr:to>
      <xdr:col>55</xdr:col>
      <xdr:colOff>0</xdr:colOff>
      <xdr:row>57</xdr:row>
      <xdr:rowOff>166160</xdr:rowOff>
    </xdr:to>
    <xdr:cxnSp macro="">
      <xdr:nvCxnSpPr>
        <xdr:cNvPr id="349" name="直線コネクタ 348"/>
        <xdr:cNvCxnSpPr/>
      </xdr:nvCxnSpPr>
      <xdr:spPr>
        <a:xfrm>
          <a:off x="9639300" y="9873907"/>
          <a:ext cx="8382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63824</xdr:rowOff>
    </xdr:from>
    <xdr:to>
      <xdr:col>50</xdr:col>
      <xdr:colOff>114300</xdr:colOff>
      <xdr:row>57</xdr:row>
      <xdr:rowOff>101257</xdr:rowOff>
    </xdr:to>
    <xdr:cxnSp macro="">
      <xdr:nvCxnSpPr>
        <xdr:cNvPr id="352" name="直線コネクタ 351"/>
        <xdr:cNvCxnSpPr/>
      </xdr:nvCxnSpPr>
      <xdr:spPr>
        <a:xfrm>
          <a:off x="8750300" y="9836474"/>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63824</xdr:rowOff>
    </xdr:from>
    <xdr:to>
      <xdr:col>45</xdr:col>
      <xdr:colOff>177800</xdr:colOff>
      <xdr:row>57</xdr:row>
      <xdr:rowOff>170828</xdr:rowOff>
    </xdr:to>
    <xdr:cxnSp macro="">
      <xdr:nvCxnSpPr>
        <xdr:cNvPr id="355" name="直線コネクタ 354"/>
        <xdr:cNvCxnSpPr/>
      </xdr:nvCxnSpPr>
      <xdr:spPr>
        <a:xfrm flipV="1">
          <a:off x="7861300" y="9836474"/>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78873</xdr:rowOff>
    </xdr:from>
    <xdr:to>
      <xdr:col>41</xdr:col>
      <xdr:colOff>50800</xdr:colOff>
      <xdr:row>57</xdr:row>
      <xdr:rowOff>170828</xdr:rowOff>
    </xdr:to>
    <xdr:cxnSp macro="">
      <xdr:nvCxnSpPr>
        <xdr:cNvPr id="358" name="直線コネクタ 357"/>
        <xdr:cNvCxnSpPr/>
      </xdr:nvCxnSpPr>
      <xdr:spPr>
        <a:xfrm>
          <a:off x="6972300" y="9851523"/>
          <a:ext cx="889000" cy="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115360</xdr:rowOff>
    </xdr:from>
    <xdr:to>
      <xdr:col>55</xdr:col>
      <xdr:colOff>50800</xdr:colOff>
      <xdr:row>58</xdr:row>
      <xdr:rowOff>45510</xdr:rowOff>
    </xdr:to>
    <xdr:sp macro="" textlink="">
      <xdr:nvSpPr>
        <xdr:cNvPr id="368" name="楕円 367"/>
        <xdr:cNvSpPr/>
      </xdr:nvSpPr>
      <xdr:spPr>
        <a:xfrm>
          <a:off x="10426700" y="9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93787</xdr:rowOff>
    </xdr:from>
    <xdr:ext cx="534377" cy="259045"/>
    <xdr:sp macro="" textlink="">
      <xdr:nvSpPr>
        <xdr:cNvPr id="369" name="農林水産業費該当値テキスト"/>
        <xdr:cNvSpPr txBox="1"/>
      </xdr:nvSpPr>
      <xdr:spPr>
        <a:xfrm>
          <a:off x="10528300" y="98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50457</xdr:rowOff>
    </xdr:from>
    <xdr:to>
      <xdr:col>50</xdr:col>
      <xdr:colOff>165100</xdr:colOff>
      <xdr:row>57</xdr:row>
      <xdr:rowOff>152057</xdr:rowOff>
    </xdr:to>
    <xdr:sp macro="" textlink="">
      <xdr:nvSpPr>
        <xdr:cNvPr id="370" name="楕円 369"/>
        <xdr:cNvSpPr/>
      </xdr:nvSpPr>
      <xdr:spPr>
        <a:xfrm>
          <a:off x="9588500" y="98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143184</xdr:rowOff>
    </xdr:from>
    <xdr:ext cx="534377" cy="259045"/>
    <xdr:sp macro="" textlink="">
      <xdr:nvSpPr>
        <xdr:cNvPr id="371" name="テキスト ボックス 370"/>
        <xdr:cNvSpPr txBox="1"/>
      </xdr:nvSpPr>
      <xdr:spPr>
        <a:xfrm>
          <a:off x="9372111" y="99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13024</xdr:rowOff>
    </xdr:from>
    <xdr:to>
      <xdr:col>46</xdr:col>
      <xdr:colOff>38100</xdr:colOff>
      <xdr:row>57</xdr:row>
      <xdr:rowOff>114624</xdr:rowOff>
    </xdr:to>
    <xdr:sp macro="" textlink="">
      <xdr:nvSpPr>
        <xdr:cNvPr id="372" name="楕円 371"/>
        <xdr:cNvSpPr/>
      </xdr:nvSpPr>
      <xdr:spPr>
        <a:xfrm>
          <a:off x="8699500" y="97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105751</xdr:rowOff>
    </xdr:from>
    <xdr:ext cx="534377" cy="259045"/>
    <xdr:sp macro="" textlink="">
      <xdr:nvSpPr>
        <xdr:cNvPr id="373" name="テキスト ボックス 372"/>
        <xdr:cNvSpPr txBox="1"/>
      </xdr:nvSpPr>
      <xdr:spPr>
        <a:xfrm>
          <a:off x="8483111" y="98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120028</xdr:rowOff>
    </xdr:from>
    <xdr:to>
      <xdr:col>41</xdr:col>
      <xdr:colOff>101600</xdr:colOff>
      <xdr:row>58</xdr:row>
      <xdr:rowOff>50178</xdr:rowOff>
    </xdr:to>
    <xdr:sp macro="" textlink="">
      <xdr:nvSpPr>
        <xdr:cNvPr id="374" name="楕円 373"/>
        <xdr:cNvSpPr/>
      </xdr:nvSpPr>
      <xdr:spPr>
        <a:xfrm>
          <a:off x="78105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41305</xdr:rowOff>
    </xdr:from>
    <xdr:ext cx="534377" cy="259045"/>
    <xdr:sp macro="" textlink="">
      <xdr:nvSpPr>
        <xdr:cNvPr id="375" name="テキスト ボックス 374"/>
        <xdr:cNvSpPr txBox="1"/>
      </xdr:nvSpPr>
      <xdr:spPr>
        <a:xfrm>
          <a:off x="7594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28073</xdr:rowOff>
    </xdr:from>
    <xdr:to>
      <xdr:col>36</xdr:col>
      <xdr:colOff>165100</xdr:colOff>
      <xdr:row>57</xdr:row>
      <xdr:rowOff>129673</xdr:rowOff>
    </xdr:to>
    <xdr:sp macro="" textlink="">
      <xdr:nvSpPr>
        <xdr:cNvPr id="376" name="楕円 375"/>
        <xdr:cNvSpPr/>
      </xdr:nvSpPr>
      <xdr:spPr>
        <a:xfrm>
          <a:off x="6921500" y="9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120800</xdr:rowOff>
    </xdr:from>
    <xdr:ext cx="534377" cy="259045"/>
    <xdr:sp macro="" textlink="">
      <xdr:nvSpPr>
        <xdr:cNvPr id="377" name="テキスト ボックス 376"/>
        <xdr:cNvSpPr txBox="1"/>
      </xdr:nvSpPr>
      <xdr:spPr>
        <a:xfrm>
          <a:off x="6705111" y="98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161417</xdr:rowOff>
    </xdr:from>
    <xdr:to>
      <xdr:col>55</xdr:col>
      <xdr:colOff>0</xdr:colOff>
      <xdr:row>78</xdr:row>
      <xdr:rowOff>117411</xdr:rowOff>
    </xdr:to>
    <xdr:cxnSp macro="">
      <xdr:nvCxnSpPr>
        <xdr:cNvPr id="406" name="直線コネクタ 405"/>
        <xdr:cNvCxnSpPr/>
      </xdr:nvCxnSpPr>
      <xdr:spPr>
        <a:xfrm flipV="1">
          <a:off x="9639300" y="13191617"/>
          <a:ext cx="838200" cy="2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117411</xdr:rowOff>
    </xdr:from>
    <xdr:to>
      <xdr:col>50</xdr:col>
      <xdr:colOff>114300</xdr:colOff>
      <xdr:row>78</xdr:row>
      <xdr:rowOff>130899</xdr:rowOff>
    </xdr:to>
    <xdr:cxnSp macro="">
      <xdr:nvCxnSpPr>
        <xdr:cNvPr id="409" name="直線コネクタ 408"/>
        <xdr:cNvCxnSpPr/>
      </xdr:nvCxnSpPr>
      <xdr:spPr>
        <a:xfrm flipV="1">
          <a:off x="8750300" y="1349051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128442</xdr:rowOff>
    </xdr:from>
    <xdr:to>
      <xdr:col>45</xdr:col>
      <xdr:colOff>177800</xdr:colOff>
      <xdr:row>78</xdr:row>
      <xdr:rowOff>130899</xdr:rowOff>
    </xdr:to>
    <xdr:cxnSp macro="">
      <xdr:nvCxnSpPr>
        <xdr:cNvPr id="412" name="直線コネクタ 411"/>
        <xdr:cNvCxnSpPr/>
      </xdr:nvCxnSpPr>
      <xdr:spPr>
        <a:xfrm>
          <a:off x="7861300" y="13501542"/>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134880</xdr:rowOff>
    </xdr:from>
    <xdr:to>
      <xdr:col>41</xdr:col>
      <xdr:colOff>50800</xdr:colOff>
      <xdr:row>78</xdr:row>
      <xdr:rowOff>128442</xdr:rowOff>
    </xdr:to>
    <xdr:cxnSp macro="">
      <xdr:nvCxnSpPr>
        <xdr:cNvPr id="415" name="直線コネクタ 414"/>
        <xdr:cNvCxnSpPr/>
      </xdr:nvCxnSpPr>
      <xdr:spPr>
        <a:xfrm>
          <a:off x="6972300" y="13336530"/>
          <a:ext cx="889000" cy="1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110617</xdr:rowOff>
    </xdr:from>
    <xdr:to>
      <xdr:col>55</xdr:col>
      <xdr:colOff>50800</xdr:colOff>
      <xdr:row>77</xdr:row>
      <xdr:rowOff>40767</xdr:rowOff>
    </xdr:to>
    <xdr:sp macro="" textlink="">
      <xdr:nvSpPr>
        <xdr:cNvPr id="425" name="楕円 424"/>
        <xdr:cNvSpPr/>
      </xdr:nvSpPr>
      <xdr:spPr>
        <a:xfrm>
          <a:off x="104267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89044</xdr:rowOff>
    </xdr:from>
    <xdr:ext cx="534377" cy="259045"/>
    <xdr:sp macro="" textlink="">
      <xdr:nvSpPr>
        <xdr:cNvPr id="426" name="商工費該当値テキスト"/>
        <xdr:cNvSpPr txBox="1"/>
      </xdr:nvSpPr>
      <xdr:spPr>
        <a:xfrm>
          <a:off x="10528300" y="131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66611</xdr:rowOff>
    </xdr:from>
    <xdr:to>
      <xdr:col>50</xdr:col>
      <xdr:colOff>165100</xdr:colOff>
      <xdr:row>78</xdr:row>
      <xdr:rowOff>168211</xdr:rowOff>
    </xdr:to>
    <xdr:sp macro="" textlink="">
      <xdr:nvSpPr>
        <xdr:cNvPr id="427" name="楕円 426"/>
        <xdr:cNvSpPr/>
      </xdr:nvSpPr>
      <xdr:spPr>
        <a:xfrm>
          <a:off x="9588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159338</xdr:rowOff>
    </xdr:from>
    <xdr:ext cx="469744" cy="259045"/>
    <xdr:sp macro="" textlink="">
      <xdr:nvSpPr>
        <xdr:cNvPr id="428" name="テキスト ボックス 427"/>
        <xdr:cNvSpPr txBox="1"/>
      </xdr:nvSpPr>
      <xdr:spPr>
        <a:xfrm>
          <a:off x="9404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80099</xdr:rowOff>
    </xdr:from>
    <xdr:to>
      <xdr:col>46</xdr:col>
      <xdr:colOff>38100</xdr:colOff>
      <xdr:row>79</xdr:row>
      <xdr:rowOff>10249</xdr:rowOff>
    </xdr:to>
    <xdr:sp macro="" textlink="">
      <xdr:nvSpPr>
        <xdr:cNvPr id="429" name="楕円 428"/>
        <xdr:cNvSpPr/>
      </xdr:nvSpPr>
      <xdr:spPr>
        <a:xfrm>
          <a:off x="8699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1376</xdr:rowOff>
    </xdr:from>
    <xdr:ext cx="469744" cy="259045"/>
    <xdr:sp macro="" textlink="">
      <xdr:nvSpPr>
        <xdr:cNvPr id="430" name="テキスト ボックス 429"/>
        <xdr:cNvSpPr txBox="1"/>
      </xdr:nvSpPr>
      <xdr:spPr>
        <a:xfrm>
          <a:off x="8515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77642</xdr:rowOff>
    </xdr:from>
    <xdr:to>
      <xdr:col>41</xdr:col>
      <xdr:colOff>101600</xdr:colOff>
      <xdr:row>79</xdr:row>
      <xdr:rowOff>7792</xdr:rowOff>
    </xdr:to>
    <xdr:sp macro="" textlink="">
      <xdr:nvSpPr>
        <xdr:cNvPr id="431" name="楕円 430"/>
        <xdr:cNvSpPr/>
      </xdr:nvSpPr>
      <xdr:spPr>
        <a:xfrm>
          <a:off x="7810500" y="13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170369</xdr:rowOff>
    </xdr:from>
    <xdr:ext cx="469744" cy="259045"/>
    <xdr:sp macro="" textlink="">
      <xdr:nvSpPr>
        <xdr:cNvPr id="432" name="テキスト ボックス 431"/>
        <xdr:cNvSpPr txBox="1"/>
      </xdr:nvSpPr>
      <xdr:spPr>
        <a:xfrm>
          <a:off x="7626428" y="1354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84080</xdr:rowOff>
    </xdr:from>
    <xdr:to>
      <xdr:col>36</xdr:col>
      <xdr:colOff>165100</xdr:colOff>
      <xdr:row>78</xdr:row>
      <xdr:rowOff>14230</xdr:rowOff>
    </xdr:to>
    <xdr:sp macro="" textlink="">
      <xdr:nvSpPr>
        <xdr:cNvPr id="433" name="楕円 432"/>
        <xdr:cNvSpPr/>
      </xdr:nvSpPr>
      <xdr:spPr>
        <a:xfrm>
          <a:off x="6921500" y="13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30757</xdr:rowOff>
    </xdr:from>
    <xdr:ext cx="534377" cy="259045"/>
    <xdr:sp macro="" textlink="">
      <xdr:nvSpPr>
        <xdr:cNvPr id="434" name="テキスト ボックス 433"/>
        <xdr:cNvSpPr txBox="1"/>
      </xdr:nvSpPr>
      <xdr:spPr>
        <a:xfrm>
          <a:off x="6705111" y="130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35556</xdr:rowOff>
    </xdr:from>
    <xdr:to>
      <xdr:col>55</xdr:col>
      <xdr:colOff>0</xdr:colOff>
      <xdr:row>98</xdr:row>
      <xdr:rowOff>136858</xdr:rowOff>
    </xdr:to>
    <xdr:cxnSp macro="">
      <xdr:nvCxnSpPr>
        <xdr:cNvPr id="466" name="直線コネクタ 465"/>
        <xdr:cNvCxnSpPr/>
      </xdr:nvCxnSpPr>
      <xdr:spPr>
        <a:xfrm flipV="1">
          <a:off x="9639300" y="16837656"/>
          <a:ext cx="8382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136858</xdr:rowOff>
    </xdr:from>
    <xdr:to>
      <xdr:col>50</xdr:col>
      <xdr:colOff>114300</xdr:colOff>
      <xdr:row>99</xdr:row>
      <xdr:rowOff>15260</xdr:rowOff>
    </xdr:to>
    <xdr:cxnSp macro="">
      <xdr:nvCxnSpPr>
        <xdr:cNvPr id="469" name="直線コネクタ 468"/>
        <xdr:cNvCxnSpPr/>
      </xdr:nvCxnSpPr>
      <xdr:spPr>
        <a:xfrm flipV="1">
          <a:off x="8750300" y="16938958"/>
          <a:ext cx="889000" cy="4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152240</xdr:rowOff>
    </xdr:from>
    <xdr:to>
      <xdr:col>45</xdr:col>
      <xdr:colOff>177800</xdr:colOff>
      <xdr:row>99</xdr:row>
      <xdr:rowOff>15260</xdr:rowOff>
    </xdr:to>
    <xdr:cxnSp macro="">
      <xdr:nvCxnSpPr>
        <xdr:cNvPr id="472" name="直線コネクタ 471"/>
        <xdr:cNvCxnSpPr/>
      </xdr:nvCxnSpPr>
      <xdr:spPr>
        <a:xfrm>
          <a:off x="7861300" y="16954340"/>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129087</xdr:rowOff>
    </xdr:from>
    <xdr:to>
      <xdr:col>41</xdr:col>
      <xdr:colOff>50800</xdr:colOff>
      <xdr:row>98</xdr:row>
      <xdr:rowOff>152240</xdr:rowOff>
    </xdr:to>
    <xdr:cxnSp macro="">
      <xdr:nvCxnSpPr>
        <xdr:cNvPr id="475" name="直線コネクタ 474"/>
        <xdr:cNvCxnSpPr/>
      </xdr:nvCxnSpPr>
      <xdr:spPr>
        <a:xfrm>
          <a:off x="6972300" y="16931187"/>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156206</xdr:rowOff>
    </xdr:from>
    <xdr:to>
      <xdr:col>55</xdr:col>
      <xdr:colOff>50800</xdr:colOff>
      <xdr:row>98</xdr:row>
      <xdr:rowOff>86356</xdr:rowOff>
    </xdr:to>
    <xdr:sp macro="" textlink="">
      <xdr:nvSpPr>
        <xdr:cNvPr id="485" name="楕円 484"/>
        <xdr:cNvSpPr/>
      </xdr:nvSpPr>
      <xdr:spPr>
        <a:xfrm>
          <a:off x="10426700" y="167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134633</xdr:rowOff>
    </xdr:from>
    <xdr:ext cx="534377" cy="259045"/>
    <xdr:sp macro="" textlink="">
      <xdr:nvSpPr>
        <xdr:cNvPr id="486" name="土木費該当値テキスト"/>
        <xdr:cNvSpPr txBox="1"/>
      </xdr:nvSpPr>
      <xdr:spPr>
        <a:xfrm>
          <a:off x="10528300" y="167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86058</xdr:rowOff>
    </xdr:from>
    <xdr:to>
      <xdr:col>50</xdr:col>
      <xdr:colOff>165100</xdr:colOff>
      <xdr:row>99</xdr:row>
      <xdr:rowOff>16208</xdr:rowOff>
    </xdr:to>
    <xdr:sp macro="" textlink="">
      <xdr:nvSpPr>
        <xdr:cNvPr id="487" name="楕円 486"/>
        <xdr:cNvSpPr/>
      </xdr:nvSpPr>
      <xdr:spPr>
        <a:xfrm>
          <a:off x="9588500" y="168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7335</xdr:rowOff>
    </xdr:from>
    <xdr:ext cx="534377" cy="259045"/>
    <xdr:sp macro="" textlink="">
      <xdr:nvSpPr>
        <xdr:cNvPr id="488" name="テキスト ボックス 487"/>
        <xdr:cNvSpPr txBox="1"/>
      </xdr:nvSpPr>
      <xdr:spPr>
        <a:xfrm>
          <a:off x="9372111" y="169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135910</xdr:rowOff>
    </xdr:from>
    <xdr:to>
      <xdr:col>46</xdr:col>
      <xdr:colOff>38100</xdr:colOff>
      <xdr:row>99</xdr:row>
      <xdr:rowOff>66060</xdr:rowOff>
    </xdr:to>
    <xdr:sp macro="" textlink="">
      <xdr:nvSpPr>
        <xdr:cNvPr id="489" name="楕円 488"/>
        <xdr:cNvSpPr/>
      </xdr:nvSpPr>
      <xdr:spPr>
        <a:xfrm>
          <a:off x="8699500" y="1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57187</xdr:rowOff>
    </xdr:from>
    <xdr:ext cx="534377" cy="259045"/>
    <xdr:sp macro="" textlink="">
      <xdr:nvSpPr>
        <xdr:cNvPr id="490" name="テキスト ボックス 489"/>
        <xdr:cNvSpPr txBox="1"/>
      </xdr:nvSpPr>
      <xdr:spPr>
        <a:xfrm>
          <a:off x="8483111" y="170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101440</xdr:rowOff>
    </xdr:from>
    <xdr:to>
      <xdr:col>41</xdr:col>
      <xdr:colOff>101600</xdr:colOff>
      <xdr:row>99</xdr:row>
      <xdr:rowOff>31590</xdr:rowOff>
    </xdr:to>
    <xdr:sp macro="" textlink="">
      <xdr:nvSpPr>
        <xdr:cNvPr id="491" name="楕円 490"/>
        <xdr:cNvSpPr/>
      </xdr:nvSpPr>
      <xdr:spPr>
        <a:xfrm>
          <a:off x="7810500" y="169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22717</xdr:rowOff>
    </xdr:from>
    <xdr:ext cx="534377" cy="259045"/>
    <xdr:sp macro="" textlink="">
      <xdr:nvSpPr>
        <xdr:cNvPr id="492" name="テキスト ボックス 491"/>
        <xdr:cNvSpPr txBox="1"/>
      </xdr:nvSpPr>
      <xdr:spPr>
        <a:xfrm>
          <a:off x="7594111" y="1699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78287</xdr:rowOff>
    </xdr:from>
    <xdr:to>
      <xdr:col>36</xdr:col>
      <xdr:colOff>165100</xdr:colOff>
      <xdr:row>99</xdr:row>
      <xdr:rowOff>8437</xdr:rowOff>
    </xdr:to>
    <xdr:sp macro="" textlink="">
      <xdr:nvSpPr>
        <xdr:cNvPr id="493" name="楕円 492"/>
        <xdr:cNvSpPr/>
      </xdr:nvSpPr>
      <xdr:spPr>
        <a:xfrm>
          <a:off x="69215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171014</xdr:rowOff>
    </xdr:from>
    <xdr:ext cx="534377" cy="259045"/>
    <xdr:sp macro="" textlink="">
      <xdr:nvSpPr>
        <xdr:cNvPr id="494" name="テキスト ボックス 493"/>
        <xdr:cNvSpPr txBox="1"/>
      </xdr:nvSpPr>
      <xdr:spPr>
        <a:xfrm>
          <a:off x="6705111" y="169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71806</xdr:rowOff>
    </xdr:from>
    <xdr:to>
      <xdr:col>85</xdr:col>
      <xdr:colOff>127000</xdr:colOff>
      <xdr:row>36</xdr:row>
      <xdr:rowOff>101592</xdr:rowOff>
    </xdr:to>
    <xdr:cxnSp macro="">
      <xdr:nvCxnSpPr>
        <xdr:cNvPr id="521" name="直線コネクタ 520"/>
        <xdr:cNvCxnSpPr/>
      </xdr:nvCxnSpPr>
      <xdr:spPr>
        <a:xfrm flipV="1">
          <a:off x="15481300" y="6244006"/>
          <a:ext cx="8382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101592</xdr:rowOff>
    </xdr:from>
    <xdr:to>
      <xdr:col>81</xdr:col>
      <xdr:colOff>50800</xdr:colOff>
      <xdr:row>36</xdr:row>
      <xdr:rowOff>123789</xdr:rowOff>
    </xdr:to>
    <xdr:cxnSp macro="">
      <xdr:nvCxnSpPr>
        <xdr:cNvPr id="524" name="直線コネクタ 523"/>
        <xdr:cNvCxnSpPr/>
      </xdr:nvCxnSpPr>
      <xdr:spPr>
        <a:xfrm flipV="1">
          <a:off x="14592300" y="6273792"/>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123789</xdr:rowOff>
    </xdr:from>
    <xdr:to>
      <xdr:col>76</xdr:col>
      <xdr:colOff>114300</xdr:colOff>
      <xdr:row>36</xdr:row>
      <xdr:rowOff>144592</xdr:rowOff>
    </xdr:to>
    <xdr:cxnSp macro="">
      <xdr:nvCxnSpPr>
        <xdr:cNvPr id="527" name="直線コネクタ 526"/>
        <xdr:cNvCxnSpPr/>
      </xdr:nvCxnSpPr>
      <xdr:spPr>
        <a:xfrm flipV="1">
          <a:off x="13703300" y="629598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144592</xdr:rowOff>
    </xdr:from>
    <xdr:to>
      <xdr:col>71</xdr:col>
      <xdr:colOff>177800</xdr:colOff>
      <xdr:row>36</xdr:row>
      <xdr:rowOff>168504</xdr:rowOff>
    </xdr:to>
    <xdr:cxnSp macro="">
      <xdr:nvCxnSpPr>
        <xdr:cNvPr id="530" name="直線コネクタ 529"/>
        <xdr:cNvCxnSpPr/>
      </xdr:nvCxnSpPr>
      <xdr:spPr>
        <a:xfrm flipV="1">
          <a:off x="12814300" y="6316792"/>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21006</xdr:rowOff>
    </xdr:from>
    <xdr:to>
      <xdr:col>85</xdr:col>
      <xdr:colOff>177800</xdr:colOff>
      <xdr:row>36</xdr:row>
      <xdr:rowOff>122606</xdr:rowOff>
    </xdr:to>
    <xdr:sp macro="" textlink="">
      <xdr:nvSpPr>
        <xdr:cNvPr id="540" name="楕円 539"/>
        <xdr:cNvSpPr/>
      </xdr:nvSpPr>
      <xdr:spPr>
        <a:xfrm>
          <a:off x="162687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170883</xdr:rowOff>
    </xdr:from>
    <xdr:ext cx="534377" cy="259045"/>
    <xdr:sp macro="" textlink="">
      <xdr:nvSpPr>
        <xdr:cNvPr id="541" name="消防費該当値テキスト"/>
        <xdr:cNvSpPr txBox="1"/>
      </xdr:nvSpPr>
      <xdr:spPr>
        <a:xfrm>
          <a:off x="16370300" y="61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50792</xdr:rowOff>
    </xdr:from>
    <xdr:to>
      <xdr:col>81</xdr:col>
      <xdr:colOff>101600</xdr:colOff>
      <xdr:row>36</xdr:row>
      <xdr:rowOff>152392</xdr:rowOff>
    </xdr:to>
    <xdr:sp macro="" textlink="">
      <xdr:nvSpPr>
        <xdr:cNvPr id="542" name="楕円 541"/>
        <xdr:cNvSpPr/>
      </xdr:nvSpPr>
      <xdr:spPr>
        <a:xfrm>
          <a:off x="15430500" y="6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143519</xdr:rowOff>
    </xdr:from>
    <xdr:ext cx="534377" cy="259045"/>
    <xdr:sp macro="" textlink="">
      <xdr:nvSpPr>
        <xdr:cNvPr id="543" name="テキスト ボックス 542"/>
        <xdr:cNvSpPr txBox="1"/>
      </xdr:nvSpPr>
      <xdr:spPr>
        <a:xfrm>
          <a:off x="15214111" y="63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72989</xdr:rowOff>
    </xdr:from>
    <xdr:to>
      <xdr:col>76</xdr:col>
      <xdr:colOff>165100</xdr:colOff>
      <xdr:row>37</xdr:row>
      <xdr:rowOff>3139</xdr:rowOff>
    </xdr:to>
    <xdr:sp macro="" textlink="">
      <xdr:nvSpPr>
        <xdr:cNvPr id="544" name="楕円 543"/>
        <xdr:cNvSpPr/>
      </xdr:nvSpPr>
      <xdr:spPr>
        <a:xfrm>
          <a:off x="14541500" y="62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165716</xdr:rowOff>
    </xdr:from>
    <xdr:ext cx="534377" cy="259045"/>
    <xdr:sp macro="" textlink="">
      <xdr:nvSpPr>
        <xdr:cNvPr id="545" name="テキスト ボックス 544"/>
        <xdr:cNvSpPr txBox="1"/>
      </xdr:nvSpPr>
      <xdr:spPr>
        <a:xfrm>
          <a:off x="14325111" y="63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93792</xdr:rowOff>
    </xdr:from>
    <xdr:to>
      <xdr:col>72</xdr:col>
      <xdr:colOff>38100</xdr:colOff>
      <xdr:row>37</xdr:row>
      <xdr:rowOff>23942</xdr:rowOff>
    </xdr:to>
    <xdr:sp macro="" textlink="">
      <xdr:nvSpPr>
        <xdr:cNvPr id="546" name="楕円 545"/>
        <xdr:cNvSpPr/>
      </xdr:nvSpPr>
      <xdr:spPr>
        <a:xfrm>
          <a:off x="13652500" y="62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15069</xdr:rowOff>
    </xdr:from>
    <xdr:ext cx="534377" cy="259045"/>
    <xdr:sp macro="" textlink="">
      <xdr:nvSpPr>
        <xdr:cNvPr id="547" name="テキスト ボックス 546"/>
        <xdr:cNvSpPr txBox="1"/>
      </xdr:nvSpPr>
      <xdr:spPr>
        <a:xfrm>
          <a:off x="13436111" y="6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117704</xdr:rowOff>
    </xdr:from>
    <xdr:to>
      <xdr:col>67</xdr:col>
      <xdr:colOff>101600</xdr:colOff>
      <xdr:row>37</xdr:row>
      <xdr:rowOff>47854</xdr:rowOff>
    </xdr:to>
    <xdr:sp macro="" textlink="">
      <xdr:nvSpPr>
        <xdr:cNvPr id="548" name="楕円 547"/>
        <xdr:cNvSpPr/>
      </xdr:nvSpPr>
      <xdr:spPr>
        <a:xfrm>
          <a:off x="12763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38981</xdr:rowOff>
    </xdr:from>
    <xdr:ext cx="534377" cy="259045"/>
    <xdr:sp macro="" textlink="">
      <xdr:nvSpPr>
        <xdr:cNvPr id="549" name="テキスト ボックス 548"/>
        <xdr:cNvSpPr txBox="1"/>
      </xdr:nvSpPr>
      <xdr:spPr>
        <a:xfrm>
          <a:off x="12547111" y="63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xdr:rowOff>
    </xdr:from>
    <xdr:to>
      <xdr:col>85</xdr:col>
      <xdr:colOff>127000</xdr:colOff>
      <xdr:row>56</xdr:row>
      <xdr:rowOff>147244</xdr:rowOff>
    </xdr:to>
    <xdr:cxnSp macro="">
      <xdr:nvCxnSpPr>
        <xdr:cNvPr id="581" name="直線コネクタ 580"/>
        <xdr:cNvCxnSpPr/>
      </xdr:nvCxnSpPr>
      <xdr:spPr>
        <a:xfrm>
          <a:off x="15481300" y="9429906"/>
          <a:ext cx="838200" cy="3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22640</xdr:rowOff>
    </xdr:from>
    <xdr:to>
      <xdr:col>81</xdr:col>
      <xdr:colOff>50800</xdr:colOff>
      <xdr:row>55</xdr:row>
      <xdr:rowOff>156</xdr:rowOff>
    </xdr:to>
    <xdr:cxnSp macro="">
      <xdr:nvCxnSpPr>
        <xdr:cNvPr id="584" name="直線コネクタ 583"/>
        <xdr:cNvCxnSpPr/>
      </xdr:nvCxnSpPr>
      <xdr:spPr>
        <a:xfrm>
          <a:off x="14592300" y="9280940"/>
          <a:ext cx="889000" cy="1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22640</xdr:rowOff>
    </xdr:from>
    <xdr:to>
      <xdr:col>76</xdr:col>
      <xdr:colOff>114300</xdr:colOff>
      <xdr:row>55</xdr:row>
      <xdr:rowOff>117363</xdr:rowOff>
    </xdr:to>
    <xdr:cxnSp macro="">
      <xdr:nvCxnSpPr>
        <xdr:cNvPr id="587" name="直線コネクタ 586"/>
        <xdr:cNvCxnSpPr/>
      </xdr:nvCxnSpPr>
      <xdr:spPr>
        <a:xfrm flipV="1">
          <a:off x="13703300" y="9280940"/>
          <a:ext cx="889000" cy="26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117363</xdr:rowOff>
    </xdr:from>
    <xdr:to>
      <xdr:col>71</xdr:col>
      <xdr:colOff>177800</xdr:colOff>
      <xdr:row>57</xdr:row>
      <xdr:rowOff>5642</xdr:rowOff>
    </xdr:to>
    <xdr:cxnSp macro="">
      <xdr:nvCxnSpPr>
        <xdr:cNvPr id="590" name="直線コネクタ 589"/>
        <xdr:cNvCxnSpPr/>
      </xdr:nvCxnSpPr>
      <xdr:spPr>
        <a:xfrm flipV="1">
          <a:off x="12814300" y="9547113"/>
          <a:ext cx="889000" cy="2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96444</xdr:rowOff>
    </xdr:from>
    <xdr:to>
      <xdr:col>85</xdr:col>
      <xdr:colOff>177800</xdr:colOff>
      <xdr:row>57</xdr:row>
      <xdr:rowOff>26594</xdr:rowOff>
    </xdr:to>
    <xdr:sp macro="" textlink="">
      <xdr:nvSpPr>
        <xdr:cNvPr id="600" name="楕円 599"/>
        <xdr:cNvSpPr/>
      </xdr:nvSpPr>
      <xdr:spPr>
        <a:xfrm>
          <a:off x="16268700" y="96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74871</xdr:rowOff>
    </xdr:from>
    <xdr:ext cx="534377" cy="259045"/>
    <xdr:sp macro="" textlink="">
      <xdr:nvSpPr>
        <xdr:cNvPr id="601" name="教育費該当値テキスト"/>
        <xdr:cNvSpPr txBox="1"/>
      </xdr:nvSpPr>
      <xdr:spPr>
        <a:xfrm>
          <a:off x="16370300" y="96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120806</xdr:rowOff>
    </xdr:from>
    <xdr:to>
      <xdr:col>81</xdr:col>
      <xdr:colOff>101600</xdr:colOff>
      <xdr:row>55</xdr:row>
      <xdr:rowOff>50956</xdr:rowOff>
    </xdr:to>
    <xdr:sp macro="" textlink="">
      <xdr:nvSpPr>
        <xdr:cNvPr id="602" name="楕円 601"/>
        <xdr:cNvSpPr/>
      </xdr:nvSpPr>
      <xdr:spPr>
        <a:xfrm>
          <a:off x="15430500" y="93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67483</xdr:rowOff>
    </xdr:from>
    <xdr:ext cx="534377" cy="259045"/>
    <xdr:sp macro="" textlink="">
      <xdr:nvSpPr>
        <xdr:cNvPr id="603" name="テキスト ボックス 602"/>
        <xdr:cNvSpPr txBox="1"/>
      </xdr:nvSpPr>
      <xdr:spPr>
        <a:xfrm>
          <a:off x="15214111" y="91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143290</xdr:rowOff>
    </xdr:from>
    <xdr:to>
      <xdr:col>76</xdr:col>
      <xdr:colOff>165100</xdr:colOff>
      <xdr:row>54</xdr:row>
      <xdr:rowOff>73440</xdr:rowOff>
    </xdr:to>
    <xdr:sp macro="" textlink="">
      <xdr:nvSpPr>
        <xdr:cNvPr id="604" name="楕円 603"/>
        <xdr:cNvSpPr/>
      </xdr:nvSpPr>
      <xdr:spPr>
        <a:xfrm>
          <a:off x="14541500" y="92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89967</xdr:rowOff>
    </xdr:from>
    <xdr:ext cx="534377" cy="259045"/>
    <xdr:sp macro="" textlink="">
      <xdr:nvSpPr>
        <xdr:cNvPr id="605" name="テキスト ボックス 604"/>
        <xdr:cNvSpPr txBox="1"/>
      </xdr:nvSpPr>
      <xdr:spPr>
        <a:xfrm>
          <a:off x="14325111" y="90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66563</xdr:rowOff>
    </xdr:from>
    <xdr:to>
      <xdr:col>72</xdr:col>
      <xdr:colOff>38100</xdr:colOff>
      <xdr:row>55</xdr:row>
      <xdr:rowOff>168163</xdr:rowOff>
    </xdr:to>
    <xdr:sp macro="" textlink="">
      <xdr:nvSpPr>
        <xdr:cNvPr id="606" name="楕円 605"/>
        <xdr:cNvSpPr/>
      </xdr:nvSpPr>
      <xdr:spPr>
        <a:xfrm>
          <a:off x="13652500" y="9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13240</xdr:rowOff>
    </xdr:from>
    <xdr:ext cx="534377" cy="259045"/>
    <xdr:sp macro="" textlink="">
      <xdr:nvSpPr>
        <xdr:cNvPr id="607" name="テキスト ボックス 606"/>
        <xdr:cNvSpPr txBox="1"/>
      </xdr:nvSpPr>
      <xdr:spPr>
        <a:xfrm>
          <a:off x="13436111" y="92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126292</xdr:rowOff>
    </xdr:from>
    <xdr:to>
      <xdr:col>67</xdr:col>
      <xdr:colOff>101600</xdr:colOff>
      <xdr:row>57</xdr:row>
      <xdr:rowOff>56442</xdr:rowOff>
    </xdr:to>
    <xdr:sp macro="" textlink="">
      <xdr:nvSpPr>
        <xdr:cNvPr id="608" name="楕円 607"/>
        <xdr:cNvSpPr/>
      </xdr:nvSpPr>
      <xdr:spPr>
        <a:xfrm>
          <a:off x="12763500" y="9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47569</xdr:rowOff>
    </xdr:from>
    <xdr:ext cx="534377" cy="259045"/>
    <xdr:sp macro="" textlink="">
      <xdr:nvSpPr>
        <xdr:cNvPr id="609" name="テキスト ボックス 608"/>
        <xdr:cNvSpPr txBox="1"/>
      </xdr:nvSpPr>
      <xdr:spPr>
        <a:xfrm>
          <a:off x="12547111" y="98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121132</xdr:rowOff>
    </xdr:from>
    <xdr:to>
      <xdr:col>85</xdr:col>
      <xdr:colOff>127000</xdr:colOff>
      <xdr:row>79</xdr:row>
      <xdr:rowOff>24664</xdr:rowOff>
    </xdr:to>
    <xdr:cxnSp macro="">
      <xdr:nvCxnSpPr>
        <xdr:cNvPr id="638" name="直線コネクタ 637"/>
        <xdr:cNvCxnSpPr/>
      </xdr:nvCxnSpPr>
      <xdr:spPr>
        <a:xfrm>
          <a:off x="15481300" y="13494232"/>
          <a:ext cx="8382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96913</xdr:rowOff>
    </xdr:from>
    <xdr:to>
      <xdr:col>81</xdr:col>
      <xdr:colOff>50800</xdr:colOff>
      <xdr:row>78</xdr:row>
      <xdr:rowOff>121132</xdr:rowOff>
    </xdr:to>
    <xdr:cxnSp macro="">
      <xdr:nvCxnSpPr>
        <xdr:cNvPr id="641" name="直線コネクタ 640"/>
        <xdr:cNvCxnSpPr/>
      </xdr:nvCxnSpPr>
      <xdr:spPr>
        <a:xfrm>
          <a:off x="14592300" y="13470013"/>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96913</xdr:rowOff>
    </xdr:from>
    <xdr:to>
      <xdr:col>76</xdr:col>
      <xdr:colOff>114300</xdr:colOff>
      <xdr:row>79</xdr:row>
      <xdr:rowOff>39115</xdr:rowOff>
    </xdr:to>
    <xdr:cxnSp macro="">
      <xdr:nvCxnSpPr>
        <xdr:cNvPr id="644" name="直線コネクタ 643"/>
        <xdr:cNvCxnSpPr/>
      </xdr:nvCxnSpPr>
      <xdr:spPr>
        <a:xfrm flipV="1">
          <a:off x="13703300" y="13470013"/>
          <a:ext cx="8890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22543</xdr:rowOff>
    </xdr:from>
    <xdr:to>
      <xdr:col>71</xdr:col>
      <xdr:colOff>177800</xdr:colOff>
      <xdr:row>79</xdr:row>
      <xdr:rowOff>39115</xdr:rowOff>
    </xdr:to>
    <xdr:cxnSp macro="">
      <xdr:nvCxnSpPr>
        <xdr:cNvPr id="647" name="直線コネクタ 646"/>
        <xdr:cNvCxnSpPr/>
      </xdr:nvCxnSpPr>
      <xdr:spPr>
        <a:xfrm>
          <a:off x="12814300" y="13567093"/>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145314</xdr:rowOff>
    </xdr:from>
    <xdr:to>
      <xdr:col>85</xdr:col>
      <xdr:colOff>177800</xdr:colOff>
      <xdr:row>79</xdr:row>
      <xdr:rowOff>75464</xdr:rowOff>
    </xdr:to>
    <xdr:sp macro="" textlink="">
      <xdr:nvSpPr>
        <xdr:cNvPr id="657" name="楕円 656"/>
        <xdr:cNvSpPr/>
      </xdr:nvSpPr>
      <xdr:spPr>
        <a:xfrm>
          <a:off x="16268700" y="135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60241</xdr:rowOff>
    </xdr:from>
    <xdr:ext cx="469744" cy="259045"/>
    <xdr:sp macro="" textlink="">
      <xdr:nvSpPr>
        <xdr:cNvPr id="658" name="災害復旧費該当値テキスト"/>
        <xdr:cNvSpPr txBox="1"/>
      </xdr:nvSpPr>
      <xdr:spPr>
        <a:xfrm>
          <a:off x="16370300" y="13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70332</xdr:rowOff>
    </xdr:from>
    <xdr:to>
      <xdr:col>81</xdr:col>
      <xdr:colOff>101600</xdr:colOff>
      <xdr:row>79</xdr:row>
      <xdr:rowOff>482</xdr:rowOff>
    </xdr:to>
    <xdr:sp macro="" textlink="">
      <xdr:nvSpPr>
        <xdr:cNvPr id="659" name="楕円 658"/>
        <xdr:cNvSpPr/>
      </xdr:nvSpPr>
      <xdr:spPr>
        <a:xfrm>
          <a:off x="15430500" y="134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163059</xdr:rowOff>
    </xdr:from>
    <xdr:ext cx="469744" cy="259045"/>
    <xdr:sp macro="" textlink="">
      <xdr:nvSpPr>
        <xdr:cNvPr id="660" name="テキスト ボックス 659"/>
        <xdr:cNvSpPr txBox="1"/>
      </xdr:nvSpPr>
      <xdr:spPr>
        <a:xfrm>
          <a:off x="15246428" y="1353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46113</xdr:rowOff>
    </xdr:from>
    <xdr:to>
      <xdr:col>76</xdr:col>
      <xdr:colOff>165100</xdr:colOff>
      <xdr:row>78</xdr:row>
      <xdr:rowOff>147713</xdr:rowOff>
    </xdr:to>
    <xdr:sp macro="" textlink="">
      <xdr:nvSpPr>
        <xdr:cNvPr id="661" name="楕円 660"/>
        <xdr:cNvSpPr/>
      </xdr:nvSpPr>
      <xdr:spPr>
        <a:xfrm>
          <a:off x="14541500" y="134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164240</xdr:rowOff>
    </xdr:from>
    <xdr:ext cx="469744" cy="259045"/>
    <xdr:sp macro="" textlink="">
      <xdr:nvSpPr>
        <xdr:cNvPr id="662" name="テキスト ボックス 661"/>
        <xdr:cNvSpPr txBox="1"/>
      </xdr:nvSpPr>
      <xdr:spPr>
        <a:xfrm>
          <a:off x="14357428" y="1319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159765</xdr:rowOff>
    </xdr:from>
    <xdr:to>
      <xdr:col>72</xdr:col>
      <xdr:colOff>38100</xdr:colOff>
      <xdr:row>79</xdr:row>
      <xdr:rowOff>89915</xdr:rowOff>
    </xdr:to>
    <xdr:sp macro="" textlink="">
      <xdr:nvSpPr>
        <xdr:cNvPr id="663" name="楕円 662"/>
        <xdr:cNvSpPr/>
      </xdr:nvSpPr>
      <xdr:spPr>
        <a:xfrm>
          <a:off x="13652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81042</xdr:rowOff>
    </xdr:from>
    <xdr:ext cx="378565" cy="259045"/>
    <xdr:sp macro="" textlink="">
      <xdr:nvSpPr>
        <xdr:cNvPr id="664" name="テキスト ボックス 663"/>
        <xdr:cNvSpPr txBox="1"/>
      </xdr:nvSpPr>
      <xdr:spPr>
        <a:xfrm>
          <a:off x="13514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143193</xdr:rowOff>
    </xdr:from>
    <xdr:to>
      <xdr:col>67</xdr:col>
      <xdr:colOff>101600</xdr:colOff>
      <xdr:row>79</xdr:row>
      <xdr:rowOff>73343</xdr:rowOff>
    </xdr:to>
    <xdr:sp macro="" textlink="">
      <xdr:nvSpPr>
        <xdr:cNvPr id="665" name="楕円 664"/>
        <xdr:cNvSpPr/>
      </xdr:nvSpPr>
      <xdr:spPr>
        <a:xfrm>
          <a:off x="127635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64470</xdr:rowOff>
    </xdr:from>
    <xdr:ext cx="469744" cy="259045"/>
    <xdr:sp macro="" textlink="">
      <xdr:nvSpPr>
        <xdr:cNvPr id="666" name="テキスト ボックス 665"/>
        <xdr:cNvSpPr txBox="1"/>
      </xdr:nvSpPr>
      <xdr:spPr>
        <a:xfrm>
          <a:off x="12579428" y="1360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61849</xdr:rowOff>
    </xdr:from>
    <xdr:to>
      <xdr:col>85</xdr:col>
      <xdr:colOff>127000</xdr:colOff>
      <xdr:row>96</xdr:row>
      <xdr:rowOff>69101</xdr:rowOff>
    </xdr:to>
    <xdr:cxnSp macro="">
      <xdr:nvCxnSpPr>
        <xdr:cNvPr id="695" name="直線コネクタ 694"/>
        <xdr:cNvCxnSpPr/>
      </xdr:nvCxnSpPr>
      <xdr:spPr>
        <a:xfrm>
          <a:off x="15481300" y="16521049"/>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9613</xdr:rowOff>
    </xdr:from>
    <xdr:to>
      <xdr:col>81</xdr:col>
      <xdr:colOff>50800</xdr:colOff>
      <xdr:row>96</xdr:row>
      <xdr:rowOff>61849</xdr:rowOff>
    </xdr:to>
    <xdr:cxnSp macro="">
      <xdr:nvCxnSpPr>
        <xdr:cNvPr id="698" name="直線コネクタ 697"/>
        <xdr:cNvCxnSpPr/>
      </xdr:nvCxnSpPr>
      <xdr:spPr>
        <a:xfrm>
          <a:off x="14592300" y="1646881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164427</xdr:rowOff>
    </xdr:from>
    <xdr:to>
      <xdr:col>76</xdr:col>
      <xdr:colOff>114300</xdr:colOff>
      <xdr:row>96</xdr:row>
      <xdr:rowOff>9613</xdr:rowOff>
    </xdr:to>
    <xdr:cxnSp macro="">
      <xdr:nvCxnSpPr>
        <xdr:cNvPr id="701" name="直線コネクタ 700"/>
        <xdr:cNvCxnSpPr/>
      </xdr:nvCxnSpPr>
      <xdr:spPr>
        <a:xfrm>
          <a:off x="13703300" y="1645217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154800</xdr:rowOff>
    </xdr:from>
    <xdr:to>
      <xdr:col>71</xdr:col>
      <xdr:colOff>177800</xdr:colOff>
      <xdr:row>95</xdr:row>
      <xdr:rowOff>164427</xdr:rowOff>
    </xdr:to>
    <xdr:cxnSp macro="">
      <xdr:nvCxnSpPr>
        <xdr:cNvPr id="704" name="直線コネクタ 703"/>
        <xdr:cNvCxnSpPr/>
      </xdr:nvCxnSpPr>
      <xdr:spPr>
        <a:xfrm>
          <a:off x="12814300" y="16442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18301</xdr:rowOff>
    </xdr:from>
    <xdr:to>
      <xdr:col>85</xdr:col>
      <xdr:colOff>177800</xdr:colOff>
      <xdr:row>96</xdr:row>
      <xdr:rowOff>119901</xdr:rowOff>
    </xdr:to>
    <xdr:sp macro="" textlink="">
      <xdr:nvSpPr>
        <xdr:cNvPr id="714" name="楕円 713"/>
        <xdr:cNvSpPr/>
      </xdr:nvSpPr>
      <xdr:spPr>
        <a:xfrm>
          <a:off x="16268700" y="164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168178</xdr:rowOff>
    </xdr:from>
    <xdr:ext cx="534377" cy="259045"/>
    <xdr:sp macro="" textlink="">
      <xdr:nvSpPr>
        <xdr:cNvPr id="715" name="公債費該当値テキスト"/>
        <xdr:cNvSpPr txBox="1"/>
      </xdr:nvSpPr>
      <xdr:spPr>
        <a:xfrm>
          <a:off x="16370300" y="164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11049</xdr:rowOff>
    </xdr:from>
    <xdr:to>
      <xdr:col>81</xdr:col>
      <xdr:colOff>101600</xdr:colOff>
      <xdr:row>96</xdr:row>
      <xdr:rowOff>112649</xdr:rowOff>
    </xdr:to>
    <xdr:sp macro="" textlink="">
      <xdr:nvSpPr>
        <xdr:cNvPr id="716" name="楕円 715"/>
        <xdr:cNvSpPr/>
      </xdr:nvSpPr>
      <xdr:spPr>
        <a:xfrm>
          <a:off x="15430500" y="16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103776</xdr:rowOff>
    </xdr:from>
    <xdr:ext cx="534377" cy="259045"/>
    <xdr:sp macro="" textlink="">
      <xdr:nvSpPr>
        <xdr:cNvPr id="717" name="テキスト ボックス 716"/>
        <xdr:cNvSpPr txBox="1"/>
      </xdr:nvSpPr>
      <xdr:spPr>
        <a:xfrm>
          <a:off x="15214111" y="165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130263</xdr:rowOff>
    </xdr:from>
    <xdr:to>
      <xdr:col>76</xdr:col>
      <xdr:colOff>165100</xdr:colOff>
      <xdr:row>96</xdr:row>
      <xdr:rowOff>60413</xdr:rowOff>
    </xdr:to>
    <xdr:sp macro="" textlink="">
      <xdr:nvSpPr>
        <xdr:cNvPr id="718" name="楕円 717"/>
        <xdr:cNvSpPr/>
      </xdr:nvSpPr>
      <xdr:spPr>
        <a:xfrm>
          <a:off x="14541500" y="164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51540</xdr:rowOff>
    </xdr:from>
    <xdr:ext cx="534377" cy="259045"/>
    <xdr:sp macro="" textlink="">
      <xdr:nvSpPr>
        <xdr:cNvPr id="719" name="テキスト ボックス 718"/>
        <xdr:cNvSpPr txBox="1"/>
      </xdr:nvSpPr>
      <xdr:spPr>
        <a:xfrm>
          <a:off x="1432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113627</xdr:rowOff>
    </xdr:from>
    <xdr:to>
      <xdr:col>72</xdr:col>
      <xdr:colOff>38100</xdr:colOff>
      <xdr:row>96</xdr:row>
      <xdr:rowOff>43777</xdr:rowOff>
    </xdr:to>
    <xdr:sp macro="" textlink="">
      <xdr:nvSpPr>
        <xdr:cNvPr id="720" name="楕円 719"/>
        <xdr:cNvSpPr/>
      </xdr:nvSpPr>
      <xdr:spPr>
        <a:xfrm>
          <a:off x="13652500" y="16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34904</xdr:rowOff>
    </xdr:from>
    <xdr:ext cx="534377" cy="259045"/>
    <xdr:sp macro="" textlink="">
      <xdr:nvSpPr>
        <xdr:cNvPr id="721" name="テキスト ボックス 720"/>
        <xdr:cNvSpPr txBox="1"/>
      </xdr:nvSpPr>
      <xdr:spPr>
        <a:xfrm>
          <a:off x="13436111" y="164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104000</xdr:rowOff>
    </xdr:from>
    <xdr:to>
      <xdr:col>67</xdr:col>
      <xdr:colOff>101600</xdr:colOff>
      <xdr:row>96</xdr:row>
      <xdr:rowOff>34150</xdr:rowOff>
    </xdr:to>
    <xdr:sp macro="" textlink="">
      <xdr:nvSpPr>
        <xdr:cNvPr id="722" name="楕円 721"/>
        <xdr:cNvSpPr/>
      </xdr:nvSpPr>
      <xdr:spPr>
        <a:xfrm>
          <a:off x="12763500" y="163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25277</xdr:rowOff>
    </xdr:from>
    <xdr:ext cx="534377" cy="259045"/>
    <xdr:sp macro="" textlink="">
      <xdr:nvSpPr>
        <xdr:cNvPr id="723" name="テキスト ボックス 722"/>
        <xdr:cNvSpPr txBox="1"/>
      </xdr:nvSpPr>
      <xdr:spPr>
        <a:xfrm>
          <a:off x="12547111" y="164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a:t>
          </a:r>
          <a:r>
            <a:rPr kumimoji="1" lang="ja-JP" altLang="en-US" sz="1100">
              <a:solidFill>
                <a:schemeClr val="dk1"/>
              </a:solidFill>
              <a:effectLst/>
              <a:latin typeface="+mn-lt"/>
              <a:ea typeface="+mn-ea"/>
              <a:cs typeface="+mn-cs"/>
            </a:rPr>
            <a:t>増減はあるが，類似団体よりはおおむね低い数値となっている。総務費は特別定額給付金事業によって増となっている。商工費も新型コロナウイルス対策事業であるお持ち帰り</a:t>
          </a:r>
          <a:r>
            <a:rPr kumimoji="1" lang="en-US" altLang="ja-JP" sz="1100">
              <a:solidFill>
                <a:schemeClr val="dk1"/>
              </a:solidFill>
              <a:effectLst/>
              <a:latin typeface="+mn-lt"/>
              <a:ea typeface="+mn-ea"/>
              <a:cs typeface="+mn-cs"/>
            </a:rPr>
            <a:t>DE</a:t>
          </a:r>
          <a:r>
            <a:rPr kumimoji="1" lang="ja-JP" altLang="en-US" sz="1100">
              <a:solidFill>
                <a:schemeClr val="dk1"/>
              </a:solidFill>
              <a:effectLst/>
              <a:latin typeface="+mn-lt"/>
              <a:ea typeface="+mn-ea"/>
              <a:cs typeface="+mn-cs"/>
            </a:rPr>
            <a:t>お得券や復活券事業により増加しており，特別会計である宿舎会計への繰出金も新型コロナウイルスの影響により増額となっている。しかし</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新調理場建設が完了したことにより</a:t>
          </a:r>
          <a:r>
            <a:rPr kumimoji="1" lang="ja-JP" altLang="ja-JP" sz="1100">
              <a:solidFill>
                <a:schemeClr val="dk1"/>
              </a:solidFill>
              <a:effectLst/>
              <a:latin typeface="+mn-lt"/>
              <a:ea typeface="+mn-ea"/>
              <a:cs typeface="+mn-cs"/>
            </a:rPr>
            <a:t>大幅な減額となっている。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新型コロナウイルスの影響により事業ができない状況が続いていることと，新型コロナウイルスに対する事業には国等から補助があったことにより</a:t>
          </a:r>
          <a:r>
            <a:rPr kumimoji="1" lang="ja-JP" altLang="ja-JP" sz="1100">
              <a:solidFill>
                <a:schemeClr val="dk1"/>
              </a:solidFill>
              <a:effectLst/>
              <a:latin typeface="+mn-lt"/>
              <a:ea typeface="+mn-ea"/>
              <a:cs typeface="+mn-cs"/>
            </a:rPr>
            <a:t>単年度収支は</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は新庁舎建設もあり</a:t>
          </a:r>
          <a:r>
            <a:rPr kumimoji="1" lang="ja-JP" altLang="ja-JP" sz="1100">
              <a:solidFill>
                <a:schemeClr val="dk1"/>
              </a:solidFill>
              <a:effectLst/>
              <a:latin typeface="+mn-lt"/>
              <a:ea typeface="+mn-ea"/>
              <a:cs typeface="+mn-cs"/>
            </a:rPr>
            <a:t>厳しい財政運営が見込まれる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，事業見直し等による歳出削減を行うとともに，企業誘致や定住促進による税収増などの財源確保を進めていく必要がある。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すべての会計において，赤字額は生じていない。今後も健全な財政運営に努めていく。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S27" sqref="AS27:AX2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36076010</v>
      </c>
      <c r="BO4" s="464"/>
      <c r="BP4" s="464"/>
      <c r="BQ4" s="464"/>
      <c r="BR4" s="464"/>
      <c r="BS4" s="464"/>
      <c r="BT4" s="464"/>
      <c r="BU4" s="465"/>
      <c r="BV4" s="463">
        <v>29558514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5.4</v>
      </c>
      <c r="CU4" s="648"/>
      <c r="CV4" s="648"/>
      <c r="CW4" s="648"/>
      <c r="CX4" s="648"/>
      <c r="CY4" s="648"/>
      <c r="CZ4" s="648"/>
      <c r="DA4" s="649"/>
      <c r="DB4" s="647">
        <v>1.3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34922404</v>
      </c>
      <c r="BO5" s="469"/>
      <c r="BP5" s="469"/>
      <c r="BQ5" s="469"/>
      <c r="BR5" s="469"/>
      <c r="BS5" s="469"/>
      <c r="BT5" s="469"/>
      <c r="BU5" s="470"/>
      <c r="BV5" s="468">
        <v>29063969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93.1</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1153606</v>
      </c>
      <c r="BO6" s="469"/>
      <c r="BP6" s="469"/>
      <c r="BQ6" s="469"/>
      <c r="BR6" s="469"/>
      <c r="BS6" s="469"/>
      <c r="BT6" s="469"/>
      <c r="BU6" s="470"/>
      <c r="BV6" s="468">
        <v>494545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97.6</v>
      </c>
      <c r="CU6" s="622"/>
      <c r="CV6" s="622"/>
      <c r="CW6" s="622"/>
      <c r="CX6" s="622"/>
      <c r="CY6" s="622"/>
      <c r="CZ6" s="622"/>
      <c r="DA6" s="623"/>
      <c r="DB6" s="621">
        <v>97.4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273326</v>
      </c>
      <c r="BO7" s="469"/>
      <c r="BP7" s="469"/>
      <c r="BQ7" s="469"/>
      <c r="BR7" s="469"/>
      <c r="BS7" s="469"/>
      <c r="BT7" s="469"/>
      <c r="BU7" s="470"/>
      <c r="BV7" s="468">
        <v>292632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16321902</v>
      </c>
      <c r="CU7" s="469"/>
      <c r="CV7" s="469"/>
      <c r="CW7" s="469"/>
      <c r="CX7" s="469"/>
      <c r="CY7" s="469"/>
      <c r="CZ7" s="469"/>
      <c r="DA7" s="470"/>
      <c r="DB7" s="468">
        <v>15716548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880280</v>
      </c>
      <c r="BO8" s="469"/>
      <c r="BP8" s="469"/>
      <c r="BQ8" s="469"/>
      <c r="BR8" s="469"/>
      <c r="BS8" s="469"/>
      <c r="BT8" s="469"/>
      <c r="BU8" s="470"/>
      <c r="BV8" s="468">
        <v>201913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0.61</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69030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678367</v>
      </c>
      <c r="BO9" s="469"/>
      <c r="BP9" s="469"/>
      <c r="BQ9" s="469"/>
      <c r="BR9" s="469"/>
      <c r="BS9" s="469"/>
      <c r="BT9" s="469"/>
      <c r="BU9" s="470"/>
      <c r="BV9" s="468">
        <v>-29232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13.4</v>
      </c>
      <c r="CU9" s="439"/>
      <c r="CV9" s="439"/>
      <c r="CW9" s="439"/>
      <c r="CX9" s="439"/>
      <c r="CY9" s="439"/>
      <c r="CZ9" s="439"/>
      <c r="DA9" s="440"/>
      <c r="DB9" s="438">
        <v>13.9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66855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93</v>
      </c>
      <c r="AV10" s="526"/>
      <c r="AW10" s="526"/>
      <c r="AX10" s="526"/>
      <c r="AY10" s="448" t="s">
        <v>120</v>
      </c>
      <c r="AZ10" s="449"/>
      <c r="BA10" s="449"/>
      <c r="BB10" s="449"/>
      <c r="BC10" s="449"/>
      <c r="BD10" s="449"/>
      <c r="BE10" s="449"/>
      <c r="BF10" s="449"/>
      <c r="BG10" s="449"/>
      <c r="BH10" s="449"/>
      <c r="BI10" s="449"/>
      <c r="BJ10" s="449"/>
      <c r="BK10" s="449"/>
      <c r="BL10" s="449"/>
      <c r="BM10" s="450"/>
      <c r="BN10" s="468">
        <v>101930</v>
      </c>
      <c r="BO10" s="469"/>
      <c r="BP10" s="469"/>
      <c r="BQ10" s="469"/>
      <c r="BR10" s="469"/>
      <c r="BS10" s="469"/>
      <c r="BT10" s="469"/>
      <c r="BU10" s="470"/>
      <c r="BV10" s="468">
        <v>117222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69602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109</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67849</v>
      </c>
      <c r="S13" s="572"/>
      <c r="T13" s="572"/>
      <c r="U13" s="572"/>
      <c r="V13" s="573"/>
      <c r="W13" s="559" t="s">
        <v>138</v>
      </c>
      <c r="X13" s="481"/>
      <c r="Y13" s="481"/>
      <c r="Z13" s="481"/>
      <c r="AA13" s="481"/>
      <c r="AB13" s="482"/>
      <c r="AC13" s="444">
        <v>1453</v>
      </c>
      <c r="AD13" s="445"/>
      <c r="AE13" s="445"/>
      <c r="AF13" s="445"/>
      <c r="AG13" s="446"/>
      <c r="AH13" s="444">
        <v>1502</v>
      </c>
      <c r="AI13" s="445"/>
      <c r="AJ13" s="445"/>
      <c r="AK13" s="445"/>
      <c r="AL13" s="447"/>
      <c r="AM13" s="537" t="s">
        <v>139</v>
      </c>
      <c r="AN13" s="442"/>
      <c r="AO13" s="442"/>
      <c r="AP13" s="442"/>
      <c r="AQ13" s="442"/>
      <c r="AR13" s="442"/>
      <c r="AS13" s="442"/>
      <c r="AT13" s="443"/>
      <c r="AU13" s="525" t="s">
        <v>125</v>
      </c>
      <c r="AV13" s="526"/>
      <c r="AW13" s="526"/>
      <c r="AX13" s="526"/>
      <c r="AY13" s="448" t="s">
        <v>140</v>
      </c>
      <c r="AZ13" s="449"/>
      <c r="BA13" s="449"/>
      <c r="BB13" s="449"/>
      <c r="BC13" s="449"/>
      <c r="BD13" s="449"/>
      <c r="BE13" s="449"/>
      <c r="BF13" s="449"/>
      <c r="BG13" s="449"/>
      <c r="BH13" s="449"/>
      <c r="BI13" s="449"/>
      <c r="BJ13" s="449"/>
      <c r="BK13" s="449"/>
      <c r="BL13" s="449"/>
      <c r="BM13" s="450"/>
      <c r="BN13" s="468">
        <v>780297</v>
      </c>
      <c r="BO13" s="469"/>
      <c r="BP13" s="469"/>
      <c r="BQ13" s="469"/>
      <c r="BR13" s="469"/>
      <c r="BS13" s="469"/>
      <c r="BT13" s="469"/>
      <c r="BU13" s="470"/>
      <c r="BV13" s="468">
        <v>-412010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7.4</v>
      </c>
      <c r="CU13" s="439"/>
      <c r="CV13" s="439"/>
      <c r="CW13" s="439"/>
      <c r="CX13" s="439"/>
      <c r="CY13" s="439"/>
      <c r="CZ13" s="439"/>
      <c r="DA13" s="440"/>
      <c r="DB13" s="438">
        <v>8.1999999999999993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69338</v>
      </c>
      <c r="S14" s="572"/>
      <c r="T14" s="572"/>
      <c r="U14" s="572"/>
      <c r="V14" s="573"/>
      <c r="W14" s="574"/>
      <c r="X14" s="484"/>
      <c r="Y14" s="484"/>
      <c r="Z14" s="484"/>
      <c r="AA14" s="484"/>
      <c r="AB14" s="485"/>
      <c r="AC14" s="564">
        <v>4.9000000000000004</v>
      </c>
      <c r="AD14" s="565"/>
      <c r="AE14" s="565"/>
      <c r="AF14" s="565"/>
      <c r="AG14" s="566"/>
      <c r="AH14" s="564">
        <v>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14.7</v>
      </c>
      <c r="CU14" s="576"/>
      <c r="CV14" s="576"/>
      <c r="CW14" s="576"/>
      <c r="CX14" s="576"/>
      <c r="CY14" s="576"/>
      <c r="CZ14" s="576"/>
      <c r="DA14" s="577"/>
      <c r="DB14" s="575">
        <v>23.2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67634</v>
      </c>
      <c r="S15" s="572"/>
      <c r="T15" s="572"/>
      <c r="U15" s="572"/>
      <c r="V15" s="573"/>
      <c r="W15" s="559" t="s">
        <v>144</v>
      </c>
      <c r="X15" s="481"/>
      <c r="Y15" s="481"/>
      <c r="Z15" s="481"/>
      <c r="AA15" s="481"/>
      <c r="AB15" s="482"/>
      <c r="AC15" s="444">
        <v>8907</v>
      </c>
      <c r="AD15" s="445"/>
      <c r="AE15" s="445"/>
      <c r="AF15" s="445"/>
      <c r="AG15" s="446"/>
      <c r="AH15" s="444">
        <v>9562</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8190682</v>
      </c>
      <c r="BO15" s="464"/>
      <c r="BP15" s="464"/>
      <c r="BQ15" s="464"/>
      <c r="BR15" s="464"/>
      <c r="BS15" s="464"/>
      <c r="BT15" s="464"/>
      <c r="BU15" s="465"/>
      <c r="BV15" s="463">
        <v>7794708</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30.2</v>
      </c>
      <c r="AD16" s="565"/>
      <c r="AE16" s="565"/>
      <c r="AF16" s="565"/>
      <c r="AG16" s="566"/>
      <c r="AH16" s="564">
        <v>32.1</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13419123</v>
      </c>
      <c r="BO16" s="469"/>
      <c r="BP16" s="469"/>
      <c r="BQ16" s="469"/>
      <c r="BR16" s="469"/>
      <c r="BS16" s="469"/>
      <c r="BT16" s="469"/>
      <c r="BU16" s="470"/>
      <c r="BV16" s="468">
        <v>12805187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19177</v>
      </c>
      <c r="AD17" s="445"/>
      <c r="AE17" s="445"/>
      <c r="AF17" s="445"/>
      <c r="AG17" s="446"/>
      <c r="AH17" s="444">
        <v>18714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10302084</v>
      </c>
      <c r="BO17" s="469"/>
      <c r="BP17" s="469"/>
      <c r="BQ17" s="469"/>
      <c r="BR17" s="469"/>
      <c r="BS17" s="469"/>
      <c r="BT17" s="469"/>
      <c r="BU17" s="470"/>
      <c r="BV17" s="468">
        <v>9876189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211.9</v>
      </c>
      <c r="M18" s="533"/>
      <c r="N18" s="533"/>
      <c r="O18" s="533"/>
      <c r="P18" s="533"/>
      <c r="Q18" s="533"/>
      <c r="R18" s="534"/>
      <c r="S18" s="534"/>
      <c r="T18" s="534"/>
      <c r="U18" s="534"/>
      <c r="V18" s="535"/>
      <c r="W18" s="549"/>
      <c r="X18" s="550"/>
      <c r="Y18" s="550"/>
      <c r="Z18" s="550"/>
      <c r="AA18" s="550"/>
      <c r="AB18" s="560"/>
      <c r="AC18" s="432">
        <v>64.900000000000006</v>
      </c>
      <c r="AD18" s="433"/>
      <c r="AE18" s="433"/>
      <c r="AF18" s="433"/>
      <c r="AG18" s="536"/>
      <c r="AH18" s="432">
        <v>62.8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15049441</v>
      </c>
      <c r="BO18" s="469"/>
      <c r="BP18" s="469"/>
      <c r="BQ18" s="469"/>
      <c r="BR18" s="469"/>
      <c r="BS18" s="469"/>
      <c r="BT18" s="469"/>
      <c r="BU18" s="470"/>
      <c r="BV18" s="468">
        <v>14914949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326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19586320</v>
      </c>
      <c r="BO19" s="469"/>
      <c r="BP19" s="469"/>
      <c r="BQ19" s="469"/>
      <c r="BR19" s="469"/>
      <c r="BS19" s="469"/>
      <c r="BT19" s="469"/>
      <c r="BU19" s="470"/>
      <c r="BV19" s="468">
        <v>19094165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27110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30750011</v>
      </c>
      <c r="BO23" s="469"/>
      <c r="BP23" s="469"/>
      <c r="BQ23" s="469"/>
      <c r="BR23" s="469"/>
      <c r="BS23" s="469"/>
      <c r="BT23" s="469"/>
      <c r="BU23" s="470"/>
      <c r="BV23" s="468">
        <v>30976743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9000</v>
      </c>
      <c r="R24" s="445"/>
      <c r="S24" s="445"/>
      <c r="T24" s="445"/>
      <c r="U24" s="445"/>
      <c r="V24" s="446"/>
      <c r="W24" s="510"/>
      <c r="X24" s="501"/>
      <c r="Y24" s="502"/>
      <c r="Z24" s="441" t="s">
        <v>168</v>
      </c>
      <c r="AA24" s="442"/>
      <c r="AB24" s="442"/>
      <c r="AC24" s="442"/>
      <c r="AD24" s="442"/>
      <c r="AE24" s="442"/>
      <c r="AF24" s="442"/>
      <c r="AG24" s="443"/>
      <c r="AH24" s="444">
        <v>450</v>
      </c>
      <c r="AI24" s="445"/>
      <c r="AJ24" s="445"/>
      <c r="AK24" s="445"/>
      <c r="AL24" s="446"/>
      <c r="AM24" s="444">
        <v>1404900</v>
      </c>
      <c r="AN24" s="445"/>
      <c r="AO24" s="445"/>
      <c r="AP24" s="445"/>
      <c r="AQ24" s="445"/>
      <c r="AR24" s="446"/>
      <c r="AS24" s="444">
        <v>3122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10708696</v>
      </c>
      <c r="BO24" s="469"/>
      <c r="BP24" s="469"/>
      <c r="BQ24" s="469"/>
      <c r="BR24" s="469"/>
      <c r="BS24" s="469"/>
      <c r="BT24" s="469"/>
      <c r="BU24" s="470"/>
      <c r="BV24" s="468">
        <v>10535340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7450</v>
      </c>
      <c r="R25" s="445"/>
      <c r="S25" s="445"/>
      <c r="T25" s="445"/>
      <c r="U25" s="445"/>
      <c r="V25" s="446"/>
      <c r="W25" s="510"/>
      <c r="X25" s="501"/>
      <c r="Y25" s="502"/>
      <c r="Z25" s="441" t="s">
        <v>171</v>
      </c>
      <c r="AA25" s="442"/>
      <c r="AB25" s="442"/>
      <c r="AC25" s="442"/>
      <c r="AD25" s="442"/>
      <c r="AE25" s="442"/>
      <c r="AF25" s="442"/>
      <c r="AG25" s="443"/>
      <c r="AH25" s="444">
        <v>110</v>
      </c>
      <c r="AI25" s="445"/>
      <c r="AJ25" s="445"/>
      <c r="AK25" s="445"/>
      <c r="AL25" s="446"/>
      <c r="AM25" s="444">
        <v>338470</v>
      </c>
      <c r="AN25" s="445"/>
      <c r="AO25" s="445"/>
      <c r="AP25" s="445"/>
      <c r="AQ25" s="445"/>
      <c r="AR25" s="446"/>
      <c r="AS25" s="444">
        <v>3077</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1783042</v>
      </c>
      <c r="BO25" s="464"/>
      <c r="BP25" s="464"/>
      <c r="BQ25" s="464"/>
      <c r="BR25" s="464"/>
      <c r="BS25" s="464"/>
      <c r="BT25" s="464"/>
      <c r="BU25" s="465"/>
      <c r="BV25" s="463">
        <v>2761923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6650</v>
      </c>
      <c r="R26" s="445"/>
      <c r="S26" s="445"/>
      <c r="T26" s="445"/>
      <c r="U26" s="445"/>
      <c r="V26" s="446"/>
      <c r="W26" s="510"/>
      <c r="X26" s="501"/>
      <c r="Y26" s="502"/>
      <c r="Z26" s="441" t="s">
        <v>174</v>
      </c>
      <c r="AA26" s="523"/>
      <c r="AB26" s="523"/>
      <c r="AC26" s="523"/>
      <c r="AD26" s="523"/>
      <c r="AE26" s="523"/>
      <c r="AF26" s="523"/>
      <c r="AG26" s="524"/>
      <c r="AH26" s="444">
        <v>12</v>
      </c>
      <c r="AI26" s="445"/>
      <c r="AJ26" s="445"/>
      <c r="AK26" s="445"/>
      <c r="AL26" s="446"/>
      <c r="AM26" s="444">
        <v>30660</v>
      </c>
      <c r="AN26" s="445"/>
      <c r="AO26" s="445"/>
      <c r="AP26" s="445"/>
      <c r="AQ26" s="445"/>
      <c r="AR26" s="446"/>
      <c r="AS26" s="444">
        <v>2555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v>11660</v>
      </c>
      <c r="BO26" s="469"/>
      <c r="BP26" s="469"/>
      <c r="BQ26" s="469"/>
      <c r="BR26" s="469"/>
      <c r="BS26" s="469"/>
      <c r="BT26" s="469"/>
      <c r="BU26" s="470"/>
      <c r="BV26" s="468">
        <v>12012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5000</v>
      </c>
      <c r="R27" s="445"/>
      <c r="S27" s="445"/>
      <c r="T27" s="445"/>
      <c r="U27" s="445"/>
      <c r="V27" s="446"/>
      <c r="W27" s="510"/>
      <c r="X27" s="501"/>
      <c r="Y27" s="502"/>
      <c r="Z27" s="441" t="s">
        <v>177</v>
      </c>
      <c r="AA27" s="442"/>
      <c r="AB27" s="442"/>
      <c r="AC27" s="442"/>
      <c r="AD27" s="442"/>
      <c r="AE27" s="442"/>
      <c r="AF27" s="442"/>
      <c r="AG27" s="443"/>
      <c r="AH27" s="444">
        <v>71</v>
      </c>
      <c r="AI27" s="445"/>
      <c r="AJ27" s="445"/>
      <c r="AK27" s="445"/>
      <c r="AL27" s="446"/>
      <c r="AM27" s="444">
        <v>229185</v>
      </c>
      <c r="AN27" s="445"/>
      <c r="AO27" s="445"/>
      <c r="AP27" s="445"/>
      <c r="AQ27" s="445"/>
      <c r="AR27" s="446"/>
      <c r="AS27" s="444">
        <v>3228</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327546</v>
      </c>
      <c r="BO27" s="472"/>
      <c r="BP27" s="472"/>
      <c r="BQ27" s="472"/>
      <c r="BR27" s="472"/>
      <c r="BS27" s="472"/>
      <c r="BT27" s="472"/>
      <c r="BU27" s="473"/>
      <c r="BV27" s="471">
        <v>327546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4400</v>
      </c>
      <c r="R28" s="445"/>
      <c r="S28" s="445"/>
      <c r="T28" s="445"/>
      <c r="U28" s="445"/>
      <c r="V28" s="446"/>
      <c r="W28" s="510"/>
      <c r="X28" s="501"/>
      <c r="Y28" s="502"/>
      <c r="Z28" s="441" t="s">
        <v>180</v>
      </c>
      <c r="AA28" s="442"/>
      <c r="AB28" s="442"/>
      <c r="AC28" s="442"/>
      <c r="AD28" s="442"/>
      <c r="AE28" s="442"/>
      <c r="AF28" s="442"/>
      <c r="AG28" s="443"/>
      <c r="AH28" s="444" t="s">
        <v>181</v>
      </c>
      <c r="AI28" s="445"/>
      <c r="AJ28" s="445"/>
      <c r="AK28" s="445"/>
      <c r="AL28" s="446"/>
      <c r="AM28" s="444" t="s">
        <v>181</v>
      </c>
      <c r="AN28" s="445"/>
      <c r="AO28" s="445"/>
      <c r="AP28" s="445"/>
      <c r="AQ28" s="445"/>
      <c r="AR28" s="446"/>
      <c r="AS28" s="444" t="s">
        <v>182</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4649887</v>
      </c>
      <c r="BO28" s="464"/>
      <c r="BP28" s="464"/>
      <c r="BQ28" s="464"/>
      <c r="BR28" s="464"/>
      <c r="BS28" s="464"/>
      <c r="BT28" s="464"/>
      <c r="BU28" s="465"/>
      <c r="BV28" s="463">
        <v>4547957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20</v>
      </c>
      <c r="M29" s="445"/>
      <c r="N29" s="445"/>
      <c r="O29" s="445"/>
      <c r="P29" s="446"/>
      <c r="Q29" s="444">
        <v>4000</v>
      </c>
      <c r="R29" s="445"/>
      <c r="S29" s="445"/>
      <c r="T29" s="445"/>
      <c r="U29" s="445"/>
      <c r="V29" s="446"/>
      <c r="W29" s="511"/>
      <c r="X29" s="512"/>
      <c r="Y29" s="513"/>
      <c r="Z29" s="441" t="s">
        <v>185</v>
      </c>
      <c r="AA29" s="442"/>
      <c r="AB29" s="442"/>
      <c r="AC29" s="442"/>
      <c r="AD29" s="442"/>
      <c r="AE29" s="442"/>
      <c r="AF29" s="442"/>
      <c r="AG29" s="443"/>
      <c r="AH29" s="444">
        <v>521</v>
      </c>
      <c r="AI29" s="445"/>
      <c r="AJ29" s="445"/>
      <c r="AK29" s="445"/>
      <c r="AL29" s="446"/>
      <c r="AM29" s="444">
        <v>1634085</v>
      </c>
      <c r="AN29" s="445"/>
      <c r="AO29" s="445"/>
      <c r="AP29" s="445"/>
      <c r="AQ29" s="445"/>
      <c r="AR29" s="446"/>
      <c r="AS29" s="444">
        <v>3136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879726</v>
      </c>
      <c r="BO29" s="469"/>
      <c r="BP29" s="469"/>
      <c r="BQ29" s="469"/>
      <c r="BR29" s="469"/>
      <c r="BS29" s="469"/>
      <c r="BT29" s="469"/>
      <c r="BU29" s="470"/>
      <c r="BV29" s="468">
        <v>879465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6347061</v>
      </c>
      <c r="BO30" s="472"/>
      <c r="BP30" s="472"/>
      <c r="BQ30" s="472"/>
      <c r="BR30" s="472"/>
      <c r="BS30" s="472"/>
      <c r="BT30" s="472"/>
      <c r="BU30" s="473"/>
      <c r="BV30" s="471">
        <v>6511676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総社市国民健康保険特別会計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総社市水道事業会計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総社市国民宿舎事業費特別会計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備南競艇事業組合（一般会計）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総社市土地開発公社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総社市後期高齢者医療特別会計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総社市工業用水道事業会計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備南競艇事業組合（特別会計）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総社市文化振興財団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総社市介護保険特別会計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総社市下水道事業会計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総社広域環境施設組合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スキーム音楽振興財団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湛井十二箇郷組合</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そうじゃ地食べ公社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岡山県市町村税整理組合</v>
      </c>
      <c r="BZ38" s="426"/>
      <c r="CA38" s="426"/>
      <c r="CB38" s="426"/>
      <c r="CC38" s="426"/>
      <c r="CD38" s="426"/>
      <c r="CE38" s="426"/>
      <c r="CF38" s="426"/>
      <c r="CG38" s="426"/>
      <c r="CH38" s="426"/>
      <c r="CI38" s="426"/>
      <c r="CJ38" s="426"/>
      <c r="CK38" s="426"/>
      <c r="CL38" s="426"/>
      <c r="CM38" s="426"/>
      <c r="CN38" s="214"/>
      <c r="CO38" s="427">
        <f t="shared" si="3"/>
        <v>23</v>
      </c>
      <c r="CP38" s="427"/>
      <c r="CQ38" s="426" t="str">
        <f>IF('各会計、関係団体の財政状況及び健全化判断比率'!BS11="","",'各会計、関係団体の財政状況及び健全化判断比率'!BS11)</f>
        <v>井原鉄道株式会社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岡山県後期高齢者医療広域連合（一般会計）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岡山県後期高齢者医療広域連合（特別会計）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岡山県市町村総合事務組合（一般会計）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岡山県市町村総合事務組合（貸付金特別会計）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岡山県市町村総合事務組合（拠出金事業特別会計）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O1VR1jKojFK2i1+gZMBLuqnZxNiv40dCQ29JXnzLPVVIHnTmxKepEUbGLlq18N/cJj4rf0cr3X3NvSkMMCgaUQ==" saltValue="EWqcl/a0deZL/HESW6KK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AS27" sqref="AS27:AX2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7" t="s">
        <v>562</v>
      </c>
      <c r="D34" s="1247"/>
      <c r="E34" s="1248"/>
      <c r="F34" s="32">
        <v>11.17</v>
      </c>
      <c r="G34" s="33">
        <v>8.14</v>
      </c>
      <c r="H34" s="33">
        <v>9.57</v>
      </c>
      <c r="I34" s="33">
        <v>7.57</v>
      </c>
      <c r="J34" s="34">
        <v>7.57</v>
      </c>
      <c r="K34" s="22"/>
      <c r="L34" s="22"/>
      <c r="M34" s="22"/>
      <c r="N34" s="22"/>
      <c r="O34" s="22"/>
      <c r="P34" s="22"/>
    </row>
    <row r="35" spans="1:16" ht="39" customHeight="1" x14ac:dyDescent="0.15">
      <c r="A35" s="22"/>
      <c r="B35" s="35"/>
      <c r="C35" s="1241" t="s">
        <v>563</v>
      </c>
      <c r="D35" s="1242"/>
      <c r="E35" s="1243"/>
      <c r="F35" s="36">
        <v>3.64</v>
      </c>
      <c r="G35" s="37">
        <v>1.64</v>
      </c>
      <c r="H35" s="37">
        <v>1.45</v>
      </c>
      <c r="I35" s="37">
        <v>1.28</v>
      </c>
      <c r="J35" s="38">
        <v>5.39</v>
      </c>
      <c r="K35" s="22"/>
      <c r="L35" s="22"/>
      <c r="M35" s="22"/>
      <c r="N35" s="22"/>
      <c r="O35" s="22"/>
      <c r="P35" s="22"/>
    </row>
    <row r="36" spans="1:16" ht="39" customHeight="1" x14ac:dyDescent="0.15">
      <c r="A36" s="22"/>
      <c r="B36" s="35"/>
      <c r="C36" s="1241" t="s">
        <v>564</v>
      </c>
      <c r="D36" s="1242"/>
      <c r="E36" s="1243"/>
      <c r="F36" s="36">
        <v>1.23</v>
      </c>
      <c r="G36" s="37">
        <v>3.1</v>
      </c>
      <c r="H36" s="37">
        <v>1.46</v>
      </c>
      <c r="I36" s="37">
        <v>0.65</v>
      </c>
      <c r="J36" s="38">
        <v>1.55</v>
      </c>
      <c r="K36" s="22"/>
      <c r="L36" s="22"/>
      <c r="M36" s="22"/>
      <c r="N36" s="22"/>
      <c r="O36" s="22"/>
      <c r="P36" s="22"/>
    </row>
    <row r="37" spans="1:16" ht="39" customHeight="1" x14ac:dyDescent="0.15">
      <c r="A37" s="22"/>
      <c r="B37" s="35"/>
      <c r="C37" s="1241" t="s">
        <v>565</v>
      </c>
      <c r="D37" s="1242"/>
      <c r="E37" s="1243"/>
      <c r="F37" s="36">
        <v>1.1100000000000001</v>
      </c>
      <c r="G37" s="37">
        <v>1.24</v>
      </c>
      <c r="H37" s="37">
        <v>1.39</v>
      </c>
      <c r="I37" s="37">
        <v>0.85</v>
      </c>
      <c r="J37" s="38">
        <v>0.94</v>
      </c>
      <c r="K37" s="22"/>
      <c r="L37" s="22"/>
      <c r="M37" s="22"/>
      <c r="N37" s="22"/>
      <c r="O37" s="22"/>
      <c r="P37" s="22"/>
    </row>
    <row r="38" spans="1:16" ht="39" customHeight="1" x14ac:dyDescent="0.15">
      <c r="A38" s="22"/>
      <c r="B38" s="35"/>
      <c r="C38" s="1241" t="s">
        <v>566</v>
      </c>
      <c r="D38" s="1242"/>
      <c r="E38" s="1243"/>
      <c r="F38" s="36" t="s">
        <v>513</v>
      </c>
      <c r="G38" s="37" t="s">
        <v>513</v>
      </c>
      <c r="H38" s="37" t="s">
        <v>513</v>
      </c>
      <c r="I38" s="37" t="s">
        <v>513</v>
      </c>
      <c r="J38" s="38">
        <v>0.28999999999999998</v>
      </c>
      <c r="K38" s="22"/>
      <c r="L38" s="22"/>
      <c r="M38" s="22"/>
      <c r="N38" s="22"/>
      <c r="O38" s="22"/>
      <c r="P38" s="22"/>
    </row>
    <row r="39" spans="1:16" ht="39" customHeight="1" x14ac:dyDescent="0.15">
      <c r="A39" s="22"/>
      <c r="B39" s="35"/>
      <c r="C39" s="1241" t="s">
        <v>567</v>
      </c>
      <c r="D39" s="1242"/>
      <c r="E39" s="1243"/>
      <c r="F39" s="36">
        <v>0.46</v>
      </c>
      <c r="G39" s="37">
        <v>0.61</v>
      </c>
      <c r="H39" s="37">
        <v>0.55000000000000004</v>
      </c>
      <c r="I39" s="37">
        <v>0.08</v>
      </c>
      <c r="J39" s="38">
        <v>0.2</v>
      </c>
      <c r="K39" s="22"/>
      <c r="L39" s="22"/>
      <c r="M39" s="22"/>
      <c r="N39" s="22"/>
      <c r="O39" s="22"/>
      <c r="P39" s="22"/>
    </row>
    <row r="40" spans="1:16" ht="39" customHeight="1" x14ac:dyDescent="0.15">
      <c r="A40" s="22"/>
      <c r="B40" s="35"/>
      <c r="C40" s="1241" t="s">
        <v>568</v>
      </c>
      <c r="D40" s="1242"/>
      <c r="E40" s="1243"/>
      <c r="F40" s="36">
        <v>0</v>
      </c>
      <c r="G40" s="37">
        <v>0.01</v>
      </c>
      <c r="H40" s="37">
        <v>0.02</v>
      </c>
      <c r="I40" s="37">
        <v>0</v>
      </c>
      <c r="J40" s="38">
        <v>0.01</v>
      </c>
      <c r="K40" s="22"/>
      <c r="L40" s="22"/>
      <c r="M40" s="22"/>
      <c r="N40" s="22"/>
      <c r="O40" s="22"/>
      <c r="P40" s="22"/>
    </row>
    <row r="41" spans="1:16" ht="39" customHeight="1" x14ac:dyDescent="0.15">
      <c r="A41" s="22"/>
      <c r="B41" s="35"/>
      <c r="C41" s="1241" t="s">
        <v>569</v>
      </c>
      <c r="D41" s="1242"/>
      <c r="E41" s="1243"/>
      <c r="F41" s="36">
        <v>0</v>
      </c>
      <c r="G41" s="37">
        <v>0</v>
      </c>
      <c r="H41" s="37">
        <v>0</v>
      </c>
      <c r="I41" s="37">
        <v>0</v>
      </c>
      <c r="J41" s="38">
        <v>0</v>
      </c>
      <c r="K41" s="22"/>
      <c r="L41" s="22"/>
      <c r="M41" s="22"/>
      <c r="N41" s="22"/>
      <c r="O41" s="22"/>
      <c r="P41" s="22"/>
    </row>
    <row r="42" spans="1:16" ht="39" customHeight="1" x14ac:dyDescent="0.15">
      <c r="A42" s="22"/>
      <c r="B42" s="39"/>
      <c r="C42" s="1241" t="s">
        <v>570</v>
      </c>
      <c r="D42" s="1242"/>
      <c r="E42" s="1243"/>
      <c r="F42" s="36" t="s">
        <v>513</v>
      </c>
      <c r="G42" s="37" t="s">
        <v>513</v>
      </c>
      <c r="H42" s="37" t="s">
        <v>513</v>
      </c>
      <c r="I42" s="37" t="s">
        <v>513</v>
      </c>
      <c r="J42" s="38" t="s">
        <v>513</v>
      </c>
      <c r="K42" s="22"/>
      <c r="L42" s="22"/>
      <c r="M42" s="22"/>
      <c r="N42" s="22"/>
      <c r="O42" s="22"/>
      <c r="P42" s="22"/>
    </row>
    <row r="43" spans="1:16" ht="39" customHeight="1" thickBot="1" x14ac:dyDescent="0.2">
      <c r="A43" s="22"/>
      <c r="B43" s="40"/>
      <c r="C43" s="1244" t="s">
        <v>571</v>
      </c>
      <c r="D43" s="1245"/>
      <c r="E43" s="1246"/>
      <c r="F43" s="41">
        <v>0</v>
      </c>
      <c r="G43" s="42">
        <v>0</v>
      </c>
      <c r="H43" s="42">
        <v>0</v>
      </c>
      <c r="I43" s="42">
        <v>1.2</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jauqXvHPAb7fLWq52h+hbsmkfy+KsbloCUXYeHPSmcEw+ipjrKynfZZ/OuN/2PecAD72u1Ux8xYR5+bI/b11g==" saltValue="/rvZnYJgxvTxGovrM1c+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AS27" sqref="AS27:AX2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7" t="s">
        <v>10</v>
      </c>
      <c r="C45" s="1268"/>
      <c r="D45" s="58"/>
      <c r="E45" s="1273" t="s">
        <v>11</v>
      </c>
      <c r="F45" s="1273"/>
      <c r="G45" s="1273"/>
      <c r="H45" s="1273"/>
      <c r="I45" s="1273"/>
      <c r="J45" s="1274"/>
      <c r="K45" s="59">
        <v>3091</v>
      </c>
      <c r="L45" s="60">
        <v>3056</v>
      </c>
      <c r="M45" s="60">
        <v>2990</v>
      </c>
      <c r="N45" s="60">
        <v>2713</v>
      </c>
      <c r="O45" s="61">
        <v>2684</v>
      </c>
      <c r="P45" s="48"/>
      <c r="Q45" s="48"/>
      <c r="R45" s="48"/>
      <c r="S45" s="48"/>
      <c r="T45" s="48"/>
      <c r="U45" s="48"/>
    </row>
    <row r="46" spans="1:21" ht="30.75" customHeight="1" x14ac:dyDescent="0.15">
      <c r="A46" s="48"/>
      <c r="B46" s="1269"/>
      <c r="C46" s="1270"/>
      <c r="D46" s="62"/>
      <c r="E46" s="1251" t="s">
        <v>12</v>
      </c>
      <c r="F46" s="1251"/>
      <c r="G46" s="1251"/>
      <c r="H46" s="1251"/>
      <c r="I46" s="1251"/>
      <c r="J46" s="1252"/>
      <c r="K46" s="63" t="s">
        <v>513</v>
      </c>
      <c r="L46" s="64" t="s">
        <v>513</v>
      </c>
      <c r="M46" s="64" t="s">
        <v>513</v>
      </c>
      <c r="N46" s="64" t="s">
        <v>513</v>
      </c>
      <c r="O46" s="65" t="s">
        <v>513</v>
      </c>
      <c r="P46" s="48"/>
      <c r="Q46" s="48"/>
      <c r="R46" s="48"/>
      <c r="S46" s="48"/>
      <c r="T46" s="48"/>
      <c r="U46" s="48"/>
    </row>
    <row r="47" spans="1:21" ht="30.75" customHeight="1" x14ac:dyDescent="0.15">
      <c r="A47" s="48"/>
      <c r="B47" s="1269"/>
      <c r="C47" s="1270"/>
      <c r="D47" s="62"/>
      <c r="E47" s="1251" t="s">
        <v>13</v>
      </c>
      <c r="F47" s="1251"/>
      <c r="G47" s="1251"/>
      <c r="H47" s="1251"/>
      <c r="I47" s="1251"/>
      <c r="J47" s="1252"/>
      <c r="K47" s="63" t="s">
        <v>513</v>
      </c>
      <c r="L47" s="64" t="s">
        <v>513</v>
      </c>
      <c r="M47" s="64" t="s">
        <v>513</v>
      </c>
      <c r="N47" s="64" t="s">
        <v>513</v>
      </c>
      <c r="O47" s="65" t="s">
        <v>513</v>
      </c>
      <c r="P47" s="48"/>
      <c r="Q47" s="48"/>
      <c r="R47" s="48"/>
      <c r="S47" s="48"/>
      <c r="T47" s="48"/>
      <c r="U47" s="48"/>
    </row>
    <row r="48" spans="1:21" ht="30.75" customHeight="1" x14ac:dyDescent="0.15">
      <c r="A48" s="48"/>
      <c r="B48" s="1269"/>
      <c r="C48" s="1270"/>
      <c r="D48" s="62"/>
      <c r="E48" s="1251" t="s">
        <v>14</v>
      </c>
      <c r="F48" s="1251"/>
      <c r="G48" s="1251"/>
      <c r="H48" s="1251"/>
      <c r="I48" s="1251"/>
      <c r="J48" s="1252"/>
      <c r="K48" s="63">
        <v>826</v>
      </c>
      <c r="L48" s="64">
        <v>796</v>
      </c>
      <c r="M48" s="64">
        <v>705</v>
      </c>
      <c r="N48" s="64">
        <v>816</v>
      </c>
      <c r="O48" s="65">
        <v>795</v>
      </c>
      <c r="P48" s="48"/>
      <c r="Q48" s="48"/>
      <c r="R48" s="48"/>
      <c r="S48" s="48"/>
      <c r="T48" s="48"/>
      <c r="U48" s="48"/>
    </row>
    <row r="49" spans="1:21" ht="30.75" customHeight="1" x14ac:dyDescent="0.15">
      <c r="A49" s="48"/>
      <c r="B49" s="1269"/>
      <c r="C49" s="1270"/>
      <c r="D49" s="62"/>
      <c r="E49" s="1251" t="s">
        <v>15</v>
      </c>
      <c r="F49" s="1251"/>
      <c r="G49" s="1251"/>
      <c r="H49" s="1251"/>
      <c r="I49" s="1251"/>
      <c r="J49" s="1252"/>
      <c r="K49" s="63">
        <v>144</v>
      </c>
      <c r="L49" s="64">
        <v>142</v>
      </c>
      <c r="M49" s="64">
        <v>144</v>
      </c>
      <c r="N49" s="64">
        <v>145</v>
      </c>
      <c r="O49" s="65">
        <v>143</v>
      </c>
      <c r="P49" s="48"/>
      <c r="Q49" s="48"/>
      <c r="R49" s="48"/>
      <c r="S49" s="48"/>
      <c r="T49" s="48"/>
      <c r="U49" s="48"/>
    </row>
    <row r="50" spans="1:21" ht="30.75" customHeight="1" x14ac:dyDescent="0.15">
      <c r="A50" s="48"/>
      <c r="B50" s="1269"/>
      <c r="C50" s="1270"/>
      <c r="D50" s="62"/>
      <c r="E50" s="1251" t="s">
        <v>16</v>
      </c>
      <c r="F50" s="1251"/>
      <c r="G50" s="1251"/>
      <c r="H50" s="1251"/>
      <c r="I50" s="1251"/>
      <c r="J50" s="1252"/>
      <c r="K50" s="63">
        <v>104</v>
      </c>
      <c r="L50" s="64">
        <v>97</v>
      </c>
      <c r="M50" s="64">
        <v>87</v>
      </c>
      <c r="N50" s="64">
        <v>82</v>
      </c>
      <c r="O50" s="65">
        <v>74</v>
      </c>
      <c r="P50" s="48"/>
      <c r="Q50" s="48"/>
      <c r="R50" s="48"/>
      <c r="S50" s="48"/>
      <c r="T50" s="48"/>
      <c r="U50" s="48"/>
    </row>
    <row r="51" spans="1:21" ht="30.75" customHeight="1" x14ac:dyDescent="0.15">
      <c r="A51" s="48"/>
      <c r="B51" s="1271"/>
      <c r="C51" s="1272"/>
      <c r="D51" s="66"/>
      <c r="E51" s="1251" t="s">
        <v>17</v>
      </c>
      <c r="F51" s="1251"/>
      <c r="G51" s="1251"/>
      <c r="H51" s="1251"/>
      <c r="I51" s="1251"/>
      <c r="J51" s="1252"/>
      <c r="K51" s="63" t="s">
        <v>513</v>
      </c>
      <c r="L51" s="64" t="s">
        <v>513</v>
      </c>
      <c r="M51" s="64" t="s">
        <v>513</v>
      </c>
      <c r="N51" s="64" t="s">
        <v>513</v>
      </c>
      <c r="O51" s="65" t="s">
        <v>513</v>
      </c>
      <c r="P51" s="48"/>
      <c r="Q51" s="48"/>
      <c r="R51" s="48"/>
      <c r="S51" s="48"/>
      <c r="T51" s="48"/>
      <c r="U51" s="48"/>
    </row>
    <row r="52" spans="1:21" ht="30.75" customHeight="1" x14ac:dyDescent="0.15">
      <c r="A52" s="48"/>
      <c r="B52" s="1249" t="s">
        <v>18</v>
      </c>
      <c r="C52" s="1250"/>
      <c r="D52" s="66"/>
      <c r="E52" s="1251" t="s">
        <v>19</v>
      </c>
      <c r="F52" s="1251"/>
      <c r="G52" s="1251"/>
      <c r="H52" s="1251"/>
      <c r="I52" s="1251"/>
      <c r="J52" s="1252"/>
      <c r="K52" s="63">
        <v>2848</v>
      </c>
      <c r="L52" s="64">
        <v>2857</v>
      </c>
      <c r="M52" s="64">
        <v>2829</v>
      </c>
      <c r="N52" s="64">
        <v>2759</v>
      </c>
      <c r="O52" s="65">
        <v>2724</v>
      </c>
      <c r="P52" s="48"/>
      <c r="Q52" s="48"/>
      <c r="R52" s="48"/>
      <c r="S52" s="48"/>
      <c r="T52" s="48"/>
      <c r="U52" s="48"/>
    </row>
    <row r="53" spans="1:21" ht="30.75" customHeight="1" thickBot="1" x14ac:dyDescent="0.2">
      <c r="A53" s="48"/>
      <c r="B53" s="1253" t="s">
        <v>20</v>
      </c>
      <c r="C53" s="1254"/>
      <c r="D53" s="67"/>
      <c r="E53" s="1255" t="s">
        <v>21</v>
      </c>
      <c r="F53" s="1255"/>
      <c r="G53" s="1255"/>
      <c r="H53" s="1255"/>
      <c r="I53" s="1255"/>
      <c r="J53" s="1256"/>
      <c r="K53" s="68">
        <v>1317</v>
      </c>
      <c r="L53" s="69">
        <v>1234</v>
      </c>
      <c r="M53" s="69">
        <v>1097</v>
      </c>
      <c r="N53" s="69">
        <v>997</v>
      </c>
      <c r="O53" s="70">
        <v>972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7" t="s">
        <v>24</v>
      </c>
      <c r="C57" s="1258"/>
      <c r="D57" s="1261" t="s">
        <v>25</v>
      </c>
      <c r="E57" s="1262"/>
      <c r="F57" s="1262"/>
      <c r="G57" s="1262"/>
      <c r="H57" s="1262"/>
      <c r="I57" s="1262"/>
      <c r="J57" s="1263"/>
      <c r="K57" s="83" t="s">
        <v>615</v>
      </c>
      <c r="L57" s="84" t="s">
        <v>616</v>
      </c>
      <c r="M57" s="84" t="s">
        <v>615</v>
      </c>
      <c r="N57" s="84" t="s">
        <v>615</v>
      </c>
      <c r="O57" s="85" t="s">
        <v>615</v>
      </c>
    </row>
    <row r="58" spans="1:21" ht="31.5" customHeight="1" thickBot="1" x14ac:dyDescent="0.2">
      <c r="B58" s="1259"/>
      <c r="C58" s="1260"/>
      <c r="D58" s="1264" t="s">
        <v>26</v>
      </c>
      <c r="E58" s="1265"/>
      <c r="F58" s="1265"/>
      <c r="G58" s="1265"/>
      <c r="H58" s="1265"/>
      <c r="I58" s="1265"/>
      <c r="J58" s="1266"/>
      <c r="K58" s="86" t="s">
        <v>615</v>
      </c>
      <c r="L58" s="87" t="s">
        <v>617</v>
      </c>
      <c r="M58" s="87" t="s">
        <v>618</v>
      </c>
      <c r="N58" s="87" t="s">
        <v>619</v>
      </c>
      <c r="O58" s="88" t="s">
        <v>615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5iyFKG+dJ71BmzKUBax1de/cFUI26ZCRxZ3aZry8zrrl5TTANsFSWX9vf+Rg478DHnmQST60DH4IlUPoFAD1g==" saltValue="Xw1/UU5PVM/rJHvbTHSt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3" zoomScaleSheetLayoutView="100" workbookViewId="0">
      <selection activeCell="AS27" sqref="AS27:AX2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87" t="s">
        <v>29</v>
      </c>
      <c r="C41" s="1288"/>
      <c r="D41" s="102"/>
      <c r="E41" s="1289" t="s">
        <v>30</v>
      </c>
      <c r="F41" s="1289"/>
      <c r="G41" s="1289"/>
      <c r="H41" s="1290"/>
      <c r="I41" s="103">
        <v>29499</v>
      </c>
      <c r="J41" s="104">
        <v>28904</v>
      </c>
      <c r="K41" s="104">
        <v>30519</v>
      </c>
      <c r="L41" s="104">
        <v>30977</v>
      </c>
      <c r="M41" s="105">
        <v>30750</v>
      </c>
    </row>
    <row r="42" spans="2:13" ht="27.75" customHeight="1" x14ac:dyDescent="0.15">
      <c r="B42" s="1277"/>
      <c r="C42" s="1278"/>
      <c r="D42" s="106"/>
      <c r="E42" s="1281" t="s">
        <v>31</v>
      </c>
      <c r="F42" s="1281"/>
      <c r="G42" s="1281"/>
      <c r="H42" s="1282"/>
      <c r="I42" s="107">
        <v>699</v>
      </c>
      <c r="J42" s="108">
        <v>654</v>
      </c>
      <c r="K42" s="108">
        <v>608</v>
      </c>
      <c r="L42" s="108">
        <v>514</v>
      </c>
      <c r="M42" s="109">
        <v>462</v>
      </c>
    </row>
    <row r="43" spans="2:13" ht="27.75" customHeight="1" x14ac:dyDescent="0.15">
      <c r="B43" s="1277"/>
      <c r="C43" s="1278"/>
      <c r="D43" s="106"/>
      <c r="E43" s="1281" t="s">
        <v>32</v>
      </c>
      <c r="F43" s="1281"/>
      <c r="G43" s="1281"/>
      <c r="H43" s="1282"/>
      <c r="I43" s="107">
        <v>10247</v>
      </c>
      <c r="J43" s="108">
        <v>9549</v>
      </c>
      <c r="K43" s="108">
        <v>8701</v>
      </c>
      <c r="L43" s="108">
        <v>8559</v>
      </c>
      <c r="M43" s="109">
        <v>8012</v>
      </c>
    </row>
    <row r="44" spans="2:13" ht="27.75" customHeight="1" x14ac:dyDescent="0.15">
      <c r="B44" s="1277"/>
      <c r="C44" s="1278"/>
      <c r="D44" s="106"/>
      <c r="E44" s="1281" t="s">
        <v>33</v>
      </c>
      <c r="F44" s="1281"/>
      <c r="G44" s="1281"/>
      <c r="H44" s="1282"/>
      <c r="I44" s="107">
        <v>468</v>
      </c>
      <c r="J44" s="108">
        <v>414</v>
      </c>
      <c r="K44" s="108">
        <v>348</v>
      </c>
      <c r="L44" s="108">
        <v>247</v>
      </c>
      <c r="M44" s="109">
        <v>113</v>
      </c>
    </row>
    <row r="45" spans="2:13" ht="27.75" customHeight="1" x14ac:dyDescent="0.15">
      <c r="B45" s="1277"/>
      <c r="C45" s="1278"/>
      <c r="D45" s="106"/>
      <c r="E45" s="1281" t="s">
        <v>34</v>
      </c>
      <c r="F45" s="1281"/>
      <c r="G45" s="1281"/>
      <c r="H45" s="1282"/>
      <c r="I45" s="107">
        <v>3933</v>
      </c>
      <c r="J45" s="108">
        <v>3978</v>
      </c>
      <c r="K45" s="108">
        <v>3902</v>
      </c>
      <c r="L45" s="108">
        <v>3884</v>
      </c>
      <c r="M45" s="109">
        <v>3982</v>
      </c>
    </row>
    <row r="46" spans="2:13" ht="27.75" customHeight="1" x14ac:dyDescent="0.15">
      <c r="B46" s="1277"/>
      <c r="C46" s="1278"/>
      <c r="D46" s="110"/>
      <c r="E46" s="1281" t="s">
        <v>35</v>
      </c>
      <c r="F46" s="1281"/>
      <c r="G46" s="1281"/>
      <c r="H46" s="1282"/>
      <c r="I46" s="107" t="s">
        <v>513</v>
      </c>
      <c r="J46" s="108" t="s">
        <v>513</v>
      </c>
      <c r="K46" s="108" t="s">
        <v>513</v>
      </c>
      <c r="L46" s="108">
        <v>0</v>
      </c>
      <c r="M46" s="109">
        <v>0</v>
      </c>
    </row>
    <row r="47" spans="2:13" ht="27.75" customHeight="1" x14ac:dyDescent="0.15">
      <c r="B47" s="1277"/>
      <c r="C47" s="1278"/>
      <c r="D47" s="111"/>
      <c r="E47" s="1291" t="s">
        <v>36</v>
      </c>
      <c r="F47" s="1292"/>
      <c r="G47" s="1292"/>
      <c r="H47" s="1293"/>
      <c r="I47" s="107" t="s">
        <v>513</v>
      </c>
      <c r="J47" s="108" t="s">
        <v>513</v>
      </c>
      <c r="K47" s="108" t="s">
        <v>513</v>
      </c>
      <c r="L47" s="108" t="s">
        <v>513</v>
      </c>
      <c r="M47" s="109" t="s">
        <v>513</v>
      </c>
    </row>
    <row r="48" spans="2:13" ht="27.75" customHeight="1" x14ac:dyDescent="0.15">
      <c r="B48" s="1277"/>
      <c r="C48" s="1278"/>
      <c r="D48" s="106"/>
      <c r="E48" s="1281" t="s">
        <v>37</v>
      </c>
      <c r="F48" s="1281"/>
      <c r="G48" s="1281"/>
      <c r="H48" s="1282"/>
      <c r="I48" s="107" t="s">
        <v>513</v>
      </c>
      <c r="J48" s="108" t="s">
        <v>513</v>
      </c>
      <c r="K48" s="108" t="s">
        <v>513</v>
      </c>
      <c r="L48" s="108" t="s">
        <v>513</v>
      </c>
      <c r="M48" s="109" t="s">
        <v>513</v>
      </c>
    </row>
    <row r="49" spans="2:13" ht="27.75" customHeight="1" x14ac:dyDescent="0.15">
      <c r="B49" s="1279"/>
      <c r="C49" s="1280"/>
      <c r="D49" s="106"/>
      <c r="E49" s="1281" t="s">
        <v>38</v>
      </c>
      <c r="F49" s="1281"/>
      <c r="G49" s="1281"/>
      <c r="H49" s="1282"/>
      <c r="I49" s="107" t="s">
        <v>513</v>
      </c>
      <c r="J49" s="108" t="s">
        <v>513</v>
      </c>
      <c r="K49" s="108" t="s">
        <v>513</v>
      </c>
      <c r="L49" s="108" t="s">
        <v>513</v>
      </c>
      <c r="M49" s="109" t="s">
        <v>513</v>
      </c>
    </row>
    <row r="50" spans="2:13" ht="27.75" customHeight="1" x14ac:dyDescent="0.15">
      <c r="B50" s="1275" t="s">
        <v>39</v>
      </c>
      <c r="C50" s="1276"/>
      <c r="D50" s="112"/>
      <c r="E50" s="1281" t="s">
        <v>40</v>
      </c>
      <c r="F50" s="1281"/>
      <c r="G50" s="1281"/>
      <c r="H50" s="1282"/>
      <c r="I50" s="107">
        <v>9536</v>
      </c>
      <c r="J50" s="108">
        <v>10507</v>
      </c>
      <c r="K50" s="108">
        <v>10814</v>
      </c>
      <c r="L50" s="108">
        <v>9509</v>
      </c>
      <c r="M50" s="109">
        <v>9558</v>
      </c>
    </row>
    <row r="51" spans="2:13" ht="27.75" customHeight="1" x14ac:dyDescent="0.15">
      <c r="B51" s="1277"/>
      <c r="C51" s="1278"/>
      <c r="D51" s="106"/>
      <c r="E51" s="1281" t="s">
        <v>41</v>
      </c>
      <c r="F51" s="1281"/>
      <c r="G51" s="1281"/>
      <c r="H51" s="1282"/>
      <c r="I51" s="107">
        <v>3692</v>
      </c>
      <c r="J51" s="108">
        <v>3541</v>
      </c>
      <c r="K51" s="108">
        <v>3324</v>
      </c>
      <c r="L51" s="108">
        <v>3245</v>
      </c>
      <c r="M51" s="109">
        <v>3112</v>
      </c>
    </row>
    <row r="52" spans="2:13" ht="27.75" customHeight="1" x14ac:dyDescent="0.15">
      <c r="B52" s="1279"/>
      <c r="C52" s="1280"/>
      <c r="D52" s="106"/>
      <c r="E52" s="1281" t="s">
        <v>42</v>
      </c>
      <c r="F52" s="1281"/>
      <c r="G52" s="1281"/>
      <c r="H52" s="1282"/>
      <c r="I52" s="107">
        <v>26589</v>
      </c>
      <c r="J52" s="108">
        <v>26896</v>
      </c>
      <c r="K52" s="108">
        <v>27808</v>
      </c>
      <c r="L52" s="108">
        <v>28315</v>
      </c>
      <c r="M52" s="109">
        <v>28568</v>
      </c>
    </row>
    <row r="53" spans="2:13" ht="27.75" customHeight="1" thickBot="1" x14ac:dyDescent="0.2">
      <c r="B53" s="1283" t="s">
        <v>43</v>
      </c>
      <c r="C53" s="1284"/>
      <c r="D53" s="113"/>
      <c r="E53" s="1285" t="s">
        <v>44</v>
      </c>
      <c r="F53" s="1285"/>
      <c r="G53" s="1285"/>
      <c r="H53" s="1286"/>
      <c r="I53" s="114">
        <v>5028</v>
      </c>
      <c r="J53" s="115">
        <v>2556</v>
      </c>
      <c r="K53" s="115">
        <v>2133</v>
      </c>
      <c r="L53" s="115">
        <v>3113</v>
      </c>
      <c r="M53" s="116">
        <v>2081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iQoSIXFpjuS26rXftw6m6dwuzEjlKZm6hQnrX+TWVbssPrwoYViov8qZ22tepDBBAloOxdunbVVWPFV7RUD3A==" saltValue="xF5gwGhd1iH77yK5xI/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52" zoomScale="70" zoomScaleNormal="70" zoomScaleSheetLayoutView="100" workbookViewId="0">
      <selection activeCell="AS27" sqref="AS27:AX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2" t="s">
        <v>47</v>
      </c>
      <c r="D55" s="1302"/>
      <c r="E55" s="1303"/>
      <c r="F55" s="128">
        <v>4931</v>
      </c>
      <c r="G55" s="128">
        <v>4548</v>
      </c>
      <c r="H55" s="129">
        <v>4650</v>
      </c>
    </row>
    <row r="56" spans="2:8" ht="52.5" customHeight="1" x14ac:dyDescent="0.15">
      <c r="B56" s="130"/>
      <c r="C56" s="1304" t="s">
        <v>48</v>
      </c>
      <c r="D56" s="1304"/>
      <c r="E56" s="1305"/>
      <c r="F56" s="131">
        <v>879</v>
      </c>
      <c r="G56" s="131">
        <v>879</v>
      </c>
      <c r="H56" s="132">
        <v>880</v>
      </c>
    </row>
    <row r="57" spans="2:8" ht="53.25" customHeight="1" x14ac:dyDescent="0.15">
      <c r="B57" s="130"/>
      <c r="C57" s="1306" t="s">
        <v>49</v>
      </c>
      <c r="D57" s="1306"/>
      <c r="E57" s="1307"/>
      <c r="F57" s="133">
        <v>6044</v>
      </c>
      <c r="G57" s="133">
        <v>6512</v>
      </c>
      <c r="H57" s="134">
        <v>6347</v>
      </c>
    </row>
    <row r="58" spans="2:8" ht="45.75" customHeight="1" x14ac:dyDescent="0.15">
      <c r="B58" s="135"/>
      <c r="C58" s="1294" t="s">
        <v>604</v>
      </c>
      <c r="D58" s="1295"/>
      <c r="E58" s="1296"/>
      <c r="F58" s="136">
        <v>2462</v>
      </c>
      <c r="G58" s="136">
        <v>2402</v>
      </c>
      <c r="H58" s="137">
        <v>2344</v>
      </c>
    </row>
    <row r="59" spans="2:8" ht="45.75" customHeight="1" x14ac:dyDescent="0.15">
      <c r="B59" s="135"/>
      <c r="C59" s="1294" t="s">
        <v>605</v>
      </c>
      <c r="D59" s="1295"/>
      <c r="E59" s="1296"/>
      <c r="F59" s="136">
        <v>996</v>
      </c>
      <c r="G59" s="136">
        <v>1246</v>
      </c>
      <c r="H59" s="137">
        <v>1150</v>
      </c>
    </row>
    <row r="60" spans="2:8" ht="45.75" customHeight="1" x14ac:dyDescent="0.15">
      <c r="B60" s="135"/>
      <c r="C60" s="1294" t="s">
        <v>606</v>
      </c>
      <c r="D60" s="1295"/>
      <c r="E60" s="1296"/>
      <c r="F60" s="136">
        <v>915</v>
      </c>
      <c r="G60" s="136">
        <v>926</v>
      </c>
      <c r="H60" s="137">
        <v>935</v>
      </c>
    </row>
    <row r="61" spans="2:8" ht="45.75" customHeight="1" x14ac:dyDescent="0.15">
      <c r="B61" s="135"/>
      <c r="C61" s="1294" t="s">
        <v>607</v>
      </c>
      <c r="D61" s="1295"/>
      <c r="E61" s="1296"/>
      <c r="F61" s="136">
        <v>495</v>
      </c>
      <c r="G61" s="136">
        <v>481</v>
      </c>
      <c r="H61" s="137">
        <v>469</v>
      </c>
    </row>
    <row r="62" spans="2:8" ht="45.75" customHeight="1" thickBot="1" x14ac:dyDescent="0.2">
      <c r="B62" s="138"/>
      <c r="C62" s="1297" t="s">
        <v>608</v>
      </c>
      <c r="D62" s="1298"/>
      <c r="E62" s="1299"/>
      <c r="F62" s="139">
        <v>211</v>
      </c>
      <c r="G62" s="139">
        <v>331</v>
      </c>
      <c r="H62" s="140">
        <v>331</v>
      </c>
    </row>
    <row r="63" spans="2:8" ht="52.5" customHeight="1" thickBot="1" x14ac:dyDescent="0.2">
      <c r="B63" s="141"/>
      <c r="C63" s="1300" t="s">
        <v>50</v>
      </c>
      <c r="D63" s="1300"/>
      <c r="E63" s="1301"/>
      <c r="F63" s="142">
        <v>11854</v>
      </c>
      <c r="G63" s="142">
        <v>11939</v>
      </c>
      <c r="H63" s="143">
        <v>11877</v>
      </c>
    </row>
    <row r="64" spans="2:8" ht="15" customHeight="1" x14ac:dyDescent="0.15"/>
  </sheetData>
  <sheetProtection algorithmName="SHA-512" hashValue="Hh5cGP3d/eXkvzWCnF2G0uqTrkcX7UM778EK77EPkZRpe5h31CqOoZgcDpvPKQEvO3/I8jSMKEEo/E+cbsDeRA==" saltValue="zMlUm79dCXXoUzMea+Su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50" sqref="AN50:BO5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0" t="s">
        <v>633</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x14ac:dyDescent="0.15">
      <c r="B44" s="389"/>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x14ac:dyDescent="0.15">
      <c r="B45" s="389"/>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x14ac:dyDescent="0.15">
      <c r="B46" s="389"/>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x14ac:dyDescent="0.15">
      <c r="B47" s="389"/>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627</v>
      </c>
    </row>
    <row r="50" spans="1:109" ht="13.5" x14ac:dyDescent="0.15">
      <c r="B50" s="389"/>
      <c r="G50" s="1314"/>
      <c r="H50" s="1314"/>
      <c r="I50" s="1314"/>
      <c r="J50" s="1314"/>
      <c r="K50" s="398"/>
      <c r="L50" s="398"/>
      <c r="M50" s="397"/>
      <c r="N50" s="397"/>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89"/>
      <c r="G51" s="1319"/>
      <c r="H51" s="1319"/>
      <c r="I51" s="1329"/>
      <c r="J51" s="1329"/>
      <c r="K51" s="1315"/>
      <c r="L51" s="1315"/>
      <c r="M51" s="1315"/>
      <c r="N51" s="1315"/>
      <c r="AM51" s="396"/>
      <c r="AN51" s="1311" t="s">
        <v>626</v>
      </c>
      <c r="AO51" s="1311"/>
      <c r="AP51" s="1311"/>
      <c r="AQ51" s="1311"/>
      <c r="AR51" s="1311"/>
      <c r="AS51" s="1311"/>
      <c r="AT51" s="1311"/>
      <c r="AU51" s="1311"/>
      <c r="AV51" s="1311"/>
      <c r="AW51" s="1311"/>
      <c r="AX51" s="1311"/>
      <c r="AY51" s="1311"/>
      <c r="AZ51" s="1311"/>
      <c r="BA51" s="1311"/>
      <c r="BB51" s="1311" t="s">
        <v>632</v>
      </c>
      <c r="BC51" s="1311"/>
      <c r="BD51" s="1311"/>
      <c r="BE51" s="1311"/>
      <c r="BF51" s="1311"/>
      <c r="BG51" s="1311"/>
      <c r="BH51" s="1311"/>
      <c r="BI51" s="1311"/>
      <c r="BJ51" s="1311"/>
      <c r="BK51" s="1311"/>
      <c r="BL51" s="1311"/>
      <c r="BM51" s="1311"/>
      <c r="BN51" s="1311"/>
      <c r="BO51" s="1311"/>
      <c r="BP51" s="1308">
        <v>37.4</v>
      </c>
      <c r="BQ51" s="1308"/>
      <c r="BR51" s="1308"/>
      <c r="BS51" s="1308"/>
      <c r="BT51" s="1308"/>
      <c r="BU51" s="1308"/>
      <c r="BV51" s="1308"/>
      <c r="BW51" s="1308"/>
      <c r="BX51" s="1308">
        <v>18.899999999999999</v>
      </c>
      <c r="BY51" s="1308"/>
      <c r="BZ51" s="1308"/>
      <c r="CA51" s="1308"/>
      <c r="CB51" s="1308"/>
      <c r="CC51" s="1308"/>
      <c r="CD51" s="1308"/>
      <c r="CE51" s="1308"/>
      <c r="CF51" s="1308">
        <v>15.8</v>
      </c>
      <c r="CG51" s="1308"/>
      <c r="CH51" s="1308"/>
      <c r="CI51" s="1308"/>
      <c r="CJ51" s="1308"/>
      <c r="CK51" s="1308"/>
      <c r="CL51" s="1308"/>
      <c r="CM51" s="1308"/>
      <c r="CN51" s="1308">
        <v>23.2</v>
      </c>
      <c r="CO51" s="1308"/>
      <c r="CP51" s="1308"/>
      <c r="CQ51" s="1308"/>
      <c r="CR51" s="1308"/>
      <c r="CS51" s="1308"/>
      <c r="CT51" s="1308"/>
      <c r="CU51" s="1308"/>
      <c r="CV51" s="1308">
        <v>14.7</v>
      </c>
      <c r="CW51" s="1308"/>
      <c r="CX51" s="1308"/>
      <c r="CY51" s="1308"/>
      <c r="CZ51" s="1308"/>
      <c r="DA51" s="1308"/>
      <c r="DB51" s="1308"/>
      <c r="DC51" s="1308"/>
    </row>
    <row r="52" spans="1:109" ht="13.5" x14ac:dyDescent="0.15">
      <c r="B52" s="389"/>
      <c r="G52" s="1319"/>
      <c r="H52" s="1319"/>
      <c r="I52" s="1329"/>
      <c r="J52" s="1329"/>
      <c r="K52" s="1315"/>
      <c r="L52" s="1315"/>
      <c r="M52" s="1315"/>
      <c r="N52" s="1315"/>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x14ac:dyDescent="0.15">
      <c r="A53" s="404"/>
      <c r="B53" s="389"/>
      <c r="G53" s="1319"/>
      <c r="H53" s="1319"/>
      <c r="I53" s="1314"/>
      <c r="J53" s="1314"/>
      <c r="K53" s="1315"/>
      <c r="L53" s="1315"/>
      <c r="M53" s="1315"/>
      <c r="N53" s="1315"/>
      <c r="AM53" s="396"/>
      <c r="AN53" s="1311"/>
      <c r="AO53" s="1311"/>
      <c r="AP53" s="1311"/>
      <c r="AQ53" s="1311"/>
      <c r="AR53" s="1311"/>
      <c r="AS53" s="1311"/>
      <c r="AT53" s="1311"/>
      <c r="AU53" s="1311"/>
      <c r="AV53" s="1311"/>
      <c r="AW53" s="1311"/>
      <c r="AX53" s="1311"/>
      <c r="AY53" s="1311"/>
      <c r="AZ53" s="1311"/>
      <c r="BA53" s="1311"/>
      <c r="BB53" s="1311" t="s">
        <v>631</v>
      </c>
      <c r="BC53" s="1311"/>
      <c r="BD53" s="1311"/>
      <c r="BE53" s="1311"/>
      <c r="BF53" s="1311"/>
      <c r="BG53" s="1311"/>
      <c r="BH53" s="1311"/>
      <c r="BI53" s="1311"/>
      <c r="BJ53" s="1311"/>
      <c r="BK53" s="1311"/>
      <c r="BL53" s="1311"/>
      <c r="BM53" s="1311"/>
      <c r="BN53" s="1311"/>
      <c r="BO53" s="1311"/>
      <c r="BP53" s="1308">
        <v>67.400000000000006</v>
      </c>
      <c r="BQ53" s="1308"/>
      <c r="BR53" s="1308"/>
      <c r="BS53" s="1308"/>
      <c r="BT53" s="1308"/>
      <c r="BU53" s="1308"/>
      <c r="BV53" s="1308"/>
      <c r="BW53" s="1308"/>
      <c r="BX53" s="1308">
        <v>68.5</v>
      </c>
      <c r="BY53" s="1308"/>
      <c r="BZ53" s="1308"/>
      <c r="CA53" s="1308"/>
      <c r="CB53" s="1308"/>
      <c r="CC53" s="1308"/>
      <c r="CD53" s="1308"/>
      <c r="CE53" s="1308"/>
      <c r="CF53" s="1308">
        <v>68.599999999999994</v>
      </c>
      <c r="CG53" s="1308"/>
      <c r="CH53" s="1308"/>
      <c r="CI53" s="1308"/>
      <c r="CJ53" s="1308"/>
      <c r="CK53" s="1308"/>
      <c r="CL53" s="1308"/>
      <c r="CM53" s="1308"/>
      <c r="CN53" s="1308">
        <v>68.900000000000006</v>
      </c>
      <c r="CO53" s="1308"/>
      <c r="CP53" s="1308"/>
      <c r="CQ53" s="1308"/>
      <c r="CR53" s="1308"/>
      <c r="CS53" s="1308"/>
      <c r="CT53" s="1308"/>
      <c r="CU53" s="1308"/>
      <c r="CV53" s="1308">
        <v>70</v>
      </c>
      <c r="CW53" s="1308"/>
      <c r="CX53" s="1308"/>
      <c r="CY53" s="1308"/>
      <c r="CZ53" s="1308"/>
      <c r="DA53" s="1308"/>
      <c r="DB53" s="1308"/>
      <c r="DC53" s="1308"/>
    </row>
    <row r="54" spans="1:109" ht="13.5" x14ac:dyDescent="0.15">
      <c r="A54" s="404"/>
      <c r="B54" s="389"/>
      <c r="G54" s="1319"/>
      <c r="H54" s="1319"/>
      <c r="I54" s="1314"/>
      <c r="J54" s="1314"/>
      <c r="K54" s="1315"/>
      <c r="L54" s="1315"/>
      <c r="M54" s="1315"/>
      <c r="N54" s="1315"/>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x14ac:dyDescent="0.15">
      <c r="A55" s="404"/>
      <c r="B55" s="389"/>
      <c r="G55" s="1314"/>
      <c r="H55" s="1314"/>
      <c r="I55" s="1314"/>
      <c r="J55" s="1314"/>
      <c r="K55" s="1315"/>
      <c r="L55" s="1315"/>
      <c r="M55" s="1315"/>
      <c r="N55" s="1315"/>
      <c r="AN55" s="1310" t="s">
        <v>623</v>
      </c>
      <c r="AO55" s="1310"/>
      <c r="AP55" s="1310"/>
      <c r="AQ55" s="1310"/>
      <c r="AR55" s="1310"/>
      <c r="AS55" s="1310"/>
      <c r="AT55" s="1310"/>
      <c r="AU55" s="1310"/>
      <c r="AV55" s="1310"/>
      <c r="AW55" s="1310"/>
      <c r="AX55" s="1310"/>
      <c r="AY55" s="1310"/>
      <c r="AZ55" s="1310"/>
      <c r="BA55" s="1310"/>
      <c r="BB55" s="1311" t="s">
        <v>621</v>
      </c>
      <c r="BC55" s="1311"/>
      <c r="BD55" s="1311"/>
      <c r="BE55" s="1311"/>
      <c r="BF55" s="1311"/>
      <c r="BG55" s="1311"/>
      <c r="BH55" s="1311"/>
      <c r="BI55" s="1311"/>
      <c r="BJ55" s="1311"/>
      <c r="BK55" s="1311"/>
      <c r="BL55" s="1311"/>
      <c r="BM55" s="1311"/>
      <c r="BN55" s="1311"/>
      <c r="BO55" s="1311"/>
      <c r="BP55" s="1308">
        <v>32.5</v>
      </c>
      <c r="BQ55" s="1308"/>
      <c r="BR55" s="1308"/>
      <c r="BS55" s="1308"/>
      <c r="BT55" s="1308"/>
      <c r="BU55" s="1308"/>
      <c r="BV55" s="1308"/>
      <c r="BW55" s="1308"/>
      <c r="BX55" s="1308">
        <v>30.2</v>
      </c>
      <c r="BY55" s="1308"/>
      <c r="BZ55" s="1308"/>
      <c r="CA55" s="1308"/>
      <c r="CB55" s="1308"/>
      <c r="CC55" s="1308"/>
      <c r="CD55" s="1308"/>
      <c r="CE55" s="1308"/>
      <c r="CF55" s="1308">
        <v>25.4</v>
      </c>
      <c r="CG55" s="1308"/>
      <c r="CH55" s="1308"/>
      <c r="CI55" s="1308"/>
      <c r="CJ55" s="1308"/>
      <c r="CK55" s="1308"/>
      <c r="CL55" s="1308"/>
      <c r="CM55" s="1308"/>
      <c r="CN55" s="1308">
        <v>22.9</v>
      </c>
      <c r="CO55" s="1308"/>
      <c r="CP55" s="1308"/>
      <c r="CQ55" s="1308"/>
      <c r="CR55" s="1308"/>
      <c r="CS55" s="1308"/>
      <c r="CT55" s="1308"/>
      <c r="CU55" s="1308"/>
      <c r="CV55" s="1308">
        <v>28.5</v>
      </c>
      <c r="CW55" s="1308"/>
      <c r="CX55" s="1308"/>
      <c r="CY55" s="1308"/>
      <c r="CZ55" s="1308"/>
      <c r="DA55" s="1308"/>
      <c r="DB55" s="1308"/>
      <c r="DC55" s="1308"/>
    </row>
    <row r="56" spans="1:109" ht="13.5" x14ac:dyDescent="0.15">
      <c r="A56" s="404"/>
      <c r="B56" s="389"/>
      <c r="G56" s="1314"/>
      <c r="H56" s="1314"/>
      <c r="I56" s="1314"/>
      <c r="J56" s="1314"/>
      <c r="K56" s="1315"/>
      <c r="L56" s="1315"/>
      <c r="M56" s="1315"/>
      <c r="N56" s="1315"/>
      <c r="AN56" s="1310"/>
      <c r="AO56" s="1310"/>
      <c r="AP56" s="1310"/>
      <c r="AQ56" s="1310"/>
      <c r="AR56" s="1310"/>
      <c r="AS56" s="1310"/>
      <c r="AT56" s="1310"/>
      <c r="AU56" s="1310"/>
      <c r="AV56" s="1310"/>
      <c r="AW56" s="1310"/>
      <c r="AX56" s="1310"/>
      <c r="AY56" s="1310"/>
      <c r="AZ56" s="1310"/>
      <c r="BA56" s="1310"/>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4" customFormat="1" ht="13.5" x14ac:dyDescent="0.15">
      <c r="B57" s="410"/>
      <c r="G57" s="1314"/>
      <c r="H57" s="1314"/>
      <c r="I57" s="1312"/>
      <c r="J57" s="1312"/>
      <c r="K57" s="1315"/>
      <c r="L57" s="1315"/>
      <c r="M57" s="1315"/>
      <c r="N57" s="1315"/>
      <c r="AM57" s="388"/>
      <c r="AN57" s="1310"/>
      <c r="AO57" s="1310"/>
      <c r="AP57" s="1310"/>
      <c r="AQ57" s="1310"/>
      <c r="AR57" s="1310"/>
      <c r="AS57" s="1310"/>
      <c r="AT57" s="1310"/>
      <c r="AU57" s="1310"/>
      <c r="AV57" s="1310"/>
      <c r="AW57" s="1310"/>
      <c r="AX57" s="1310"/>
      <c r="AY57" s="1310"/>
      <c r="AZ57" s="1310"/>
      <c r="BA57" s="1310"/>
      <c r="BB57" s="1311" t="s">
        <v>631</v>
      </c>
      <c r="BC57" s="1311"/>
      <c r="BD57" s="1311"/>
      <c r="BE57" s="1311"/>
      <c r="BF57" s="1311"/>
      <c r="BG57" s="1311"/>
      <c r="BH57" s="1311"/>
      <c r="BI57" s="1311"/>
      <c r="BJ57" s="1311"/>
      <c r="BK57" s="1311"/>
      <c r="BL57" s="1311"/>
      <c r="BM57" s="1311"/>
      <c r="BN57" s="1311"/>
      <c r="BO57" s="1311"/>
      <c r="BP57" s="1308">
        <v>57</v>
      </c>
      <c r="BQ57" s="1308"/>
      <c r="BR57" s="1308"/>
      <c r="BS57" s="1308"/>
      <c r="BT57" s="1308"/>
      <c r="BU57" s="1308"/>
      <c r="BV57" s="1308"/>
      <c r="BW57" s="1308"/>
      <c r="BX57" s="1308">
        <v>58.9</v>
      </c>
      <c r="BY57" s="1308"/>
      <c r="BZ57" s="1308"/>
      <c r="CA57" s="1308"/>
      <c r="CB57" s="1308"/>
      <c r="CC57" s="1308"/>
      <c r="CD57" s="1308"/>
      <c r="CE57" s="1308"/>
      <c r="CF57" s="1308">
        <v>60</v>
      </c>
      <c r="CG57" s="1308"/>
      <c r="CH57" s="1308"/>
      <c r="CI57" s="1308"/>
      <c r="CJ57" s="1308"/>
      <c r="CK57" s="1308"/>
      <c r="CL57" s="1308"/>
      <c r="CM57" s="1308"/>
      <c r="CN57" s="1308">
        <v>60.6</v>
      </c>
      <c r="CO57" s="1308"/>
      <c r="CP57" s="1308"/>
      <c r="CQ57" s="1308"/>
      <c r="CR57" s="1308"/>
      <c r="CS57" s="1308"/>
      <c r="CT57" s="1308"/>
      <c r="CU57" s="1308"/>
      <c r="CV57" s="1308">
        <v>62.3</v>
      </c>
      <c r="CW57" s="1308"/>
      <c r="CX57" s="1308"/>
      <c r="CY57" s="1308"/>
      <c r="CZ57" s="1308"/>
      <c r="DA57" s="1308"/>
      <c r="DB57" s="1308"/>
      <c r="DC57" s="1308"/>
      <c r="DD57" s="415"/>
      <c r="DE57" s="410"/>
    </row>
    <row r="58" spans="1:109" s="404" customFormat="1" ht="13.5" x14ac:dyDescent="0.15">
      <c r="A58" s="388"/>
      <c r="B58" s="410"/>
      <c r="G58" s="1314"/>
      <c r="H58" s="1314"/>
      <c r="I58" s="1312"/>
      <c r="J58" s="1312"/>
      <c r="K58" s="1315"/>
      <c r="L58" s="1315"/>
      <c r="M58" s="1315"/>
      <c r="N58" s="1315"/>
      <c r="AM58" s="388"/>
      <c r="AN58" s="1310"/>
      <c r="AO58" s="1310"/>
      <c r="AP58" s="1310"/>
      <c r="AQ58" s="1310"/>
      <c r="AR58" s="1310"/>
      <c r="AS58" s="1310"/>
      <c r="AT58" s="1310"/>
      <c r="AU58" s="1310"/>
      <c r="AV58" s="1310"/>
      <c r="AW58" s="1310"/>
      <c r="AX58" s="1310"/>
      <c r="AY58" s="1310"/>
      <c r="AZ58" s="1310"/>
      <c r="BA58" s="1310"/>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630</v>
      </c>
    </row>
    <row r="64" spans="1:109" ht="13.5" x14ac:dyDescent="0.15">
      <c r="B64" s="389"/>
      <c r="G64" s="405"/>
      <c r="I64" s="407"/>
      <c r="J64" s="407"/>
      <c r="K64" s="407"/>
      <c r="L64" s="407"/>
      <c r="M64" s="407"/>
      <c r="N64" s="406"/>
      <c r="AM64" s="405"/>
      <c r="AN64" s="405" t="s">
        <v>629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0" t="s">
        <v>628</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x14ac:dyDescent="0.15">
      <c r="B66" s="389"/>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x14ac:dyDescent="0.15">
      <c r="B67" s="389"/>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x14ac:dyDescent="0.15">
      <c r="B68" s="389"/>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x14ac:dyDescent="0.15">
      <c r="B69" s="389"/>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627</v>
      </c>
    </row>
    <row r="72" spans="2:107" ht="13.5" x14ac:dyDescent="0.15">
      <c r="B72" s="389"/>
      <c r="G72" s="1314"/>
      <c r="H72" s="1314"/>
      <c r="I72" s="1314"/>
      <c r="J72" s="1314"/>
      <c r="K72" s="398"/>
      <c r="L72" s="398"/>
      <c r="M72" s="397"/>
      <c r="N72" s="397"/>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ht="13.5" x14ac:dyDescent="0.15">
      <c r="B73" s="389"/>
      <c r="G73" s="1319"/>
      <c r="H73" s="1319"/>
      <c r="I73" s="1319"/>
      <c r="J73" s="1319"/>
      <c r="K73" s="1309"/>
      <c r="L73" s="1309"/>
      <c r="M73" s="1309"/>
      <c r="N73" s="1309"/>
      <c r="AM73" s="396"/>
      <c r="AN73" s="1311" t="s">
        <v>626</v>
      </c>
      <c r="AO73" s="1311"/>
      <c r="AP73" s="1311"/>
      <c r="AQ73" s="1311"/>
      <c r="AR73" s="1311"/>
      <c r="AS73" s="1311"/>
      <c r="AT73" s="1311"/>
      <c r="AU73" s="1311"/>
      <c r="AV73" s="1311"/>
      <c r="AW73" s="1311"/>
      <c r="AX73" s="1311"/>
      <c r="AY73" s="1311"/>
      <c r="AZ73" s="1311"/>
      <c r="BA73" s="1311"/>
      <c r="BB73" s="1311" t="s">
        <v>625</v>
      </c>
      <c r="BC73" s="1311"/>
      <c r="BD73" s="1311"/>
      <c r="BE73" s="1311"/>
      <c r="BF73" s="1311"/>
      <c r="BG73" s="1311"/>
      <c r="BH73" s="1311"/>
      <c r="BI73" s="1311"/>
      <c r="BJ73" s="1311"/>
      <c r="BK73" s="1311"/>
      <c r="BL73" s="1311"/>
      <c r="BM73" s="1311"/>
      <c r="BN73" s="1311"/>
      <c r="BO73" s="1311"/>
      <c r="BP73" s="1308">
        <v>37.4</v>
      </c>
      <c r="BQ73" s="1308"/>
      <c r="BR73" s="1308"/>
      <c r="BS73" s="1308"/>
      <c r="BT73" s="1308"/>
      <c r="BU73" s="1308"/>
      <c r="BV73" s="1308"/>
      <c r="BW73" s="1308"/>
      <c r="BX73" s="1308">
        <v>18.899999999999999</v>
      </c>
      <c r="BY73" s="1308"/>
      <c r="BZ73" s="1308"/>
      <c r="CA73" s="1308"/>
      <c r="CB73" s="1308"/>
      <c r="CC73" s="1308"/>
      <c r="CD73" s="1308"/>
      <c r="CE73" s="1308"/>
      <c r="CF73" s="1308">
        <v>15.8</v>
      </c>
      <c r="CG73" s="1308"/>
      <c r="CH73" s="1308"/>
      <c r="CI73" s="1308"/>
      <c r="CJ73" s="1308"/>
      <c r="CK73" s="1308"/>
      <c r="CL73" s="1308"/>
      <c r="CM73" s="1308"/>
      <c r="CN73" s="1308">
        <v>23.2</v>
      </c>
      <c r="CO73" s="1308"/>
      <c r="CP73" s="1308"/>
      <c r="CQ73" s="1308"/>
      <c r="CR73" s="1308"/>
      <c r="CS73" s="1308"/>
      <c r="CT73" s="1308"/>
      <c r="CU73" s="1308"/>
      <c r="CV73" s="1308">
        <v>14.7</v>
      </c>
      <c r="CW73" s="1308"/>
      <c r="CX73" s="1308"/>
      <c r="CY73" s="1308"/>
      <c r="CZ73" s="1308"/>
      <c r="DA73" s="1308"/>
      <c r="DB73" s="1308"/>
      <c r="DC73" s="1308"/>
    </row>
    <row r="74" spans="2:107" ht="13.5" x14ac:dyDescent="0.15">
      <c r="B74" s="389"/>
      <c r="G74" s="1319"/>
      <c r="H74" s="1319"/>
      <c r="I74" s="1319"/>
      <c r="J74" s="1319"/>
      <c r="K74" s="1309"/>
      <c r="L74" s="1309"/>
      <c r="M74" s="1309"/>
      <c r="N74" s="1309"/>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x14ac:dyDescent="0.15">
      <c r="B75" s="389"/>
      <c r="G75" s="1319"/>
      <c r="H75" s="1319"/>
      <c r="I75" s="1314"/>
      <c r="J75" s="1314"/>
      <c r="K75" s="1315"/>
      <c r="L75" s="1315"/>
      <c r="M75" s="1315"/>
      <c r="N75" s="1315"/>
      <c r="AM75" s="396"/>
      <c r="AN75" s="1311"/>
      <c r="AO75" s="1311"/>
      <c r="AP75" s="1311"/>
      <c r="AQ75" s="1311"/>
      <c r="AR75" s="1311"/>
      <c r="AS75" s="1311"/>
      <c r="AT75" s="1311"/>
      <c r="AU75" s="1311"/>
      <c r="AV75" s="1311"/>
      <c r="AW75" s="1311"/>
      <c r="AX75" s="1311"/>
      <c r="AY75" s="1311"/>
      <c r="AZ75" s="1311"/>
      <c r="BA75" s="1311"/>
      <c r="BB75" s="1311" t="s">
        <v>620</v>
      </c>
      <c r="BC75" s="1311"/>
      <c r="BD75" s="1311"/>
      <c r="BE75" s="1311"/>
      <c r="BF75" s="1311"/>
      <c r="BG75" s="1311"/>
      <c r="BH75" s="1311"/>
      <c r="BI75" s="1311"/>
      <c r="BJ75" s="1311"/>
      <c r="BK75" s="1311"/>
      <c r="BL75" s="1311"/>
      <c r="BM75" s="1311"/>
      <c r="BN75" s="1311"/>
      <c r="BO75" s="1311"/>
      <c r="BP75" s="1308">
        <v>9.8000000000000007</v>
      </c>
      <c r="BQ75" s="1308"/>
      <c r="BR75" s="1308"/>
      <c r="BS75" s="1308"/>
      <c r="BT75" s="1308"/>
      <c r="BU75" s="1308"/>
      <c r="BV75" s="1308"/>
      <c r="BW75" s="1308"/>
      <c r="BX75" s="1308">
        <v>9.4</v>
      </c>
      <c r="BY75" s="1308"/>
      <c r="BZ75" s="1308"/>
      <c r="CA75" s="1308"/>
      <c r="CB75" s="1308"/>
      <c r="CC75" s="1308"/>
      <c r="CD75" s="1308"/>
      <c r="CE75" s="1308"/>
      <c r="CF75" s="1308">
        <v>9</v>
      </c>
      <c r="CG75" s="1308"/>
      <c r="CH75" s="1308"/>
      <c r="CI75" s="1308"/>
      <c r="CJ75" s="1308"/>
      <c r="CK75" s="1308"/>
      <c r="CL75" s="1308"/>
      <c r="CM75" s="1308"/>
      <c r="CN75" s="1308">
        <v>8.1999999999999993</v>
      </c>
      <c r="CO75" s="1308"/>
      <c r="CP75" s="1308"/>
      <c r="CQ75" s="1308"/>
      <c r="CR75" s="1308"/>
      <c r="CS75" s="1308"/>
      <c r="CT75" s="1308"/>
      <c r="CU75" s="1308"/>
      <c r="CV75" s="1308">
        <v>7.4</v>
      </c>
      <c r="CW75" s="1308"/>
      <c r="CX75" s="1308"/>
      <c r="CY75" s="1308"/>
      <c r="CZ75" s="1308"/>
      <c r="DA75" s="1308"/>
      <c r="DB75" s="1308"/>
      <c r="DC75" s="1308"/>
    </row>
    <row r="76" spans="2:107" ht="13.5" x14ac:dyDescent="0.15">
      <c r="B76" s="389"/>
      <c r="G76" s="1319"/>
      <c r="H76" s="1319"/>
      <c r="I76" s="1314"/>
      <c r="J76" s="1314"/>
      <c r="K76" s="1315"/>
      <c r="L76" s="1315"/>
      <c r="M76" s="1315"/>
      <c r="N76" s="1315"/>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x14ac:dyDescent="0.15">
      <c r="B77" s="389"/>
      <c r="G77" s="1314"/>
      <c r="H77" s="1314"/>
      <c r="I77" s="1314"/>
      <c r="J77" s="1314"/>
      <c r="K77" s="1309"/>
      <c r="L77" s="1309"/>
      <c r="M77" s="1309"/>
      <c r="N77" s="1309"/>
      <c r="AN77" s="1310" t="s">
        <v>624</v>
      </c>
      <c r="AO77" s="1310"/>
      <c r="AP77" s="1310"/>
      <c r="AQ77" s="1310"/>
      <c r="AR77" s="1310"/>
      <c r="AS77" s="1310"/>
      <c r="AT77" s="1310"/>
      <c r="AU77" s="1310"/>
      <c r="AV77" s="1310"/>
      <c r="AW77" s="1310"/>
      <c r="AX77" s="1310"/>
      <c r="AY77" s="1310"/>
      <c r="AZ77" s="1310"/>
      <c r="BA77" s="1310"/>
      <c r="BB77" s="1311" t="s">
        <v>622</v>
      </c>
      <c r="BC77" s="1311"/>
      <c r="BD77" s="1311"/>
      <c r="BE77" s="1311"/>
      <c r="BF77" s="1311"/>
      <c r="BG77" s="1311"/>
      <c r="BH77" s="1311"/>
      <c r="BI77" s="1311"/>
      <c r="BJ77" s="1311"/>
      <c r="BK77" s="1311"/>
      <c r="BL77" s="1311"/>
      <c r="BM77" s="1311"/>
      <c r="BN77" s="1311"/>
      <c r="BO77" s="1311"/>
      <c r="BP77" s="1308">
        <v>32.5</v>
      </c>
      <c r="BQ77" s="1308"/>
      <c r="BR77" s="1308"/>
      <c r="BS77" s="1308"/>
      <c r="BT77" s="1308"/>
      <c r="BU77" s="1308"/>
      <c r="BV77" s="1308"/>
      <c r="BW77" s="1308"/>
      <c r="BX77" s="1308">
        <v>30.2</v>
      </c>
      <c r="BY77" s="1308"/>
      <c r="BZ77" s="1308"/>
      <c r="CA77" s="1308"/>
      <c r="CB77" s="1308"/>
      <c r="CC77" s="1308"/>
      <c r="CD77" s="1308"/>
      <c r="CE77" s="1308"/>
      <c r="CF77" s="1308">
        <v>25.4</v>
      </c>
      <c r="CG77" s="1308"/>
      <c r="CH77" s="1308"/>
      <c r="CI77" s="1308"/>
      <c r="CJ77" s="1308"/>
      <c r="CK77" s="1308"/>
      <c r="CL77" s="1308"/>
      <c r="CM77" s="1308"/>
      <c r="CN77" s="1308">
        <v>22.9</v>
      </c>
      <c r="CO77" s="1308"/>
      <c r="CP77" s="1308"/>
      <c r="CQ77" s="1308"/>
      <c r="CR77" s="1308"/>
      <c r="CS77" s="1308"/>
      <c r="CT77" s="1308"/>
      <c r="CU77" s="1308"/>
      <c r="CV77" s="1308">
        <v>28.5</v>
      </c>
      <c r="CW77" s="1308"/>
      <c r="CX77" s="1308"/>
      <c r="CY77" s="1308"/>
      <c r="CZ77" s="1308"/>
      <c r="DA77" s="1308"/>
      <c r="DB77" s="1308"/>
      <c r="DC77" s="1308"/>
    </row>
    <row r="78" spans="2:107" ht="13.5" x14ac:dyDescent="0.15">
      <c r="B78" s="389"/>
      <c r="G78" s="1314"/>
      <c r="H78" s="1314"/>
      <c r="I78" s="1314"/>
      <c r="J78" s="1314"/>
      <c r="K78" s="1309"/>
      <c r="L78" s="1309"/>
      <c r="M78" s="1309"/>
      <c r="N78" s="1309"/>
      <c r="AN78" s="1310"/>
      <c r="AO78" s="1310"/>
      <c r="AP78" s="1310"/>
      <c r="AQ78" s="1310"/>
      <c r="AR78" s="1310"/>
      <c r="AS78" s="1310"/>
      <c r="AT78" s="1310"/>
      <c r="AU78" s="1310"/>
      <c r="AV78" s="1310"/>
      <c r="AW78" s="1310"/>
      <c r="AX78" s="1310"/>
      <c r="AY78" s="1310"/>
      <c r="AZ78" s="1310"/>
      <c r="BA78" s="1310"/>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x14ac:dyDescent="0.15">
      <c r="B79" s="389"/>
      <c r="G79" s="1314"/>
      <c r="H79" s="1314"/>
      <c r="I79" s="1312"/>
      <c r="J79" s="1312"/>
      <c r="K79" s="1313"/>
      <c r="L79" s="1313"/>
      <c r="M79" s="1313"/>
      <c r="N79" s="1313"/>
      <c r="AN79" s="1310"/>
      <c r="AO79" s="1310"/>
      <c r="AP79" s="1310"/>
      <c r="AQ79" s="1310"/>
      <c r="AR79" s="1310"/>
      <c r="AS79" s="1310"/>
      <c r="AT79" s="1310"/>
      <c r="AU79" s="1310"/>
      <c r="AV79" s="1310"/>
      <c r="AW79" s="1310"/>
      <c r="AX79" s="1310"/>
      <c r="AY79" s="1310"/>
      <c r="AZ79" s="1310"/>
      <c r="BA79" s="1310"/>
      <c r="BB79" s="1311" t="s">
        <v>620</v>
      </c>
      <c r="BC79" s="1311"/>
      <c r="BD79" s="1311"/>
      <c r="BE79" s="1311"/>
      <c r="BF79" s="1311"/>
      <c r="BG79" s="1311"/>
      <c r="BH79" s="1311"/>
      <c r="BI79" s="1311"/>
      <c r="BJ79" s="1311"/>
      <c r="BK79" s="1311"/>
      <c r="BL79" s="1311"/>
      <c r="BM79" s="1311"/>
      <c r="BN79" s="1311"/>
      <c r="BO79" s="1311"/>
      <c r="BP79" s="1308">
        <v>8.1999999999999993</v>
      </c>
      <c r="BQ79" s="1308"/>
      <c r="BR79" s="1308"/>
      <c r="BS79" s="1308"/>
      <c r="BT79" s="1308"/>
      <c r="BU79" s="1308"/>
      <c r="BV79" s="1308"/>
      <c r="BW79" s="1308"/>
      <c r="BX79" s="1308">
        <v>8</v>
      </c>
      <c r="BY79" s="1308"/>
      <c r="BZ79" s="1308"/>
      <c r="CA79" s="1308"/>
      <c r="CB79" s="1308"/>
      <c r="CC79" s="1308"/>
      <c r="CD79" s="1308"/>
      <c r="CE79" s="1308"/>
      <c r="CF79" s="1308">
        <v>7.8</v>
      </c>
      <c r="CG79" s="1308"/>
      <c r="CH79" s="1308"/>
      <c r="CI79" s="1308"/>
      <c r="CJ79" s="1308"/>
      <c r="CK79" s="1308"/>
      <c r="CL79" s="1308"/>
      <c r="CM79" s="1308"/>
      <c r="CN79" s="1308">
        <v>7.7</v>
      </c>
      <c r="CO79" s="1308"/>
      <c r="CP79" s="1308"/>
      <c r="CQ79" s="1308"/>
      <c r="CR79" s="1308"/>
      <c r="CS79" s="1308"/>
      <c r="CT79" s="1308"/>
      <c r="CU79" s="1308"/>
      <c r="CV79" s="1308">
        <v>7.5</v>
      </c>
      <c r="CW79" s="1308"/>
      <c r="CX79" s="1308"/>
      <c r="CY79" s="1308"/>
      <c r="CZ79" s="1308"/>
      <c r="DA79" s="1308"/>
      <c r="DB79" s="1308"/>
      <c r="DC79" s="1308"/>
    </row>
    <row r="80" spans="2:107" ht="13.5" x14ac:dyDescent="0.15">
      <c r="B80" s="389"/>
      <c r="G80" s="1314"/>
      <c r="H80" s="1314"/>
      <c r="I80" s="1312"/>
      <c r="J80" s="1312"/>
      <c r="K80" s="1313"/>
      <c r="L80" s="1313"/>
      <c r="M80" s="1313"/>
      <c r="N80" s="1313"/>
      <c r="AN80" s="1310"/>
      <c r="AO80" s="1310"/>
      <c r="AP80" s="1310"/>
      <c r="AQ80" s="1310"/>
      <c r="AR80" s="1310"/>
      <c r="AS80" s="1310"/>
      <c r="AT80" s="1310"/>
      <c r="AU80" s="1310"/>
      <c r="AV80" s="1310"/>
      <c r="AW80" s="1310"/>
      <c r="AX80" s="1310"/>
      <c r="AY80" s="1310"/>
      <c r="AZ80" s="1310"/>
      <c r="BA80" s="1310"/>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jGLPMLXQH77ifu0mqkxi+iXFD+DCHTqojvJAqUt7b0vteRxuZJqOB59UYhKfKNu2RLpce0QSUfOOO97FwHP/w==" saltValue="UEJl0HwlOg1rP3uMAb0It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0" zoomScaleNormal="70" zoomScaleSheetLayoutView="70" workbookViewId="0">
      <selection activeCell="AN50" sqref="AN50:BO5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636</v>
      </c>
    </row>
  </sheetData>
  <sheetProtection algorithmName="SHA-512" hashValue="EjVFJ7kATuyrIr/sCDx4jD039IEXBKt1j8zzYbnfnSF0mFVd23I5uON5pCLsNgL2DhXFqrSfczx9K2aczDpAkw==" saltValue="ixrWUMIZDpxGL1lK3fGN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70" zoomScaleNormal="70" zoomScaleSheetLayoutView="55" workbookViewId="0">
      <selection activeCell="AN50" sqref="AN50:BO5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LhKkXrGYoAel8uvDL8lZjfRlktjcdUA2VPHnU25Gzkllk6OPNLfmo75iCpbyuxB+PdOOzXMg4rkJibHdNdzlKA==" saltValue="NrHINS79yLjEPOeVcTXo6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38077</v>
      </c>
      <c r="E3" s="162"/>
      <c r="F3" s="163">
        <v>67319</v>
      </c>
      <c r="G3" s="164"/>
      <c r="H3" s="165"/>
    </row>
    <row r="4" spans="1:8" x14ac:dyDescent="0.15">
      <c r="A4" s="166"/>
      <c r="B4" s="167"/>
      <c r="C4" s="168"/>
      <c r="D4" s="169">
        <v>19300</v>
      </c>
      <c r="E4" s="170"/>
      <c r="F4" s="171">
        <v>38101</v>
      </c>
      <c r="G4" s="172"/>
      <c r="H4" s="173"/>
    </row>
    <row r="5" spans="1:8" x14ac:dyDescent="0.15">
      <c r="A5" s="154" t="s">
        <v>546</v>
      </c>
      <c r="B5" s="159"/>
      <c r="C5" s="160"/>
      <c r="D5" s="161">
        <v>44006</v>
      </c>
      <c r="E5" s="162"/>
      <c r="F5" s="163">
        <v>70615</v>
      </c>
      <c r="G5" s="164"/>
      <c r="H5" s="165"/>
    </row>
    <row r="6" spans="1:8" x14ac:dyDescent="0.15">
      <c r="A6" s="166"/>
      <c r="B6" s="167"/>
      <c r="C6" s="168"/>
      <c r="D6" s="169">
        <v>18314</v>
      </c>
      <c r="E6" s="170"/>
      <c r="F6" s="171">
        <v>37382</v>
      </c>
      <c r="G6" s="172"/>
      <c r="H6" s="173"/>
    </row>
    <row r="7" spans="1:8" x14ac:dyDescent="0.15">
      <c r="A7" s="154" t="s">
        <v>547</v>
      </c>
      <c r="B7" s="159"/>
      <c r="C7" s="160"/>
      <c r="D7" s="161">
        <v>80805</v>
      </c>
      <c r="E7" s="162"/>
      <c r="F7" s="163">
        <v>69185</v>
      </c>
      <c r="G7" s="164"/>
      <c r="H7" s="165"/>
    </row>
    <row r="8" spans="1:8" x14ac:dyDescent="0.15">
      <c r="A8" s="166"/>
      <c r="B8" s="167"/>
      <c r="C8" s="168"/>
      <c r="D8" s="169">
        <v>32267</v>
      </c>
      <c r="E8" s="170"/>
      <c r="F8" s="171">
        <v>38519</v>
      </c>
      <c r="G8" s="172"/>
      <c r="H8" s="173"/>
    </row>
    <row r="9" spans="1:8" x14ac:dyDescent="0.15">
      <c r="A9" s="154" t="s">
        <v>548</v>
      </c>
      <c r="B9" s="159"/>
      <c r="C9" s="160"/>
      <c r="D9" s="161">
        <v>60542</v>
      </c>
      <c r="E9" s="162"/>
      <c r="F9" s="163">
        <v>70166</v>
      </c>
      <c r="G9" s="164"/>
      <c r="H9" s="165"/>
    </row>
    <row r="10" spans="1:8" x14ac:dyDescent="0.15">
      <c r="A10" s="166"/>
      <c r="B10" s="167"/>
      <c r="C10" s="168"/>
      <c r="D10" s="169">
        <v>24504</v>
      </c>
      <c r="E10" s="170"/>
      <c r="F10" s="171">
        <v>36115</v>
      </c>
      <c r="G10" s="172"/>
      <c r="H10" s="173"/>
    </row>
    <row r="11" spans="1:8" x14ac:dyDescent="0.15">
      <c r="A11" s="154" t="s">
        <v>549</v>
      </c>
      <c r="B11" s="159"/>
      <c r="C11" s="160"/>
      <c r="D11" s="161">
        <v>42630</v>
      </c>
      <c r="E11" s="162"/>
      <c r="F11" s="163">
        <v>70329</v>
      </c>
      <c r="G11" s="164"/>
      <c r="H11" s="165"/>
    </row>
    <row r="12" spans="1:8" x14ac:dyDescent="0.15">
      <c r="A12" s="166"/>
      <c r="B12" s="167"/>
      <c r="C12" s="174"/>
      <c r="D12" s="169">
        <v>26558</v>
      </c>
      <c r="E12" s="170"/>
      <c r="F12" s="171">
        <v>39403</v>
      </c>
      <c r="G12" s="172"/>
      <c r="H12" s="173"/>
    </row>
    <row r="13" spans="1:8" x14ac:dyDescent="0.15">
      <c r="A13" s="154"/>
      <c r="B13" s="159"/>
      <c r="C13" s="175"/>
      <c r="D13" s="176">
        <v>53212</v>
      </c>
      <c r="E13" s="177"/>
      <c r="F13" s="178">
        <v>69523</v>
      </c>
      <c r="G13" s="179"/>
      <c r="H13" s="165"/>
    </row>
    <row r="14" spans="1:8" x14ac:dyDescent="0.15">
      <c r="A14" s="166"/>
      <c r="B14" s="167"/>
      <c r="C14" s="168"/>
      <c r="D14" s="169">
        <v>24189</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3.65</v>
      </c>
      <c r="C19" s="180">
        <f>ROUND(VALUE(SUBSTITUTE(実質収支比率等に係る経年分析!G$48,"▲","-")),2)</f>
        <v>1.65</v>
      </c>
      <c r="D19" s="180">
        <f>ROUND(VALUE(SUBSTITUTE(実質収支比率等に係る経年分析!H$48,"▲","-")),2)</f>
        <v>1.46</v>
      </c>
      <c r="E19" s="180">
        <f>ROUND(VALUE(SUBSTITUTE(実質収支比率等に係る経年分析!I$48,"▲","-")),2)</f>
        <v>1.28</v>
      </c>
      <c r="F19" s="180">
        <f>ROUND(VALUE(SUBSTITUTE(実質収支比率等に係る経年分析!J$48,"▲","-")),2)</f>
        <v>5.39</v>
      </c>
    </row>
    <row r="20" spans="1:11" x14ac:dyDescent="0.15">
      <c r="A20" s="180" t="s">
        <v>54</v>
      </c>
      <c r="B20" s="180">
        <f>ROUND(VALUE(SUBSTITUTE(実質収支比率等に係る経年分析!F$47,"▲","-")),2)</f>
        <v>30.35</v>
      </c>
      <c r="C20" s="180">
        <f>ROUND(VALUE(SUBSTITUTE(実質収支比率等に係る経年分析!G$47,"▲","-")),2)</f>
        <v>32.119999999999997</v>
      </c>
      <c r="D20" s="180">
        <f>ROUND(VALUE(SUBSTITUTE(実質収支比率等に係る経年分析!H$47,"▲","-")),2)</f>
        <v>31.1</v>
      </c>
      <c r="E20" s="180">
        <f>ROUND(VALUE(SUBSTITUTE(実質収支比率等に係る経年分析!I$47,"▲","-")),2)</f>
        <v>28.94</v>
      </c>
      <c r="F20" s="180">
        <f>ROUND(VALUE(SUBSTITUTE(実質収支比率等に係る経年分析!J$47,"▲","-")),2)</f>
        <v>28.49</v>
      </c>
    </row>
    <row r="21" spans="1:11" x14ac:dyDescent="0.15">
      <c r="A21" s="180" t="s">
        <v>55</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-2.62</v>
      </c>
      <c r="F21" s="180">
        <f>IF(ISNUMBER(VALUE(SUBSTITUTE(実質収支比率等に係る経年分析!J$49,"▲","-"))),ROUND(VALUE(SUBSTITUTE(実質収支比率等に係る経年分析!J$49,"▲","-")),2),NA())</f>
        <v>4.78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総社市国民宿舎事業費特別会計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総社市後期高齢者医療特別会計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総社市介護保険特別会計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総社市下水道事業会計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総社市工業用水道事業会計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総社市国民健康保険特別会計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5.39</v>
      </c>
    </row>
    <row r="36" spans="1:16" x14ac:dyDescent="0.15">
      <c r="A36" s="181" t="str">
        <f>IF(連結実質赤字比率に係る赤字・黒字の構成分析!C$34="",NA(),連結実質赤字比率に係る赤字・黒字の構成分析!C$34)</f>
        <v>総社市水道事業会計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2848</v>
      </c>
      <c r="E42" s="182"/>
      <c r="F42" s="182"/>
      <c r="G42" s="182">
        <f>'実質公債費比率（分子）の構造'!L$52</f>
        <v>2857</v>
      </c>
      <c r="H42" s="182"/>
      <c r="I42" s="182"/>
      <c r="J42" s="182">
        <f>'実質公債費比率（分子）の構造'!M$52</f>
        <v>2829</v>
      </c>
      <c r="K42" s="182"/>
      <c r="L42" s="182"/>
      <c r="M42" s="182">
        <f>'実質公債費比率（分子）の構造'!N$52</f>
        <v>2759</v>
      </c>
      <c r="N42" s="182"/>
      <c r="O42" s="182"/>
      <c r="P42" s="182">
        <f>'実質公債費比率（分子）の構造'!O$52</f>
        <v>2724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104</v>
      </c>
      <c r="C44" s="182"/>
      <c r="D44" s="182"/>
      <c r="E44" s="182">
        <f>'実質公債費比率（分子）の構造'!L$50</f>
        <v>97</v>
      </c>
      <c r="F44" s="182"/>
      <c r="G44" s="182"/>
      <c r="H44" s="182">
        <f>'実質公債費比率（分子）の構造'!M$50</f>
        <v>87</v>
      </c>
      <c r="I44" s="182"/>
      <c r="J44" s="182"/>
      <c r="K44" s="182">
        <f>'実質公債費比率（分子）の構造'!N$50</f>
        <v>82</v>
      </c>
      <c r="L44" s="182"/>
      <c r="M44" s="182"/>
      <c r="N44" s="182">
        <f>'実質公債費比率（分子）の構造'!O$50</f>
        <v>74</v>
      </c>
      <c r="O44" s="182"/>
      <c r="P44" s="182"/>
    </row>
    <row r="45" spans="1:16" x14ac:dyDescent="0.15">
      <c r="A45" s="182" t="s">
        <v>65</v>
      </c>
      <c r="B45" s="182">
        <f>'実質公債費比率（分子）の構造'!K$49</f>
        <v>144</v>
      </c>
      <c r="C45" s="182"/>
      <c r="D45" s="182"/>
      <c r="E45" s="182">
        <f>'実質公債費比率（分子）の構造'!L$49</f>
        <v>142</v>
      </c>
      <c r="F45" s="182"/>
      <c r="G45" s="182"/>
      <c r="H45" s="182">
        <f>'実質公債費比率（分子）の構造'!M$49</f>
        <v>144</v>
      </c>
      <c r="I45" s="182"/>
      <c r="J45" s="182"/>
      <c r="K45" s="182">
        <f>'実質公債費比率（分子）の構造'!N$49</f>
        <v>145</v>
      </c>
      <c r="L45" s="182"/>
      <c r="M45" s="182"/>
      <c r="N45" s="182">
        <f>'実質公債費比率（分子）の構造'!O$49</f>
        <v>143</v>
      </c>
      <c r="O45" s="182"/>
      <c r="P45" s="182"/>
    </row>
    <row r="46" spans="1:16" x14ac:dyDescent="0.15">
      <c r="A46" s="182" t="s">
        <v>66</v>
      </c>
      <c r="B46" s="182">
        <f>'実質公債費比率（分子）の構造'!K$48</f>
        <v>826</v>
      </c>
      <c r="C46" s="182"/>
      <c r="D46" s="182"/>
      <c r="E46" s="182">
        <f>'実質公債費比率（分子）の構造'!L$48</f>
        <v>796</v>
      </c>
      <c r="F46" s="182"/>
      <c r="G46" s="182"/>
      <c r="H46" s="182">
        <f>'実質公債費比率（分子）の構造'!M$48</f>
        <v>705</v>
      </c>
      <c r="I46" s="182"/>
      <c r="J46" s="182"/>
      <c r="K46" s="182">
        <f>'実質公債費比率（分子）の構造'!N$48</f>
        <v>816</v>
      </c>
      <c r="L46" s="182"/>
      <c r="M46" s="182"/>
      <c r="N46" s="182">
        <f>'実質公債費比率（分子）の構造'!O$48</f>
        <v>795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3091</v>
      </c>
      <c r="C49" s="182"/>
      <c r="D49" s="182"/>
      <c r="E49" s="182">
        <f>'実質公債費比率（分子）の構造'!L$45</f>
        <v>3056</v>
      </c>
      <c r="F49" s="182"/>
      <c r="G49" s="182"/>
      <c r="H49" s="182">
        <f>'実質公債費比率（分子）の構造'!M$45</f>
        <v>2990</v>
      </c>
      <c r="I49" s="182"/>
      <c r="J49" s="182"/>
      <c r="K49" s="182">
        <f>'実質公債費比率（分子）の構造'!N$45</f>
        <v>2713</v>
      </c>
      <c r="L49" s="182"/>
      <c r="M49" s="182"/>
      <c r="N49" s="182">
        <f>'実質公債費比率（分子）の構造'!O$45</f>
        <v>2684</v>
      </c>
      <c r="O49" s="182"/>
      <c r="P49" s="182"/>
    </row>
    <row r="50" spans="1:16" x14ac:dyDescent="0.15">
      <c r="A50" s="182" t="s">
        <v>70</v>
      </c>
      <c r="B50" s="182" t="e">
        <f>NA()</f>
        <v>#N/A</v>
      </c>
      <c r="C50" s="182">
        <f>IF(ISNUMBER('実質公債費比率（分子）の構造'!K$53),'実質公債費比率（分子）の構造'!K$53,NA())</f>
        <v>1317</v>
      </c>
      <c r="D50" s="182" t="e">
        <f>NA()</f>
        <v>#N/A</v>
      </c>
      <c r="E50" s="182" t="e">
        <f>NA()</f>
        <v>#N/A</v>
      </c>
      <c r="F50" s="182">
        <f>IF(ISNUMBER('実質公債費比率（分子）の構造'!L$53),'実質公債費比率（分子）の構造'!L$53,NA())</f>
        <v>1234</v>
      </c>
      <c r="G50" s="182" t="e">
        <f>NA()</f>
        <v>#N/A</v>
      </c>
      <c r="H50" s="182" t="e">
        <f>NA()</f>
        <v>#N/A</v>
      </c>
      <c r="I50" s="182">
        <f>IF(ISNUMBER('実質公債費比率（分子）の構造'!M$53),'実質公債費比率（分子）の構造'!M$53,NA())</f>
        <v>1097</v>
      </c>
      <c r="J50" s="182" t="e">
        <f>NA()</f>
        <v>#N/A</v>
      </c>
      <c r="K50" s="182" t="e">
        <f>NA()</f>
        <v>#N/A</v>
      </c>
      <c r="L50" s="182">
        <f>IF(ISNUMBER('実質公債費比率（分子）の構造'!N$53),'実質公債費比率（分子）の構造'!N$53,NA())</f>
        <v>997</v>
      </c>
      <c r="M50" s="182" t="e">
        <f>NA()</f>
        <v>#N/A</v>
      </c>
      <c r="N50" s="182" t="e">
        <f>NA()</f>
        <v>#N/A</v>
      </c>
      <c r="O50" s="182">
        <f>IF(ISNUMBER('実質公債費比率（分子）の構造'!O$53),'実質公債費比率（分子）の構造'!O$53,NA())</f>
        <v>972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26589</v>
      </c>
      <c r="E56" s="181"/>
      <c r="F56" s="181"/>
      <c r="G56" s="181">
        <f>'将来負担比率（分子）の構造'!J$52</f>
        <v>26896</v>
      </c>
      <c r="H56" s="181"/>
      <c r="I56" s="181"/>
      <c r="J56" s="181">
        <f>'将来負担比率（分子）の構造'!K$52</f>
        <v>27808</v>
      </c>
      <c r="K56" s="181"/>
      <c r="L56" s="181"/>
      <c r="M56" s="181">
        <f>'将来負担比率（分子）の構造'!L$52</f>
        <v>28315</v>
      </c>
      <c r="N56" s="181"/>
      <c r="O56" s="181"/>
      <c r="P56" s="181">
        <f>'将来負担比率（分子）の構造'!M$52</f>
        <v>28568</v>
      </c>
    </row>
    <row r="57" spans="1:16" x14ac:dyDescent="0.15">
      <c r="A57" s="181" t="s">
        <v>41</v>
      </c>
      <c r="B57" s="181"/>
      <c r="C57" s="181"/>
      <c r="D57" s="181">
        <f>'将来負担比率（分子）の構造'!I$51</f>
        <v>3692</v>
      </c>
      <c r="E57" s="181"/>
      <c r="F57" s="181"/>
      <c r="G57" s="181">
        <f>'将来負担比率（分子）の構造'!J$51</f>
        <v>3541</v>
      </c>
      <c r="H57" s="181"/>
      <c r="I57" s="181"/>
      <c r="J57" s="181">
        <f>'将来負担比率（分子）の構造'!K$51</f>
        <v>3324</v>
      </c>
      <c r="K57" s="181"/>
      <c r="L57" s="181"/>
      <c r="M57" s="181">
        <f>'将来負担比率（分子）の構造'!L$51</f>
        <v>3245</v>
      </c>
      <c r="N57" s="181"/>
      <c r="O57" s="181"/>
      <c r="P57" s="181">
        <f>'将来負担比率（分子）の構造'!M$51</f>
        <v>3112</v>
      </c>
    </row>
    <row r="58" spans="1:16" x14ac:dyDescent="0.15">
      <c r="A58" s="181" t="s">
        <v>40</v>
      </c>
      <c r="B58" s="181"/>
      <c r="C58" s="181"/>
      <c r="D58" s="181">
        <f>'将来負担比率（分子）の構造'!I$50</f>
        <v>9536</v>
      </c>
      <c r="E58" s="181"/>
      <c r="F58" s="181"/>
      <c r="G58" s="181">
        <f>'将来負担比率（分子）の構造'!J$50</f>
        <v>10507</v>
      </c>
      <c r="H58" s="181"/>
      <c r="I58" s="181"/>
      <c r="J58" s="181">
        <f>'将来負担比率（分子）の構造'!K$50</f>
        <v>10814</v>
      </c>
      <c r="K58" s="181"/>
      <c r="L58" s="181"/>
      <c r="M58" s="181">
        <f>'将来負担比率（分子）の構造'!L$50</f>
        <v>9509</v>
      </c>
      <c r="N58" s="181"/>
      <c r="O58" s="181"/>
      <c r="P58" s="181">
        <f>'将来負担比率（分子）の構造'!M$50</f>
        <v>9558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f>'将来負担比率（分子）の構造'!M$46</f>
        <v>0</v>
      </c>
      <c r="O61" s="181"/>
      <c r="P61" s="181"/>
    </row>
    <row r="62" spans="1:16" x14ac:dyDescent="0.15">
      <c r="A62" s="181" t="s">
        <v>34</v>
      </c>
      <c r="B62" s="181">
        <f>'将来負担比率（分子）の構造'!I$45</f>
        <v>3933</v>
      </c>
      <c r="C62" s="181"/>
      <c r="D62" s="181"/>
      <c r="E62" s="181">
        <f>'将来負担比率（分子）の構造'!J$45</f>
        <v>3978</v>
      </c>
      <c r="F62" s="181"/>
      <c r="G62" s="181"/>
      <c r="H62" s="181">
        <f>'将来負担比率（分子）の構造'!K$45</f>
        <v>3902</v>
      </c>
      <c r="I62" s="181"/>
      <c r="J62" s="181"/>
      <c r="K62" s="181">
        <f>'将来負担比率（分子）の構造'!L$45</f>
        <v>3884</v>
      </c>
      <c r="L62" s="181"/>
      <c r="M62" s="181"/>
      <c r="N62" s="181">
        <f>'将来負担比率（分子）の構造'!M$45</f>
        <v>3982</v>
      </c>
      <c r="O62" s="181"/>
      <c r="P62" s="181"/>
    </row>
    <row r="63" spans="1:16" x14ac:dyDescent="0.15">
      <c r="A63" s="181" t="s">
        <v>33</v>
      </c>
      <c r="B63" s="181">
        <f>'将来負担比率（分子）の構造'!I$44</f>
        <v>468</v>
      </c>
      <c r="C63" s="181"/>
      <c r="D63" s="181"/>
      <c r="E63" s="181">
        <f>'将来負担比率（分子）の構造'!J$44</f>
        <v>414</v>
      </c>
      <c r="F63" s="181"/>
      <c r="G63" s="181"/>
      <c r="H63" s="181">
        <f>'将来負担比率（分子）の構造'!K$44</f>
        <v>348</v>
      </c>
      <c r="I63" s="181"/>
      <c r="J63" s="181"/>
      <c r="K63" s="181">
        <f>'将来負担比率（分子）の構造'!L$44</f>
        <v>247</v>
      </c>
      <c r="L63" s="181"/>
      <c r="M63" s="181"/>
      <c r="N63" s="181">
        <f>'将来負担比率（分子）の構造'!M$44</f>
        <v>113</v>
      </c>
      <c r="O63" s="181"/>
      <c r="P63" s="181"/>
    </row>
    <row r="64" spans="1:16" x14ac:dyDescent="0.15">
      <c r="A64" s="181" t="s">
        <v>32</v>
      </c>
      <c r="B64" s="181">
        <f>'将来負担比率（分子）の構造'!I$43</f>
        <v>10247</v>
      </c>
      <c r="C64" s="181"/>
      <c r="D64" s="181"/>
      <c r="E64" s="181">
        <f>'将来負担比率（分子）の構造'!J$43</f>
        <v>9549</v>
      </c>
      <c r="F64" s="181"/>
      <c r="G64" s="181"/>
      <c r="H64" s="181">
        <f>'将来負担比率（分子）の構造'!K$43</f>
        <v>8701</v>
      </c>
      <c r="I64" s="181"/>
      <c r="J64" s="181"/>
      <c r="K64" s="181">
        <f>'将来負担比率（分子）の構造'!L$43</f>
        <v>8559</v>
      </c>
      <c r="L64" s="181"/>
      <c r="M64" s="181"/>
      <c r="N64" s="181">
        <f>'将来負担比率（分子）の構造'!M$43</f>
        <v>8012</v>
      </c>
      <c r="O64" s="181"/>
      <c r="P64" s="181"/>
    </row>
    <row r="65" spans="1:16" x14ac:dyDescent="0.15">
      <c r="A65" s="181" t="s">
        <v>31</v>
      </c>
      <c r="B65" s="181">
        <f>'将来負担比率（分子）の構造'!I$42</f>
        <v>699</v>
      </c>
      <c r="C65" s="181"/>
      <c r="D65" s="181"/>
      <c r="E65" s="181">
        <f>'将来負担比率（分子）の構造'!J$42</f>
        <v>654</v>
      </c>
      <c r="F65" s="181"/>
      <c r="G65" s="181"/>
      <c r="H65" s="181">
        <f>'将来負担比率（分子）の構造'!K$42</f>
        <v>608</v>
      </c>
      <c r="I65" s="181"/>
      <c r="J65" s="181"/>
      <c r="K65" s="181">
        <f>'将来負担比率（分子）の構造'!L$42</f>
        <v>514</v>
      </c>
      <c r="L65" s="181"/>
      <c r="M65" s="181"/>
      <c r="N65" s="181">
        <f>'将来負担比率（分子）の構造'!M$42</f>
        <v>462</v>
      </c>
      <c r="O65" s="181"/>
      <c r="P65" s="181"/>
    </row>
    <row r="66" spans="1:16" x14ac:dyDescent="0.15">
      <c r="A66" s="181" t="s">
        <v>30</v>
      </c>
      <c r="B66" s="181">
        <f>'将来負担比率（分子）の構造'!I$41</f>
        <v>29499</v>
      </c>
      <c r="C66" s="181"/>
      <c r="D66" s="181"/>
      <c r="E66" s="181">
        <f>'将来負担比率（分子）の構造'!J$41</f>
        <v>28904</v>
      </c>
      <c r="F66" s="181"/>
      <c r="G66" s="181"/>
      <c r="H66" s="181">
        <f>'将来負担比率（分子）の構造'!K$41</f>
        <v>30519</v>
      </c>
      <c r="I66" s="181"/>
      <c r="J66" s="181"/>
      <c r="K66" s="181">
        <f>'将来負担比率（分子）の構造'!L$41</f>
        <v>30977</v>
      </c>
      <c r="L66" s="181"/>
      <c r="M66" s="181"/>
      <c r="N66" s="181">
        <f>'将来負担比率（分子）の構造'!M$41</f>
        <v>30750</v>
      </c>
      <c r="O66" s="181"/>
      <c r="P66" s="181"/>
    </row>
    <row r="67" spans="1:16" x14ac:dyDescent="0.15">
      <c r="A67" s="181" t="s">
        <v>74</v>
      </c>
      <c r="B67" s="181" t="e">
        <f>NA()</f>
        <v>#N/A</v>
      </c>
      <c r="C67" s="181">
        <f>IF(ISNUMBER('将来負担比率（分子）の構造'!I$53), IF('将来負担比率（分子）の構造'!I$53 &lt; 0, 0, '将来負担比率（分子）の構造'!I$53), NA())</f>
        <v>5028</v>
      </c>
      <c r="D67" s="181" t="e">
        <f>NA()</f>
        <v>#N/A</v>
      </c>
      <c r="E67" s="181" t="e">
        <f>NA()</f>
        <v>#N/A</v>
      </c>
      <c r="F67" s="181">
        <f>IF(ISNUMBER('将来負担比率（分子）の構造'!J$53), IF('将来負担比率（分子）の構造'!J$53 &lt; 0, 0, '将来負担比率（分子）の構造'!J$53), NA())</f>
        <v>2556</v>
      </c>
      <c r="G67" s="181" t="e">
        <f>NA()</f>
        <v>#N/A</v>
      </c>
      <c r="H67" s="181" t="e">
        <f>NA()</f>
        <v>#N/A</v>
      </c>
      <c r="I67" s="181">
        <f>IF(ISNUMBER('将来負担比率（分子）の構造'!K$53), IF('将来負担比率（分子）の構造'!K$53 &lt; 0, 0, '将来負担比率（分子）の構造'!K$53), NA())</f>
        <v>2133</v>
      </c>
      <c r="J67" s="181" t="e">
        <f>NA()</f>
        <v>#N/A</v>
      </c>
      <c r="K67" s="181" t="e">
        <f>NA()</f>
        <v>#N/A</v>
      </c>
      <c r="L67" s="181">
        <f>IF(ISNUMBER('将来負担比率（分子）の構造'!L$53), IF('将来負担比率（分子）の構造'!L$53 &lt; 0, 0, '将来負担比率（分子）の構造'!L$53), NA())</f>
        <v>3113</v>
      </c>
      <c r="M67" s="181" t="e">
        <f>NA()</f>
        <v>#N/A</v>
      </c>
      <c r="N67" s="181" t="e">
        <f>NA()</f>
        <v>#N/A</v>
      </c>
      <c r="O67" s="181">
        <f>IF(ISNUMBER('将来負担比率（分子）の構造'!M$53), IF('将来負担比率（分子）の構造'!M$53 &lt; 0, 0, '将来負担比率（分子）の構造'!M$53), NA())</f>
        <v>2081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4931</v>
      </c>
      <c r="C72" s="185">
        <f>基金残高に係る経年分析!G55</f>
        <v>4548</v>
      </c>
      <c r="D72" s="185">
        <f>基金残高に係る経年分析!H55</f>
        <v>4650</v>
      </c>
    </row>
    <row r="73" spans="1:16" x14ac:dyDescent="0.15">
      <c r="A73" s="184" t="s">
        <v>77</v>
      </c>
      <c r="B73" s="185">
        <f>基金残高に係る経年分析!F56</f>
        <v>879</v>
      </c>
      <c r="C73" s="185">
        <f>基金残高に係る経年分析!G56</f>
        <v>879</v>
      </c>
      <c r="D73" s="185">
        <f>基金残高に係る経年分析!H56</f>
        <v>880</v>
      </c>
    </row>
    <row r="74" spans="1:16" x14ac:dyDescent="0.15">
      <c r="A74" s="184" t="s">
        <v>78</v>
      </c>
      <c r="B74" s="185">
        <f>基金残高に係る経年分析!F57</f>
        <v>6044</v>
      </c>
      <c r="C74" s="185">
        <f>基金残高に係る経年分析!G57</f>
        <v>6512</v>
      </c>
      <c r="D74" s="185">
        <f>基金残高に係る経年分析!H57</f>
        <v>6347</v>
      </c>
    </row>
  </sheetData>
  <sheetProtection algorithmName="SHA-512" hashValue="mMT7aZBw5A/8ykJQE4GrL+FoAKUu06yyWXl2ahw05RueDKRK97+TFmPmb0srU23B30uxUtlaFk2ftHYkWeWvJA==" saltValue="I5CuZpPthVW+Xq3DRD6c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Y10" workbookViewId="0">
      <selection activeCell="AP27" sqref="AP27:BF2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8629976</v>
      </c>
      <c r="S5" s="736"/>
      <c r="T5" s="736"/>
      <c r="U5" s="736"/>
      <c r="V5" s="736"/>
      <c r="W5" s="736"/>
      <c r="X5" s="736"/>
      <c r="Y5" s="779"/>
      <c r="Z5" s="797">
        <v>23.9</v>
      </c>
      <c r="AA5" s="797"/>
      <c r="AB5" s="797"/>
      <c r="AC5" s="797"/>
      <c r="AD5" s="798">
        <v>8188370</v>
      </c>
      <c r="AE5" s="798"/>
      <c r="AF5" s="798"/>
      <c r="AG5" s="798"/>
      <c r="AH5" s="798"/>
      <c r="AI5" s="798"/>
      <c r="AJ5" s="798"/>
      <c r="AK5" s="798"/>
      <c r="AL5" s="780">
        <v>53.1</v>
      </c>
      <c r="AM5" s="751"/>
      <c r="AN5" s="751"/>
      <c r="AO5" s="781"/>
      <c r="AP5" s="746" t="s">
        <v>226</v>
      </c>
      <c r="AQ5" s="747"/>
      <c r="AR5" s="747"/>
      <c r="AS5" s="747"/>
      <c r="AT5" s="747"/>
      <c r="AU5" s="747"/>
      <c r="AV5" s="747"/>
      <c r="AW5" s="747"/>
      <c r="AX5" s="747"/>
      <c r="AY5" s="747"/>
      <c r="AZ5" s="747"/>
      <c r="BA5" s="747"/>
      <c r="BB5" s="747"/>
      <c r="BC5" s="747"/>
      <c r="BD5" s="747"/>
      <c r="BE5" s="747"/>
      <c r="BF5" s="748"/>
      <c r="BG5" s="680">
        <v>8175354</v>
      </c>
      <c r="BH5" s="681"/>
      <c r="BI5" s="681"/>
      <c r="BJ5" s="681"/>
      <c r="BK5" s="681"/>
      <c r="BL5" s="681"/>
      <c r="BM5" s="681"/>
      <c r="BN5" s="682"/>
      <c r="BO5" s="713">
        <v>94.7</v>
      </c>
      <c r="BP5" s="713"/>
      <c r="BQ5" s="713"/>
      <c r="BR5" s="713"/>
      <c r="BS5" s="714">
        <v>48895</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289369</v>
      </c>
      <c r="S6" s="681"/>
      <c r="T6" s="681"/>
      <c r="U6" s="681"/>
      <c r="V6" s="681"/>
      <c r="W6" s="681"/>
      <c r="X6" s="681"/>
      <c r="Y6" s="682"/>
      <c r="Z6" s="713">
        <v>0.8</v>
      </c>
      <c r="AA6" s="713"/>
      <c r="AB6" s="713"/>
      <c r="AC6" s="713"/>
      <c r="AD6" s="714">
        <v>289369</v>
      </c>
      <c r="AE6" s="714"/>
      <c r="AF6" s="714"/>
      <c r="AG6" s="714"/>
      <c r="AH6" s="714"/>
      <c r="AI6" s="714"/>
      <c r="AJ6" s="714"/>
      <c r="AK6" s="714"/>
      <c r="AL6" s="683">
        <v>1.9</v>
      </c>
      <c r="AM6" s="684"/>
      <c r="AN6" s="684"/>
      <c r="AO6" s="715"/>
      <c r="AP6" s="677" t="s">
        <v>231</v>
      </c>
      <c r="AQ6" s="678"/>
      <c r="AR6" s="678"/>
      <c r="AS6" s="678"/>
      <c r="AT6" s="678"/>
      <c r="AU6" s="678"/>
      <c r="AV6" s="678"/>
      <c r="AW6" s="678"/>
      <c r="AX6" s="678"/>
      <c r="AY6" s="678"/>
      <c r="AZ6" s="678"/>
      <c r="BA6" s="678"/>
      <c r="BB6" s="678"/>
      <c r="BC6" s="678"/>
      <c r="BD6" s="678"/>
      <c r="BE6" s="678"/>
      <c r="BF6" s="679"/>
      <c r="BG6" s="680">
        <v>8175354</v>
      </c>
      <c r="BH6" s="681"/>
      <c r="BI6" s="681"/>
      <c r="BJ6" s="681"/>
      <c r="BK6" s="681"/>
      <c r="BL6" s="681"/>
      <c r="BM6" s="681"/>
      <c r="BN6" s="682"/>
      <c r="BO6" s="713">
        <v>94.7</v>
      </c>
      <c r="BP6" s="713"/>
      <c r="BQ6" s="713"/>
      <c r="BR6" s="713"/>
      <c r="BS6" s="714">
        <v>48895</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239561</v>
      </c>
      <c r="CS6" s="681"/>
      <c r="CT6" s="681"/>
      <c r="CU6" s="681"/>
      <c r="CV6" s="681"/>
      <c r="CW6" s="681"/>
      <c r="CX6" s="681"/>
      <c r="CY6" s="682"/>
      <c r="CZ6" s="780">
        <v>0.7</v>
      </c>
      <c r="DA6" s="751"/>
      <c r="DB6" s="751"/>
      <c r="DC6" s="783"/>
      <c r="DD6" s="686" t="s">
        <v>129</v>
      </c>
      <c r="DE6" s="681"/>
      <c r="DF6" s="681"/>
      <c r="DG6" s="681"/>
      <c r="DH6" s="681"/>
      <c r="DI6" s="681"/>
      <c r="DJ6" s="681"/>
      <c r="DK6" s="681"/>
      <c r="DL6" s="681"/>
      <c r="DM6" s="681"/>
      <c r="DN6" s="681"/>
      <c r="DO6" s="681"/>
      <c r="DP6" s="682"/>
      <c r="DQ6" s="686">
        <v>239561</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8559</v>
      </c>
      <c r="S7" s="681"/>
      <c r="T7" s="681"/>
      <c r="U7" s="681"/>
      <c r="V7" s="681"/>
      <c r="W7" s="681"/>
      <c r="X7" s="681"/>
      <c r="Y7" s="682"/>
      <c r="Z7" s="713">
        <v>0</v>
      </c>
      <c r="AA7" s="713"/>
      <c r="AB7" s="713"/>
      <c r="AC7" s="713"/>
      <c r="AD7" s="714">
        <v>8559</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3588598</v>
      </c>
      <c r="BH7" s="681"/>
      <c r="BI7" s="681"/>
      <c r="BJ7" s="681"/>
      <c r="BK7" s="681"/>
      <c r="BL7" s="681"/>
      <c r="BM7" s="681"/>
      <c r="BN7" s="682"/>
      <c r="BO7" s="713">
        <v>41.6</v>
      </c>
      <c r="BP7" s="713"/>
      <c r="BQ7" s="713"/>
      <c r="BR7" s="713"/>
      <c r="BS7" s="714">
        <v>48895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9991786</v>
      </c>
      <c r="CS7" s="681"/>
      <c r="CT7" s="681"/>
      <c r="CU7" s="681"/>
      <c r="CV7" s="681"/>
      <c r="CW7" s="681"/>
      <c r="CX7" s="681"/>
      <c r="CY7" s="682"/>
      <c r="CZ7" s="713">
        <v>28.6</v>
      </c>
      <c r="DA7" s="713"/>
      <c r="DB7" s="713"/>
      <c r="DC7" s="713"/>
      <c r="DD7" s="686">
        <v>316159</v>
      </c>
      <c r="DE7" s="681"/>
      <c r="DF7" s="681"/>
      <c r="DG7" s="681"/>
      <c r="DH7" s="681"/>
      <c r="DI7" s="681"/>
      <c r="DJ7" s="681"/>
      <c r="DK7" s="681"/>
      <c r="DL7" s="681"/>
      <c r="DM7" s="681"/>
      <c r="DN7" s="681"/>
      <c r="DO7" s="681"/>
      <c r="DP7" s="682"/>
      <c r="DQ7" s="686">
        <v>2306843</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42822</v>
      </c>
      <c r="S8" s="681"/>
      <c r="T8" s="681"/>
      <c r="U8" s="681"/>
      <c r="V8" s="681"/>
      <c r="W8" s="681"/>
      <c r="X8" s="681"/>
      <c r="Y8" s="682"/>
      <c r="Z8" s="713">
        <v>0.1</v>
      </c>
      <c r="AA8" s="713"/>
      <c r="AB8" s="713"/>
      <c r="AC8" s="713"/>
      <c r="AD8" s="714">
        <v>42822</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123974</v>
      </c>
      <c r="BH8" s="681"/>
      <c r="BI8" s="681"/>
      <c r="BJ8" s="681"/>
      <c r="BK8" s="681"/>
      <c r="BL8" s="681"/>
      <c r="BM8" s="681"/>
      <c r="BN8" s="682"/>
      <c r="BO8" s="713">
        <v>1.4</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10141905</v>
      </c>
      <c r="CS8" s="681"/>
      <c r="CT8" s="681"/>
      <c r="CU8" s="681"/>
      <c r="CV8" s="681"/>
      <c r="CW8" s="681"/>
      <c r="CX8" s="681"/>
      <c r="CY8" s="682"/>
      <c r="CZ8" s="713">
        <v>29</v>
      </c>
      <c r="DA8" s="713"/>
      <c r="DB8" s="713"/>
      <c r="DC8" s="713"/>
      <c r="DD8" s="686">
        <v>143917</v>
      </c>
      <c r="DE8" s="681"/>
      <c r="DF8" s="681"/>
      <c r="DG8" s="681"/>
      <c r="DH8" s="681"/>
      <c r="DI8" s="681"/>
      <c r="DJ8" s="681"/>
      <c r="DK8" s="681"/>
      <c r="DL8" s="681"/>
      <c r="DM8" s="681"/>
      <c r="DN8" s="681"/>
      <c r="DO8" s="681"/>
      <c r="DP8" s="682"/>
      <c r="DQ8" s="686">
        <v>4718558</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37526</v>
      </c>
      <c r="S9" s="681"/>
      <c r="T9" s="681"/>
      <c r="U9" s="681"/>
      <c r="V9" s="681"/>
      <c r="W9" s="681"/>
      <c r="X9" s="681"/>
      <c r="Y9" s="682"/>
      <c r="Z9" s="713">
        <v>0.1</v>
      </c>
      <c r="AA9" s="713"/>
      <c r="AB9" s="713"/>
      <c r="AC9" s="713"/>
      <c r="AD9" s="714">
        <v>37526</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3029235</v>
      </c>
      <c r="BH9" s="681"/>
      <c r="BI9" s="681"/>
      <c r="BJ9" s="681"/>
      <c r="BK9" s="681"/>
      <c r="BL9" s="681"/>
      <c r="BM9" s="681"/>
      <c r="BN9" s="682"/>
      <c r="BO9" s="713">
        <v>35.1</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2388979</v>
      </c>
      <c r="CS9" s="681"/>
      <c r="CT9" s="681"/>
      <c r="CU9" s="681"/>
      <c r="CV9" s="681"/>
      <c r="CW9" s="681"/>
      <c r="CX9" s="681"/>
      <c r="CY9" s="682"/>
      <c r="CZ9" s="713">
        <v>6.8</v>
      </c>
      <c r="DA9" s="713"/>
      <c r="DB9" s="713"/>
      <c r="DC9" s="713"/>
      <c r="DD9" s="686">
        <v>93383</v>
      </c>
      <c r="DE9" s="681"/>
      <c r="DF9" s="681"/>
      <c r="DG9" s="681"/>
      <c r="DH9" s="681"/>
      <c r="DI9" s="681"/>
      <c r="DJ9" s="681"/>
      <c r="DK9" s="681"/>
      <c r="DL9" s="681"/>
      <c r="DM9" s="681"/>
      <c r="DN9" s="681"/>
      <c r="DO9" s="681"/>
      <c r="DP9" s="682"/>
      <c r="DQ9" s="686">
        <v>2121875</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157165</v>
      </c>
      <c r="BH10" s="681"/>
      <c r="BI10" s="681"/>
      <c r="BJ10" s="681"/>
      <c r="BK10" s="681"/>
      <c r="BL10" s="681"/>
      <c r="BM10" s="681"/>
      <c r="BN10" s="682"/>
      <c r="BO10" s="713">
        <v>1.8</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86066</v>
      </c>
      <c r="CS10" s="681"/>
      <c r="CT10" s="681"/>
      <c r="CU10" s="681"/>
      <c r="CV10" s="681"/>
      <c r="CW10" s="681"/>
      <c r="CX10" s="681"/>
      <c r="CY10" s="682"/>
      <c r="CZ10" s="713">
        <v>0.2</v>
      </c>
      <c r="DA10" s="713"/>
      <c r="DB10" s="713"/>
      <c r="DC10" s="713"/>
      <c r="DD10" s="686" t="s">
        <v>129</v>
      </c>
      <c r="DE10" s="681"/>
      <c r="DF10" s="681"/>
      <c r="DG10" s="681"/>
      <c r="DH10" s="681"/>
      <c r="DI10" s="681"/>
      <c r="DJ10" s="681"/>
      <c r="DK10" s="681"/>
      <c r="DL10" s="681"/>
      <c r="DM10" s="681"/>
      <c r="DN10" s="681"/>
      <c r="DO10" s="681"/>
      <c r="DP10" s="682"/>
      <c r="DQ10" s="686">
        <v>35382</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1369608</v>
      </c>
      <c r="S11" s="681"/>
      <c r="T11" s="681"/>
      <c r="U11" s="681"/>
      <c r="V11" s="681"/>
      <c r="W11" s="681"/>
      <c r="X11" s="681"/>
      <c r="Y11" s="682"/>
      <c r="Z11" s="683">
        <v>3.8</v>
      </c>
      <c r="AA11" s="684"/>
      <c r="AB11" s="684"/>
      <c r="AC11" s="685"/>
      <c r="AD11" s="686">
        <v>1369608</v>
      </c>
      <c r="AE11" s="681"/>
      <c r="AF11" s="681"/>
      <c r="AG11" s="681"/>
      <c r="AH11" s="681"/>
      <c r="AI11" s="681"/>
      <c r="AJ11" s="681"/>
      <c r="AK11" s="682"/>
      <c r="AL11" s="683">
        <v>8.9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278224</v>
      </c>
      <c r="BH11" s="681"/>
      <c r="BI11" s="681"/>
      <c r="BJ11" s="681"/>
      <c r="BK11" s="681"/>
      <c r="BL11" s="681"/>
      <c r="BM11" s="681"/>
      <c r="BN11" s="682"/>
      <c r="BO11" s="713">
        <v>3.2</v>
      </c>
      <c r="BP11" s="713"/>
      <c r="BQ11" s="713"/>
      <c r="BR11" s="713"/>
      <c r="BS11" s="686">
        <v>48895</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808127</v>
      </c>
      <c r="CS11" s="681"/>
      <c r="CT11" s="681"/>
      <c r="CU11" s="681"/>
      <c r="CV11" s="681"/>
      <c r="CW11" s="681"/>
      <c r="CX11" s="681"/>
      <c r="CY11" s="682"/>
      <c r="CZ11" s="713">
        <v>2.2999999999999998</v>
      </c>
      <c r="DA11" s="713"/>
      <c r="DB11" s="713"/>
      <c r="DC11" s="713"/>
      <c r="DD11" s="686">
        <v>155804</v>
      </c>
      <c r="DE11" s="681"/>
      <c r="DF11" s="681"/>
      <c r="DG11" s="681"/>
      <c r="DH11" s="681"/>
      <c r="DI11" s="681"/>
      <c r="DJ11" s="681"/>
      <c r="DK11" s="681"/>
      <c r="DL11" s="681"/>
      <c r="DM11" s="681"/>
      <c r="DN11" s="681"/>
      <c r="DO11" s="681"/>
      <c r="DP11" s="682"/>
      <c r="DQ11" s="686">
        <v>610056</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51811</v>
      </c>
      <c r="S12" s="681"/>
      <c r="T12" s="681"/>
      <c r="U12" s="681"/>
      <c r="V12" s="681"/>
      <c r="W12" s="681"/>
      <c r="X12" s="681"/>
      <c r="Y12" s="682"/>
      <c r="Z12" s="713">
        <v>0.1</v>
      </c>
      <c r="AA12" s="713"/>
      <c r="AB12" s="713"/>
      <c r="AC12" s="713"/>
      <c r="AD12" s="714">
        <v>51811</v>
      </c>
      <c r="AE12" s="714"/>
      <c r="AF12" s="714"/>
      <c r="AG12" s="714"/>
      <c r="AH12" s="714"/>
      <c r="AI12" s="714"/>
      <c r="AJ12" s="714"/>
      <c r="AK12" s="714"/>
      <c r="AL12" s="683">
        <v>0.3</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3962003</v>
      </c>
      <c r="BH12" s="681"/>
      <c r="BI12" s="681"/>
      <c r="BJ12" s="681"/>
      <c r="BK12" s="681"/>
      <c r="BL12" s="681"/>
      <c r="BM12" s="681"/>
      <c r="BN12" s="682"/>
      <c r="BO12" s="713">
        <v>45.9</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1451901</v>
      </c>
      <c r="CS12" s="681"/>
      <c r="CT12" s="681"/>
      <c r="CU12" s="681"/>
      <c r="CV12" s="681"/>
      <c r="CW12" s="681"/>
      <c r="CX12" s="681"/>
      <c r="CY12" s="682"/>
      <c r="CZ12" s="713">
        <v>4.2</v>
      </c>
      <c r="DA12" s="713"/>
      <c r="DB12" s="713"/>
      <c r="DC12" s="713"/>
      <c r="DD12" s="686">
        <v>1256</v>
      </c>
      <c r="DE12" s="681"/>
      <c r="DF12" s="681"/>
      <c r="DG12" s="681"/>
      <c r="DH12" s="681"/>
      <c r="DI12" s="681"/>
      <c r="DJ12" s="681"/>
      <c r="DK12" s="681"/>
      <c r="DL12" s="681"/>
      <c r="DM12" s="681"/>
      <c r="DN12" s="681"/>
      <c r="DO12" s="681"/>
      <c r="DP12" s="682"/>
      <c r="DQ12" s="686">
        <v>788499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3940858</v>
      </c>
      <c r="BH13" s="681"/>
      <c r="BI13" s="681"/>
      <c r="BJ13" s="681"/>
      <c r="BK13" s="681"/>
      <c r="BL13" s="681"/>
      <c r="BM13" s="681"/>
      <c r="BN13" s="682"/>
      <c r="BO13" s="713">
        <v>45.7</v>
      </c>
      <c r="BP13" s="713"/>
      <c r="BQ13" s="713"/>
      <c r="BR13" s="713"/>
      <c r="BS13" s="686" t="s">
        <v>129</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2392745</v>
      </c>
      <c r="CS13" s="681"/>
      <c r="CT13" s="681"/>
      <c r="CU13" s="681"/>
      <c r="CV13" s="681"/>
      <c r="CW13" s="681"/>
      <c r="CX13" s="681"/>
      <c r="CY13" s="682"/>
      <c r="CZ13" s="713">
        <v>6.9</v>
      </c>
      <c r="DA13" s="713"/>
      <c r="DB13" s="713"/>
      <c r="DC13" s="713"/>
      <c r="DD13" s="686">
        <v>1133966</v>
      </c>
      <c r="DE13" s="681"/>
      <c r="DF13" s="681"/>
      <c r="DG13" s="681"/>
      <c r="DH13" s="681"/>
      <c r="DI13" s="681"/>
      <c r="DJ13" s="681"/>
      <c r="DK13" s="681"/>
      <c r="DL13" s="681"/>
      <c r="DM13" s="681"/>
      <c r="DN13" s="681"/>
      <c r="DO13" s="681"/>
      <c r="DP13" s="682"/>
      <c r="DQ13" s="686">
        <v>1481592</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251380</v>
      </c>
      <c r="BH14" s="681"/>
      <c r="BI14" s="681"/>
      <c r="BJ14" s="681"/>
      <c r="BK14" s="681"/>
      <c r="BL14" s="681"/>
      <c r="BM14" s="681"/>
      <c r="BN14" s="682"/>
      <c r="BO14" s="713">
        <v>2.9</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1250740</v>
      </c>
      <c r="CS14" s="681"/>
      <c r="CT14" s="681"/>
      <c r="CU14" s="681"/>
      <c r="CV14" s="681"/>
      <c r="CW14" s="681"/>
      <c r="CX14" s="681"/>
      <c r="CY14" s="682"/>
      <c r="CZ14" s="713">
        <v>3.6</v>
      </c>
      <c r="DA14" s="713"/>
      <c r="DB14" s="713"/>
      <c r="DC14" s="713"/>
      <c r="DD14" s="686">
        <v>298524</v>
      </c>
      <c r="DE14" s="681"/>
      <c r="DF14" s="681"/>
      <c r="DG14" s="681"/>
      <c r="DH14" s="681"/>
      <c r="DI14" s="681"/>
      <c r="DJ14" s="681"/>
      <c r="DK14" s="681"/>
      <c r="DL14" s="681"/>
      <c r="DM14" s="681"/>
      <c r="DN14" s="681"/>
      <c r="DO14" s="681"/>
      <c r="DP14" s="682"/>
      <c r="DQ14" s="686">
        <v>977839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373373</v>
      </c>
      <c r="BH15" s="681"/>
      <c r="BI15" s="681"/>
      <c r="BJ15" s="681"/>
      <c r="BK15" s="681"/>
      <c r="BL15" s="681"/>
      <c r="BM15" s="681"/>
      <c r="BN15" s="682"/>
      <c r="BO15" s="713">
        <v>4.3</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3378340</v>
      </c>
      <c r="CS15" s="681"/>
      <c r="CT15" s="681"/>
      <c r="CU15" s="681"/>
      <c r="CV15" s="681"/>
      <c r="CW15" s="681"/>
      <c r="CX15" s="681"/>
      <c r="CY15" s="682"/>
      <c r="CZ15" s="713">
        <v>9.6999999999999993</v>
      </c>
      <c r="DA15" s="713"/>
      <c r="DB15" s="713"/>
      <c r="DC15" s="713"/>
      <c r="DD15" s="686">
        <v>824101</v>
      </c>
      <c r="DE15" s="681"/>
      <c r="DF15" s="681"/>
      <c r="DG15" s="681"/>
      <c r="DH15" s="681"/>
      <c r="DI15" s="681"/>
      <c r="DJ15" s="681"/>
      <c r="DK15" s="681"/>
      <c r="DL15" s="681"/>
      <c r="DM15" s="681"/>
      <c r="DN15" s="681"/>
      <c r="DO15" s="681"/>
      <c r="DP15" s="682"/>
      <c r="DQ15" s="686">
        <v>2628681</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23416</v>
      </c>
      <c r="S16" s="681"/>
      <c r="T16" s="681"/>
      <c r="U16" s="681"/>
      <c r="V16" s="681"/>
      <c r="W16" s="681"/>
      <c r="X16" s="681"/>
      <c r="Y16" s="682"/>
      <c r="Z16" s="713">
        <v>0.1</v>
      </c>
      <c r="AA16" s="713"/>
      <c r="AB16" s="713"/>
      <c r="AC16" s="713"/>
      <c r="AD16" s="714">
        <v>23416</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108461</v>
      </c>
      <c r="CS16" s="681"/>
      <c r="CT16" s="681"/>
      <c r="CU16" s="681"/>
      <c r="CV16" s="681"/>
      <c r="CW16" s="681"/>
      <c r="CX16" s="681"/>
      <c r="CY16" s="682"/>
      <c r="CZ16" s="713">
        <v>0.3</v>
      </c>
      <c r="DA16" s="713"/>
      <c r="DB16" s="713"/>
      <c r="DC16" s="713"/>
      <c r="DD16" s="686" t="s">
        <v>129</v>
      </c>
      <c r="DE16" s="681"/>
      <c r="DF16" s="681"/>
      <c r="DG16" s="681"/>
      <c r="DH16" s="681"/>
      <c r="DI16" s="681"/>
      <c r="DJ16" s="681"/>
      <c r="DK16" s="681"/>
      <c r="DL16" s="681"/>
      <c r="DM16" s="681"/>
      <c r="DN16" s="681"/>
      <c r="DO16" s="681"/>
      <c r="DP16" s="682"/>
      <c r="DQ16" s="686">
        <v>33028</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39837</v>
      </c>
      <c r="S17" s="681"/>
      <c r="T17" s="681"/>
      <c r="U17" s="681"/>
      <c r="V17" s="681"/>
      <c r="W17" s="681"/>
      <c r="X17" s="681"/>
      <c r="Y17" s="682"/>
      <c r="Z17" s="713">
        <v>0.1</v>
      </c>
      <c r="AA17" s="713"/>
      <c r="AB17" s="713"/>
      <c r="AC17" s="713"/>
      <c r="AD17" s="714">
        <v>39837</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2683793</v>
      </c>
      <c r="CS17" s="681"/>
      <c r="CT17" s="681"/>
      <c r="CU17" s="681"/>
      <c r="CV17" s="681"/>
      <c r="CW17" s="681"/>
      <c r="CX17" s="681"/>
      <c r="CY17" s="682"/>
      <c r="CZ17" s="713">
        <v>7.7</v>
      </c>
      <c r="DA17" s="713"/>
      <c r="DB17" s="713"/>
      <c r="DC17" s="713"/>
      <c r="DD17" s="686" t="s">
        <v>129</v>
      </c>
      <c r="DE17" s="681"/>
      <c r="DF17" s="681"/>
      <c r="DG17" s="681"/>
      <c r="DH17" s="681"/>
      <c r="DI17" s="681"/>
      <c r="DJ17" s="681"/>
      <c r="DK17" s="681"/>
      <c r="DL17" s="681"/>
      <c r="DM17" s="681"/>
      <c r="DN17" s="681"/>
      <c r="DO17" s="681"/>
      <c r="DP17" s="682"/>
      <c r="DQ17" s="686">
        <v>2624300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98693</v>
      </c>
      <c r="S18" s="681"/>
      <c r="T18" s="681"/>
      <c r="U18" s="681"/>
      <c r="V18" s="681"/>
      <c r="W18" s="681"/>
      <c r="X18" s="681"/>
      <c r="Y18" s="682"/>
      <c r="Z18" s="713">
        <v>0.3</v>
      </c>
      <c r="AA18" s="713"/>
      <c r="AB18" s="713"/>
      <c r="AC18" s="713"/>
      <c r="AD18" s="714">
        <v>98693</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82166</v>
      </c>
      <c r="S19" s="681"/>
      <c r="T19" s="681"/>
      <c r="U19" s="681"/>
      <c r="V19" s="681"/>
      <c r="W19" s="681"/>
      <c r="X19" s="681"/>
      <c r="Y19" s="682"/>
      <c r="Z19" s="713">
        <v>0.2</v>
      </c>
      <c r="AA19" s="713"/>
      <c r="AB19" s="713"/>
      <c r="AC19" s="713"/>
      <c r="AD19" s="714">
        <v>82166</v>
      </c>
      <c r="AE19" s="714"/>
      <c r="AF19" s="714"/>
      <c r="AG19" s="714"/>
      <c r="AH19" s="714"/>
      <c r="AI19" s="714"/>
      <c r="AJ19" s="714"/>
      <c r="AK19" s="714"/>
      <c r="AL19" s="683">
        <v>0.5</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454622</v>
      </c>
      <c r="BH19" s="681"/>
      <c r="BI19" s="681"/>
      <c r="BJ19" s="681"/>
      <c r="BK19" s="681"/>
      <c r="BL19" s="681"/>
      <c r="BM19" s="681"/>
      <c r="BN19" s="682"/>
      <c r="BO19" s="713">
        <v>5.3</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11200</v>
      </c>
      <c r="S20" s="681"/>
      <c r="T20" s="681"/>
      <c r="U20" s="681"/>
      <c r="V20" s="681"/>
      <c r="W20" s="681"/>
      <c r="X20" s="681"/>
      <c r="Y20" s="682"/>
      <c r="Z20" s="713">
        <v>0</v>
      </c>
      <c r="AA20" s="713"/>
      <c r="AB20" s="713"/>
      <c r="AC20" s="713"/>
      <c r="AD20" s="714">
        <v>11200</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454622</v>
      </c>
      <c r="BH20" s="681"/>
      <c r="BI20" s="681"/>
      <c r="BJ20" s="681"/>
      <c r="BK20" s="681"/>
      <c r="BL20" s="681"/>
      <c r="BM20" s="681"/>
      <c r="BN20" s="682"/>
      <c r="BO20" s="713">
        <v>5.3</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34922404</v>
      </c>
      <c r="CS20" s="681"/>
      <c r="CT20" s="681"/>
      <c r="CU20" s="681"/>
      <c r="CV20" s="681"/>
      <c r="CW20" s="681"/>
      <c r="CX20" s="681"/>
      <c r="CY20" s="682"/>
      <c r="CZ20" s="713">
        <v>100</v>
      </c>
      <c r="DA20" s="713"/>
      <c r="DB20" s="713"/>
      <c r="DC20" s="713"/>
      <c r="DD20" s="686">
        <v>2967110</v>
      </c>
      <c r="DE20" s="681"/>
      <c r="DF20" s="681"/>
      <c r="DG20" s="681"/>
      <c r="DH20" s="681"/>
      <c r="DI20" s="681"/>
      <c r="DJ20" s="681"/>
      <c r="DK20" s="681"/>
      <c r="DL20" s="681"/>
      <c r="DM20" s="681"/>
      <c r="DN20" s="681"/>
      <c r="DO20" s="681"/>
      <c r="DP20" s="682"/>
      <c r="DQ20" s="686">
        <v>18566214</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5327</v>
      </c>
      <c r="S21" s="681"/>
      <c r="T21" s="681"/>
      <c r="U21" s="681"/>
      <c r="V21" s="681"/>
      <c r="W21" s="681"/>
      <c r="X21" s="681"/>
      <c r="Y21" s="682"/>
      <c r="Z21" s="713">
        <v>0</v>
      </c>
      <c r="AA21" s="713"/>
      <c r="AB21" s="713"/>
      <c r="AC21" s="713"/>
      <c r="AD21" s="714">
        <v>5327</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13016</v>
      </c>
      <c r="BH21" s="681"/>
      <c r="BI21" s="681"/>
      <c r="BJ21" s="681"/>
      <c r="BK21" s="681"/>
      <c r="BL21" s="681"/>
      <c r="BM21" s="681"/>
      <c r="BN21" s="682"/>
      <c r="BO21" s="713">
        <v>0.2</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6135973</v>
      </c>
      <c r="S22" s="681"/>
      <c r="T22" s="681"/>
      <c r="U22" s="681"/>
      <c r="V22" s="681"/>
      <c r="W22" s="681"/>
      <c r="X22" s="681"/>
      <c r="Y22" s="682"/>
      <c r="Z22" s="713">
        <v>17</v>
      </c>
      <c r="AA22" s="713"/>
      <c r="AB22" s="713"/>
      <c r="AC22" s="713"/>
      <c r="AD22" s="714">
        <v>5224180</v>
      </c>
      <c r="AE22" s="714"/>
      <c r="AF22" s="714"/>
      <c r="AG22" s="714"/>
      <c r="AH22" s="714"/>
      <c r="AI22" s="714"/>
      <c r="AJ22" s="714"/>
      <c r="AK22" s="714"/>
      <c r="AL22" s="683">
        <v>33.9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5224180</v>
      </c>
      <c r="S23" s="681"/>
      <c r="T23" s="681"/>
      <c r="U23" s="681"/>
      <c r="V23" s="681"/>
      <c r="W23" s="681"/>
      <c r="X23" s="681"/>
      <c r="Y23" s="682"/>
      <c r="Z23" s="713">
        <v>14.5</v>
      </c>
      <c r="AA23" s="713"/>
      <c r="AB23" s="713"/>
      <c r="AC23" s="713"/>
      <c r="AD23" s="714">
        <v>5224180</v>
      </c>
      <c r="AE23" s="714"/>
      <c r="AF23" s="714"/>
      <c r="AG23" s="714"/>
      <c r="AH23" s="714"/>
      <c r="AI23" s="714"/>
      <c r="AJ23" s="714"/>
      <c r="AK23" s="714"/>
      <c r="AL23" s="683">
        <v>33.9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441606</v>
      </c>
      <c r="BH23" s="681"/>
      <c r="BI23" s="681"/>
      <c r="BJ23" s="681"/>
      <c r="BK23" s="681"/>
      <c r="BL23" s="681"/>
      <c r="BM23" s="681"/>
      <c r="BN23" s="682"/>
      <c r="BO23" s="713">
        <v>5.0999999999999996</v>
      </c>
      <c r="BP23" s="713"/>
      <c r="BQ23" s="713"/>
      <c r="BR23" s="713"/>
      <c r="BS23" s="686" t="s">
        <v>129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911793</v>
      </c>
      <c r="S24" s="681"/>
      <c r="T24" s="681"/>
      <c r="U24" s="681"/>
      <c r="V24" s="681"/>
      <c r="W24" s="681"/>
      <c r="X24" s="681"/>
      <c r="Y24" s="682"/>
      <c r="Z24" s="713">
        <v>2.5</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13870985</v>
      </c>
      <c r="CS24" s="736"/>
      <c r="CT24" s="736"/>
      <c r="CU24" s="736"/>
      <c r="CV24" s="736"/>
      <c r="CW24" s="736"/>
      <c r="CX24" s="736"/>
      <c r="CY24" s="779"/>
      <c r="CZ24" s="780">
        <v>39.700000000000003</v>
      </c>
      <c r="DA24" s="751"/>
      <c r="DB24" s="751"/>
      <c r="DC24" s="783"/>
      <c r="DD24" s="778">
        <v>9055955</v>
      </c>
      <c r="DE24" s="736"/>
      <c r="DF24" s="736"/>
      <c r="DG24" s="736"/>
      <c r="DH24" s="736"/>
      <c r="DI24" s="736"/>
      <c r="DJ24" s="736"/>
      <c r="DK24" s="779"/>
      <c r="DL24" s="778">
        <v>9005191</v>
      </c>
      <c r="DM24" s="736"/>
      <c r="DN24" s="736"/>
      <c r="DO24" s="736"/>
      <c r="DP24" s="736"/>
      <c r="DQ24" s="736"/>
      <c r="DR24" s="736"/>
      <c r="DS24" s="736"/>
      <c r="DT24" s="736"/>
      <c r="DU24" s="736"/>
      <c r="DV24" s="779"/>
      <c r="DW24" s="780">
        <v>55.5</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4971535</v>
      </c>
      <c r="CS25" s="699"/>
      <c r="CT25" s="699"/>
      <c r="CU25" s="699"/>
      <c r="CV25" s="699"/>
      <c r="CW25" s="699"/>
      <c r="CX25" s="699"/>
      <c r="CY25" s="700"/>
      <c r="CZ25" s="683">
        <v>14.2</v>
      </c>
      <c r="DA25" s="701"/>
      <c r="DB25" s="701"/>
      <c r="DC25" s="702"/>
      <c r="DD25" s="686">
        <v>4598067</v>
      </c>
      <c r="DE25" s="699"/>
      <c r="DF25" s="699"/>
      <c r="DG25" s="699"/>
      <c r="DH25" s="699"/>
      <c r="DI25" s="699"/>
      <c r="DJ25" s="699"/>
      <c r="DK25" s="700"/>
      <c r="DL25" s="686">
        <v>4548841</v>
      </c>
      <c r="DM25" s="699"/>
      <c r="DN25" s="699"/>
      <c r="DO25" s="699"/>
      <c r="DP25" s="699"/>
      <c r="DQ25" s="699"/>
      <c r="DR25" s="699"/>
      <c r="DS25" s="699"/>
      <c r="DT25" s="699"/>
      <c r="DU25" s="699"/>
      <c r="DV25" s="700"/>
      <c r="DW25" s="683">
        <v>28.1</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16727590</v>
      </c>
      <c r="S26" s="681"/>
      <c r="T26" s="681"/>
      <c r="U26" s="681"/>
      <c r="V26" s="681"/>
      <c r="W26" s="681"/>
      <c r="X26" s="681"/>
      <c r="Y26" s="682"/>
      <c r="Z26" s="713">
        <v>46.4</v>
      </c>
      <c r="AA26" s="713"/>
      <c r="AB26" s="713"/>
      <c r="AC26" s="713"/>
      <c r="AD26" s="714">
        <v>15374191</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2951086</v>
      </c>
      <c r="CS26" s="681"/>
      <c r="CT26" s="681"/>
      <c r="CU26" s="681"/>
      <c r="CV26" s="681"/>
      <c r="CW26" s="681"/>
      <c r="CX26" s="681"/>
      <c r="CY26" s="682"/>
      <c r="CZ26" s="683">
        <v>8.5</v>
      </c>
      <c r="DA26" s="701"/>
      <c r="DB26" s="701"/>
      <c r="DC26" s="702"/>
      <c r="DD26" s="686">
        <v>2694587</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7999</v>
      </c>
      <c r="S27" s="681"/>
      <c r="T27" s="681"/>
      <c r="U27" s="681"/>
      <c r="V27" s="681"/>
      <c r="W27" s="681"/>
      <c r="X27" s="681"/>
      <c r="Y27" s="682"/>
      <c r="Z27" s="713">
        <v>0</v>
      </c>
      <c r="AA27" s="713"/>
      <c r="AB27" s="713"/>
      <c r="AC27" s="713"/>
      <c r="AD27" s="714">
        <v>7999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8629976</v>
      </c>
      <c r="BH27" s="681"/>
      <c r="BI27" s="681"/>
      <c r="BJ27" s="681"/>
      <c r="BK27" s="681"/>
      <c r="BL27" s="681"/>
      <c r="BM27" s="681"/>
      <c r="BN27" s="682"/>
      <c r="BO27" s="713">
        <v>100</v>
      </c>
      <c r="BP27" s="713"/>
      <c r="BQ27" s="713"/>
      <c r="BR27" s="713"/>
      <c r="BS27" s="686">
        <v>48895</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6215657</v>
      </c>
      <c r="CS27" s="699"/>
      <c r="CT27" s="699"/>
      <c r="CU27" s="699"/>
      <c r="CV27" s="699"/>
      <c r="CW27" s="699"/>
      <c r="CX27" s="699"/>
      <c r="CY27" s="700"/>
      <c r="CZ27" s="683">
        <v>17.8</v>
      </c>
      <c r="DA27" s="701"/>
      <c r="DB27" s="701"/>
      <c r="DC27" s="702"/>
      <c r="DD27" s="686">
        <v>1833588</v>
      </c>
      <c r="DE27" s="699"/>
      <c r="DF27" s="699"/>
      <c r="DG27" s="699"/>
      <c r="DH27" s="699"/>
      <c r="DI27" s="699"/>
      <c r="DJ27" s="699"/>
      <c r="DK27" s="700"/>
      <c r="DL27" s="686">
        <v>1832050</v>
      </c>
      <c r="DM27" s="699"/>
      <c r="DN27" s="699"/>
      <c r="DO27" s="699"/>
      <c r="DP27" s="699"/>
      <c r="DQ27" s="699"/>
      <c r="DR27" s="699"/>
      <c r="DS27" s="699"/>
      <c r="DT27" s="699"/>
      <c r="DU27" s="699"/>
      <c r="DV27" s="700"/>
      <c r="DW27" s="683">
        <v>11.3</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238204</v>
      </c>
      <c r="S28" s="681"/>
      <c r="T28" s="681"/>
      <c r="U28" s="681"/>
      <c r="V28" s="681"/>
      <c r="W28" s="681"/>
      <c r="X28" s="681"/>
      <c r="Y28" s="682"/>
      <c r="Z28" s="713">
        <v>0.7</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2683793</v>
      </c>
      <c r="CS28" s="681"/>
      <c r="CT28" s="681"/>
      <c r="CU28" s="681"/>
      <c r="CV28" s="681"/>
      <c r="CW28" s="681"/>
      <c r="CX28" s="681"/>
      <c r="CY28" s="682"/>
      <c r="CZ28" s="683">
        <v>7.7</v>
      </c>
      <c r="DA28" s="701"/>
      <c r="DB28" s="701"/>
      <c r="DC28" s="702"/>
      <c r="DD28" s="686">
        <v>2624300</v>
      </c>
      <c r="DE28" s="681"/>
      <c r="DF28" s="681"/>
      <c r="DG28" s="681"/>
      <c r="DH28" s="681"/>
      <c r="DI28" s="681"/>
      <c r="DJ28" s="681"/>
      <c r="DK28" s="682"/>
      <c r="DL28" s="686">
        <v>2624300</v>
      </c>
      <c r="DM28" s="681"/>
      <c r="DN28" s="681"/>
      <c r="DO28" s="681"/>
      <c r="DP28" s="681"/>
      <c r="DQ28" s="681"/>
      <c r="DR28" s="681"/>
      <c r="DS28" s="681"/>
      <c r="DT28" s="681"/>
      <c r="DU28" s="681"/>
      <c r="DV28" s="682"/>
      <c r="DW28" s="683">
        <v>16.2</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147259</v>
      </c>
      <c r="S29" s="681"/>
      <c r="T29" s="681"/>
      <c r="U29" s="681"/>
      <c r="V29" s="681"/>
      <c r="W29" s="681"/>
      <c r="X29" s="681"/>
      <c r="Y29" s="682"/>
      <c r="Z29" s="713">
        <v>0.4</v>
      </c>
      <c r="AA29" s="713"/>
      <c r="AB29" s="713"/>
      <c r="AC29" s="713"/>
      <c r="AD29" s="714">
        <v>21642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69</v>
      </c>
      <c r="CG29" s="720"/>
      <c r="CH29" s="720"/>
      <c r="CI29" s="720"/>
      <c r="CJ29" s="720"/>
      <c r="CK29" s="720"/>
      <c r="CL29" s="720"/>
      <c r="CM29" s="720"/>
      <c r="CN29" s="720"/>
      <c r="CO29" s="720"/>
      <c r="CP29" s="720"/>
      <c r="CQ29" s="721"/>
      <c r="CR29" s="680">
        <v>2683793</v>
      </c>
      <c r="CS29" s="699"/>
      <c r="CT29" s="699"/>
      <c r="CU29" s="699"/>
      <c r="CV29" s="699"/>
      <c r="CW29" s="699"/>
      <c r="CX29" s="699"/>
      <c r="CY29" s="700"/>
      <c r="CZ29" s="683">
        <v>7.7</v>
      </c>
      <c r="DA29" s="701"/>
      <c r="DB29" s="701"/>
      <c r="DC29" s="702"/>
      <c r="DD29" s="686">
        <v>2624300</v>
      </c>
      <c r="DE29" s="699"/>
      <c r="DF29" s="699"/>
      <c r="DG29" s="699"/>
      <c r="DH29" s="699"/>
      <c r="DI29" s="699"/>
      <c r="DJ29" s="699"/>
      <c r="DK29" s="700"/>
      <c r="DL29" s="686">
        <v>2624300</v>
      </c>
      <c r="DM29" s="699"/>
      <c r="DN29" s="699"/>
      <c r="DO29" s="699"/>
      <c r="DP29" s="699"/>
      <c r="DQ29" s="699"/>
      <c r="DR29" s="699"/>
      <c r="DS29" s="699"/>
      <c r="DT29" s="699"/>
      <c r="DU29" s="699"/>
      <c r="DV29" s="700"/>
      <c r="DW29" s="683">
        <v>16.2</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126449</v>
      </c>
      <c r="S30" s="681"/>
      <c r="T30" s="681"/>
      <c r="U30" s="681"/>
      <c r="V30" s="681"/>
      <c r="W30" s="681"/>
      <c r="X30" s="681"/>
      <c r="Y30" s="682"/>
      <c r="Z30" s="713">
        <v>0.4</v>
      </c>
      <c r="AA30" s="713"/>
      <c r="AB30" s="713"/>
      <c r="AC30" s="713"/>
      <c r="AD30" s="714" t="s">
        <v>129</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2542553</v>
      </c>
      <c r="CS30" s="681"/>
      <c r="CT30" s="681"/>
      <c r="CU30" s="681"/>
      <c r="CV30" s="681"/>
      <c r="CW30" s="681"/>
      <c r="CX30" s="681"/>
      <c r="CY30" s="682"/>
      <c r="CZ30" s="683">
        <v>7.3</v>
      </c>
      <c r="DA30" s="701"/>
      <c r="DB30" s="701"/>
      <c r="DC30" s="702"/>
      <c r="DD30" s="686">
        <v>2483060</v>
      </c>
      <c r="DE30" s="681"/>
      <c r="DF30" s="681"/>
      <c r="DG30" s="681"/>
      <c r="DH30" s="681"/>
      <c r="DI30" s="681"/>
      <c r="DJ30" s="681"/>
      <c r="DK30" s="682"/>
      <c r="DL30" s="686">
        <v>2483060</v>
      </c>
      <c r="DM30" s="681"/>
      <c r="DN30" s="681"/>
      <c r="DO30" s="681"/>
      <c r="DP30" s="681"/>
      <c r="DQ30" s="681"/>
      <c r="DR30" s="681"/>
      <c r="DS30" s="681"/>
      <c r="DT30" s="681"/>
      <c r="DU30" s="681"/>
      <c r="DV30" s="682"/>
      <c r="DW30" s="683">
        <v>15.3</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12124161</v>
      </c>
      <c r="S31" s="681"/>
      <c r="T31" s="681"/>
      <c r="U31" s="681"/>
      <c r="V31" s="681"/>
      <c r="W31" s="681"/>
      <c r="X31" s="681"/>
      <c r="Y31" s="682"/>
      <c r="Z31" s="713">
        <v>33.6</v>
      </c>
      <c r="AA31" s="713"/>
      <c r="AB31" s="713"/>
      <c r="AC31" s="713"/>
      <c r="AD31" s="714" t="s">
        <v>129</v>
      </c>
      <c r="AE31" s="714"/>
      <c r="AF31" s="714"/>
      <c r="AG31" s="714"/>
      <c r="AH31" s="714"/>
      <c r="AI31" s="714"/>
      <c r="AJ31" s="714"/>
      <c r="AK31" s="714"/>
      <c r="AL31" s="683" t="s">
        <v>129</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97.8</v>
      </c>
      <c r="BH31" s="750"/>
      <c r="BI31" s="750"/>
      <c r="BJ31" s="750"/>
      <c r="BK31" s="750"/>
      <c r="BL31" s="750"/>
      <c r="BM31" s="751">
        <v>95.1</v>
      </c>
      <c r="BN31" s="750"/>
      <c r="BO31" s="750"/>
      <c r="BP31" s="750"/>
      <c r="BQ31" s="752"/>
      <c r="BR31" s="749">
        <v>98.8</v>
      </c>
      <c r="BS31" s="750"/>
      <c r="BT31" s="750"/>
      <c r="BU31" s="750"/>
      <c r="BV31" s="750"/>
      <c r="BW31" s="750"/>
      <c r="BX31" s="751">
        <v>96</v>
      </c>
      <c r="BY31" s="750"/>
      <c r="BZ31" s="750"/>
      <c r="CA31" s="750"/>
      <c r="CB31" s="752"/>
      <c r="CD31" s="767"/>
      <c r="CE31" s="768"/>
      <c r="CF31" s="719" t="s">
        <v>310</v>
      </c>
      <c r="CG31" s="720"/>
      <c r="CH31" s="720"/>
      <c r="CI31" s="720"/>
      <c r="CJ31" s="720"/>
      <c r="CK31" s="720"/>
      <c r="CL31" s="720"/>
      <c r="CM31" s="720"/>
      <c r="CN31" s="720"/>
      <c r="CO31" s="720"/>
      <c r="CP31" s="720"/>
      <c r="CQ31" s="721"/>
      <c r="CR31" s="680">
        <v>141240</v>
      </c>
      <c r="CS31" s="699"/>
      <c r="CT31" s="699"/>
      <c r="CU31" s="699"/>
      <c r="CV31" s="699"/>
      <c r="CW31" s="699"/>
      <c r="CX31" s="699"/>
      <c r="CY31" s="700"/>
      <c r="CZ31" s="683">
        <v>0.4</v>
      </c>
      <c r="DA31" s="701"/>
      <c r="DB31" s="701"/>
      <c r="DC31" s="702"/>
      <c r="DD31" s="686">
        <v>141240</v>
      </c>
      <c r="DE31" s="699"/>
      <c r="DF31" s="699"/>
      <c r="DG31" s="699"/>
      <c r="DH31" s="699"/>
      <c r="DI31" s="699"/>
      <c r="DJ31" s="699"/>
      <c r="DK31" s="700"/>
      <c r="DL31" s="686">
        <v>141240</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98.6</v>
      </c>
      <c r="BH32" s="699"/>
      <c r="BI32" s="699"/>
      <c r="BJ32" s="699"/>
      <c r="BK32" s="699"/>
      <c r="BL32" s="699"/>
      <c r="BM32" s="684">
        <v>95.4</v>
      </c>
      <c r="BN32" s="745"/>
      <c r="BO32" s="745"/>
      <c r="BP32" s="745"/>
      <c r="BQ32" s="726"/>
      <c r="BR32" s="753">
        <v>98.6</v>
      </c>
      <c r="BS32" s="699"/>
      <c r="BT32" s="699"/>
      <c r="BU32" s="699"/>
      <c r="BV32" s="699"/>
      <c r="BW32" s="699"/>
      <c r="BX32" s="684">
        <v>95.4</v>
      </c>
      <c r="BY32" s="745"/>
      <c r="BZ32" s="745"/>
      <c r="CA32" s="745"/>
      <c r="CB32" s="726"/>
      <c r="CD32" s="769"/>
      <c r="CE32" s="770"/>
      <c r="CF32" s="719" t="s">
        <v>314</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2107830</v>
      </c>
      <c r="S33" s="681"/>
      <c r="T33" s="681"/>
      <c r="U33" s="681"/>
      <c r="V33" s="681"/>
      <c r="W33" s="681"/>
      <c r="X33" s="681"/>
      <c r="Y33" s="682"/>
      <c r="Z33" s="713">
        <v>5.8</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96.9</v>
      </c>
      <c r="BH33" s="665"/>
      <c r="BI33" s="665"/>
      <c r="BJ33" s="665"/>
      <c r="BK33" s="665"/>
      <c r="BL33" s="665"/>
      <c r="BM33" s="707">
        <v>94.5</v>
      </c>
      <c r="BN33" s="665"/>
      <c r="BO33" s="665"/>
      <c r="BP33" s="665"/>
      <c r="BQ33" s="709"/>
      <c r="BR33" s="744">
        <v>99</v>
      </c>
      <c r="BS33" s="665"/>
      <c r="BT33" s="665"/>
      <c r="BU33" s="665"/>
      <c r="BV33" s="665"/>
      <c r="BW33" s="665"/>
      <c r="BX33" s="707">
        <v>96.3</v>
      </c>
      <c r="BY33" s="665"/>
      <c r="BZ33" s="665"/>
      <c r="CA33" s="665"/>
      <c r="CB33" s="709"/>
      <c r="CD33" s="719" t="s">
        <v>317</v>
      </c>
      <c r="CE33" s="720"/>
      <c r="CF33" s="720"/>
      <c r="CG33" s="720"/>
      <c r="CH33" s="720"/>
      <c r="CI33" s="720"/>
      <c r="CJ33" s="720"/>
      <c r="CK33" s="720"/>
      <c r="CL33" s="720"/>
      <c r="CM33" s="720"/>
      <c r="CN33" s="720"/>
      <c r="CO33" s="720"/>
      <c r="CP33" s="720"/>
      <c r="CQ33" s="721"/>
      <c r="CR33" s="680">
        <v>17975848</v>
      </c>
      <c r="CS33" s="699"/>
      <c r="CT33" s="699"/>
      <c r="CU33" s="699"/>
      <c r="CV33" s="699"/>
      <c r="CW33" s="699"/>
      <c r="CX33" s="699"/>
      <c r="CY33" s="700"/>
      <c r="CZ33" s="683">
        <v>51.5</v>
      </c>
      <c r="DA33" s="701"/>
      <c r="DB33" s="701"/>
      <c r="DC33" s="702"/>
      <c r="DD33" s="686">
        <v>8765734</v>
      </c>
      <c r="DE33" s="699"/>
      <c r="DF33" s="699"/>
      <c r="DG33" s="699"/>
      <c r="DH33" s="699"/>
      <c r="DI33" s="699"/>
      <c r="DJ33" s="699"/>
      <c r="DK33" s="700"/>
      <c r="DL33" s="686">
        <v>6044250</v>
      </c>
      <c r="DM33" s="699"/>
      <c r="DN33" s="699"/>
      <c r="DO33" s="699"/>
      <c r="DP33" s="699"/>
      <c r="DQ33" s="699"/>
      <c r="DR33" s="699"/>
      <c r="DS33" s="699"/>
      <c r="DT33" s="699"/>
      <c r="DU33" s="699"/>
      <c r="DV33" s="700"/>
      <c r="DW33" s="683">
        <v>37.299999999999997</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658363</v>
      </c>
      <c r="S34" s="681"/>
      <c r="T34" s="681"/>
      <c r="U34" s="681"/>
      <c r="V34" s="681"/>
      <c r="W34" s="681"/>
      <c r="X34" s="681"/>
      <c r="Y34" s="682"/>
      <c r="Z34" s="713">
        <v>1.8</v>
      </c>
      <c r="AA34" s="713"/>
      <c r="AB34" s="713"/>
      <c r="AC34" s="713"/>
      <c r="AD34" s="714">
        <v>4951</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3290930</v>
      </c>
      <c r="CS34" s="681"/>
      <c r="CT34" s="681"/>
      <c r="CU34" s="681"/>
      <c r="CV34" s="681"/>
      <c r="CW34" s="681"/>
      <c r="CX34" s="681"/>
      <c r="CY34" s="682"/>
      <c r="CZ34" s="683">
        <v>9.4</v>
      </c>
      <c r="DA34" s="701"/>
      <c r="DB34" s="701"/>
      <c r="DC34" s="702"/>
      <c r="DD34" s="686">
        <v>2600747</v>
      </c>
      <c r="DE34" s="681"/>
      <c r="DF34" s="681"/>
      <c r="DG34" s="681"/>
      <c r="DH34" s="681"/>
      <c r="DI34" s="681"/>
      <c r="DJ34" s="681"/>
      <c r="DK34" s="682"/>
      <c r="DL34" s="686">
        <v>2306648</v>
      </c>
      <c r="DM34" s="681"/>
      <c r="DN34" s="681"/>
      <c r="DO34" s="681"/>
      <c r="DP34" s="681"/>
      <c r="DQ34" s="681"/>
      <c r="DR34" s="681"/>
      <c r="DS34" s="681"/>
      <c r="DT34" s="681"/>
      <c r="DU34" s="681"/>
      <c r="DV34" s="682"/>
      <c r="DW34" s="683">
        <v>14.2</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608541</v>
      </c>
      <c r="S35" s="681"/>
      <c r="T35" s="681"/>
      <c r="U35" s="681"/>
      <c r="V35" s="681"/>
      <c r="W35" s="681"/>
      <c r="X35" s="681"/>
      <c r="Y35" s="682"/>
      <c r="Z35" s="713">
        <v>1.7</v>
      </c>
      <c r="AA35" s="713"/>
      <c r="AB35" s="713"/>
      <c r="AC35" s="713"/>
      <c r="AD35" s="714" t="s">
        <v>129</v>
      </c>
      <c r="AE35" s="714"/>
      <c r="AF35" s="714"/>
      <c r="AG35" s="714"/>
      <c r="AH35" s="714"/>
      <c r="AI35" s="714"/>
      <c r="AJ35" s="714"/>
      <c r="AK35" s="714"/>
      <c r="AL35" s="683" t="s">
        <v>129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352439</v>
      </c>
      <c r="CS35" s="699"/>
      <c r="CT35" s="699"/>
      <c r="CU35" s="699"/>
      <c r="CV35" s="699"/>
      <c r="CW35" s="699"/>
      <c r="CX35" s="699"/>
      <c r="CY35" s="700"/>
      <c r="CZ35" s="683">
        <v>1</v>
      </c>
      <c r="DA35" s="701"/>
      <c r="DB35" s="701"/>
      <c r="DC35" s="702"/>
      <c r="DD35" s="686">
        <v>304300</v>
      </c>
      <c r="DE35" s="699"/>
      <c r="DF35" s="699"/>
      <c r="DG35" s="699"/>
      <c r="DH35" s="699"/>
      <c r="DI35" s="699"/>
      <c r="DJ35" s="699"/>
      <c r="DK35" s="700"/>
      <c r="DL35" s="686">
        <v>292811</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238483</v>
      </c>
      <c r="S36" s="681"/>
      <c r="T36" s="681"/>
      <c r="U36" s="681"/>
      <c r="V36" s="681"/>
      <c r="W36" s="681"/>
      <c r="X36" s="681"/>
      <c r="Y36" s="682"/>
      <c r="Z36" s="713">
        <v>0.7</v>
      </c>
      <c r="AA36" s="713"/>
      <c r="AB36" s="713"/>
      <c r="AC36" s="713"/>
      <c r="AD36" s="714" t="s">
        <v>129</v>
      </c>
      <c r="AE36" s="714"/>
      <c r="AF36" s="714"/>
      <c r="AG36" s="714"/>
      <c r="AH36" s="714"/>
      <c r="AI36" s="714"/>
      <c r="AJ36" s="714"/>
      <c r="AK36" s="714"/>
      <c r="AL36" s="683" t="s">
        <v>129</v>
      </c>
      <c r="AM36" s="684"/>
      <c r="AN36" s="684"/>
      <c r="AO36" s="715"/>
      <c r="AP36" s="235"/>
      <c r="AQ36" s="732" t="s">
        <v>325</v>
      </c>
      <c r="AR36" s="733"/>
      <c r="AS36" s="733"/>
      <c r="AT36" s="733"/>
      <c r="AU36" s="733"/>
      <c r="AV36" s="733"/>
      <c r="AW36" s="733"/>
      <c r="AX36" s="733"/>
      <c r="AY36" s="734"/>
      <c r="AZ36" s="735">
        <v>3551973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253461</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11570958</v>
      </c>
      <c r="CS36" s="681"/>
      <c r="CT36" s="681"/>
      <c r="CU36" s="681"/>
      <c r="CV36" s="681"/>
      <c r="CW36" s="681"/>
      <c r="CX36" s="681"/>
      <c r="CY36" s="682"/>
      <c r="CZ36" s="683">
        <v>33.1</v>
      </c>
      <c r="DA36" s="701"/>
      <c r="DB36" s="701"/>
      <c r="DC36" s="702"/>
      <c r="DD36" s="686">
        <v>3620181</v>
      </c>
      <c r="DE36" s="681"/>
      <c r="DF36" s="681"/>
      <c r="DG36" s="681"/>
      <c r="DH36" s="681"/>
      <c r="DI36" s="681"/>
      <c r="DJ36" s="681"/>
      <c r="DK36" s="682"/>
      <c r="DL36" s="686">
        <v>1576390</v>
      </c>
      <c r="DM36" s="681"/>
      <c r="DN36" s="681"/>
      <c r="DO36" s="681"/>
      <c r="DP36" s="681"/>
      <c r="DQ36" s="681"/>
      <c r="DR36" s="681"/>
      <c r="DS36" s="681"/>
      <c r="DT36" s="681"/>
      <c r="DU36" s="681"/>
      <c r="DV36" s="682"/>
      <c r="DW36" s="683">
        <v>9.6999999999999993</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494545</v>
      </c>
      <c r="S37" s="681"/>
      <c r="T37" s="681"/>
      <c r="U37" s="681"/>
      <c r="V37" s="681"/>
      <c r="W37" s="681"/>
      <c r="X37" s="681"/>
      <c r="Y37" s="682"/>
      <c r="Z37" s="713">
        <v>1.4</v>
      </c>
      <c r="AA37" s="713"/>
      <c r="AB37" s="713"/>
      <c r="AC37" s="713"/>
      <c r="AD37" s="714" t="s">
        <v>129</v>
      </c>
      <c r="AE37" s="714"/>
      <c r="AF37" s="714"/>
      <c r="AG37" s="714"/>
      <c r="AH37" s="714"/>
      <c r="AI37" s="714"/>
      <c r="AJ37" s="714"/>
      <c r="AK37" s="714"/>
      <c r="AL37" s="683" t="s">
        <v>129</v>
      </c>
      <c r="AM37" s="684"/>
      <c r="AN37" s="684"/>
      <c r="AO37" s="715"/>
      <c r="AQ37" s="723" t="s">
        <v>329</v>
      </c>
      <c r="AR37" s="724"/>
      <c r="AS37" s="724"/>
      <c r="AT37" s="724"/>
      <c r="AU37" s="724"/>
      <c r="AV37" s="724"/>
      <c r="AW37" s="724"/>
      <c r="AX37" s="724"/>
      <c r="AY37" s="725"/>
      <c r="AZ37" s="680">
        <v>851392</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186531</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777408</v>
      </c>
      <c r="CS37" s="699"/>
      <c r="CT37" s="699"/>
      <c r="CU37" s="699"/>
      <c r="CV37" s="699"/>
      <c r="CW37" s="699"/>
      <c r="CX37" s="699"/>
      <c r="CY37" s="700"/>
      <c r="CZ37" s="683">
        <v>2.2000000000000002</v>
      </c>
      <c r="DA37" s="701"/>
      <c r="DB37" s="701"/>
      <c r="DC37" s="702"/>
      <c r="DD37" s="686">
        <v>777408</v>
      </c>
      <c r="DE37" s="699"/>
      <c r="DF37" s="699"/>
      <c r="DG37" s="699"/>
      <c r="DH37" s="699"/>
      <c r="DI37" s="699"/>
      <c r="DJ37" s="699"/>
      <c r="DK37" s="700"/>
      <c r="DL37" s="686">
        <v>772404</v>
      </c>
      <c r="DM37" s="699"/>
      <c r="DN37" s="699"/>
      <c r="DO37" s="699"/>
      <c r="DP37" s="699"/>
      <c r="DQ37" s="699"/>
      <c r="DR37" s="699"/>
      <c r="DS37" s="699"/>
      <c r="DT37" s="699"/>
      <c r="DU37" s="699"/>
      <c r="DV37" s="700"/>
      <c r="DW37" s="683">
        <v>4.8</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280765</v>
      </c>
      <c r="S38" s="681"/>
      <c r="T38" s="681"/>
      <c r="U38" s="681"/>
      <c r="V38" s="681"/>
      <c r="W38" s="681"/>
      <c r="X38" s="681"/>
      <c r="Y38" s="682"/>
      <c r="Z38" s="713">
        <v>0.8</v>
      </c>
      <c r="AA38" s="713"/>
      <c r="AB38" s="713"/>
      <c r="AC38" s="713"/>
      <c r="AD38" s="714">
        <v>8344</v>
      </c>
      <c r="AE38" s="714"/>
      <c r="AF38" s="714"/>
      <c r="AG38" s="714"/>
      <c r="AH38" s="714"/>
      <c r="AI38" s="714"/>
      <c r="AJ38" s="714"/>
      <c r="AK38" s="714"/>
      <c r="AL38" s="683">
        <v>0.1</v>
      </c>
      <c r="AM38" s="684"/>
      <c r="AN38" s="684"/>
      <c r="AO38" s="715"/>
      <c r="AQ38" s="723" t="s">
        <v>333</v>
      </c>
      <c r="AR38" s="724"/>
      <c r="AS38" s="724"/>
      <c r="AT38" s="724"/>
      <c r="AU38" s="724"/>
      <c r="AV38" s="724"/>
      <c r="AW38" s="724"/>
      <c r="AX38" s="724"/>
      <c r="AY38" s="725"/>
      <c r="AZ38" s="680">
        <v>184406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8331</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2525866</v>
      </c>
      <c r="CS38" s="681"/>
      <c r="CT38" s="681"/>
      <c r="CU38" s="681"/>
      <c r="CV38" s="681"/>
      <c r="CW38" s="681"/>
      <c r="CX38" s="681"/>
      <c r="CY38" s="682"/>
      <c r="CZ38" s="683">
        <v>7.2</v>
      </c>
      <c r="DA38" s="701"/>
      <c r="DB38" s="701"/>
      <c r="DC38" s="702"/>
      <c r="DD38" s="686">
        <v>2127135</v>
      </c>
      <c r="DE38" s="681"/>
      <c r="DF38" s="681"/>
      <c r="DG38" s="681"/>
      <c r="DH38" s="681"/>
      <c r="DI38" s="681"/>
      <c r="DJ38" s="681"/>
      <c r="DK38" s="682"/>
      <c r="DL38" s="686">
        <v>1866731</v>
      </c>
      <c r="DM38" s="681"/>
      <c r="DN38" s="681"/>
      <c r="DO38" s="681"/>
      <c r="DP38" s="681"/>
      <c r="DQ38" s="681"/>
      <c r="DR38" s="681"/>
      <c r="DS38" s="681"/>
      <c r="DT38" s="681"/>
      <c r="DU38" s="681"/>
      <c r="DV38" s="682"/>
      <c r="DW38" s="683">
        <v>11.5</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2315821</v>
      </c>
      <c r="S39" s="681"/>
      <c r="T39" s="681"/>
      <c r="U39" s="681"/>
      <c r="V39" s="681"/>
      <c r="W39" s="681"/>
      <c r="X39" s="681"/>
      <c r="Y39" s="682"/>
      <c r="Z39" s="713">
        <v>6.4</v>
      </c>
      <c r="AA39" s="713"/>
      <c r="AB39" s="713"/>
      <c r="AC39" s="713"/>
      <c r="AD39" s="714" t="s">
        <v>129</v>
      </c>
      <c r="AE39" s="714"/>
      <c r="AF39" s="714"/>
      <c r="AG39" s="714"/>
      <c r="AH39" s="714"/>
      <c r="AI39" s="714"/>
      <c r="AJ39" s="714"/>
      <c r="AK39" s="714"/>
      <c r="AL39" s="683" t="s">
        <v>129</v>
      </c>
      <c r="AM39" s="684"/>
      <c r="AN39" s="684"/>
      <c r="AO39" s="715"/>
      <c r="AQ39" s="723" t="s">
        <v>337</v>
      </c>
      <c r="AR39" s="724"/>
      <c r="AS39" s="724"/>
      <c r="AT39" s="724"/>
      <c r="AU39" s="724"/>
      <c r="AV39" s="724"/>
      <c r="AW39" s="724"/>
      <c r="AX39" s="724"/>
      <c r="AY39" s="725"/>
      <c r="AZ39" s="680">
        <v>174715</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13268</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176059</v>
      </c>
      <c r="CS39" s="699"/>
      <c r="CT39" s="699"/>
      <c r="CU39" s="699"/>
      <c r="CV39" s="699"/>
      <c r="CW39" s="699"/>
      <c r="CX39" s="699"/>
      <c r="CY39" s="700"/>
      <c r="CZ39" s="683">
        <v>0.5</v>
      </c>
      <c r="DA39" s="701"/>
      <c r="DB39" s="701"/>
      <c r="DC39" s="702"/>
      <c r="DD39" s="686">
        <v>111675</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341</v>
      </c>
      <c r="AR40" s="724"/>
      <c r="AS40" s="724"/>
      <c r="AT40" s="724"/>
      <c r="AU40" s="724"/>
      <c r="AV40" s="724"/>
      <c r="AW40" s="724"/>
      <c r="AX40" s="724"/>
      <c r="AY40" s="725"/>
      <c r="AZ40" s="680" t="s">
        <v>129</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97</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59596</v>
      </c>
      <c r="CS40" s="681"/>
      <c r="CT40" s="681"/>
      <c r="CU40" s="681"/>
      <c r="CV40" s="681"/>
      <c r="CW40" s="681"/>
      <c r="CX40" s="681"/>
      <c r="CY40" s="682"/>
      <c r="CZ40" s="683">
        <v>0.2</v>
      </c>
      <c r="DA40" s="701"/>
      <c r="DB40" s="701"/>
      <c r="DC40" s="702"/>
      <c r="DD40" s="686">
        <v>1696</v>
      </c>
      <c r="DE40" s="681"/>
      <c r="DF40" s="681"/>
      <c r="DG40" s="681"/>
      <c r="DH40" s="681"/>
      <c r="DI40" s="681"/>
      <c r="DJ40" s="681"/>
      <c r="DK40" s="682"/>
      <c r="DL40" s="686">
        <v>1670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346</v>
      </c>
      <c r="AR41" s="724"/>
      <c r="AS41" s="724"/>
      <c r="AT41" s="724"/>
      <c r="AU41" s="724"/>
      <c r="AV41" s="724"/>
      <c r="AW41" s="724"/>
      <c r="AX41" s="724"/>
      <c r="AY41" s="725"/>
      <c r="AZ41" s="680">
        <v>484418</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795638</v>
      </c>
      <c r="S42" s="681"/>
      <c r="T42" s="681"/>
      <c r="U42" s="681"/>
      <c r="V42" s="681"/>
      <c r="W42" s="681"/>
      <c r="X42" s="681"/>
      <c r="Y42" s="682"/>
      <c r="Z42" s="713">
        <v>2.2000000000000002</v>
      </c>
      <c r="AA42" s="713"/>
      <c r="AB42" s="713"/>
      <c r="AC42" s="713"/>
      <c r="AD42" s="714" t="s">
        <v>350</v>
      </c>
      <c r="AE42" s="714"/>
      <c r="AF42" s="714"/>
      <c r="AG42" s="714"/>
      <c r="AH42" s="714"/>
      <c r="AI42" s="714"/>
      <c r="AJ42" s="714"/>
      <c r="AK42" s="714"/>
      <c r="AL42" s="683" t="s">
        <v>350</v>
      </c>
      <c r="AM42" s="684"/>
      <c r="AN42" s="684"/>
      <c r="AO42" s="715"/>
      <c r="AQ42" s="716" t="s">
        <v>351</v>
      </c>
      <c r="AR42" s="717"/>
      <c r="AS42" s="717"/>
      <c r="AT42" s="717"/>
      <c r="AU42" s="717"/>
      <c r="AV42" s="717"/>
      <c r="AW42" s="717"/>
      <c r="AX42" s="717"/>
      <c r="AY42" s="718"/>
      <c r="AZ42" s="664">
        <v>1857042</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3075571</v>
      </c>
      <c r="CS42" s="681"/>
      <c r="CT42" s="681"/>
      <c r="CU42" s="681"/>
      <c r="CV42" s="681"/>
      <c r="CW42" s="681"/>
      <c r="CX42" s="681"/>
      <c r="CY42" s="682"/>
      <c r="CZ42" s="683">
        <v>8.8000000000000007</v>
      </c>
      <c r="DA42" s="684"/>
      <c r="DB42" s="684"/>
      <c r="DC42" s="685"/>
      <c r="DD42" s="686">
        <v>744525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36076010</v>
      </c>
      <c r="S43" s="703"/>
      <c r="T43" s="703"/>
      <c r="U43" s="703"/>
      <c r="V43" s="703"/>
      <c r="W43" s="703"/>
      <c r="X43" s="703"/>
      <c r="Y43" s="704"/>
      <c r="Z43" s="705">
        <v>100</v>
      </c>
      <c r="AA43" s="705"/>
      <c r="AB43" s="705"/>
      <c r="AC43" s="705"/>
      <c r="AD43" s="706">
        <v>15417127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45980</v>
      </c>
      <c r="CS43" s="699"/>
      <c r="CT43" s="699"/>
      <c r="CU43" s="699"/>
      <c r="CV43" s="699"/>
      <c r="CW43" s="699"/>
      <c r="CX43" s="699"/>
      <c r="CY43" s="700"/>
      <c r="CZ43" s="683">
        <v>0.1</v>
      </c>
      <c r="DA43" s="701"/>
      <c r="DB43" s="701"/>
      <c r="DC43" s="702"/>
      <c r="DD43" s="686">
        <v>44089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2967110</v>
      </c>
      <c r="CS44" s="681"/>
      <c r="CT44" s="681"/>
      <c r="CU44" s="681"/>
      <c r="CV44" s="681"/>
      <c r="CW44" s="681"/>
      <c r="CX44" s="681"/>
      <c r="CY44" s="682"/>
      <c r="CZ44" s="683">
        <v>8.5</v>
      </c>
      <c r="DA44" s="684"/>
      <c r="DB44" s="684"/>
      <c r="DC44" s="685"/>
      <c r="DD44" s="686">
        <v>711497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1080072</v>
      </c>
      <c r="CS45" s="699"/>
      <c r="CT45" s="699"/>
      <c r="CU45" s="699"/>
      <c r="CV45" s="699"/>
      <c r="CW45" s="699"/>
      <c r="CX45" s="699"/>
      <c r="CY45" s="700"/>
      <c r="CZ45" s="683">
        <v>3.1</v>
      </c>
      <c r="DA45" s="701"/>
      <c r="DB45" s="701"/>
      <c r="DC45" s="702"/>
      <c r="DD45" s="686">
        <v>117621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1848478</v>
      </c>
      <c r="CS46" s="681"/>
      <c r="CT46" s="681"/>
      <c r="CU46" s="681"/>
      <c r="CV46" s="681"/>
      <c r="CW46" s="681"/>
      <c r="CX46" s="681"/>
      <c r="CY46" s="682"/>
      <c r="CZ46" s="683">
        <v>5.3</v>
      </c>
      <c r="DA46" s="684"/>
      <c r="DB46" s="684"/>
      <c r="DC46" s="685"/>
      <c r="DD46" s="686">
        <v>555316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108461</v>
      </c>
      <c r="CS47" s="699"/>
      <c r="CT47" s="699"/>
      <c r="CU47" s="699"/>
      <c r="CV47" s="699"/>
      <c r="CW47" s="699"/>
      <c r="CX47" s="699"/>
      <c r="CY47" s="700"/>
      <c r="CZ47" s="683">
        <v>0.3</v>
      </c>
      <c r="DA47" s="701"/>
      <c r="DB47" s="701"/>
      <c r="DC47" s="702"/>
      <c r="DD47" s="686">
        <v>33028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350</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34922404</v>
      </c>
      <c r="CS49" s="665"/>
      <c r="CT49" s="665"/>
      <c r="CU49" s="665"/>
      <c r="CV49" s="665"/>
      <c r="CW49" s="665"/>
      <c r="CX49" s="665"/>
      <c r="CY49" s="666"/>
      <c r="CZ49" s="667">
        <v>100</v>
      </c>
      <c r="DA49" s="668"/>
      <c r="DB49" s="668"/>
      <c r="DC49" s="669"/>
      <c r="DD49" s="670">
        <v>18566214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vuhlwQ5dI4EHNZvxz8OGG2DoysQcIHrK2wHdW9aviDWYYiFOIS5jAKH2VqPZr1BQ/sveBoXwSd6fXbvIXecxw==" saltValue="fyUhhYl9vVZnYVV4F7wi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C52" zoomScale="70" zoomScaleNormal="25" zoomScaleSheetLayoutView="70" workbookViewId="0">
      <selection activeCell="DV102" sqref="DV102:DZ10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2" t="s">
        <v>366</v>
      </c>
      <c r="DK2" s="1203"/>
      <c r="DL2" s="1203"/>
      <c r="DM2" s="1203"/>
      <c r="DN2" s="1203"/>
      <c r="DO2" s="1204"/>
      <c r="DP2" s="251"/>
      <c r="DQ2" s="1202" t="s">
        <v>367</v>
      </c>
      <c r="DR2" s="1203"/>
      <c r="DS2" s="1203"/>
      <c r="DT2" s="1203"/>
      <c r="DU2" s="1203"/>
      <c r="DV2" s="1203"/>
      <c r="DW2" s="1203"/>
      <c r="DX2" s="1203"/>
      <c r="DY2" s="1203"/>
      <c r="DZ2" s="120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5" t="s">
        <v>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7" t="s">
        <v>370</v>
      </c>
      <c r="B5" s="1088"/>
      <c r="C5" s="1088"/>
      <c r="D5" s="1088"/>
      <c r="E5" s="1088"/>
      <c r="F5" s="1088"/>
      <c r="G5" s="1088"/>
      <c r="H5" s="1088"/>
      <c r="I5" s="1088"/>
      <c r="J5" s="1088"/>
      <c r="K5" s="1088"/>
      <c r="L5" s="1088"/>
      <c r="M5" s="1088"/>
      <c r="N5" s="1088"/>
      <c r="O5" s="1088"/>
      <c r="P5" s="1089"/>
      <c r="Q5" s="1093" t="s">
        <v>371</v>
      </c>
      <c r="R5" s="1094"/>
      <c r="S5" s="1094"/>
      <c r="T5" s="1094"/>
      <c r="U5" s="1095"/>
      <c r="V5" s="1093" t="s">
        <v>372</v>
      </c>
      <c r="W5" s="1094"/>
      <c r="X5" s="1094"/>
      <c r="Y5" s="1094"/>
      <c r="Z5" s="1095"/>
      <c r="AA5" s="1093" t="s">
        <v>373</v>
      </c>
      <c r="AB5" s="1094"/>
      <c r="AC5" s="1094"/>
      <c r="AD5" s="1094"/>
      <c r="AE5" s="1094"/>
      <c r="AF5" s="1205" t="s">
        <v>374</v>
      </c>
      <c r="AG5" s="1094"/>
      <c r="AH5" s="1094"/>
      <c r="AI5" s="1094"/>
      <c r="AJ5" s="1109"/>
      <c r="AK5" s="1094" t="s">
        <v>375</v>
      </c>
      <c r="AL5" s="1094"/>
      <c r="AM5" s="1094"/>
      <c r="AN5" s="1094"/>
      <c r="AO5" s="1095"/>
      <c r="AP5" s="1093" t="s">
        <v>376</v>
      </c>
      <c r="AQ5" s="1094"/>
      <c r="AR5" s="1094"/>
      <c r="AS5" s="1094"/>
      <c r="AT5" s="1095"/>
      <c r="AU5" s="1093" t="s">
        <v>377</v>
      </c>
      <c r="AV5" s="1094"/>
      <c r="AW5" s="1094"/>
      <c r="AX5" s="1094"/>
      <c r="AY5" s="1109"/>
      <c r="AZ5" s="258"/>
      <c r="BA5" s="258"/>
      <c r="BB5" s="258"/>
      <c r="BC5" s="258"/>
      <c r="BD5" s="258"/>
      <c r="BE5" s="259"/>
      <c r="BF5" s="259"/>
      <c r="BG5" s="259"/>
      <c r="BH5" s="259"/>
      <c r="BI5" s="259"/>
      <c r="BJ5" s="259"/>
      <c r="BK5" s="259"/>
      <c r="BL5" s="259"/>
      <c r="BM5" s="259"/>
      <c r="BN5" s="259"/>
      <c r="BO5" s="259"/>
      <c r="BP5" s="259"/>
      <c r="BQ5" s="1087" t="s">
        <v>378</v>
      </c>
      <c r="BR5" s="1088"/>
      <c r="BS5" s="1088"/>
      <c r="BT5" s="1088"/>
      <c r="BU5" s="1088"/>
      <c r="BV5" s="1088"/>
      <c r="BW5" s="1088"/>
      <c r="BX5" s="1088"/>
      <c r="BY5" s="1088"/>
      <c r="BZ5" s="1088"/>
      <c r="CA5" s="1088"/>
      <c r="CB5" s="1088"/>
      <c r="CC5" s="1088"/>
      <c r="CD5" s="1088"/>
      <c r="CE5" s="1088"/>
      <c r="CF5" s="1088"/>
      <c r="CG5" s="1089"/>
      <c r="CH5" s="1093" t="s">
        <v>379</v>
      </c>
      <c r="CI5" s="1094"/>
      <c r="CJ5" s="1094"/>
      <c r="CK5" s="1094"/>
      <c r="CL5" s="1095"/>
      <c r="CM5" s="1093" t="s">
        <v>380</v>
      </c>
      <c r="CN5" s="1094"/>
      <c r="CO5" s="1094"/>
      <c r="CP5" s="1094"/>
      <c r="CQ5" s="1095"/>
      <c r="CR5" s="1093" t="s">
        <v>381</v>
      </c>
      <c r="CS5" s="1094"/>
      <c r="CT5" s="1094"/>
      <c r="CU5" s="1094"/>
      <c r="CV5" s="1095"/>
      <c r="CW5" s="1093" t="s">
        <v>382</v>
      </c>
      <c r="CX5" s="1094"/>
      <c r="CY5" s="1094"/>
      <c r="CZ5" s="1094"/>
      <c r="DA5" s="1095"/>
      <c r="DB5" s="1093" t="s">
        <v>383</v>
      </c>
      <c r="DC5" s="1094"/>
      <c r="DD5" s="1094"/>
      <c r="DE5" s="1094"/>
      <c r="DF5" s="1095"/>
      <c r="DG5" s="1190" t="s">
        <v>384</v>
      </c>
      <c r="DH5" s="1191"/>
      <c r="DI5" s="1191"/>
      <c r="DJ5" s="1191"/>
      <c r="DK5" s="1192"/>
      <c r="DL5" s="1190" t="s">
        <v>385</v>
      </c>
      <c r="DM5" s="1191"/>
      <c r="DN5" s="1191"/>
      <c r="DO5" s="1191"/>
      <c r="DP5" s="1192"/>
      <c r="DQ5" s="1093" t="s">
        <v>386</v>
      </c>
      <c r="DR5" s="1094"/>
      <c r="DS5" s="1094"/>
      <c r="DT5" s="1094"/>
      <c r="DU5" s="1095"/>
      <c r="DV5" s="1093" t="s">
        <v>377</v>
      </c>
      <c r="DW5" s="1094"/>
      <c r="DX5" s="1094"/>
      <c r="DY5" s="1094"/>
      <c r="DZ5" s="1109"/>
      <c r="EA5" s="256"/>
    </row>
    <row r="6" spans="1:131" s="257"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6"/>
    </row>
    <row r="7" spans="1:131" s="257" customFormat="1" ht="26.25" customHeight="1" thickTop="1" x14ac:dyDescent="0.15">
      <c r="A7" s="260">
        <v>1</v>
      </c>
      <c r="B7" s="1142" t="s">
        <v>387</v>
      </c>
      <c r="C7" s="1143"/>
      <c r="D7" s="1143"/>
      <c r="E7" s="1143"/>
      <c r="F7" s="1143"/>
      <c r="G7" s="1143"/>
      <c r="H7" s="1143"/>
      <c r="I7" s="1143"/>
      <c r="J7" s="1143"/>
      <c r="K7" s="1143"/>
      <c r="L7" s="1143"/>
      <c r="M7" s="1143"/>
      <c r="N7" s="1143"/>
      <c r="O7" s="1143"/>
      <c r="P7" s="1144"/>
      <c r="Q7" s="1196">
        <v>36081</v>
      </c>
      <c r="R7" s="1197"/>
      <c r="S7" s="1197"/>
      <c r="T7" s="1197"/>
      <c r="U7" s="1197"/>
      <c r="V7" s="1197">
        <v>34928</v>
      </c>
      <c r="W7" s="1197"/>
      <c r="X7" s="1197"/>
      <c r="Y7" s="1197"/>
      <c r="Z7" s="1197"/>
      <c r="AA7" s="1197">
        <v>1153</v>
      </c>
      <c r="AB7" s="1197"/>
      <c r="AC7" s="1197"/>
      <c r="AD7" s="1197"/>
      <c r="AE7" s="1198"/>
      <c r="AF7" s="1199">
        <v>880</v>
      </c>
      <c r="AG7" s="1200"/>
      <c r="AH7" s="1200"/>
      <c r="AI7" s="1200"/>
      <c r="AJ7" s="1201"/>
      <c r="AK7" s="1183">
        <v>238</v>
      </c>
      <c r="AL7" s="1184"/>
      <c r="AM7" s="1184"/>
      <c r="AN7" s="1184"/>
      <c r="AO7" s="1184"/>
      <c r="AP7" s="1184">
        <v>30750</v>
      </c>
      <c r="AQ7" s="1184"/>
      <c r="AR7" s="1184"/>
      <c r="AS7" s="1184"/>
      <c r="AT7" s="1184"/>
      <c r="AU7" s="1185"/>
      <c r="AV7" s="1185"/>
      <c r="AW7" s="1185"/>
      <c r="AX7" s="1185"/>
      <c r="AY7" s="1186"/>
      <c r="AZ7" s="254"/>
      <c r="BA7" s="254"/>
      <c r="BB7" s="254"/>
      <c r="BC7" s="254"/>
      <c r="BD7" s="254"/>
      <c r="BE7" s="255"/>
      <c r="BF7" s="255"/>
      <c r="BG7" s="255"/>
      <c r="BH7" s="255"/>
      <c r="BI7" s="255"/>
      <c r="BJ7" s="255"/>
      <c r="BK7" s="255"/>
      <c r="BL7" s="255"/>
      <c r="BM7" s="255"/>
      <c r="BN7" s="255"/>
      <c r="BO7" s="255"/>
      <c r="BP7" s="255"/>
      <c r="BQ7" s="261">
        <v>1</v>
      </c>
      <c r="BR7" s="262"/>
      <c r="BS7" s="1187" t="s">
        <v>591</v>
      </c>
      <c r="BT7" s="1188"/>
      <c r="BU7" s="1188"/>
      <c r="BV7" s="1188"/>
      <c r="BW7" s="1188"/>
      <c r="BX7" s="1188"/>
      <c r="BY7" s="1188"/>
      <c r="BZ7" s="1188"/>
      <c r="CA7" s="1188"/>
      <c r="CB7" s="1188"/>
      <c r="CC7" s="1188"/>
      <c r="CD7" s="1188"/>
      <c r="CE7" s="1188"/>
      <c r="CF7" s="1188"/>
      <c r="CG7" s="1189"/>
      <c r="CH7" s="1180">
        <v>-17</v>
      </c>
      <c r="CI7" s="1181"/>
      <c r="CJ7" s="1181"/>
      <c r="CK7" s="1181"/>
      <c r="CL7" s="1182"/>
      <c r="CM7" s="1180">
        <v>51</v>
      </c>
      <c r="CN7" s="1181"/>
      <c r="CO7" s="1181"/>
      <c r="CP7" s="1181"/>
      <c r="CQ7" s="1182"/>
      <c r="CR7" s="1180">
        <v>10</v>
      </c>
      <c r="CS7" s="1181"/>
      <c r="CT7" s="1181"/>
      <c r="CU7" s="1181"/>
      <c r="CV7" s="1182"/>
      <c r="CW7" s="1180" t="s">
        <v>596</v>
      </c>
      <c r="CX7" s="1181"/>
      <c r="CY7" s="1181"/>
      <c r="CZ7" s="1181"/>
      <c r="DA7" s="1182"/>
      <c r="DB7" s="1180" t="s">
        <v>598</v>
      </c>
      <c r="DC7" s="1181"/>
      <c r="DD7" s="1181"/>
      <c r="DE7" s="1181"/>
      <c r="DF7" s="1182"/>
      <c r="DG7" s="1180" t="s">
        <v>596</v>
      </c>
      <c r="DH7" s="1181"/>
      <c r="DI7" s="1181"/>
      <c r="DJ7" s="1181"/>
      <c r="DK7" s="1182"/>
      <c r="DL7" s="1180" t="s">
        <v>599</v>
      </c>
      <c r="DM7" s="1181"/>
      <c r="DN7" s="1181"/>
      <c r="DO7" s="1181"/>
      <c r="DP7" s="1182"/>
      <c r="DQ7" s="1180" t="s">
        <v>596</v>
      </c>
      <c r="DR7" s="1181"/>
      <c r="DS7" s="1181"/>
      <c r="DT7" s="1181"/>
      <c r="DU7" s="1182"/>
      <c r="DV7" s="1207"/>
      <c r="DW7" s="1208"/>
      <c r="DX7" s="1208"/>
      <c r="DY7" s="1208"/>
      <c r="DZ7" s="1209"/>
      <c r="EA7" s="256"/>
    </row>
    <row r="8" spans="1:131" s="257" customFormat="1" ht="26.25" customHeight="1" x14ac:dyDescent="0.15">
      <c r="A8" s="263">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t="s">
        <v>592</v>
      </c>
      <c r="BT8" s="1107"/>
      <c r="BU8" s="1107"/>
      <c r="BV8" s="1107"/>
      <c r="BW8" s="1107"/>
      <c r="BX8" s="1107"/>
      <c r="BY8" s="1107"/>
      <c r="BZ8" s="1107"/>
      <c r="CA8" s="1107"/>
      <c r="CB8" s="1107"/>
      <c r="CC8" s="1107"/>
      <c r="CD8" s="1107"/>
      <c r="CE8" s="1107"/>
      <c r="CF8" s="1107"/>
      <c r="CG8" s="1108"/>
      <c r="CH8" s="1081">
        <v>2</v>
      </c>
      <c r="CI8" s="1082"/>
      <c r="CJ8" s="1082"/>
      <c r="CK8" s="1082"/>
      <c r="CL8" s="1083"/>
      <c r="CM8" s="1081">
        <v>492</v>
      </c>
      <c r="CN8" s="1082"/>
      <c r="CO8" s="1082"/>
      <c r="CP8" s="1082"/>
      <c r="CQ8" s="1083"/>
      <c r="CR8" s="1081">
        <v>125</v>
      </c>
      <c r="CS8" s="1082"/>
      <c r="CT8" s="1082"/>
      <c r="CU8" s="1082"/>
      <c r="CV8" s="1083"/>
      <c r="CW8" s="1081">
        <v>6</v>
      </c>
      <c r="CX8" s="1082"/>
      <c r="CY8" s="1082"/>
      <c r="CZ8" s="1082"/>
      <c r="DA8" s="1083"/>
      <c r="DB8" s="1081" t="s">
        <v>596</v>
      </c>
      <c r="DC8" s="1082"/>
      <c r="DD8" s="1082"/>
      <c r="DE8" s="1082"/>
      <c r="DF8" s="1083"/>
      <c r="DG8" s="1081" t="s">
        <v>596</v>
      </c>
      <c r="DH8" s="1082"/>
      <c r="DI8" s="1082"/>
      <c r="DJ8" s="1082"/>
      <c r="DK8" s="1083"/>
      <c r="DL8" s="1081" t="s">
        <v>596</v>
      </c>
      <c r="DM8" s="1082"/>
      <c r="DN8" s="1082"/>
      <c r="DO8" s="1082"/>
      <c r="DP8" s="1083"/>
      <c r="DQ8" s="1081" t="s">
        <v>596</v>
      </c>
      <c r="DR8" s="1082"/>
      <c r="DS8" s="1082"/>
      <c r="DT8" s="1082"/>
      <c r="DU8" s="1083"/>
      <c r="DV8" s="1084"/>
      <c r="DW8" s="1085"/>
      <c r="DX8" s="1085"/>
      <c r="DY8" s="1085"/>
      <c r="DZ8" s="1086"/>
      <c r="EA8" s="256"/>
    </row>
    <row r="9" spans="1:131" s="257" customFormat="1" ht="26.25" customHeight="1" x14ac:dyDescent="0.15">
      <c r="A9" s="263">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c r="BS9" s="1106" t="s">
        <v>593</v>
      </c>
      <c r="BT9" s="1107"/>
      <c r="BU9" s="1107"/>
      <c r="BV9" s="1107"/>
      <c r="BW9" s="1107"/>
      <c r="BX9" s="1107"/>
      <c r="BY9" s="1107"/>
      <c r="BZ9" s="1107"/>
      <c r="CA9" s="1107"/>
      <c r="CB9" s="1107"/>
      <c r="CC9" s="1107"/>
      <c r="CD9" s="1107"/>
      <c r="CE9" s="1107"/>
      <c r="CF9" s="1107"/>
      <c r="CG9" s="1108"/>
      <c r="CH9" s="1081">
        <v>-1</v>
      </c>
      <c r="CI9" s="1082"/>
      <c r="CJ9" s="1082"/>
      <c r="CK9" s="1082"/>
      <c r="CL9" s="1083"/>
      <c r="CM9" s="1081">
        <v>62</v>
      </c>
      <c r="CN9" s="1082"/>
      <c r="CO9" s="1082"/>
      <c r="CP9" s="1082"/>
      <c r="CQ9" s="1083"/>
      <c r="CR9" s="1081">
        <v>15</v>
      </c>
      <c r="CS9" s="1082"/>
      <c r="CT9" s="1082"/>
      <c r="CU9" s="1082"/>
      <c r="CV9" s="1083"/>
      <c r="CW9" s="1081">
        <v>0</v>
      </c>
      <c r="CX9" s="1082"/>
      <c r="CY9" s="1082"/>
      <c r="CZ9" s="1082"/>
      <c r="DA9" s="1083"/>
      <c r="DB9" s="1081" t="s">
        <v>596</v>
      </c>
      <c r="DC9" s="1082"/>
      <c r="DD9" s="1082"/>
      <c r="DE9" s="1082"/>
      <c r="DF9" s="1083"/>
      <c r="DG9" s="1081" t="s">
        <v>596</v>
      </c>
      <c r="DH9" s="1082"/>
      <c r="DI9" s="1082"/>
      <c r="DJ9" s="1082"/>
      <c r="DK9" s="1083"/>
      <c r="DL9" s="1081" t="s">
        <v>600</v>
      </c>
      <c r="DM9" s="1082"/>
      <c r="DN9" s="1082"/>
      <c r="DO9" s="1082"/>
      <c r="DP9" s="1083"/>
      <c r="DQ9" s="1081" t="s">
        <v>596</v>
      </c>
      <c r="DR9" s="1082"/>
      <c r="DS9" s="1082"/>
      <c r="DT9" s="1082"/>
      <c r="DU9" s="1083"/>
      <c r="DV9" s="1084"/>
      <c r="DW9" s="1085"/>
      <c r="DX9" s="1085"/>
      <c r="DY9" s="1085"/>
      <c r="DZ9" s="1086"/>
      <c r="EA9" s="256"/>
    </row>
    <row r="10" spans="1:131" s="257" customFormat="1" ht="26.25" customHeight="1" x14ac:dyDescent="0.15">
      <c r="A10" s="263">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t="s">
        <v>594</v>
      </c>
      <c r="BT10" s="1107"/>
      <c r="BU10" s="1107"/>
      <c r="BV10" s="1107"/>
      <c r="BW10" s="1107"/>
      <c r="BX10" s="1107"/>
      <c r="BY10" s="1107"/>
      <c r="BZ10" s="1107"/>
      <c r="CA10" s="1107"/>
      <c r="CB10" s="1107"/>
      <c r="CC10" s="1107"/>
      <c r="CD10" s="1107"/>
      <c r="CE10" s="1107"/>
      <c r="CF10" s="1107"/>
      <c r="CG10" s="1108"/>
      <c r="CH10" s="1081">
        <v>-13</v>
      </c>
      <c r="CI10" s="1082"/>
      <c r="CJ10" s="1082"/>
      <c r="CK10" s="1082"/>
      <c r="CL10" s="1083"/>
      <c r="CM10" s="1081">
        <v>120</v>
      </c>
      <c r="CN10" s="1082"/>
      <c r="CO10" s="1082"/>
      <c r="CP10" s="1082"/>
      <c r="CQ10" s="1083"/>
      <c r="CR10" s="1081">
        <v>89</v>
      </c>
      <c r="CS10" s="1082"/>
      <c r="CT10" s="1082"/>
      <c r="CU10" s="1082"/>
      <c r="CV10" s="1083"/>
      <c r="CW10" s="1081" t="s">
        <v>596</v>
      </c>
      <c r="CX10" s="1082"/>
      <c r="CY10" s="1082"/>
      <c r="CZ10" s="1082"/>
      <c r="DA10" s="1083"/>
      <c r="DB10" s="1081" t="s">
        <v>596</v>
      </c>
      <c r="DC10" s="1082"/>
      <c r="DD10" s="1082"/>
      <c r="DE10" s="1082"/>
      <c r="DF10" s="1083"/>
      <c r="DG10" s="1081" t="s">
        <v>596</v>
      </c>
      <c r="DH10" s="1082"/>
      <c r="DI10" s="1082"/>
      <c r="DJ10" s="1082"/>
      <c r="DK10" s="1083"/>
      <c r="DL10" s="1081" t="s">
        <v>601</v>
      </c>
      <c r="DM10" s="1082"/>
      <c r="DN10" s="1082"/>
      <c r="DO10" s="1082"/>
      <c r="DP10" s="1083"/>
      <c r="DQ10" s="1081" t="s">
        <v>596</v>
      </c>
      <c r="DR10" s="1082"/>
      <c r="DS10" s="1082"/>
      <c r="DT10" s="1082"/>
      <c r="DU10" s="1083"/>
      <c r="DV10" s="1084"/>
      <c r="DW10" s="1085"/>
      <c r="DX10" s="1085"/>
      <c r="DY10" s="1085"/>
      <c r="DZ10" s="1086"/>
      <c r="EA10" s="256"/>
    </row>
    <row r="11" spans="1:131" s="257" customFormat="1" ht="26.25" customHeight="1" x14ac:dyDescent="0.15">
      <c r="A11" s="263">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t="s">
        <v>595</v>
      </c>
      <c r="BT11" s="1107"/>
      <c r="BU11" s="1107"/>
      <c r="BV11" s="1107"/>
      <c r="BW11" s="1107"/>
      <c r="BX11" s="1107"/>
      <c r="BY11" s="1107"/>
      <c r="BZ11" s="1107"/>
      <c r="CA11" s="1107"/>
      <c r="CB11" s="1107"/>
      <c r="CC11" s="1107"/>
      <c r="CD11" s="1107"/>
      <c r="CE11" s="1107"/>
      <c r="CF11" s="1107"/>
      <c r="CG11" s="1108"/>
      <c r="CH11" s="1081">
        <v>-7</v>
      </c>
      <c r="CI11" s="1082"/>
      <c r="CJ11" s="1082"/>
      <c r="CK11" s="1082"/>
      <c r="CL11" s="1083"/>
      <c r="CM11" s="1081">
        <v>606</v>
      </c>
      <c r="CN11" s="1082"/>
      <c r="CO11" s="1082"/>
      <c r="CP11" s="1082"/>
      <c r="CQ11" s="1083"/>
      <c r="CR11" s="1081">
        <v>34</v>
      </c>
      <c r="CS11" s="1082"/>
      <c r="CT11" s="1082"/>
      <c r="CU11" s="1082"/>
      <c r="CV11" s="1083"/>
      <c r="CW11" s="1081">
        <v>10</v>
      </c>
      <c r="CX11" s="1082"/>
      <c r="CY11" s="1082"/>
      <c r="CZ11" s="1082"/>
      <c r="DA11" s="1083"/>
      <c r="DB11" s="1081" t="s">
        <v>596</v>
      </c>
      <c r="DC11" s="1082"/>
      <c r="DD11" s="1082"/>
      <c r="DE11" s="1082"/>
      <c r="DF11" s="1083"/>
      <c r="DG11" s="1081" t="s">
        <v>596</v>
      </c>
      <c r="DH11" s="1082"/>
      <c r="DI11" s="1082"/>
      <c r="DJ11" s="1082"/>
      <c r="DK11" s="1083"/>
      <c r="DL11" s="1081" t="s">
        <v>596</v>
      </c>
      <c r="DM11" s="1082"/>
      <c r="DN11" s="1082"/>
      <c r="DO11" s="1082"/>
      <c r="DP11" s="1083"/>
      <c r="DQ11" s="1081" t="s">
        <v>596</v>
      </c>
      <c r="DR11" s="1082"/>
      <c r="DS11" s="1082"/>
      <c r="DT11" s="1082"/>
      <c r="DU11" s="1083"/>
      <c r="DV11" s="1084"/>
      <c r="DW11" s="1085"/>
      <c r="DX11" s="1085"/>
      <c r="DY11" s="1085"/>
      <c r="DZ11" s="1086"/>
      <c r="EA11" s="256"/>
    </row>
    <row r="12" spans="1:131" s="257" customFormat="1" ht="26.25" customHeight="1" x14ac:dyDescent="0.15">
      <c r="A12" s="263">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6"/>
    </row>
    <row r="13" spans="1:131" s="257" customFormat="1" ht="26.25" customHeight="1" x14ac:dyDescent="0.15">
      <c r="A13" s="263">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6"/>
    </row>
    <row r="14" spans="1:131" s="257" customFormat="1" ht="26.25" customHeight="1" x14ac:dyDescent="0.15">
      <c r="A14" s="263">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6"/>
    </row>
    <row r="15" spans="1:131" s="257" customFormat="1" ht="26.25" customHeight="1" x14ac:dyDescent="0.15">
      <c r="A15" s="263">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6"/>
    </row>
    <row r="16" spans="1:131" s="257" customFormat="1" ht="26.25" customHeight="1" x14ac:dyDescent="0.15">
      <c r="A16" s="263">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6"/>
    </row>
    <row r="17" spans="1:131" s="257" customFormat="1" ht="26.25" customHeight="1" x14ac:dyDescent="0.15">
      <c r="A17" s="263">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6"/>
    </row>
    <row r="18" spans="1:131" s="257" customFormat="1" ht="26.25" customHeight="1" x14ac:dyDescent="0.15">
      <c r="A18" s="263">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6"/>
    </row>
    <row r="19" spans="1:131" s="257" customFormat="1" ht="26.25" customHeight="1" x14ac:dyDescent="0.15">
      <c r="A19" s="263">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6"/>
    </row>
    <row r="20" spans="1:131" s="257" customFormat="1" ht="26.25" customHeight="1" x14ac:dyDescent="0.15">
      <c r="A20" s="263">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6"/>
    </row>
    <row r="21" spans="1:131" s="257" customFormat="1" ht="26.25" customHeight="1" thickBot="1" x14ac:dyDescent="0.2">
      <c r="A21" s="263">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6"/>
    </row>
    <row r="22" spans="1:131" s="257" customFormat="1" ht="26.25" customHeight="1" x14ac:dyDescent="0.15">
      <c r="A22" s="263">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388</v>
      </c>
      <c r="BA22" s="1127"/>
      <c r="BB22" s="1127"/>
      <c r="BC22" s="1127"/>
      <c r="BD22" s="1128"/>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0">
        <v>36081</v>
      </c>
      <c r="R23" s="1161"/>
      <c r="S23" s="1161"/>
      <c r="T23" s="1161"/>
      <c r="U23" s="1161"/>
      <c r="V23" s="1161">
        <v>34928</v>
      </c>
      <c r="W23" s="1161"/>
      <c r="X23" s="1161"/>
      <c r="Y23" s="1161"/>
      <c r="Z23" s="1161"/>
      <c r="AA23" s="1161">
        <v>1153</v>
      </c>
      <c r="AB23" s="1161"/>
      <c r="AC23" s="1161"/>
      <c r="AD23" s="1161"/>
      <c r="AE23" s="1162"/>
      <c r="AF23" s="1163">
        <v>880</v>
      </c>
      <c r="AG23" s="1161"/>
      <c r="AH23" s="1161"/>
      <c r="AI23" s="1161"/>
      <c r="AJ23" s="1164"/>
      <c r="AK23" s="1165"/>
      <c r="AL23" s="1166"/>
      <c r="AM23" s="1166"/>
      <c r="AN23" s="1166"/>
      <c r="AO23" s="1166"/>
      <c r="AP23" s="1161">
        <v>30750</v>
      </c>
      <c r="AQ23" s="1161"/>
      <c r="AR23" s="1161"/>
      <c r="AS23" s="1161"/>
      <c r="AT23" s="1161"/>
      <c r="AU23" s="1167"/>
      <c r="AV23" s="1167"/>
      <c r="AW23" s="1167"/>
      <c r="AX23" s="1167"/>
      <c r="AY23" s="1168"/>
      <c r="AZ23" s="1157" t="s">
        <v>391</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6"/>
    </row>
    <row r="24" spans="1:131" s="257" customFormat="1" ht="26.25" customHeight="1" x14ac:dyDescent="0.15">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6"/>
    </row>
    <row r="25" spans="1:131" s="249" customFormat="1" ht="26.25" customHeight="1" thickBot="1" x14ac:dyDescent="0.2">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8"/>
    </row>
    <row r="26" spans="1:131" s="249" customFormat="1" ht="26.25" customHeight="1" x14ac:dyDescent="0.15">
      <c r="A26" s="1087" t="s">
        <v>370</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1" t="s">
        <v>397</v>
      </c>
      <c r="AG26" s="1100"/>
      <c r="AH26" s="1100"/>
      <c r="AI26" s="1100"/>
      <c r="AJ26" s="1152"/>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377</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8"/>
    </row>
    <row r="27" spans="1:131" s="249"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8"/>
    </row>
    <row r="28" spans="1:131" s="249" customFormat="1" ht="26.25" customHeight="1" thickTop="1" x14ac:dyDescent="0.15">
      <c r="A28" s="268">
        <v>1</v>
      </c>
      <c r="B28" s="1142" t="s">
        <v>402</v>
      </c>
      <c r="C28" s="1143"/>
      <c r="D28" s="1143"/>
      <c r="E28" s="1143"/>
      <c r="F28" s="1143"/>
      <c r="G28" s="1143"/>
      <c r="H28" s="1143"/>
      <c r="I28" s="1143"/>
      <c r="J28" s="1143"/>
      <c r="K28" s="1143"/>
      <c r="L28" s="1143"/>
      <c r="M28" s="1143"/>
      <c r="N28" s="1143"/>
      <c r="O28" s="1143"/>
      <c r="P28" s="1144"/>
      <c r="Q28" s="1145">
        <v>6737</v>
      </c>
      <c r="R28" s="1146"/>
      <c r="S28" s="1146"/>
      <c r="T28" s="1146"/>
      <c r="U28" s="1146"/>
      <c r="V28" s="1146">
        <v>6484</v>
      </c>
      <c r="W28" s="1146"/>
      <c r="X28" s="1146"/>
      <c r="Y28" s="1146"/>
      <c r="Z28" s="1146"/>
      <c r="AA28" s="1146">
        <v>253</v>
      </c>
      <c r="AB28" s="1146"/>
      <c r="AC28" s="1146"/>
      <c r="AD28" s="1146"/>
      <c r="AE28" s="1147"/>
      <c r="AF28" s="1148">
        <v>253</v>
      </c>
      <c r="AG28" s="1146"/>
      <c r="AH28" s="1146"/>
      <c r="AI28" s="1146"/>
      <c r="AJ28" s="1149"/>
      <c r="AK28" s="1150">
        <v>484</v>
      </c>
      <c r="AL28" s="1138"/>
      <c r="AM28" s="1138"/>
      <c r="AN28" s="1138"/>
      <c r="AO28" s="1138"/>
      <c r="AP28" s="1138" t="s">
        <v>596</v>
      </c>
      <c r="AQ28" s="1138"/>
      <c r="AR28" s="1138"/>
      <c r="AS28" s="1138"/>
      <c r="AT28" s="1138"/>
      <c r="AU28" s="1138" t="s">
        <v>596</v>
      </c>
      <c r="AV28" s="1138"/>
      <c r="AW28" s="1138"/>
      <c r="AX28" s="1138"/>
      <c r="AY28" s="1138"/>
      <c r="AZ28" s="1139" t="s">
        <v>596</v>
      </c>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8"/>
    </row>
    <row r="29" spans="1:131" s="249" customFormat="1" ht="26.25" customHeight="1" x14ac:dyDescent="0.15">
      <c r="A29" s="268">
        <v>2</v>
      </c>
      <c r="B29" s="1129" t="s">
        <v>403</v>
      </c>
      <c r="C29" s="1130"/>
      <c r="D29" s="1130"/>
      <c r="E29" s="1130"/>
      <c r="F29" s="1130"/>
      <c r="G29" s="1130"/>
      <c r="H29" s="1130"/>
      <c r="I29" s="1130"/>
      <c r="J29" s="1130"/>
      <c r="K29" s="1130"/>
      <c r="L29" s="1130"/>
      <c r="M29" s="1130"/>
      <c r="N29" s="1130"/>
      <c r="O29" s="1130"/>
      <c r="P29" s="1131"/>
      <c r="Q29" s="1135">
        <v>882</v>
      </c>
      <c r="R29" s="1136"/>
      <c r="S29" s="1136"/>
      <c r="T29" s="1136"/>
      <c r="U29" s="1136"/>
      <c r="V29" s="1136">
        <v>879</v>
      </c>
      <c r="W29" s="1136"/>
      <c r="X29" s="1136"/>
      <c r="Y29" s="1136"/>
      <c r="Z29" s="1136"/>
      <c r="AA29" s="1136">
        <v>3</v>
      </c>
      <c r="AB29" s="1136"/>
      <c r="AC29" s="1136"/>
      <c r="AD29" s="1136"/>
      <c r="AE29" s="1137"/>
      <c r="AF29" s="1111">
        <v>3</v>
      </c>
      <c r="AG29" s="1112"/>
      <c r="AH29" s="1112"/>
      <c r="AI29" s="1112"/>
      <c r="AJ29" s="1113"/>
      <c r="AK29" s="1072">
        <v>185</v>
      </c>
      <c r="AL29" s="1063"/>
      <c r="AM29" s="1063"/>
      <c r="AN29" s="1063"/>
      <c r="AO29" s="1063"/>
      <c r="AP29" s="1063" t="s">
        <v>596</v>
      </c>
      <c r="AQ29" s="1063"/>
      <c r="AR29" s="1063"/>
      <c r="AS29" s="1063"/>
      <c r="AT29" s="1063"/>
      <c r="AU29" s="1063" t="s">
        <v>596</v>
      </c>
      <c r="AV29" s="1063"/>
      <c r="AW29" s="1063"/>
      <c r="AX29" s="1063"/>
      <c r="AY29" s="1063"/>
      <c r="AZ29" s="1134" t="s">
        <v>597</v>
      </c>
      <c r="BA29" s="1134"/>
      <c r="BB29" s="1134"/>
      <c r="BC29" s="1134"/>
      <c r="BD29" s="1134"/>
      <c r="BE29" s="1124"/>
      <c r="BF29" s="1124"/>
      <c r="BG29" s="1124"/>
      <c r="BH29" s="1124"/>
      <c r="BI29" s="1125"/>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8"/>
    </row>
    <row r="30" spans="1:131" s="249" customFormat="1" ht="26.25" customHeight="1" x14ac:dyDescent="0.15">
      <c r="A30" s="268">
        <v>3</v>
      </c>
      <c r="B30" s="1129" t="s">
        <v>404</v>
      </c>
      <c r="C30" s="1130"/>
      <c r="D30" s="1130"/>
      <c r="E30" s="1130"/>
      <c r="F30" s="1130"/>
      <c r="G30" s="1130"/>
      <c r="H30" s="1130"/>
      <c r="I30" s="1130"/>
      <c r="J30" s="1130"/>
      <c r="K30" s="1130"/>
      <c r="L30" s="1130"/>
      <c r="M30" s="1130"/>
      <c r="N30" s="1130"/>
      <c r="O30" s="1130"/>
      <c r="P30" s="1131"/>
      <c r="Q30" s="1135">
        <v>6011</v>
      </c>
      <c r="R30" s="1136"/>
      <c r="S30" s="1136"/>
      <c r="T30" s="1136"/>
      <c r="U30" s="1136"/>
      <c r="V30" s="1136">
        <v>5977</v>
      </c>
      <c r="W30" s="1136"/>
      <c r="X30" s="1136"/>
      <c r="Y30" s="1136"/>
      <c r="Z30" s="1136"/>
      <c r="AA30" s="1136">
        <v>34</v>
      </c>
      <c r="AB30" s="1136"/>
      <c r="AC30" s="1136"/>
      <c r="AD30" s="1136"/>
      <c r="AE30" s="1137"/>
      <c r="AF30" s="1111">
        <v>34</v>
      </c>
      <c r="AG30" s="1112"/>
      <c r="AH30" s="1112"/>
      <c r="AI30" s="1112"/>
      <c r="AJ30" s="1113"/>
      <c r="AK30" s="1072">
        <v>951</v>
      </c>
      <c r="AL30" s="1063"/>
      <c r="AM30" s="1063"/>
      <c r="AN30" s="1063"/>
      <c r="AO30" s="1063"/>
      <c r="AP30" s="1063" t="s">
        <v>596</v>
      </c>
      <c r="AQ30" s="1063"/>
      <c r="AR30" s="1063"/>
      <c r="AS30" s="1063"/>
      <c r="AT30" s="1063"/>
      <c r="AU30" s="1063" t="s">
        <v>596</v>
      </c>
      <c r="AV30" s="1063"/>
      <c r="AW30" s="1063"/>
      <c r="AX30" s="1063"/>
      <c r="AY30" s="1063"/>
      <c r="AZ30" s="1134" t="s">
        <v>596</v>
      </c>
      <c r="BA30" s="1134"/>
      <c r="BB30" s="1134"/>
      <c r="BC30" s="1134"/>
      <c r="BD30" s="1134"/>
      <c r="BE30" s="1124"/>
      <c r="BF30" s="1124"/>
      <c r="BG30" s="1124"/>
      <c r="BH30" s="1124"/>
      <c r="BI30" s="1125"/>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8"/>
    </row>
    <row r="31" spans="1:131" s="249" customFormat="1" ht="26.25" customHeight="1" x14ac:dyDescent="0.15">
      <c r="A31" s="268">
        <v>4</v>
      </c>
      <c r="B31" s="1129" t="s">
        <v>405</v>
      </c>
      <c r="C31" s="1130"/>
      <c r="D31" s="1130"/>
      <c r="E31" s="1130"/>
      <c r="F31" s="1130"/>
      <c r="G31" s="1130"/>
      <c r="H31" s="1130"/>
      <c r="I31" s="1130"/>
      <c r="J31" s="1130"/>
      <c r="K31" s="1130"/>
      <c r="L31" s="1130"/>
      <c r="M31" s="1130"/>
      <c r="N31" s="1130"/>
      <c r="O31" s="1130"/>
      <c r="P31" s="1131"/>
      <c r="Q31" s="1135">
        <v>1782</v>
      </c>
      <c r="R31" s="1136"/>
      <c r="S31" s="1136"/>
      <c r="T31" s="1136"/>
      <c r="U31" s="1136"/>
      <c r="V31" s="1136">
        <v>1531</v>
      </c>
      <c r="W31" s="1136"/>
      <c r="X31" s="1136"/>
      <c r="Y31" s="1136"/>
      <c r="Z31" s="1136"/>
      <c r="AA31" s="1136">
        <v>251</v>
      </c>
      <c r="AB31" s="1136"/>
      <c r="AC31" s="1136"/>
      <c r="AD31" s="1136"/>
      <c r="AE31" s="1137"/>
      <c r="AF31" s="1111">
        <v>1236</v>
      </c>
      <c r="AG31" s="1112"/>
      <c r="AH31" s="1112"/>
      <c r="AI31" s="1112"/>
      <c r="AJ31" s="1113"/>
      <c r="AK31" s="1072">
        <v>202</v>
      </c>
      <c r="AL31" s="1063"/>
      <c r="AM31" s="1063"/>
      <c r="AN31" s="1063"/>
      <c r="AO31" s="1063"/>
      <c r="AP31" s="1063">
        <v>3466</v>
      </c>
      <c r="AQ31" s="1063"/>
      <c r="AR31" s="1063"/>
      <c r="AS31" s="1063"/>
      <c r="AT31" s="1063"/>
      <c r="AU31" s="1063">
        <v>1102</v>
      </c>
      <c r="AV31" s="1063"/>
      <c r="AW31" s="1063"/>
      <c r="AX31" s="1063"/>
      <c r="AY31" s="1063"/>
      <c r="AZ31" s="1134" t="s">
        <v>596</v>
      </c>
      <c r="BA31" s="1134"/>
      <c r="BB31" s="1134"/>
      <c r="BC31" s="1134"/>
      <c r="BD31" s="1134"/>
      <c r="BE31" s="1124" t="s">
        <v>406</v>
      </c>
      <c r="BF31" s="1124"/>
      <c r="BG31" s="1124"/>
      <c r="BH31" s="1124"/>
      <c r="BI31" s="1125"/>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8"/>
    </row>
    <row r="32" spans="1:131" s="249" customFormat="1" ht="26.25" customHeight="1" x14ac:dyDescent="0.15">
      <c r="A32" s="268">
        <v>5</v>
      </c>
      <c r="B32" s="1129" t="s">
        <v>407</v>
      </c>
      <c r="C32" s="1130"/>
      <c r="D32" s="1130"/>
      <c r="E32" s="1130"/>
      <c r="F32" s="1130"/>
      <c r="G32" s="1130"/>
      <c r="H32" s="1130"/>
      <c r="I32" s="1130"/>
      <c r="J32" s="1130"/>
      <c r="K32" s="1130"/>
      <c r="L32" s="1130"/>
      <c r="M32" s="1130"/>
      <c r="N32" s="1130"/>
      <c r="O32" s="1130"/>
      <c r="P32" s="1131"/>
      <c r="Q32" s="1135">
        <v>52</v>
      </c>
      <c r="R32" s="1136"/>
      <c r="S32" s="1136"/>
      <c r="T32" s="1136"/>
      <c r="U32" s="1136"/>
      <c r="V32" s="1136">
        <v>34</v>
      </c>
      <c r="W32" s="1136"/>
      <c r="X32" s="1136"/>
      <c r="Y32" s="1136"/>
      <c r="Z32" s="1136"/>
      <c r="AA32" s="1136">
        <v>18</v>
      </c>
      <c r="AB32" s="1136"/>
      <c r="AC32" s="1136"/>
      <c r="AD32" s="1136"/>
      <c r="AE32" s="1137"/>
      <c r="AF32" s="1111">
        <v>154</v>
      </c>
      <c r="AG32" s="1112"/>
      <c r="AH32" s="1112"/>
      <c r="AI32" s="1112"/>
      <c r="AJ32" s="1113"/>
      <c r="AK32" s="1072" t="s">
        <v>596</v>
      </c>
      <c r="AL32" s="1063"/>
      <c r="AM32" s="1063"/>
      <c r="AN32" s="1063"/>
      <c r="AO32" s="1063"/>
      <c r="AP32" s="1063">
        <v>59</v>
      </c>
      <c r="AQ32" s="1063"/>
      <c r="AR32" s="1063"/>
      <c r="AS32" s="1063"/>
      <c r="AT32" s="1063"/>
      <c r="AU32" s="1063" t="s">
        <v>596</v>
      </c>
      <c r="AV32" s="1063"/>
      <c r="AW32" s="1063"/>
      <c r="AX32" s="1063"/>
      <c r="AY32" s="1063"/>
      <c r="AZ32" s="1134" t="s">
        <v>597</v>
      </c>
      <c r="BA32" s="1134"/>
      <c r="BB32" s="1134"/>
      <c r="BC32" s="1134"/>
      <c r="BD32" s="1134"/>
      <c r="BE32" s="1124" t="s">
        <v>408</v>
      </c>
      <c r="BF32" s="1124"/>
      <c r="BG32" s="1124"/>
      <c r="BH32" s="1124"/>
      <c r="BI32" s="1125"/>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8"/>
    </row>
    <row r="33" spans="1:131" s="249" customFormat="1" ht="26.25" customHeight="1" x14ac:dyDescent="0.15">
      <c r="A33" s="268">
        <v>6</v>
      </c>
      <c r="B33" s="1129" t="s">
        <v>409</v>
      </c>
      <c r="C33" s="1130"/>
      <c r="D33" s="1130"/>
      <c r="E33" s="1130"/>
      <c r="F33" s="1130"/>
      <c r="G33" s="1130"/>
      <c r="H33" s="1130"/>
      <c r="I33" s="1130"/>
      <c r="J33" s="1130"/>
      <c r="K33" s="1130"/>
      <c r="L33" s="1130"/>
      <c r="M33" s="1130"/>
      <c r="N33" s="1130"/>
      <c r="O33" s="1130"/>
      <c r="P33" s="1131"/>
      <c r="Q33" s="1135">
        <v>1441</v>
      </c>
      <c r="R33" s="1136"/>
      <c r="S33" s="1136"/>
      <c r="T33" s="1136"/>
      <c r="U33" s="1136"/>
      <c r="V33" s="1136">
        <v>1419</v>
      </c>
      <c r="W33" s="1136"/>
      <c r="X33" s="1136"/>
      <c r="Y33" s="1136"/>
      <c r="Z33" s="1136"/>
      <c r="AA33" s="1136">
        <v>22</v>
      </c>
      <c r="AB33" s="1136"/>
      <c r="AC33" s="1136"/>
      <c r="AD33" s="1136"/>
      <c r="AE33" s="1137"/>
      <c r="AF33" s="1111">
        <v>48</v>
      </c>
      <c r="AG33" s="1112"/>
      <c r="AH33" s="1112"/>
      <c r="AI33" s="1112"/>
      <c r="AJ33" s="1113"/>
      <c r="AK33" s="1072">
        <v>851</v>
      </c>
      <c r="AL33" s="1063"/>
      <c r="AM33" s="1063"/>
      <c r="AN33" s="1063"/>
      <c r="AO33" s="1063"/>
      <c r="AP33" s="1063">
        <v>10979</v>
      </c>
      <c r="AQ33" s="1063"/>
      <c r="AR33" s="1063"/>
      <c r="AS33" s="1063"/>
      <c r="AT33" s="1063"/>
      <c r="AU33" s="1063">
        <v>6873</v>
      </c>
      <c r="AV33" s="1063"/>
      <c r="AW33" s="1063"/>
      <c r="AX33" s="1063"/>
      <c r="AY33" s="1063"/>
      <c r="AZ33" s="1134" t="s">
        <v>596</v>
      </c>
      <c r="BA33" s="1134"/>
      <c r="BB33" s="1134"/>
      <c r="BC33" s="1134"/>
      <c r="BD33" s="1134"/>
      <c r="BE33" s="1124" t="s">
        <v>408</v>
      </c>
      <c r="BF33" s="1124"/>
      <c r="BG33" s="1124"/>
      <c r="BH33" s="1124"/>
      <c r="BI33" s="1125"/>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8"/>
    </row>
    <row r="34" spans="1:131" s="249" customFormat="1" ht="26.25" customHeight="1" x14ac:dyDescent="0.15">
      <c r="A34" s="268">
        <v>7</v>
      </c>
      <c r="B34" s="1129" t="s">
        <v>410</v>
      </c>
      <c r="C34" s="1130"/>
      <c r="D34" s="1130"/>
      <c r="E34" s="1130"/>
      <c r="F34" s="1130"/>
      <c r="G34" s="1130"/>
      <c r="H34" s="1130"/>
      <c r="I34" s="1130"/>
      <c r="J34" s="1130"/>
      <c r="K34" s="1130"/>
      <c r="L34" s="1130"/>
      <c r="M34" s="1130"/>
      <c r="N34" s="1130"/>
      <c r="O34" s="1130"/>
      <c r="P34" s="1131"/>
      <c r="Q34" s="1135">
        <v>526</v>
      </c>
      <c r="R34" s="1136"/>
      <c r="S34" s="1136"/>
      <c r="T34" s="1136"/>
      <c r="U34" s="1136"/>
      <c r="V34" s="1136">
        <v>526</v>
      </c>
      <c r="W34" s="1136"/>
      <c r="X34" s="1136"/>
      <c r="Y34" s="1136"/>
      <c r="Z34" s="1136"/>
      <c r="AA34" s="1136">
        <v>0</v>
      </c>
      <c r="AB34" s="1136"/>
      <c r="AC34" s="1136"/>
      <c r="AD34" s="1136"/>
      <c r="AE34" s="1137"/>
      <c r="AF34" s="1111">
        <v>0</v>
      </c>
      <c r="AG34" s="1112"/>
      <c r="AH34" s="1112"/>
      <c r="AI34" s="1112"/>
      <c r="AJ34" s="1113"/>
      <c r="AK34" s="1072">
        <v>184</v>
      </c>
      <c r="AL34" s="1063"/>
      <c r="AM34" s="1063"/>
      <c r="AN34" s="1063"/>
      <c r="AO34" s="1063"/>
      <c r="AP34" s="1063">
        <v>199</v>
      </c>
      <c r="AQ34" s="1063"/>
      <c r="AR34" s="1063"/>
      <c r="AS34" s="1063"/>
      <c r="AT34" s="1063"/>
      <c r="AU34" s="1063">
        <v>37</v>
      </c>
      <c r="AV34" s="1063"/>
      <c r="AW34" s="1063"/>
      <c r="AX34" s="1063"/>
      <c r="AY34" s="1063"/>
      <c r="AZ34" s="1134" t="s">
        <v>596</v>
      </c>
      <c r="BA34" s="1134"/>
      <c r="BB34" s="1134"/>
      <c r="BC34" s="1134"/>
      <c r="BD34" s="1134"/>
      <c r="BE34" s="1124" t="s">
        <v>411</v>
      </c>
      <c r="BF34" s="1124"/>
      <c r="BG34" s="1124"/>
      <c r="BH34" s="1124"/>
      <c r="BI34" s="1125"/>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8"/>
    </row>
    <row r="35" spans="1:131" s="249" customFormat="1" ht="26.25" customHeight="1" x14ac:dyDescent="0.15">
      <c r="A35" s="268">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8"/>
    </row>
    <row r="36" spans="1:131" s="249" customFormat="1" ht="26.25" customHeight="1" x14ac:dyDescent="0.15">
      <c r="A36" s="268">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8"/>
    </row>
    <row r="37" spans="1:131" s="249" customFormat="1" ht="26.25" customHeight="1" x14ac:dyDescent="0.15">
      <c r="A37" s="268">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8"/>
    </row>
    <row r="38" spans="1:131" s="249" customFormat="1" ht="26.25" customHeight="1" x14ac:dyDescent="0.15">
      <c r="A38" s="268">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8"/>
    </row>
    <row r="39" spans="1:131" s="249" customFormat="1" ht="26.25" customHeight="1" x14ac:dyDescent="0.15">
      <c r="A39" s="268">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8"/>
    </row>
    <row r="40" spans="1:131" s="249" customFormat="1" ht="26.25" customHeight="1" x14ac:dyDescent="0.15">
      <c r="A40" s="263">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8"/>
    </row>
    <row r="41" spans="1:131" s="249" customFormat="1" ht="26.25" customHeight="1" x14ac:dyDescent="0.15">
      <c r="A41" s="263">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8"/>
    </row>
    <row r="42" spans="1:131" s="249" customFormat="1" ht="26.25" customHeight="1" x14ac:dyDescent="0.15">
      <c r="A42" s="263">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8"/>
    </row>
    <row r="43" spans="1:131" s="249" customFormat="1" ht="26.25" customHeight="1" x14ac:dyDescent="0.15">
      <c r="A43" s="263">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8"/>
    </row>
    <row r="44" spans="1:131" s="249" customFormat="1" ht="26.25" customHeight="1" x14ac:dyDescent="0.15">
      <c r="A44" s="263">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8"/>
    </row>
    <row r="45" spans="1:131" s="249" customFormat="1" ht="26.25" customHeight="1" x14ac:dyDescent="0.15">
      <c r="A45" s="263">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8"/>
    </row>
    <row r="46" spans="1:131" s="249" customFormat="1" ht="26.25" customHeight="1" x14ac:dyDescent="0.15">
      <c r="A46" s="263">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8"/>
    </row>
    <row r="47" spans="1:131" s="249" customFormat="1" ht="26.25" customHeight="1" x14ac:dyDescent="0.15">
      <c r="A47" s="263">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8"/>
    </row>
    <row r="48" spans="1:131" s="249" customFormat="1" ht="26.25" customHeight="1" x14ac:dyDescent="0.15">
      <c r="A48" s="263">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8"/>
    </row>
    <row r="49" spans="1:131" s="249" customFormat="1" ht="26.25" customHeight="1" x14ac:dyDescent="0.15">
      <c r="A49" s="263">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8"/>
    </row>
    <row r="50" spans="1:131" s="249" customFormat="1" ht="26.25" customHeight="1" x14ac:dyDescent="0.15">
      <c r="A50" s="263">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8"/>
    </row>
    <row r="51" spans="1:131" s="249" customFormat="1" ht="26.25" customHeight="1" x14ac:dyDescent="0.15">
      <c r="A51" s="263">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8"/>
    </row>
    <row r="52" spans="1:131" s="249" customFormat="1" ht="26.25" customHeight="1" x14ac:dyDescent="0.15">
      <c r="A52" s="263">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8"/>
    </row>
    <row r="53" spans="1:131" s="249" customFormat="1" ht="26.25" customHeight="1" x14ac:dyDescent="0.15">
      <c r="A53" s="263">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8"/>
    </row>
    <row r="54" spans="1:131" s="249" customFormat="1" ht="26.25" customHeight="1" x14ac:dyDescent="0.15">
      <c r="A54" s="263">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8"/>
    </row>
    <row r="55" spans="1:131" s="249" customFormat="1" ht="26.25" customHeight="1" x14ac:dyDescent="0.15">
      <c r="A55" s="263">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8"/>
    </row>
    <row r="56" spans="1:131" s="249" customFormat="1" ht="26.25" customHeight="1" x14ac:dyDescent="0.15">
      <c r="A56" s="263">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8"/>
    </row>
    <row r="57" spans="1:131" s="249" customFormat="1" ht="26.25" customHeight="1" x14ac:dyDescent="0.15">
      <c r="A57" s="263">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8"/>
    </row>
    <row r="58" spans="1:131" s="249" customFormat="1" ht="26.25" customHeight="1" x14ac:dyDescent="0.15">
      <c r="A58" s="263">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8"/>
    </row>
    <row r="59" spans="1:131" s="249" customFormat="1" ht="26.25" customHeight="1" x14ac:dyDescent="0.15">
      <c r="A59" s="263">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8"/>
    </row>
    <row r="60" spans="1:131" s="249" customFormat="1" ht="26.25" customHeight="1" x14ac:dyDescent="0.15">
      <c r="A60" s="263">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8"/>
    </row>
    <row r="61" spans="1:131" s="249" customFormat="1" ht="26.25" customHeight="1" thickBot="1" x14ac:dyDescent="0.2">
      <c r="A61" s="263">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8"/>
    </row>
    <row r="62" spans="1:131" s="249" customFormat="1" ht="26.25" customHeight="1" x14ac:dyDescent="0.15">
      <c r="A62" s="263">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412</v>
      </c>
      <c r="BK62" s="1127"/>
      <c r="BL62" s="1127"/>
      <c r="BM62" s="1127"/>
      <c r="BN62" s="1128"/>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8"/>
    </row>
    <row r="63" spans="1:131" s="249" customFormat="1" ht="26.25" customHeight="1" thickBot="1" x14ac:dyDescent="0.2">
      <c r="A63" s="266" t="s">
        <v>389</v>
      </c>
      <c r="B63" s="1039" t="s">
        <v>413</v>
      </c>
      <c r="C63" s="1040"/>
      <c r="D63" s="1040"/>
      <c r="E63" s="1040"/>
      <c r="F63" s="1040"/>
      <c r="G63" s="1040"/>
      <c r="H63" s="1040"/>
      <c r="I63" s="1040"/>
      <c r="J63" s="1040"/>
      <c r="K63" s="1040"/>
      <c r="L63" s="1040"/>
      <c r="M63" s="1040"/>
      <c r="N63" s="1040"/>
      <c r="O63" s="1040"/>
      <c r="P63" s="1041"/>
      <c r="Q63" s="1054"/>
      <c r="R63" s="1055"/>
      <c r="S63" s="1055"/>
      <c r="T63" s="1055"/>
      <c r="U63" s="1055"/>
      <c r="V63" s="1055"/>
      <c r="W63" s="1055"/>
      <c r="X63" s="1055"/>
      <c r="Y63" s="1055"/>
      <c r="Z63" s="1055"/>
      <c r="AA63" s="1055"/>
      <c r="AB63" s="1055"/>
      <c r="AC63" s="1055"/>
      <c r="AD63" s="1055"/>
      <c r="AE63" s="1120"/>
      <c r="AF63" s="1121">
        <v>1728</v>
      </c>
      <c r="AG63" s="1051"/>
      <c r="AH63" s="1051"/>
      <c r="AI63" s="1051"/>
      <c r="AJ63" s="1122"/>
      <c r="AK63" s="1123"/>
      <c r="AL63" s="1055"/>
      <c r="AM63" s="1055"/>
      <c r="AN63" s="1055"/>
      <c r="AO63" s="1055"/>
      <c r="AP63" s="1051">
        <f>SUM(AP28:AT35)</f>
        <v>14703</v>
      </c>
      <c r="AQ63" s="1051"/>
      <c r="AR63" s="1051"/>
      <c r="AS63" s="1051"/>
      <c r="AT63" s="1051"/>
      <c r="AU63" s="1051">
        <f>SUM(AU28:AY35)</f>
        <v>8012</v>
      </c>
      <c r="AV63" s="1051"/>
      <c r="AW63" s="1051"/>
      <c r="AX63" s="1051"/>
      <c r="AY63" s="1051"/>
      <c r="AZ63" s="1117"/>
      <c r="BA63" s="1117"/>
      <c r="BB63" s="1117"/>
      <c r="BC63" s="1117"/>
      <c r="BD63" s="1117"/>
      <c r="BE63" s="1052"/>
      <c r="BF63" s="1052"/>
      <c r="BG63" s="1052"/>
      <c r="BH63" s="1052"/>
      <c r="BI63" s="1053"/>
      <c r="BJ63" s="1118" t="s">
        <v>129</v>
      </c>
      <c r="BK63" s="1029"/>
      <c r="BL63" s="1029"/>
      <c r="BM63" s="1029"/>
      <c r="BN63" s="1119"/>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8"/>
    </row>
    <row r="66" spans="1:131" s="249" customFormat="1" ht="26.25" customHeight="1" x14ac:dyDescent="0.15">
      <c r="A66" s="1087" t="s">
        <v>415</v>
      </c>
      <c r="B66" s="1088"/>
      <c r="C66" s="1088"/>
      <c r="D66" s="1088"/>
      <c r="E66" s="1088"/>
      <c r="F66" s="1088"/>
      <c r="G66" s="1088"/>
      <c r="H66" s="1088"/>
      <c r="I66" s="1088"/>
      <c r="J66" s="1088"/>
      <c r="K66" s="1088"/>
      <c r="L66" s="1088"/>
      <c r="M66" s="1088"/>
      <c r="N66" s="1088"/>
      <c r="O66" s="1088"/>
      <c r="P66" s="1089"/>
      <c r="Q66" s="1093" t="s">
        <v>416</v>
      </c>
      <c r="R66" s="1094"/>
      <c r="S66" s="1094"/>
      <c r="T66" s="1094"/>
      <c r="U66" s="1095"/>
      <c r="V66" s="1093" t="s">
        <v>417</v>
      </c>
      <c r="W66" s="1094"/>
      <c r="X66" s="1094"/>
      <c r="Y66" s="1094"/>
      <c r="Z66" s="1095"/>
      <c r="AA66" s="1093" t="s">
        <v>396</v>
      </c>
      <c r="AB66" s="1094"/>
      <c r="AC66" s="1094"/>
      <c r="AD66" s="1094"/>
      <c r="AE66" s="1095"/>
      <c r="AF66" s="1099" t="s">
        <v>418</v>
      </c>
      <c r="AG66" s="1100"/>
      <c r="AH66" s="1100"/>
      <c r="AI66" s="1100"/>
      <c r="AJ66" s="1101"/>
      <c r="AK66" s="1093" t="s">
        <v>419</v>
      </c>
      <c r="AL66" s="1088"/>
      <c r="AM66" s="1088"/>
      <c r="AN66" s="1088"/>
      <c r="AO66" s="1089"/>
      <c r="AP66" s="1093" t="s">
        <v>420</v>
      </c>
      <c r="AQ66" s="1094"/>
      <c r="AR66" s="1094"/>
      <c r="AS66" s="1094"/>
      <c r="AT66" s="1095"/>
      <c r="AU66" s="1093" t="s">
        <v>421</v>
      </c>
      <c r="AV66" s="1094"/>
      <c r="AW66" s="1094"/>
      <c r="AX66" s="1094"/>
      <c r="AY66" s="1095"/>
      <c r="AZ66" s="1093" t="s">
        <v>377</v>
      </c>
      <c r="BA66" s="1094"/>
      <c r="BB66" s="1094"/>
      <c r="BC66" s="1094"/>
      <c r="BD66" s="1109"/>
      <c r="BE66" s="267"/>
      <c r="BF66" s="267"/>
      <c r="BG66" s="267"/>
      <c r="BH66" s="267"/>
      <c r="BI66" s="267"/>
      <c r="BJ66" s="267"/>
      <c r="BK66" s="267"/>
      <c r="BL66" s="267"/>
      <c r="BM66" s="267"/>
      <c r="BN66" s="267"/>
      <c r="BO66" s="267"/>
      <c r="BP66" s="267"/>
      <c r="BQ66" s="264">
        <v>60</v>
      </c>
      <c r="BR66" s="269"/>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6"/>
      <c r="DW66" s="1037"/>
      <c r="DX66" s="1037"/>
      <c r="DY66" s="1037"/>
      <c r="DZ66" s="1038"/>
      <c r="EA66" s="248"/>
    </row>
    <row r="67" spans="1:131" s="249"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6"/>
      <c r="DW67" s="1037"/>
      <c r="DX67" s="1037"/>
      <c r="DY67" s="1037"/>
      <c r="DZ67" s="1038"/>
      <c r="EA67" s="248"/>
    </row>
    <row r="68" spans="1:131" s="249" customFormat="1" ht="26.25" customHeight="1" thickTop="1" x14ac:dyDescent="0.15">
      <c r="A68" s="260">
        <v>1</v>
      </c>
      <c r="B68" s="1077" t="s">
        <v>578</v>
      </c>
      <c r="C68" s="1078"/>
      <c r="D68" s="1078"/>
      <c r="E68" s="1078"/>
      <c r="F68" s="1078"/>
      <c r="G68" s="1078"/>
      <c r="H68" s="1078"/>
      <c r="I68" s="1078"/>
      <c r="J68" s="1078"/>
      <c r="K68" s="1078"/>
      <c r="L68" s="1078"/>
      <c r="M68" s="1078"/>
      <c r="N68" s="1078"/>
      <c r="O68" s="1078"/>
      <c r="P68" s="1079"/>
      <c r="Q68" s="1080">
        <v>51</v>
      </c>
      <c r="R68" s="1074"/>
      <c r="S68" s="1074"/>
      <c r="T68" s="1074"/>
      <c r="U68" s="1074"/>
      <c r="V68" s="1074">
        <v>46</v>
      </c>
      <c r="W68" s="1074"/>
      <c r="X68" s="1074"/>
      <c r="Y68" s="1074"/>
      <c r="Z68" s="1074"/>
      <c r="AA68" s="1074">
        <v>5</v>
      </c>
      <c r="AB68" s="1074"/>
      <c r="AC68" s="1074"/>
      <c r="AD68" s="1074"/>
      <c r="AE68" s="1074"/>
      <c r="AF68" s="1074">
        <v>5</v>
      </c>
      <c r="AG68" s="1074"/>
      <c r="AH68" s="1074"/>
      <c r="AI68" s="1074"/>
      <c r="AJ68" s="1074"/>
      <c r="AK68" s="1074">
        <v>24</v>
      </c>
      <c r="AL68" s="1074"/>
      <c r="AM68" s="1074"/>
      <c r="AN68" s="1074"/>
      <c r="AO68" s="1074"/>
      <c r="AP68" s="1074" t="s">
        <v>609</v>
      </c>
      <c r="AQ68" s="1074"/>
      <c r="AR68" s="1074"/>
      <c r="AS68" s="1074"/>
      <c r="AT68" s="1074"/>
      <c r="AU68" s="1074" t="s">
        <v>613</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6"/>
      <c r="DW68" s="1037"/>
      <c r="DX68" s="1037"/>
      <c r="DY68" s="1037"/>
      <c r="DZ68" s="1038"/>
      <c r="EA68" s="248"/>
    </row>
    <row r="69" spans="1:131" s="249" customFormat="1" ht="26.25" customHeight="1" x14ac:dyDescent="0.15">
      <c r="A69" s="263">
        <v>2</v>
      </c>
      <c r="B69" s="1066" t="s">
        <v>579</v>
      </c>
      <c r="C69" s="1067"/>
      <c r="D69" s="1067"/>
      <c r="E69" s="1067"/>
      <c r="F69" s="1067"/>
      <c r="G69" s="1067"/>
      <c r="H69" s="1067"/>
      <c r="I69" s="1067"/>
      <c r="J69" s="1067"/>
      <c r="K69" s="1067"/>
      <c r="L69" s="1067"/>
      <c r="M69" s="1067"/>
      <c r="N69" s="1067"/>
      <c r="O69" s="1067"/>
      <c r="P69" s="1068"/>
      <c r="Q69" s="1069">
        <v>4635</v>
      </c>
      <c r="R69" s="1063"/>
      <c r="S69" s="1063"/>
      <c r="T69" s="1063"/>
      <c r="U69" s="1063"/>
      <c r="V69" s="1063">
        <v>4635</v>
      </c>
      <c r="W69" s="1063"/>
      <c r="X69" s="1063"/>
      <c r="Y69" s="1063"/>
      <c r="Z69" s="1063"/>
      <c r="AA69" s="1063">
        <v>0</v>
      </c>
      <c r="AB69" s="1063"/>
      <c r="AC69" s="1063"/>
      <c r="AD69" s="1063"/>
      <c r="AE69" s="1063"/>
      <c r="AF69" s="1063">
        <v>0</v>
      </c>
      <c r="AG69" s="1063"/>
      <c r="AH69" s="1063"/>
      <c r="AI69" s="1063"/>
      <c r="AJ69" s="1063"/>
      <c r="AK69" s="1063" t="s">
        <v>611</v>
      </c>
      <c r="AL69" s="1063"/>
      <c r="AM69" s="1063"/>
      <c r="AN69" s="1063"/>
      <c r="AO69" s="1063"/>
      <c r="AP69" s="1063" t="s">
        <v>609</v>
      </c>
      <c r="AQ69" s="1063"/>
      <c r="AR69" s="1063"/>
      <c r="AS69" s="1063"/>
      <c r="AT69" s="1063"/>
      <c r="AU69" s="1063" t="s">
        <v>609</v>
      </c>
      <c r="AV69" s="1063"/>
      <c r="AW69" s="1063"/>
      <c r="AX69" s="1063"/>
      <c r="AY69" s="1063"/>
      <c r="AZ69" s="1064"/>
      <c r="BA69" s="1064"/>
      <c r="BB69" s="1064"/>
      <c r="BC69" s="1064"/>
      <c r="BD69" s="1065"/>
      <c r="BE69" s="267"/>
      <c r="BF69" s="267"/>
      <c r="BG69" s="267"/>
      <c r="BH69" s="267"/>
      <c r="BI69" s="267"/>
      <c r="BJ69" s="267"/>
      <c r="BK69" s="267"/>
      <c r="BL69" s="267"/>
      <c r="BM69" s="267"/>
      <c r="BN69" s="267"/>
      <c r="BO69" s="267"/>
      <c r="BP69" s="267"/>
      <c r="BQ69" s="264">
        <v>63</v>
      </c>
      <c r="BR69" s="269"/>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6"/>
      <c r="DW69" s="1037"/>
      <c r="DX69" s="1037"/>
      <c r="DY69" s="1037"/>
      <c r="DZ69" s="1038"/>
      <c r="EA69" s="248"/>
    </row>
    <row r="70" spans="1:131" s="249" customFormat="1" ht="26.25" customHeight="1" x14ac:dyDescent="0.15">
      <c r="A70" s="263">
        <v>3</v>
      </c>
      <c r="B70" s="1066" t="s">
        <v>580</v>
      </c>
      <c r="C70" s="1067"/>
      <c r="D70" s="1067"/>
      <c r="E70" s="1067"/>
      <c r="F70" s="1067"/>
      <c r="G70" s="1067"/>
      <c r="H70" s="1067"/>
      <c r="I70" s="1067"/>
      <c r="J70" s="1067"/>
      <c r="K70" s="1067"/>
      <c r="L70" s="1067"/>
      <c r="M70" s="1067"/>
      <c r="N70" s="1067"/>
      <c r="O70" s="1067"/>
      <c r="P70" s="1068"/>
      <c r="Q70" s="1069">
        <v>1217</v>
      </c>
      <c r="R70" s="1063"/>
      <c r="S70" s="1063"/>
      <c r="T70" s="1063"/>
      <c r="U70" s="1063"/>
      <c r="V70" s="1063">
        <v>1119</v>
      </c>
      <c r="W70" s="1063"/>
      <c r="X70" s="1063"/>
      <c r="Y70" s="1063"/>
      <c r="Z70" s="1063"/>
      <c r="AA70" s="1063">
        <v>98</v>
      </c>
      <c r="AB70" s="1063"/>
      <c r="AC70" s="1063"/>
      <c r="AD70" s="1063"/>
      <c r="AE70" s="1063"/>
      <c r="AF70" s="1063">
        <v>98</v>
      </c>
      <c r="AG70" s="1063"/>
      <c r="AH70" s="1063"/>
      <c r="AI70" s="1063"/>
      <c r="AJ70" s="1063"/>
      <c r="AK70" s="1063" t="s">
        <v>612</v>
      </c>
      <c r="AL70" s="1063"/>
      <c r="AM70" s="1063"/>
      <c r="AN70" s="1063"/>
      <c r="AO70" s="1063"/>
      <c r="AP70" s="1063">
        <v>126</v>
      </c>
      <c r="AQ70" s="1063"/>
      <c r="AR70" s="1063"/>
      <c r="AS70" s="1063"/>
      <c r="AT70" s="1063"/>
      <c r="AU70" s="1063">
        <v>96</v>
      </c>
      <c r="AV70" s="1063"/>
      <c r="AW70" s="1063"/>
      <c r="AX70" s="1063"/>
      <c r="AY70" s="1063"/>
      <c r="AZ70" s="1064"/>
      <c r="BA70" s="1064"/>
      <c r="BB70" s="1064"/>
      <c r="BC70" s="1064"/>
      <c r="BD70" s="1065"/>
      <c r="BE70" s="267"/>
      <c r="BF70" s="267"/>
      <c r="BG70" s="267"/>
      <c r="BH70" s="267"/>
      <c r="BI70" s="267"/>
      <c r="BJ70" s="267"/>
      <c r="BK70" s="267"/>
      <c r="BL70" s="267"/>
      <c r="BM70" s="267"/>
      <c r="BN70" s="267"/>
      <c r="BO70" s="267"/>
      <c r="BP70" s="267"/>
      <c r="BQ70" s="264">
        <v>64</v>
      </c>
      <c r="BR70" s="269"/>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6"/>
      <c r="DW70" s="1037"/>
      <c r="DX70" s="1037"/>
      <c r="DY70" s="1037"/>
      <c r="DZ70" s="1038"/>
      <c r="EA70" s="248"/>
    </row>
    <row r="71" spans="1:131" s="249" customFormat="1" ht="26.25" customHeight="1" x14ac:dyDescent="0.15">
      <c r="A71" s="263">
        <v>4</v>
      </c>
      <c r="B71" s="1066" t="s">
        <v>581</v>
      </c>
      <c r="C71" s="1067"/>
      <c r="D71" s="1067"/>
      <c r="E71" s="1067"/>
      <c r="F71" s="1067"/>
      <c r="G71" s="1067"/>
      <c r="H71" s="1067"/>
      <c r="I71" s="1067"/>
      <c r="J71" s="1067"/>
      <c r="K71" s="1067"/>
      <c r="L71" s="1067"/>
      <c r="M71" s="1067"/>
      <c r="N71" s="1067"/>
      <c r="O71" s="1067"/>
      <c r="P71" s="1068"/>
      <c r="Q71" s="1069">
        <v>27</v>
      </c>
      <c r="R71" s="1063"/>
      <c r="S71" s="1063"/>
      <c r="T71" s="1063"/>
      <c r="U71" s="1063"/>
      <c r="V71" s="1063">
        <v>16</v>
      </c>
      <c r="W71" s="1063"/>
      <c r="X71" s="1063"/>
      <c r="Y71" s="1063"/>
      <c r="Z71" s="1063"/>
      <c r="AA71" s="1063">
        <v>11</v>
      </c>
      <c r="AB71" s="1063"/>
      <c r="AC71" s="1063"/>
      <c r="AD71" s="1063"/>
      <c r="AE71" s="1063"/>
      <c r="AF71" s="1063">
        <v>11</v>
      </c>
      <c r="AG71" s="1063"/>
      <c r="AH71" s="1063"/>
      <c r="AI71" s="1063"/>
      <c r="AJ71" s="1063"/>
      <c r="AK71" s="1063" t="s">
        <v>609</v>
      </c>
      <c r="AL71" s="1063"/>
      <c r="AM71" s="1063"/>
      <c r="AN71" s="1063"/>
      <c r="AO71" s="1063"/>
      <c r="AP71" s="1063" t="s">
        <v>609</v>
      </c>
      <c r="AQ71" s="1063"/>
      <c r="AR71" s="1063"/>
      <c r="AS71" s="1063"/>
      <c r="AT71" s="1063"/>
      <c r="AU71" s="1063" t="s">
        <v>610</v>
      </c>
      <c r="AV71" s="1063"/>
      <c r="AW71" s="1063"/>
      <c r="AX71" s="1063"/>
      <c r="AY71" s="1063"/>
      <c r="AZ71" s="1064"/>
      <c r="BA71" s="1064"/>
      <c r="BB71" s="1064"/>
      <c r="BC71" s="1064"/>
      <c r="BD71" s="1065"/>
      <c r="BE71" s="267"/>
      <c r="BF71" s="267"/>
      <c r="BG71" s="267"/>
      <c r="BH71" s="267"/>
      <c r="BI71" s="267"/>
      <c r="BJ71" s="267"/>
      <c r="BK71" s="267"/>
      <c r="BL71" s="267"/>
      <c r="BM71" s="267"/>
      <c r="BN71" s="267"/>
      <c r="BO71" s="267"/>
      <c r="BP71" s="267"/>
      <c r="BQ71" s="264">
        <v>65</v>
      </c>
      <c r="BR71" s="269"/>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6"/>
      <c r="DW71" s="1037"/>
      <c r="DX71" s="1037"/>
      <c r="DY71" s="1037"/>
      <c r="DZ71" s="1038"/>
      <c r="EA71" s="248"/>
    </row>
    <row r="72" spans="1:131" s="249" customFormat="1" ht="26.25" customHeight="1" x14ac:dyDescent="0.15">
      <c r="A72" s="263">
        <v>5</v>
      </c>
      <c r="B72" s="1066" t="s">
        <v>582</v>
      </c>
      <c r="C72" s="1067"/>
      <c r="D72" s="1067"/>
      <c r="E72" s="1067"/>
      <c r="F72" s="1067"/>
      <c r="G72" s="1067"/>
      <c r="H72" s="1067"/>
      <c r="I72" s="1067"/>
      <c r="J72" s="1067"/>
      <c r="K72" s="1067"/>
      <c r="L72" s="1067"/>
      <c r="M72" s="1067"/>
      <c r="N72" s="1067"/>
      <c r="O72" s="1067"/>
      <c r="P72" s="1068"/>
      <c r="Q72" s="1069">
        <v>100</v>
      </c>
      <c r="R72" s="1063"/>
      <c r="S72" s="1063"/>
      <c r="T72" s="1063"/>
      <c r="U72" s="1063"/>
      <c r="V72" s="1063">
        <v>78</v>
      </c>
      <c r="W72" s="1063"/>
      <c r="X72" s="1063"/>
      <c r="Y72" s="1063"/>
      <c r="Z72" s="1063"/>
      <c r="AA72" s="1063">
        <v>21</v>
      </c>
      <c r="AB72" s="1063"/>
      <c r="AC72" s="1063"/>
      <c r="AD72" s="1063"/>
      <c r="AE72" s="1063"/>
      <c r="AF72" s="1063">
        <v>21</v>
      </c>
      <c r="AG72" s="1063"/>
      <c r="AH72" s="1063"/>
      <c r="AI72" s="1063"/>
      <c r="AJ72" s="1063"/>
      <c r="AK72" s="1063">
        <v>22</v>
      </c>
      <c r="AL72" s="1063"/>
      <c r="AM72" s="1063"/>
      <c r="AN72" s="1063"/>
      <c r="AO72" s="1063"/>
      <c r="AP72" s="1063" t="s">
        <v>602</v>
      </c>
      <c r="AQ72" s="1063"/>
      <c r="AR72" s="1063"/>
      <c r="AS72" s="1063"/>
      <c r="AT72" s="1063"/>
      <c r="AU72" s="1063" t="s">
        <v>602</v>
      </c>
      <c r="AV72" s="1063"/>
      <c r="AW72" s="1063"/>
      <c r="AX72" s="1063"/>
      <c r="AY72" s="1063"/>
      <c r="AZ72" s="1064"/>
      <c r="BA72" s="1064"/>
      <c r="BB72" s="1064"/>
      <c r="BC72" s="1064"/>
      <c r="BD72" s="1065"/>
      <c r="BE72" s="267"/>
      <c r="BF72" s="267"/>
      <c r="BG72" s="267"/>
      <c r="BH72" s="267"/>
      <c r="BI72" s="267"/>
      <c r="BJ72" s="267"/>
      <c r="BK72" s="267"/>
      <c r="BL72" s="267"/>
      <c r="BM72" s="267"/>
      <c r="BN72" s="267"/>
      <c r="BO72" s="267"/>
      <c r="BP72" s="267"/>
      <c r="BQ72" s="264">
        <v>66</v>
      </c>
      <c r="BR72" s="269"/>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6"/>
      <c r="DW72" s="1037"/>
      <c r="DX72" s="1037"/>
      <c r="DY72" s="1037"/>
      <c r="DZ72" s="1038"/>
      <c r="EA72" s="248"/>
    </row>
    <row r="73" spans="1:131" s="249" customFormat="1" ht="26.25" customHeight="1" x14ac:dyDescent="0.15">
      <c r="A73" s="263">
        <v>6</v>
      </c>
      <c r="B73" s="1066" t="s">
        <v>583</v>
      </c>
      <c r="C73" s="1067"/>
      <c r="D73" s="1067"/>
      <c r="E73" s="1067"/>
      <c r="F73" s="1067"/>
      <c r="G73" s="1067"/>
      <c r="H73" s="1067"/>
      <c r="I73" s="1067"/>
      <c r="J73" s="1067"/>
      <c r="K73" s="1067"/>
      <c r="L73" s="1067"/>
      <c r="M73" s="1067"/>
      <c r="N73" s="1067"/>
      <c r="O73" s="1067"/>
      <c r="P73" s="1068"/>
      <c r="Q73" s="1069">
        <v>72</v>
      </c>
      <c r="R73" s="1063"/>
      <c r="S73" s="1063"/>
      <c r="T73" s="1063"/>
      <c r="U73" s="1063"/>
      <c r="V73" s="1063">
        <v>69</v>
      </c>
      <c r="W73" s="1063"/>
      <c r="X73" s="1063"/>
      <c r="Y73" s="1063"/>
      <c r="Z73" s="1063"/>
      <c r="AA73" s="1063">
        <v>3</v>
      </c>
      <c r="AB73" s="1063"/>
      <c r="AC73" s="1063"/>
      <c r="AD73" s="1063"/>
      <c r="AE73" s="1063"/>
      <c r="AF73" s="1063">
        <v>3</v>
      </c>
      <c r="AG73" s="1063"/>
      <c r="AH73" s="1063"/>
      <c r="AI73" s="1063"/>
      <c r="AJ73" s="1063"/>
      <c r="AK73" s="1063" t="s">
        <v>602</v>
      </c>
      <c r="AL73" s="1063"/>
      <c r="AM73" s="1063"/>
      <c r="AN73" s="1063"/>
      <c r="AO73" s="1063"/>
      <c r="AP73" s="1063" t="s">
        <v>602</v>
      </c>
      <c r="AQ73" s="1063"/>
      <c r="AR73" s="1063"/>
      <c r="AS73" s="1063"/>
      <c r="AT73" s="1063"/>
      <c r="AU73" s="1063" t="s">
        <v>602</v>
      </c>
      <c r="AV73" s="1063"/>
      <c r="AW73" s="1063"/>
      <c r="AX73" s="1063"/>
      <c r="AY73" s="1063"/>
      <c r="AZ73" s="1064"/>
      <c r="BA73" s="1064"/>
      <c r="BB73" s="1064"/>
      <c r="BC73" s="1064"/>
      <c r="BD73" s="1065"/>
      <c r="BE73" s="267"/>
      <c r="BF73" s="267"/>
      <c r="BG73" s="267"/>
      <c r="BH73" s="267"/>
      <c r="BI73" s="267"/>
      <c r="BJ73" s="267"/>
      <c r="BK73" s="267"/>
      <c r="BL73" s="267"/>
      <c r="BM73" s="267"/>
      <c r="BN73" s="267"/>
      <c r="BO73" s="267"/>
      <c r="BP73" s="267"/>
      <c r="BQ73" s="264">
        <v>67</v>
      </c>
      <c r="BR73" s="269"/>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6"/>
      <c r="DW73" s="1037"/>
      <c r="DX73" s="1037"/>
      <c r="DY73" s="1037"/>
      <c r="DZ73" s="1038"/>
      <c r="EA73" s="248"/>
    </row>
    <row r="74" spans="1:131" s="249" customFormat="1" ht="26.25" customHeight="1" x14ac:dyDescent="0.15">
      <c r="A74" s="263">
        <v>7</v>
      </c>
      <c r="B74" s="1066" t="s">
        <v>584</v>
      </c>
      <c r="C74" s="1067"/>
      <c r="D74" s="1067"/>
      <c r="E74" s="1067"/>
      <c r="F74" s="1067"/>
      <c r="G74" s="1067"/>
      <c r="H74" s="1067"/>
      <c r="I74" s="1067"/>
      <c r="J74" s="1067"/>
      <c r="K74" s="1067"/>
      <c r="L74" s="1067"/>
      <c r="M74" s="1067"/>
      <c r="N74" s="1067"/>
      <c r="O74" s="1067"/>
      <c r="P74" s="1068"/>
      <c r="Q74" s="1069">
        <v>279667</v>
      </c>
      <c r="R74" s="1063"/>
      <c r="S74" s="1063"/>
      <c r="T74" s="1063"/>
      <c r="U74" s="1063"/>
      <c r="V74" s="1063">
        <v>279607</v>
      </c>
      <c r="W74" s="1063"/>
      <c r="X74" s="1063"/>
      <c r="Y74" s="1063"/>
      <c r="Z74" s="1063"/>
      <c r="AA74" s="1063">
        <v>60</v>
      </c>
      <c r="AB74" s="1063"/>
      <c r="AC74" s="1063"/>
      <c r="AD74" s="1063"/>
      <c r="AE74" s="1063"/>
      <c r="AF74" s="1063">
        <v>60</v>
      </c>
      <c r="AG74" s="1063"/>
      <c r="AH74" s="1063"/>
      <c r="AI74" s="1063"/>
      <c r="AJ74" s="1063"/>
      <c r="AK74" s="1063">
        <v>5298</v>
      </c>
      <c r="AL74" s="1063"/>
      <c r="AM74" s="1063"/>
      <c r="AN74" s="1063"/>
      <c r="AO74" s="1063"/>
      <c r="AP74" s="1063" t="s">
        <v>602</v>
      </c>
      <c r="AQ74" s="1063"/>
      <c r="AR74" s="1063"/>
      <c r="AS74" s="1063"/>
      <c r="AT74" s="1063"/>
      <c r="AU74" s="1063" t="s">
        <v>602</v>
      </c>
      <c r="AV74" s="1063"/>
      <c r="AW74" s="1063"/>
      <c r="AX74" s="1063"/>
      <c r="AY74" s="1063"/>
      <c r="AZ74" s="1064"/>
      <c r="BA74" s="1064"/>
      <c r="BB74" s="1064"/>
      <c r="BC74" s="1064"/>
      <c r="BD74" s="1065"/>
      <c r="BE74" s="267"/>
      <c r="BF74" s="267"/>
      <c r="BG74" s="267"/>
      <c r="BH74" s="267"/>
      <c r="BI74" s="267"/>
      <c r="BJ74" s="267"/>
      <c r="BK74" s="267"/>
      <c r="BL74" s="267"/>
      <c r="BM74" s="267"/>
      <c r="BN74" s="267"/>
      <c r="BO74" s="267"/>
      <c r="BP74" s="267"/>
      <c r="BQ74" s="264">
        <v>68</v>
      </c>
      <c r="BR74" s="269"/>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6"/>
      <c r="DW74" s="1037"/>
      <c r="DX74" s="1037"/>
      <c r="DY74" s="1037"/>
      <c r="DZ74" s="1038"/>
      <c r="EA74" s="248"/>
    </row>
    <row r="75" spans="1:131" s="249" customFormat="1" ht="26.25" customHeight="1" x14ac:dyDescent="0.15">
      <c r="A75" s="263">
        <v>8</v>
      </c>
      <c r="B75" s="1066" t="s">
        <v>585</v>
      </c>
      <c r="C75" s="1067"/>
      <c r="D75" s="1067"/>
      <c r="E75" s="1067"/>
      <c r="F75" s="1067"/>
      <c r="G75" s="1067"/>
      <c r="H75" s="1067"/>
      <c r="I75" s="1067"/>
      <c r="J75" s="1067"/>
      <c r="K75" s="1067"/>
      <c r="L75" s="1067"/>
      <c r="M75" s="1067"/>
      <c r="N75" s="1067"/>
      <c r="O75" s="1067"/>
      <c r="P75" s="1068"/>
      <c r="Q75" s="1070">
        <v>6487</v>
      </c>
      <c r="R75" s="1071"/>
      <c r="S75" s="1071"/>
      <c r="T75" s="1071"/>
      <c r="U75" s="1072"/>
      <c r="V75" s="1073">
        <v>6236</v>
      </c>
      <c r="W75" s="1071"/>
      <c r="X75" s="1071"/>
      <c r="Y75" s="1071"/>
      <c r="Z75" s="1072"/>
      <c r="AA75" s="1073">
        <v>251</v>
      </c>
      <c r="AB75" s="1071"/>
      <c r="AC75" s="1071"/>
      <c r="AD75" s="1071"/>
      <c r="AE75" s="1072"/>
      <c r="AF75" s="1073">
        <v>251</v>
      </c>
      <c r="AG75" s="1071"/>
      <c r="AH75" s="1071"/>
      <c r="AI75" s="1071"/>
      <c r="AJ75" s="1072"/>
      <c r="AK75" s="1073">
        <v>366</v>
      </c>
      <c r="AL75" s="1071"/>
      <c r="AM75" s="1071"/>
      <c r="AN75" s="1071"/>
      <c r="AO75" s="1072"/>
      <c r="AP75" s="1073" t="s">
        <v>602</v>
      </c>
      <c r="AQ75" s="1071"/>
      <c r="AR75" s="1071"/>
      <c r="AS75" s="1071"/>
      <c r="AT75" s="1072"/>
      <c r="AU75" s="1073" t="s">
        <v>602</v>
      </c>
      <c r="AV75" s="1071"/>
      <c r="AW75" s="1071"/>
      <c r="AX75" s="1071"/>
      <c r="AY75" s="1072"/>
      <c r="AZ75" s="1064"/>
      <c r="BA75" s="1064"/>
      <c r="BB75" s="1064"/>
      <c r="BC75" s="1064"/>
      <c r="BD75" s="1065"/>
      <c r="BE75" s="267"/>
      <c r="BF75" s="267"/>
      <c r="BG75" s="267"/>
      <c r="BH75" s="267"/>
      <c r="BI75" s="267"/>
      <c r="BJ75" s="267"/>
      <c r="BK75" s="267"/>
      <c r="BL75" s="267"/>
      <c r="BM75" s="267"/>
      <c r="BN75" s="267"/>
      <c r="BO75" s="267"/>
      <c r="BP75" s="267"/>
      <c r="BQ75" s="264">
        <v>69</v>
      </c>
      <c r="BR75" s="269"/>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6"/>
      <c r="DW75" s="1037"/>
      <c r="DX75" s="1037"/>
      <c r="DY75" s="1037"/>
      <c r="DZ75" s="1038"/>
      <c r="EA75" s="248"/>
    </row>
    <row r="76" spans="1:131" s="249" customFormat="1" ht="26.25" customHeight="1" x14ac:dyDescent="0.15">
      <c r="A76" s="263">
        <v>9</v>
      </c>
      <c r="B76" s="1066" t="s">
        <v>586</v>
      </c>
      <c r="C76" s="1067"/>
      <c r="D76" s="1067"/>
      <c r="E76" s="1067"/>
      <c r="F76" s="1067"/>
      <c r="G76" s="1067"/>
      <c r="H76" s="1067"/>
      <c r="I76" s="1067"/>
      <c r="J76" s="1067"/>
      <c r="K76" s="1067"/>
      <c r="L76" s="1067"/>
      <c r="M76" s="1067"/>
      <c r="N76" s="1067"/>
      <c r="O76" s="1067"/>
      <c r="P76" s="1068"/>
      <c r="Q76" s="1070">
        <v>799</v>
      </c>
      <c r="R76" s="1071"/>
      <c r="S76" s="1071"/>
      <c r="T76" s="1071"/>
      <c r="U76" s="1072"/>
      <c r="V76" s="1073">
        <v>329</v>
      </c>
      <c r="W76" s="1071"/>
      <c r="X76" s="1071"/>
      <c r="Y76" s="1071"/>
      <c r="Z76" s="1072"/>
      <c r="AA76" s="1073">
        <v>470</v>
      </c>
      <c r="AB76" s="1071"/>
      <c r="AC76" s="1071"/>
      <c r="AD76" s="1071"/>
      <c r="AE76" s="1072"/>
      <c r="AF76" s="1073">
        <v>470</v>
      </c>
      <c r="AG76" s="1071"/>
      <c r="AH76" s="1071"/>
      <c r="AI76" s="1071"/>
      <c r="AJ76" s="1072"/>
      <c r="AK76" s="1073" t="s">
        <v>602</v>
      </c>
      <c r="AL76" s="1071"/>
      <c r="AM76" s="1071"/>
      <c r="AN76" s="1071"/>
      <c r="AO76" s="1072"/>
      <c r="AP76" s="1073" t="s">
        <v>602</v>
      </c>
      <c r="AQ76" s="1071"/>
      <c r="AR76" s="1071"/>
      <c r="AS76" s="1071"/>
      <c r="AT76" s="1072"/>
      <c r="AU76" s="1073" t="s">
        <v>602</v>
      </c>
      <c r="AV76" s="1071"/>
      <c r="AW76" s="1071"/>
      <c r="AX76" s="1071"/>
      <c r="AY76" s="1072"/>
      <c r="AZ76" s="1064"/>
      <c r="BA76" s="1064"/>
      <c r="BB76" s="1064"/>
      <c r="BC76" s="1064"/>
      <c r="BD76" s="1065"/>
      <c r="BE76" s="267"/>
      <c r="BF76" s="267"/>
      <c r="BG76" s="267"/>
      <c r="BH76" s="267"/>
      <c r="BI76" s="267"/>
      <c r="BJ76" s="267"/>
      <c r="BK76" s="267"/>
      <c r="BL76" s="267"/>
      <c r="BM76" s="267"/>
      <c r="BN76" s="267"/>
      <c r="BO76" s="267"/>
      <c r="BP76" s="267"/>
      <c r="BQ76" s="264">
        <v>70</v>
      </c>
      <c r="BR76" s="269"/>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6"/>
      <c r="DW76" s="1037"/>
      <c r="DX76" s="1037"/>
      <c r="DY76" s="1037"/>
      <c r="DZ76" s="1038"/>
      <c r="EA76" s="248"/>
    </row>
    <row r="77" spans="1:131" s="249" customFormat="1" ht="26.25" customHeight="1" x14ac:dyDescent="0.15">
      <c r="A77" s="263">
        <v>10</v>
      </c>
      <c r="B77" s="1066" t="s">
        <v>587</v>
      </c>
      <c r="C77" s="1067"/>
      <c r="D77" s="1067"/>
      <c r="E77" s="1067"/>
      <c r="F77" s="1067"/>
      <c r="G77" s="1067"/>
      <c r="H77" s="1067"/>
      <c r="I77" s="1067"/>
      <c r="J77" s="1067"/>
      <c r="K77" s="1067"/>
      <c r="L77" s="1067"/>
      <c r="M77" s="1067"/>
      <c r="N77" s="1067"/>
      <c r="O77" s="1067"/>
      <c r="P77" s="1068"/>
      <c r="Q77" s="1070">
        <v>228</v>
      </c>
      <c r="R77" s="1071"/>
      <c r="S77" s="1071"/>
      <c r="T77" s="1071"/>
      <c r="U77" s="1072"/>
      <c r="V77" s="1073">
        <v>214</v>
      </c>
      <c r="W77" s="1071"/>
      <c r="X77" s="1071"/>
      <c r="Y77" s="1071"/>
      <c r="Z77" s="1072"/>
      <c r="AA77" s="1073">
        <v>14</v>
      </c>
      <c r="AB77" s="1071"/>
      <c r="AC77" s="1071"/>
      <c r="AD77" s="1071"/>
      <c r="AE77" s="1072"/>
      <c r="AF77" s="1073">
        <v>14</v>
      </c>
      <c r="AG77" s="1071"/>
      <c r="AH77" s="1071"/>
      <c r="AI77" s="1071"/>
      <c r="AJ77" s="1072"/>
      <c r="AK77" s="1073">
        <v>221</v>
      </c>
      <c r="AL77" s="1071"/>
      <c r="AM77" s="1071"/>
      <c r="AN77" s="1071"/>
      <c r="AO77" s="1072"/>
      <c r="AP77" s="1073" t="s">
        <v>602</v>
      </c>
      <c r="AQ77" s="1071"/>
      <c r="AR77" s="1071"/>
      <c r="AS77" s="1071"/>
      <c r="AT77" s="1072"/>
      <c r="AU77" s="1073" t="s">
        <v>602</v>
      </c>
      <c r="AV77" s="1071"/>
      <c r="AW77" s="1071"/>
      <c r="AX77" s="1071"/>
      <c r="AY77" s="1072"/>
      <c r="AZ77" s="1064"/>
      <c r="BA77" s="1064"/>
      <c r="BB77" s="1064"/>
      <c r="BC77" s="1064"/>
      <c r="BD77" s="1065"/>
      <c r="BE77" s="267"/>
      <c r="BF77" s="267"/>
      <c r="BG77" s="267"/>
      <c r="BH77" s="267"/>
      <c r="BI77" s="267"/>
      <c r="BJ77" s="267"/>
      <c r="BK77" s="267"/>
      <c r="BL77" s="267"/>
      <c r="BM77" s="267"/>
      <c r="BN77" s="267"/>
      <c r="BO77" s="267"/>
      <c r="BP77" s="267"/>
      <c r="BQ77" s="264">
        <v>71</v>
      </c>
      <c r="BR77" s="269"/>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6"/>
      <c r="DW77" s="1037"/>
      <c r="DX77" s="1037"/>
      <c r="DY77" s="1037"/>
      <c r="DZ77" s="1038"/>
      <c r="EA77" s="248"/>
    </row>
    <row r="78" spans="1:131" s="249" customFormat="1" ht="26.25" customHeight="1" x14ac:dyDescent="0.15">
      <c r="A78" s="263">
        <v>11</v>
      </c>
      <c r="B78" s="1066" t="s">
        <v>588</v>
      </c>
      <c r="C78" s="1067"/>
      <c r="D78" s="1067"/>
      <c r="E78" s="1067"/>
      <c r="F78" s="1067"/>
      <c r="G78" s="1067"/>
      <c r="H78" s="1067"/>
      <c r="I78" s="1067"/>
      <c r="J78" s="1067"/>
      <c r="K78" s="1067"/>
      <c r="L78" s="1067"/>
      <c r="M78" s="1067"/>
      <c r="N78" s="1067"/>
      <c r="O78" s="1067"/>
      <c r="P78" s="1068"/>
      <c r="Q78" s="1069">
        <v>26</v>
      </c>
      <c r="R78" s="1063"/>
      <c r="S78" s="1063"/>
      <c r="T78" s="1063"/>
      <c r="U78" s="1063"/>
      <c r="V78" s="1063">
        <v>16</v>
      </c>
      <c r="W78" s="1063"/>
      <c r="X78" s="1063"/>
      <c r="Y78" s="1063"/>
      <c r="Z78" s="1063"/>
      <c r="AA78" s="1063">
        <v>11</v>
      </c>
      <c r="AB78" s="1063"/>
      <c r="AC78" s="1063"/>
      <c r="AD78" s="1063"/>
      <c r="AE78" s="1063"/>
      <c r="AF78" s="1063">
        <v>11</v>
      </c>
      <c r="AG78" s="1063"/>
      <c r="AH78" s="1063"/>
      <c r="AI78" s="1063"/>
      <c r="AJ78" s="1063"/>
      <c r="AK78" s="1063" t="s">
        <v>602</v>
      </c>
      <c r="AL78" s="1063"/>
      <c r="AM78" s="1063"/>
      <c r="AN78" s="1063"/>
      <c r="AO78" s="1063"/>
      <c r="AP78" s="1063" t="s">
        <v>602</v>
      </c>
      <c r="AQ78" s="1063"/>
      <c r="AR78" s="1063"/>
      <c r="AS78" s="1063"/>
      <c r="AT78" s="1063"/>
      <c r="AU78" s="1063" t="s">
        <v>603</v>
      </c>
      <c r="AV78" s="1063"/>
      <c r="AW78" s="1063"/>
      <c r="AX78" s="1063"/>
      <c r="AY78" s="1063"/>
      <c r="AZ78" s="1064"/>
      <c r="BA78" s="1064"/>
      <c r="BB78" s="1064"/>
      <c r="BC78" s="1064"/>
      <c r="BD78" s="1065"/>
      <c r="BE78" s="267"/>
      <c r="BF78" s="267"/>
      <c r="BG78" s="267"/>
      <c r="BH78" s="267"/>
      <c r="BI78" s="267"/>
      <c r="BJ78" s="270"/>
      <c r="BK78" s="270"/>
      <c r="BL78" s="270"/>
      <c r="BM78" s="270"/>
      <c r="BN78" s="270"/>
      <c r="BO78" s="267"/>
      <c r="BP78" s="267"/>
      <c r="BQ78" s="264">
        <v>72</v>
      </c>
      <c r="BR78" s="269"/>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6"/>
      <c r="DW78" s="1037"/>
      <c r="DX78" s="1037"/>
      <c r="DY78" s="1037"/>
      <c r="DZ78" s="1038"/>
      <c r="EA78" s="248"/>
    </row>
    <row r="79" spans="1:131" s="249" customFormat="1" ht="26.25" customHeight="1" x14ac:dyDescent="0.15">
      <c r="A79" s="263">
        <v>12</v>
      </c>
      <c r="B79" s="1066" t="s">
        <v>589</v>
      </c>
      <c r="C79" s="1067"/>
      <c r="D79" s="1067"/>
      <c r="E79" s="1067"/>
      <c r="F79" s="1067"/>
      <c r="G79" s="1067"/>
      <c r="H79" s="1067"/>
      <c r="I79" s="1067"/>
      <c r="J79" s="1067"/>
      <c r="K79" s="1067"/>
      <c r="L79" s="1067"/>
      <c r="M79" s="1067"/>
      <c r="N79" s="1067"/>
      <c r="O79" s="1067"/>
      <c r="P79" s="1068"/>
      <c r="Q79" s="1069">
        <v>7</v>
      </c>
      <c r="R79" s="1063"/>
      <c r="S79" s="1063"/>
      <c r="T79" s="1063"/>
      <c r="U79" s="1063"/>
      <c r="V79" s="1063">
        <v>4</v>
      </c>
      <c r="W79" s="1063"/>
      <c r="X79" s="1063"/>
      <c r="Y79" s="1063"/>
      <c r="Z79" s="1063"/>
      <c r="AA79" s="1063">
        <v>3</v>
      </c>
      <c r="AB79" s="1063"/>
      <c r="AC79" s="1063"/>
      <c r="AD79" s="1063"/>
      <c r="AE79" s="1063"/>
      <c r="AF79" s="1063">
        <v>3</v>
      </c>
      <c r="AG79" s="1063"/>
      <c r="AH79" s="1063"/>
      <c r="AI79" s="1063"/>
      <c r="AJ79" s="1063"/>
      <c r="AK79" s="1063" t="s">
        <v>609</v>
      </c>
      <c r="AL79" s="1063"/>
      <c r="AM79" s="1063"/>
      <c r="AN79" s="1063"/>
      <c r="AO79" s="1063"/>
      <c r="AP79" s="1063" t="s">
        <v>614</v>
      </c>
      <c r="AQ79" s="1063"/>
      <c r="AR79" s="1063"/>
      <c r="AS79" s="1063"/>
      <c r="AT79" s="1063"/>
      <c r="AU79" s="1063" t="s">
        <v>609</v>
      </c>
      <c r="AV79" s="1063"/>
      <c r="AW79" s="1063"/>
      <c r="AX79" s="1063"/>
      <c r="AY79" s="1063"/>
      <c r="AZ79" s="1064"/>
      <c r="BA79" s="1064"/>
      <c r="BB79" s="1064"/>
      <c r="BC79" s="1064"/>
      <c r="BD79" s="1065"/>
      <c r="BE79" s="267"/>
      <c r="BF79" s="267"/>
      <c r="BG79" s="267"/>
      <c r="BH79" s="267"/>
      <c r="BI79" s="267"/>
      <c r="BJ79" s="270"/>
      <c r="BK79" s="270"/>
      <c r="BL79" s="270"/>
      <c r="BM79" s="270"/>
      <c r="BN79" s="270"/>
      <c r="BO79" s="267"/>
      <c r="BP79" s="267"/>
      <c r="BQ79" s="264">
        <v>73</v>
      </c>
      <c r="BR79" s="269"/>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6"/>
      <c r="DW79" s="1037"/>
      <c r="DX79" s="1037"/>
      <c r="DY79" s="1037"/>
      <c r="DZ79" s="1038"/>
      <c r="EA79" s="248"/>
    </row>
    <row r="80" spans="1:131" s="249" customFormat="1" ht="26.25" customHeight="1" x14ac:dyDescent="0.15">
      <c r="A80" s="263">
        <v>13</v>
      </c>
      <c r="B80" s="1066" t="s">
        <v>590</v>
      </c>
      <c r="C80" s="1067"/>
      <c r="D80" s="1067"/>
      <c r="E80" s="1067"/>
      <c r="F80" s="1067"/>
      <c r="G80" s="1067"/>
      <c r="H80" s="1067"/>
      <c r="I80" s="1067"/>
      <c r="J80" s="1067"/>
      <c r="K80" s="1067"/>
      <c r="L80" s="1067"/>
      <c r="M80" s="1067"/>
      <c r="N80" s="1067"/>
      <c r="O80" s="1067"/>
      <c r="P80" s="1068"/>
      <c r="Q80" s="1069">
        <v>6490</v>
      </c>
      <c r="R80" s="1063"/>
      <c r="S80" s="1063"/>
      <c r="T80" s="1063"/>
      <c r="U80" s="1063"/>
      <c r="V80" s="1063">
        <v>7195</v>
      </c>
      <c r="W80" s="1063"/>
      <c r="X80" s="1063"/>
      <c r="Y80" s="1063"/>
      <c r="Z80" s="1063"/>
      <c r="AA80" s="1063">
        <v>-705</v>
      </c>
      <c r="AB80" s="1063"/>
      <c r="AC80" s="1063"/>
      <c r="AD80" s="1063"/>
      <c r="AE80" s="1063"/>
      <c r="AF80" s="1063">
        <v>3561</v>
      </c>
      <c r="AG80" s="1063"/>
      <c r="AH80" s="1063"/>
      <c r="AI80" s="1063"/>
      <c r="AJ80" s="1063"/>
      <c r="AK80" s="1063" t="s">
        <v>602</v>
      </c>
      <c r="AL80" s="1063"/>
      <c r="AM80" s="1063"/>
      <c r="AN80" s="1063"/>
      <c r="AO80" s="1063"/>
      <c r="AP80" s="1063">
        <v>21684</v>
      </c>
      <c r="AQ80" s="1063"/>
      <c r="AR80" s="1063"/>
      <c r="AS80" s="1063"/>
      <c r="AT80" s="1063"/>
      <c r="AU80" s="1063">
        <v>18</v>
      </c>
      <c r="AV80" s="1063"/>
      <c r="AW80" s="1063"/>
      <c r="AX80" s="1063"/>
      <c r="AY80" s="1063"/>
      <c r="AZ80" s="1064"/>
      <c r="BA80" s="1064"/>
      <c r="BB80" s="1064"/>
      <c r="BC80" s="1064"/>
      <c r="BD80" s="1065"/>
      <c r="BE80" s="267"/>
      <c r="BF80" s="267"/>
      <c r="BG80" s="267"/>
      <c r="BH80" s="267"/>
      <c r="BI80" s="267"/>
      <c r="BJ80" s="267"/>
      <c r="BK80" s="267"/>
      <c r="BL80" s="267"/>
      <c r="BM80" s="267"/>
      <c r="BN80" s="267"/>
      <c r="BO80" s="267"/>
      <c r="BP80" s="267"/>
      <c r="BQ80" s="264">
        <v>74</v>
      </c>
      <c r="BR80" s="269"/>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6"/>
      <c r="DW80" s="1037"/>
      <c r="DX80" s="1037"/>
      <c r="DY80" s="1037"/>
      <c r="DZ80" s="1038"/>
      <c r="EA80" s="248"/>
    </row>
    <row r="81" spans="1:131" s="249" customFormat="1" ht="26.25" customHeight="1" x14ac:dyDescent="0.15">
      <c r="A81" s="263">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7"/>
      <c r="BF81" s="267"/>
      <c r="BG81" s="267"/>
      <c r="BH81" s="267"/>
      <c r="BI81" s="267"/>
      <c r="BJ81" s="267"/>
      <c r="BK81" s="267"/>
      <c r="BL81" s="267"/>
      <c r="BM81" s="267"/>
      <c r="BN81" s="267"/>
      <c r="BO81" s="267"/>
      <c r="BP81" s="267"/>
      <c r="BQ81" s="264">
        <v>75</v>
      </c>
      <c r="BR81" s="269"/>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6"/>
      <c r="DW81" s="1037"/>
      <c r="DX81" s="1037"/>
      <c r="DY81" s="1037"/>
      <c r="DZ81" s="1038"/>
      <c r="EA81" s="248"/>
    </row>
    <row r="82" spans="1:131" s="249" customFormat="1" ht="26.25" customHeight="1" x14ac:dyDescent="0.15">
      <c r="A82" s="263">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7"/>
      <c r="BF82" s="267"/>
      <c r="BG82" s="267"/>
      <c r="BH82" s="267"/>
      <c r="BI82" s="267"/>
      <c r="BJ82" s="267"/>
      <c r="BK82" s="267"/>
      <c r="BL82" s="267"/>
      <c r="BM82" s="267"/>
      <c r="BN82" s="267"/>
      <c r="BO82" s="267"/>
      <c r="BP82" s="267"/>
      <c r="BQ82" s="264">
        <v>76</v>
      </c>
      <c r="BR82" s="269"/>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6"/>
      <c r="DW82" s="1037"/>
      <c r="DX82" s="1037"/>
      <c r="DY82" s="1037"/>
      <c r="DZ82" s="1038"/>
      <c r="EA82" s="248"/>
    </row>
    <row r="83" spans="1:131" s="249" customFormat="1" ht="26.25" customHeight="1" x14ac:dyDescent="0.15">
      <c r="A83" s="263">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7"/>
      <c r="BF83" s="267"/>
      <c r="BG83" s="267"/>
      <c r="BH83" s="267"/>
      <c r="BI83" s="267"/>
      <c r="BJ83" s="267"/>
      <c r="BK83" s="267"/>
      <c r="BL83" s="267"/>
      <c r="BM83" s="267"/>
      <c r="BN83" s="267"/>
      <c r="BO83" s="267"/>
      <c r="BP83" s="267"/>
      <c r="BQ83" s="264">
        <v>77</v>
      </c>
      <c r="BR83" s="269"/>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6"/>
      <c r="DW83" s="1037"/>
      <c r="DX83" s="1037"/>
      <c r="DY83" s="1037"/>
      <c r="DZ83" s="1038"/>
      <c r="EA83" s="248"/>
    </row>
    <row r="84" spans="1:131" s="249" customFormat="1" ht="26.25" customHeight="1" x14ac:dyDescent="0.15">
      <c r="A84" s="263">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7"/>
      <c r="BF84" s="267"/>
      <c r="BG84" s="267"/>
      <c r="BH84" s="267"/>
      <c r="BI84" s="267"/>
      <c r="BJ84" s="267"/>
      <c r="BK84" s="267"/>
      <c r="BL84" s="267"/>
      <c r="BM84" s="267"/>
      <c r="BN84" s="267"/>
      <c r="BO84" s="267"/>
      <c r="BP84" s="267"/>
      <c r="BQ84" s="264">
        <v>78</v>
      </c>
      <c r="BR84" s="269"/>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6"/>
      <c r="DW84" s="1037"/>
      <c r="DX84" s="1037"/>
      <c r="DY84" s="1037"/>
      <c r="DZ84" s="1038"/>
      <c r="EA84" s="248"/>
    </row>
    <row r="85" spans="1:131" s="249" customFormat="1" ht="26.25" customHeight="1" x14ac:dyDescent="0.15">
      <c r="A85" s="263">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7"/>
      <c r="BF85" s="267"/>
      <c r="BG85" s="267"/>
      <c r="BH85" s="267"/>
      <c r="BI85" s="267"/>
      <c r="BJ85" s="267"/>
      <c r="BK85" s="267"/>
      <c r="BL85" s="267"/>
      <c r="BM85" s="267"/>
      <c r="BN85" s="267"/>
      <c r="BO85" s="267"/>
      <c r="BP85" s="267"/>
      <c r="BQ85" s="264">
        <v>79</v>
      </c>
      <c r="BR85" s="269"/>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6"/>
      <c r="DW85" s="1037"/>
      <c r="DX85" s="1037"/>
      <c r="DY85" s="1037"/>
      <c r="DZ85" s="1038"/>
      <c r="EA85" s="248"/>
    </row>
    <row r="86" spans="1:131" s="249" customFormat="1" ht="26.25" customHeight="1" x14ac:dyDescent="0.15">
      <c r="A86" s="263">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7"/>
      <c r="BF86" s="267"/>
      <c r="BG86" s="267"/>
      <c r="BH86" s="267"/>
      <c r="BI86" s="267"/>
      <c r="BJ86" s="267"/>
      <c r="BK86" s="267"/>
      <c r="BL86" s="267"/>
      <c r="BM86" s="267"/>
      <c r="BN86" s="267"/>
      <c r="BO86" s="267"/>
      <c r="BP86" s="267"/>
      <c r="BQ86" s="264">
        <v>80</v>
      </c>
      <c r="BR86" s="269"/>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6"/>
      <c r="DW86" s="1037"/>
      <c r="DX86" s="1037"/>
      <c r="DY86" s="1037"/>
      <c r="DZ86" s="1038"/>
      <c r="EA86" s="248"/>
    </row>
    <row r="87" spans="1:131" s="249" customFormat="1" ht="26.25" customHeight="1" x14ac:dyDescent="0.15">
      <c r="A87" s="271">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7"/>
      <c r="BF87" s="267"/>
      <c r="BG87" s="267"/>
      <c r="BH87" s="267"/>
      <c r="BI87" s="267"/>
      <c r="BJ87" s="267"/>
      <c r="BK87" s="267"/>
      <c r="BL87" s="267"/>
      <c r="BM87" s="267"/>
      <c r="BN87" s="267"/>
      <c r="BO87" s="267"/>
      <c r="BP87" s="267"/>
      <c r="BQ87" s="264">
        <v>81</v>
      </c>
      <c r="BR87" s="269"/>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6"/>
      <c r="DW87" s="1037"/>
      <c r="DX87" s="1037"/>
      <c r="DY87" s="1037"/>
      <c r="DZ87" s="1038"/>
      <c r="EA87" s="248"/>
    </row>
    <row r="88" spans="1:131" s="249" customFormat="1" ht="26.25" customHeight="1" thickBot="1" x14ac:dyDescent="0.2">
      <c r="A88" s="266" t="s">
        <v>389</v>
      </c>
      <c r="B88" s="1039" t="s">
        <v>422</v>
      </c>
      <c r="C88" s="1040"/>
      <c r="D88" s="1040"/>
      <c r="E88" s="1040"/>
      <c r="F88" s="1040"/>
      <c r="G88" s="1040"/>
      <c r="H88" s="1040"/>
      <c r="I88" s="1040"/>
      <c r="J88" s="1040"/>
      <c r="K88" s="1040"/>
      <c r="L88" s="1040"/>
      <c r="M88" s="1040"/>
      <c r="N88" s="1040"/>
      <c r="O88" s="1040"/>
      <c r="P88" s="1041"/>
      <c r="Q88" s="1054"/>
      <c r="R88" s="1055"/>
      <c r="S88" s="1055"/>
      <c r="T88" s="1055"/>
      <c r="U88" s="1055"/>
      <c r="V88" s="1055"/>
      <c r="W88" s="1055"/>
      <c r="X88" s="1055"/>
      <c r="Y88" s="1055"/>
      <c r="Z88" s="1055"/>
      <c r="AA88" s="1055"/>
      <c r="AB88" s="1055"/>
      <c r="AC88" s="1055"/>
      <c r="AD88" s="1055"/>
      <c r="AE88" s="1055"/>
      <c r="AF88" s="1051">
        <f>SUM(AF68:AJ80)</f>
        <v>4508</v>
      </c>
      <c r="AG88" s="1051"/>
      <c r="AH88" s="1051"/>
      <c r="AI88" s="1051"/>
      <c r="AJ88" s="1051"/>
      <c r="AK88" s="1055"/>
      <c r="AL88" s="1055"/>
      <c r="AM88" s="1055"/>
      <c r="AN88" s="1055"/>
      <c r="AO88" s="1055"/>
      <c r="AP88" s="1051">
        <f>SUM(AP68:AT80)</f>
        <v>21810</v>
      </c>
      <c r="AQ88" s="1051"/>
      <c r="AR88" s="1051"/>
      <c r="AS88" s="1051"/>
      <c r="AT88" s="1051"/>
      <c r="AU88" s="1051">
        <f>SUM(AU68:AY80)</f>
        <v>114</v>
      </c>
      <c r="AV88" s="1051"/>
      <c r="AW88" s="1051"/>
      <c r="AX88" s="1051"/>
      <c r="AY88" s="1051"/>
      <c r="AZ88" s="1052"/>
      <c r="BA88" s="1052"/>
      <c r="BB88" s="1052"/>
      <c r="BC88" s="1052"/>
      <c r="BD88" s="1053"/>
      <c r="BE88" s="267"/>
      <c r="BF88" s="267"/>
      <c r="BG88" s="267"/>
      <c r="BH88" s="267"/>
      <c r="BI88" s="267"/>
      <c r="BJ88" s="267"/>
      <c r="BK88" s="267"/>
      <c r="BL88" s="267"/>
      <c r="BM88" s="267"/>
      <c r="BN88" s="267"/>
      <c r="BO88" s="267"/>
      <c r="BP88" s="267"/>
      <c r="BQ88" s="264">
        <v>82</v>
      </c>
      <c r="BR88" s="269"/>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28">
        <f>SUM(CR7:CV12)</f>
        <v>273</v>
      </c>
      <c r="CS102" s="1029"/>
      <c r="CT102" s="1029"/>
      <c r="CU102" s="1029"/>
      <c r="CV102" s="1030"/>
      <c r="CW102" s="1028">
        <f>SUM(CW7:DA12)</f>
        <v>16</v>
      </c>
      <c r="CX102" s="1029"/>
      <c r="CY102" s="1029"/>
      <c r="CZ102" s="1029"/>
      <c r="DA102" s="1030"/>
      <c r="DB102" s="1028">
        <f>SUM(DB7:DF12)</f>
        <v>0</v>
      </c>
      <c r="DC102" s="1029"/>
      <c r="DD102" s="1029"/>
      <c r="DE102" s="1029"/>
      <c r="DF102" s="1030"/>
      <c r="DG102" s="1028">
        <f>SUM(DG7:DK12)</f>
        <v>0</v>
      </c>
      <c r="DH102" s="1029"/>
      <c r="DI102" s="1029"/>
      <c r="DJ102" s="1029"/>
      <c r="DK102" s="1030"/>
      <c r="DL102" s="1028">
        <f>SUM(DL7:DP12)</f>
        <v>0</v>
      </c>
      <c r="DM102" s="1029"/>
      <c r="DN102" s="1029"/>
      <c r="DO102" s="1029"/>
      <c r="DP102" s="1030"/>
      <c r="DQ102" s="1028">
        <f>SUM(DQ7:DU12)</f>
        <v>0</v>
      </c>
      <c r="DR102" s="1029"/>
      <c r="DS102" s="1029"/>
      <c r="DT102" s="1029"/>
      <c r="DU102" s="1030"/>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304</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304</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304</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2990278</v>
      </c>
      <c r="AB110" s="982"/>
      <c r="AC110" s="982"/>
      <c r="AD110" s="982"/>
      <c r="AE110" s="983"/>
      <c r="AF110" s="984">
        <v>2713188</v>
      </c>
      <c r="AG110" s="982"/>
      <c r="AH110" s="982"/>
      <c r="AI110" s="982"/>
      <c r="AJ110" s="983"/>
      <c r="AK110" s="984">
        <v>2683793</v>
      </c>
      <c r="AL110" s="982"/>
      <c r="AM110" s="982"/>
      <c r="AN110" s="982"/>
      <c r="AO110" s="983"/>
      <c r="AP110" s="985">
        <v>19.100000000000001</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30518916</v>
      </c>
      <c r="BR110" s="929"/>
      <c r="BS110" s="929"/>
      <c r="BT110" s="929"/>
      <c r="BU110" s="929"/>
      <c r="BV110" s="929">
        <v>30976743</v>
      </c>
      <c r="BW110" s="929"/>
      <c r="BX110" s="929"/>
      <c r="BY110" s="929"/>
      <c r="BZ110" s="929"/>
      <c r="CA110" s="929">
        <v>30750011</v>
      </c>
      <c r="CB110" s="929"/>
      <c r="CC110" s="929"/>
      <c r="CD110" s="929"/>
      <c r="CE110" s="929"/>
      <c r="CF110" s="953">
        <v>218.6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439</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607831</v>
      </c>
      <c r="BR111" s="901"/>
      <c r="BS111" s="901"/>
      <c r="BT111" s="901"/>
      <c r="BU111" s="901"/>
      <c r="BV111" s="901">
        <v>514323</v>
      </c>
      <c r="BW111" s="901"/>
      <c r="BX111" s="901"/>
      <c r="BY111" s="901"/>
      <c r="BZ111" s="901"/>
      <c r="CA111" s="901">
        <v>462249</v>
      </c>
      <c r="CB111" s="901"/>
      <c r="CC111" s="901"/>
      <c r="CD111" s="901"/>
      <c r="CE111" s="901"/>
      <c r="CF111" s="962">
        <v>3.3</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439</v>
      </c>
      <c r="DM111" s="901"/>
      <c r="DN111" s="901"/>
      <c r="DO111" s="901"/>
      <c r="DP111" s="901"/>
      <c r="DQ111" s="901" t="s">
        <v>439</v>
      </c>
      <c r="DR111" s="901"/>
      <c r="DS111" s="901"/>
      <c r="DT111" s="901"/>
      <c r="DU111" s="901"/>
      <c r="DV111" s="878" t="s">
        <v>439</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391</v>
      </c>
      <c r="AL112" s="864"/>
      <c r="AM112" s="864"/>
      <c r="AN112" s="864"/>
      <c r="AO112" s="865"/>
      <c r="AP112" s="911" t="s">
        <v>129</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8701228</v>
      </c>
      <c r="BR112" s="901"/>
      <c r="BS112" s="901"/>
      <c r="BT112" s="901"/>
      <c r="BU112" s="901"/>
      <c r="BV112" s="901">
        <v>8559455</v>
      </c>
      <c r="BW112" s="901"/>
      <c r="BX112" s="901"/>
      <c r="BY112" s="901"/>
      <c r="BZ112" s="901"/>
      <c r="CA112" s="901">
        <v>8011970</v>
      </c>
      <c r="CB112" s="901"/>
      <c r="CC112" s="901"/>
      <c r="CD112" s="901"/>
      <c r="CE112" s="901"/>
      <c r="CF112" s="962">
        <v>57</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391</v>
      </c>
      <c r="DM112" s="901"/>
      <c r="DN112" s="901"/>
      <c r="DO112" s="901"/>
      <c r="DP112" s="901"/>
      <c r="DQ112" s="901" t="s">
        <v>439</v>
      </c>
      <c r="DR112" s="901"/>
      <c r="DS112" s="901"/>
      <c r="DT112" s="901"/>
      <c r="DU112" s="901"/>
      <c r="DV112" s="878" t="s">
        <v>391</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704656</v>
      </c>
      <c r="AB113" s="1010"/>
      <c r="AC113" s="1010"/>
      <c r="AD113" s="1010"/>
      <c r="AE113" s="1011"/>
      <c r="AF113" s="1012">
        <v>816463</v>
      </c>
      <c r="AG113" s="1010"/>
      <c r="AH113" s="1010"/>
      <c r="AI113" s="1010"/>
      <c r="AJ113" s="1011"/>
      <c r="AK113" s="1012">
        <v>795111</v>
      </c>
      <c r="AL113" s="1010"/>
      <c r="AM113" s="1010"/>
      <c r="AN113" s="1010"/>
      <c r="AO113" s="1011"/>
      <c r="AP113" s="1013">
        <v>5.7</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348485</v>
      </c>
      <c r="BR113" s="901"/>
      <c r="BS113" s="901"/>
      <c r="BT113" s="901"/>
      <c r="BU113" s="901"/>
      <c r="BV113" s="901">
        <v>247075</v>
      </c>
      <c r="BW113" s="901"/>
      <c r="BX113" s="901"/>
      <c r="BY113" s="901"/>
      <c r="BZ113" s="901"/>
      <c r="CA113" s="901">
        <v>113217</v>
      </c>
      <c r="CB113" s="901"/>
      <c r="CC113" s="901"/>
      <c r="CD113" s="901"/>
      <c r="CE113" s="901"/>
      <c r="CF113" s="962">
        <v>0.8</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391</v>
      </c>
      <c r="DM113" s="864"/>
      <c r="DN113" s="864"/>
      <c r="DO113" s="864"/>
      <c r="DP113" s="865"/>
      <c r="DQ113" s="866" t="s">
        <v>129</v>
      </c>
      <c r="DR113" s="864"/>
      <c r="DS113" s="864"/>
      <c r="DT113" s="864"/>
      <c r="DU113" s="865"/>
      <c r="DV113" s="911" t="s">
        <v>391</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143721</v>
      </c>
      <c r="AB114" s="864"/>
      <c r="AC114" s="864"/>
      <c r="AD114" s="864"/>
      <c r="AE114" s="865"/>
      <c r="AF114" s="866">
        <v>144574</v>
      </c>
      <c r="AG114" s="864"/>
      <c r="AH114" s="864"/>
      <c r="AI114" s="864"/>
      <c r="AJ114" s="865"/>
      <c r="AK114" s="866">
        <v>142506</v>
      </c>
      <c r="AL114" s="864"/>
      <c r="AM114" s="864"/>
      <c r="AN114" s="864"/>
      <c r="AO114" s="865"/>
      <c r="AP114" s="911">
        <v>1</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3902120</v>
      </c>
      <c r="BR114" s="901"/>
      <c r="BS114" s="901"/>
      <c r="BT114" s="901"/>
      <c r="BU114" s="901"/>
      <c r="BV114" s="901">
        <v>3883713</v>
      </c>
      <c r="BW114" s="901"/>
      <c r="BX114" s="901"/>
      <c r="BY114" s="901"/>
      <c r="BZ114" s="901"/>
      <c r="CA114" s="901">
        <v>3982092</v>
      </c>
      <c r="CB114" s="901"/>
      <c r="CC114" s="901"/>
      <c r="CD114" s="901"/>
      <c r="CE114" s="901"/>
      <c r="CF114" s="962">
        <v>28.3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391</v>
      </c>
      <c r="DH114" s="864"/>
      <c r="DI114" s="864"/>
      <c r="DJ114" s="864"/>
      <c r="DK114" s="865"/>
      <c r="DL114" s="866" t="s">
        <v>439</v>
      </c>
      <c r="DM114" s="864"/>
      <c r="DN114" s="864"/>
      <c r="DO114" s="864"/>
      <c r="DP114" s="865"/>
      <c r="DQ114" s="866" t="s">
        <v>129</v>
      </c>
      <c r="DR114" s="864"/>
      <c r="DS114" s="864"/>
      <c r="DT114" s="864"/>
      <c r="DU114" s="865"/>
      <c r="DV114" s="911" t="s">
        <v>391</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87149</v>
      </c>
      <c r="AB115" s="1010"/>
      <c r="AC115" s="1010"/>
      <c r="AD115" s="1010"/>
      <c r="AE115" s="1011"/>
      <c r="AF115" s="1012">
        <v>81736</v>
      </c>
      <c r="AG115" s="1010"/>
      <c r="AH115" s="1010"/>
      <c r="AI115" s="1010"/>
      <c r="AJ115" s="1011"/>
      <c r="AK115" s="1012">
        <v>73932</v>
      </c>
      <c r="AL115" s="1010"/>
      <c r="AM115" s="1010"/>
      <c r="AN115" s="1010"/>
      <c r="AO115" s="1011"/>
      <c r="AP115" s="1013">
        <v>0.5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391</v>
      </c>
      <c r="BR115" s="901"/>
      <c r="BS115" s="901"/>
      <c r="BT115" s="901"/>
      <c r="BU115" s="901"/>
      <c r="BV115" s="901">
        <v>29</v>
      </c>
      <c r="BW115" s="901"/>
      <c r="BX115" s="901"/>
      <c r="BY115" s="901"/>
      <c r="BZ115" s="901"/>
      <c r="CA115" s="901">
        <v>23</v>
      </c>
      <c r="CB115" s="901"/>
      <c r="CC115" s="901"/>
      <c r="CD115" s="901"/>
      <c r="CE115" s="901"/>
      <c r="CF115" s="962">
        <v>0</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391</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391</v>
      </c>
      <c r="BR116" s="901"/>
      <c r="BS116" s="901"/>
      <c r="BT116" s="901"/>
      <c r="BU116" s="901"/>
      <c r="BV116" s="901" t="s">
        <v>129</v>
      </c>
      <c r="BW116" s="901"/>
      <c r="BX116" s="901"/>
      <c r="BY116" s="901"/>
      <c r="BZ116" s="901"/>
      <c r="CA116" s="901" t="s">
        <v>439</v>
      </c>
      <c r="CB116" s="901"/>
      <c r="CC116" s="901"/>
      <c r="CD116" s="901"/>
      <c r="CE116" s="901"/>
      <c r="CF116" s="962" t="s">
        <v>439</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391</v>
      </c>
      <c r="DM116" s="864"/>
      <c r="DN116" s="864"/>
      <c r="DO116" s="864"/>
      <c r="DP116" s="865"/>
      <c r="DQ116" s="866" t="s">
        <v>391</v>
      </c>
      <c r="DR116" s="864"/>
      <c r="DS116" s="864"/>
      <c r="DT116" s="864"/>
      <c r="DU116" s="865"/>
      <c r="DV116" s="911" t="s">
        <v>129</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3925804</v>
      </c>
      <c r="AB117" s="996"/>
      <c r="AC117" s="996"/>
      <c r="AD117" s="996"/>
      <c r="AE117" s="997"/>
      <c r="AF117" s="998">
        <v>3755961</v>
      </c>
      <c r="AG117" s="996"/>
      <c r="AH117" s="996"/>
      <c r="AI117" s="996"/>
      <c r="AJ117" s="997"/>
      <c r="AK117" s="998">
        <v>3695342</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391</v>
      </c>
      <c r="DR117" s="864"/>
      <c r="DS117" s="864"/>
      <c r="DT117" s="864"/>
      <c r="DU117" s="865"/>
      <c r="DV117" s="911" t="s">
        <v>129</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304</v>
      </c>
      <c r="AL118" s="989"/>
      <c r="AM118" s="989"/>
      <c r="AN118" s="989"/>
      <c r="AO118" s="990"/>
      <c r="AP118" s="992" t="s">
        <v>433</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391</v>
      </c>
      <c r="BW118" s="932"/>
      <c r="BX118" s="932"/>
      <c r="BY118" s="932"/>
      <c r="BZ118" s="932"/>
      <c r="CA118" s="932" t="s">
        <v>129</v>
      </c>
      <c r="CB118" s="932"/>
      <c r="CC118" s="932"/>
      <c r="CD118" s="932"/>
      <c r="CE118" s="932"/>
      <c r="CF118" s="962" t="s">
        <v>129</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391</v>
      </c>
      <c r="DH118" s="864"/>
      <c r="DI118" s="864"/>
      <c r="DJ118" s="864"/>
      <c r="DK118" s="865"/>
      <c r="DL118" s="866" t="s">
        <v>129</v>
      </c>
      <c r="DM118" s="864"/>
      <c r="DN118" s="864"/>
      <c r="DO118" s="864"/>
      <c r="DP118" s="865"/>
      <c r="DQ118" s="866" t="s">
        <v>391</v>
      </c>
      <c r="DR118" s="864"/>
      <c r="DS118" s="864"/>
      <c r="DT118" s="864"/>
      <c r="DU118" s="865"/>
      <c r="DV118" s="911" t="s">
        <v>391</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391</v>
      </c>
      <c r="AB119" s="982"/>
      <c r="AC119" s="982"/>
      <c r="AD119" s="982"/>
      <c r="AE119" s="983"/>
      <c r="AF119" s="984" t="s">
        <v>129</v>
      </c>
      <c r="AG119" s="982"/>
      <c r="AH119" s="982"/>
      <c r="AI119" s="982"/>
      <c r="AJ119" s="983"/>
      <c r="AK119" s="984" t="s">
        <v>391</v>
      </c>
      <c r="AL119" s="982"/>
      <c r="AM119" s="982"/>
      <c r="AN119" s="982"/>
      <c r="AO119" s="983"/>
      <c r="AP119" s="985" t="s">
        <v>391</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464</v>
      </c>
      <c r="BP119" s="965"/>
      <c r="BQ119" s="969">
        <v>44078580</v>
      </c>
      <c r="BR119" s="932"/>
      <c r="BS119" s="932"/>
      <c r="BT119" s="932"/>
      <c r="BU119" s="932"/>
      <c r="BV119" s="932">
        <v>44181338</v>
      </c>
      <c r="BW119" s="932"/>
      <c r="BX119" s="932"/>
      <c r="BY119" s="932"/>
      <c r="BZ119" s="932"/>
      <c r="CA119" s="932">
        <v>43319562</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607831</v>
      </c>
      <c r="DH119" s="847"/>
      <c r="DI119" s="847"/>
      <c r="DJ119" s="847"/>
      <c r="DK119" s="848"/>
      <c r="DL119" s="849">
        <v>514323</v>
      </c>
      <c r="DM119" s="847"/>
      <c r="DN119" s="847"/>
      <c r="DO119" s="847"/>
      <c r="DP119" s="848"/>
      <c r="DQ119" s="849">
        <v>462249</v>
      </c>
      <c r="DR119" s="847"/>
      <c r="DS119" s="847"/>
      <c r="DT119" s="847"/>
      <c r="DU119" s="848"/>
      <c r="DV119" s="935">
        <v>3.3</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10813716</v>
      </c>
      <c r="BR120" s="929"/>
      <c r="BS120" s="929"/>
      <c r="BT120" s="929"/>
      <c r="BU120" s="929"/>
      <c r="BV120" s="929">
        <v>9508800</v>
      </c>
      <c r="BW120" s="929"/>
      <c r="BX120" s="929"/>
      <c r="BY120" s="929"/>
      <c r="BZ120" s="929"/>
      <c r="CA120" s="929">
        <v>9558002</v>
      </c>
      <c r="CB120" s="929"/>
      <c r="CC120" s="929"/>
      <c r="CD120" s="929"/>
      <c r="CE120" s="929"/>
      <c r="CF120" s="953">
        <v>67.900000000000006</v>
      </c>
      <c r="CG120" s="954"/>
      <c r="CH120" s="954"/>
      <c r="CI120" s="954"/>
      <c r="CJ120" s="954"/>
      <c r="CK120" s="955" t="s">
        <v>468</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t="s">
        <v>129</v>
      </c>
      <c r="DH120" s="929"/>
      <c r="DI120" s="929"/>
      <c r="DJ120" s="929"/>
      <c r="DK120" s="929"/>
      <c r="DL120" s="929" t="s">
        <v>391</v>
      </c>
      <c r="DM120" s="929"/>
      <c r="DN120" s="929"/>
      <c r="DO120" s="929"/>
      <c r="DP120" s="929"/>
      <c r="DQ120" s="929">
        <v>6873086</v>
      </c>
      <c r="DR120" s="929"/>
      <c r="DS120" s="929"/>
      <c r="DT120" s="929"/>
      <c r="DU120" s="929"/>
      <c r="DV120" s="930">
        <v>48.9</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391</v>
      </c>
      <c r="AL121" s="864"/>
      <c r="AM121" s="864"/>
      <c r="AN121" s="864"/>
      <c r="AO121" s="865"/>
      <c r="AP121" s="911" t="s">
        <v>129</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3324160</v>
      </c>
      <c r="BR121" s="901"/>
      <c r="BS121" s="901"/>
      <c r="BT121" s="901"/>
      <c r="BU121" s="901"/>
      <c r="BV121" s="901">
        <v>3245201</v>
      </c>
      <c r="BW121" s="901"/>
      <c r="BX121" s="901"/>
      <c r="BY121" s="901"/>
      <c r="BZ121" s="901"/>
      <c r="CA121" s="901">
        <v>3111880</v>
      </c>
      <c r="CB121" s="901"/>
      <c r="CC121" s="901"/>
      <c r="CD121" s="901"/>
      <c r="CE121" s="901"/>
      <c r="CF121" s="962">
        <v>22.1</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v>1029020</v>
      </c>
      <c r="DH121" s="901"/>
      <c r="DI121" s="901"/>
      <c r="DJ121" s="901"/>
      <c r="DK121" s="901"/>
      <c r="DL121" s="901">
        <v>1030691</v>
      </c>
      <c r="DM121" s="901"/>
      <c r="DN121" s="901"/>
      <c r="DO121" s="901"/>
      <c r="DP121" s="901"/>
      <c r="DQ121" s="901">
        <v>1102142</v>
      </c>
      <c r="DR121" s="901"/>
      <c r="DS121" s="901"/>
      <c r="DT121" s="901"/>
      <c r="DU121" s="901"/>
      <c r="DV121" s="878">
        <v>7.8</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27807583</v>
      </c>
      <c r="BR122" s="932"/>
      <c r="BS122" s="932"/>
      <c r="BT122" s="932"/>
      <c r="BU122" s="932"/>
      <c r="BV122" s="932">
        <v>28314793</v>
      </c>
      <c r="BW122" s="932"/>
      <c r="BX122" s="932"/>
      <c r="BY122" s="932"/>
      <c r="BZ122" s="932"/>
      <c r="CA122" s="932">
        <v>28568435</v>
      </c>
      <c r="CB122" s="932"/>
      <c r="CC122" s="932"/>
      <c r="CD122" s="932"/>
      <c r="CE122" s="932"/>
      <c r="CF122" s="933">
        <v>203.1</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v>27066</v>
      </c>
      <c r="DH122" s="901"/>
      <c r="DI122" s="901"/>
      <c r="DJ122" s="901"/>
      <c r="DK122" s="901"/>
      <c r="DL122" s="901">
        <v>28904</v>
      </c>
      <c r="DM122" s="901"/>
      <c r="DN122" s="901"/>
      <c r="DO122" s="901"/>
      <c r="DP122" s="901"/>
      <c r="DQ122" s="901">
        <v>36742</v>
      </c>
      <c r="DR122" s="901"/>
      <c r="DS122" s="901"/>
      <c r="DT122" s="901"/>
      <c r="DU122" s="901"/>
      <c r="DV122" s="878">
        <v>0.3</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391</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474</v>
      </c>
      <c r="BP123" s="965"/>
      <c r="BQ123" s="919">
        <v>41945459</v>
      </c>
      <c r="BR123" s="920"/>
      <c r="BS123" s="920"/>
      <c r="BT123" s="920"/>
      <c r="BU123" s="920"/>
      <c r="BV123" s="920">
        <v>41068794</v>
      </c>
      <c r="BW123" s="920"/>
      <c r="BX123" s="920"/>
      <c r="BY123" s="920"/>
      <c r="BZ123" s="920"/>
      <c r="CA123" s="920">
        <v>41238317</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391</v>
      </c>
      <c r="DH123" s="864"/>
      <c r="DI123" s="864"/>
      <c r="DJ123" s="864"/>
      <c r="DK123" s="865"/>
      <c r="DL123" s="866" t="s">
        <v>391</v>
      </c>
      <c r="DM123" s="864"/>
      <c r="DN123" s="864"/>
      <c r="DO123" s="864"/>
      <c r="DP123" s="865"/>
      <c r="DQ123" s="866" t="s">
        <v>129</v>
      </c>
      <c r="DR123" s="864"/>
      <c r="DS123" s="864"/>
      <c r="DT123" s="864"/>
      <c r="DU123" s="865"/>
      <c r="DV123" s="911" t="s">
        <v>391</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129</v>
      </c>
      <c r="AG124" s="864"/>
      <c r="AH124" s="864"/>
      <c r="AI124" s="864"/>
      <c r="AJ124" s="865"/>
      <c r="AK124" s="866" t="s">
        <v>391</v>
      </c>
      <c r="AL124" s="864"/>
      <c r="AM124" s="864"/>
      <c r="AN124" s="864"/>
      <c r="AO124" s="865"/>
      <c r="AP124" s="911" t="s">
        <v>391</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15.8</v>
      </c>
      <c r="BR124" s="918"/>
      <c r="BS124" s="918"/>
      <c r="BT124" s="918"/>
      <c r="BU124" s="918"/>
      <c r="BV124" s="918">
        <v>23.2</v>
      </c>
      <c r="BW124" s="918"/>
      <c r="BX124" s="918"/>
      <c r="BY124" s="918"/>
      <c r="BZ124" s="918"/>
      <c r="CA124" s="918">
        <v>14.7</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7645142</v>
      </c>
      <c r="DH124" s="847"/>
      <c r="DI124" s="847"/>
      <c r="DJ124" s="847"/>
      <c r="DK124" s="848"/>
      <c r="DL124" s="849">
        <v>7499860</v>
      </c>
      <c r="DM124" s="847"/>
      <c r="DN124" s="847"/>
      <c r="DO124" s="847"/>
      <c r="DP124" s="848"/>
      <c r="DQ124" s="849" t="s">
        <v>129</v>
      </c>
      <c r="DR124" s="847"/>
      <c r="DS124" s="847"/>
      <c r="DT124" s="847"/>
      <c r="DU124" s="848"/>
      <c r="DV124" s="935" t="s">
        <v>391</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129</v>
      </c>
      <c r="AG125" s="864"/>
      <c r="AH125" s="864"/>
      <c r="AI125" s="864"/>
      <c r="AJ125" s="865"/>
      <c r="AK125" s="866" t="s">
        <v>129</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391</v>
      </c>
      <c r="DH125" s="929"/>
      <c r="DI125" s="929"/>
      <c r="DJ125" s="929"/>
      <c r="DK125" s="929"/>
      <c r="DL125" s="929" t="s">
        <v>391</v>
      </c>
      <c r="DM125" s="929"/>
      <c r="DN125" s="929"/>
      <c r="DO125" s="929"/>
      <c r="DP125" s="929"/>
      <c r="DQ125" s="929" t="s">
        <v>129</v>
      </c>
      <c r="DR125" s="929"/>
      <c r="DS125" s="929"/>
      <c r="DT125" s="929"/>
      <c r="DU125" s="929"/>
      <c r="DV125" s="930" t="s">
        <v>391</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83605</v>
      </c>
      <c r="AB126" s="864"/>
      <c r="AC126" s="864"/>
      <c r="AD126" s="864"/>
      <c r="AE126" s="865"/>
      <c r="AF126" s="866">
        <v>79224</v>
      </c>
      <c r="AG126" s="864"/>
      <c r="AH126" s="864"/>
      <c r="AI126" s="864"/>
      <c r="AJ126" s="865"/>
      <c r="AK126" s="866">
        <v>71447</v>
      </c>
      <c r="AL126" s="864"/>
      <c r="AM126" s="864"/>
      <c r="AN126" s="864"/>
      <c r="AO126" s="865"/>
      <c r="AP126" s="911">
        <v>0.5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3544</v>
      </c>
      <c r="AB127" s="864"/>
      <c r="AC127" s="864"/>
      <c r="AD127" s="864"/>
      <c r="AE127" s="865"/>
      <c r="AF127" s="866">
        <v>2512</v>
      </c>
      <c r="AG127" s="864"/>
      <c r="AH127" s="864"/>
      <c r="AI127" s="864"/>
      <c r="AJ127" s="865"/>
      <c r="AK127" s="866">
        <v>2485</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424746</v>
      </c>
      <c r="AB128" s="885"/>
      <c r="AC128" s="885"/>
      <c r="AD128" s="885"/>
      <c r="AE128" s="886"/>
      <c r="AF128" s="887">
        <v>446174</v>
      </c>
      <c r="AG128" s="885"/>
      <c r="AH128" s="885"/>
      <c r="AI128" s="885"/>
      <c r="AJ128" s="886"/>
      <c r="AK128" s="887">
        <v>470423</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129</v>
      </c>
      <c r="BG128" s="871"/>
      <c r="BH128" s="871"/>
      <c r="BI128" s="871"/>
      <c r="BJ128" s="871"/>
      <c r="BK128" s="871"/>
      <c r="BL128" s="894"/>
      <c r="BM128" s="870">
        <v>12.69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v>29</v>
      </c>
      <c r="DM128" s="875"/>
      <c r="DN128" s="875"/>
      <c r="DO128" s="875"/>
      <c r="DP128" s="875"/>
      <c r="DQ128" s="875">
        <v>23</v>
      </c>
      <c r="DR128" s="875"/>
      <c r="DS128" s="875"/>
      <c r="DT128" s="875"/>
      <c r="DU128" s="875"/>
      <c r="DV128" s="876">
        <v>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15855772</v>
      </c>
      <c r="AB129" s="864"/>
      <c r="AC129" s="864"/>
      <c r="AD129" s="864"/>
      <c r="AE129" s="865"/>
      <c r="AF129" s="866">
        <v>15716548</v>
      </c>
      <c r="AG129" s="864"/>
      <c r="AH129" s="864"/>
      <c r="AI129" s="864"/>
      <c r="AJ129" s="865"/>
      <c r="AK129" s="866">
        <v>16321902</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129</v>
      </c>
      <c r="BG129" s="854"/>
      <c r="BH129" s="854"/>
      <c r="BI129" s="854"/>
      <c r="BJ129" s="854"/>
      <c r="BK129" s="854"/>
      <c r="BL129" s="855"/>
      <c r="BM129" s="853">
        <v>17.690000000000001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2405096</v>
      </c>
      <c r="AB130" s="864"/>
      <c r="AC130" s="864"/>
      <c r="AD130" s="864"/>
      <c r="AE130" s="865"/>
      <c r="AF130" s="866">
        <v>2313857</v>
      </c>
      <c r="AG130" s="864"/>
      <c r="AH130" s="864"/>
      <c r="AI130" s="864"/>
      <c r="AJ130" s="865"/>
      <c r="AK130" s="866">
        <v>2253701</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7.4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13450676</v>
      </c>
      <c r="AB131" s="847"/>
      <c r="AC131" s="847"/>
      <c r="AD131" s="847"/>
      <c r="AE131" s="848"/>
      <c r="AF131" s="849">
        <v>13402691</v>
      </c>
      <c r="AG131" s="847"/>
      <c r="AH131" s="847"/>
      <c r="AI131" s="847"/>
      <c r="AJ131" s="848"/>
      <c r="AK131" s="849">
        <v>14068201</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14.7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8.1480068360000004</v>
      </c>
      <c r="AB132" s="827"/>
      <c r="AC132" s="827"/>
      <c r="AD132" s="827"/>
      <c r="AE132" s="828"/>
      <c r="AF132" s="829">
        <v>7.4308211689999997</v>
      </c>
      <c r="AG132" s="827"/>
      <c r="AH132" s="827"/>
      <c r="AI132" s="827"/>
      <c r="AJ132" s="828"/>
      <c r="AK132" s="829">
        <v>6.9036403450000003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9</v>
      </c>
      <c r="AB133" s="806"/>
      <c r="AC133" s="806"/>
      <c r="AD133" s="806"/>
      <c r="AE133" s="807"/>
      <c r="AF133" s="805">
        <v>8.1999999999999993</v>
      </c>
      <c r="AG133" s="806"/>
      <c r="AH133" s="806"/>
      <c r="AI133" s="806"/>
      <c r="AJ133" s="807"/>
      <c r="AK133" s="805">
        <v>7.4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DVblROH6m9FTQ4lNbdBE/AKL7e/dcY52Y3U/RiXvSIOJH01y4Eu6bl3+z0DQ6yYbTvkgAl03cLflZWQxTILtg==" saltValue="BLEARD8jw/5klSe84woV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Layout" topLeftCell="BP1" zoomScaleNormal="85" zoomScaleSheetLayoutView="100" workbookViewId="0">
      <selection activeCell="AS27" sqref="AS27:AX2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GEZvag0ZnGsHMMaXr+IaNU0AC5NdMPOKYBrU2wRG/REkedboFmRsT4jtUnRndZCABe7280xrl9sX9qT7pjVyA==" saltValue="g6IVjY7QBnd/qPBM7Fr6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election activeCell="AS27" sqref="AS27:AX2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1jrkU1f3U1XPlJIMtUbJx5oWDJcujXMmgkBe4uJz8WsSg4XUkyIYBHa47xPl2BrHNtBfmvN2VGyt4F4/YNrqw==" saltValue="sS8pDuqV3xoMqzqeGMtv+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election activeCell="AS27" sqref="AS27:AX2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509</v>
      </c>
      <c r="AL9" s="1225"/>
      <c r="AM9" s="1225"/>
      <c r="AN9" s="1226"/>
      <c r="AO9" s="314">
        <v>4971535</v>
      </c>
      <c r="AP9" s="314">
        <v>71428</v>
      </c>
      <c r="AQ9" s="315">
        <v>81198</v>
      </c>
      <c r="AR9" s="316">
        <v>-12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510</v>
      </c>
      <c r="AL10" s="1225"/>
      <c r="AM10" s="1225"/>
      <c r="AN10" s="1226"/>
      <c r="AO10" s="317">
        <v>76142</v>
      </c>
      <c r="AP10" s="317">
        <v>1094</v>
      </c>
      <c r="AQ10" s="318">
        <v>5531</v>
      </c>
      <c r="AR10" s="319">
        <v>-80.2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511</v>
      </c>
      <c r="AL11" s="1225"/>
      <c r="AM11" s="1225"/>
      <c r="AN11" s="1226"/>
      <c r="AO11" s="317">
        <v>15306</v>
      </c>
      <c r="AP11" s="317">
        <v>220</v>
      </c>
      <c r="AQ11" s="318">
        <v>1383</v>
      </c>
      <c r="AR11" s="319">
        <v>-84.1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512</v>
      </c>
      <c r="AL12" s="1225"/>
      <c r="AM12" s="1225"/>
      <c r="AN12" s="1226"/>
      <c r="AO12" s="317" t="s">
        <v>513</v>
      </c>
      <c r="AP12" s="317" t="s">
        <v>513</v>
      </c>
      <c r="AQ12" s="318">
        <v>8</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514</v>
      </c>
      <c r="AL13" s="1225"/>
      <c r="AM13" s="1225"/>
      <c r="AN13" s="1226"/>
      <c r="AO13" s="317">
        <v>168201</v>
      </c>
      <c r="AP13" s="317">
        <v>2417</v>
      </c>
      <c r="AQ13" s="318">
        <v>2870</v>
      </c>
      <c r="AR13" s="319">
        <v>-15.8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515</v>
      </c>
      <c r="AL14" s="1225"/>
      <c r="AM14" s="1225"/>
      <c r="AN14" s="1226"/>
      <c r="AO14" s="317">
        <v>45980</v>
      </c>
      <c r="AP14" s="317">
        <v>661</v>
      </c>
      <c r="AQ14" s="318">
        <v>1754</v>
      </c>
      <c r="AR14" s="319">
        <v>-62.3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516</v>
      </c>
      <c r="AL15" s="1228"/>
      <c r="AM15" s="1228"/>
      <c r="AN15" s="1229"/>
      <c r="AO15" s="317">
        <v>-225394</v>
      </c>
      <c r="AP15" s="317">
        <v>-3238</v>
      </c>
      <c r="AQ15" s="318">
        <v>-6387</v>
      </c>
      <c r="AR15" s="319">
        <v>-49.3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185</v>
      </c>
      <c r="AL16" s="1228"/>
      <c r="AM16" s="1228"/>
      <c r="AN16" s="1229"/>
      <c r="AO16" s="317">
        <v>5051770</v>
      </c>
      <c r="AP16" s="317">
        <v>72581</v>
      </c>
      <c r="AQ16" s="318">
        <v>86357</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521</v>
      </c>
      <c r="AL21" s="1231"/>
      <c r="AM21" s="1231"/>
      <c r="AN21" s="1232"/>
      <c r="AO21" s="330">
        <v>7.49</v>
      </c>
      <c r="AP21" s="331">
        <v>8.1999999999999993</v>
      </c>
      <c r="AQ21" s="332">
        <v>-0.71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522</v>
      </c>
      <c r="AL22" s="1231"/>
      <c r="AM22" s="1231"/>
      <c r="AN22" s="1232"/>
      <c r="AO22" s="335">
        <v>98.3</v>
      </c>
      <c r="AP22" s="336">
        <v>98</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526</v>
      </c>
      <c r="AL32" s="1214"/>
      <c r="AM32" s="1214"/>
      <c r="AN32" s="1215"/>
      <c r="AO32" s="345">
        <v>2683793</v>
      </c>
      <c r="AP32" s="345">
        <v>38559</v>
      </c>
      <c r="AQ32" s="346">
        <v>54377</v>
      </c>
      <c r="AR32" s="347">
        <v>-29.1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527</v>
      </c>
      <c r="AL33" s="1214"/>
      <c r="AM33" s="1214"/>
      <c r="AN33" s="1215"/>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528</v>
      </c>
      <c r="AL34" s="1214"/>
      <c r="AM34" s="1214"/>
      <c r="AN34" s="1215"/>
      <c r="AO34" s="345" t="s">
        <v>513</v>
      </c>
      <c r="AP34" s="345" t="s">
        <v>513</v>
      </c>
      <c r="AQ34" s="346">
        <v>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529</v>
      </c>
      <c r="AL35" s="1214"/>
      <c r="AM35" s="1214"/>
      <c r="AN35" s="1215"/>
      <c r="AO35" s="345">
        <v>795111</v>
      </c>
      <c r="AP35" s="345">
        <v>11424</v>
      </c>
      <c r="AQ35" s="346">
        <v>13654</v>
      </c>
      <c r="AR35" s="347">
        <v>-16.3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530</v>
      </c>
      <c r="AL36" s="1214"/>
      <c r="AM36" s="1214"/>
      <c r="AN36" s="1215"/>
      <c r="AO36" s="345">
        <v>142506</v>
      </c>
      <c r="AP36" s="345">
        <v>2047</v>
      </c>
      <c r="AQ36" s="346">
        <v>1462</v>
      </c>
      <c r="AR36" s="347">
        <v>40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531</v>
      </c>
      <c r="AL37" s="1214"/>
      <c r="AM37" s="1214"/>
      <c r="AN37" s="1215"/>
      <c r="AO37" s="345">
        <v>73932</v>
      </c>
      <c r="AP37" s="345">
        <v>1062</v>
      </c>
      <c r="AQ37" s="346">
        <v>670</v>
      </c>
      <c r="AR37" s="347">
        <v>58.5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532</v>
      </c>
      <c r="AL38" s="1211"/>
      <c r="AM38" s="1211"/>
      <c r="AN38" s="1212"/>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533</v>
      </c>
      <c r="AL39" s="1211"/>
      <c r="AM39" s="1211"/>
      <c r="AN39" s="1212"/>
      <c r="AO39" s="345">
        <v>-470423</v>
      </c>
      <c r="AP39" s="345">
        <v>-6759</v>
      </c>
      <c r="AQ39" s="346">
        <v>-4140</v>
      </c>
      <c r="AR39" s="347">
        <v>63.3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534</v>
      </c>
      <c r="AL40" s="1214"/>
      <c r="AM40" s="1214"/>
      <c r="AN40" s="1215"/>
      <c r="AO40" s="345">
        <v>-2253701</v>
      </c>
      <c r="AP40" s="345">
        <v>-32380</v>
      </c>
      <c r="AQ40" s="346">
        <v>-48517</v>
      </c>
      <c r="AR40" s="347">
        <v>-33.299999999999997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6" t="s">
        <v>297</v>
      </c>
      <c r="AL41" s="1217"/>
      <c r="AM41" s="1217"/>
      <c r="AN41" s="1218"/>
      <c r="AO41" s="345">
        <v>971218</v>
      </c>
      <c r="AP41" s="345">
        <v>13954</v>
      </c>
      <c r="AQ41" s="346">
        <v>17509</v>
      </c>
      <c r="AR41" s="347">
        <v>-20.3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9" t="s">
        <v>504</v>
      </c>
      <c r="AN49" s="1221" t="s">
        <v>538</v>
      </c>
      <c r="AO49" s="1222"/>
      <c r="AP49" s="1222"/>
      <c r="AQ49" s="1222"/>
      <c r="AR49" s="122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0"/>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2597185</v>
      </c>
      <c r="AN51" s="367">
        <v>38077</v>
      </c>
      <c r="AO51" s="368">
        <v>-29.8</v>
      </c>
      <c r="AP51" s="369">
        <v>67319</v>
      </c>
      <c r="AQ51" s="370">
        <v>24.1</v>
      </c>
      <c r="AR51" s="371">
        <v>-53.9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1316433</v>
      </c>
      <c r="AN52" s="375">
        <v>19300</v>
      </c>
      <c r="AO52" s="376">
        <v>-21.8</v>
      </c>
      <c r="AP52" s="377">
        <v>38101</v>
      </c>
      <c r="AQ52" s="378">
        <v>28.3</v>
      </c>
      <c r="AR52" s="379">
        <v>-50.1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3018196</v>
      </c>
      <c r="AN53" s="367">
        <v>44006</v>
      </c>
      <c r="AO53" s="368">
        <v>15.6</v>
      </c>
      <c r="AP53" s="369">
        <v>70615</v>
      </c>
      <c r="AQ53" s="370">
        <v>4.9000000000000004</v>
      </c>
      <c r="AR53" s="371">
        <v>10.7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1256095</v>
      </c>
      <c r="AN54" s="375">
        <v>18314</v>
      </c>
      <c r="AO54" s="376">
        <v>-5.0999999999999996</v>
      </c>
      <c r="AP54" s="377">
        <v>37382</v>
      </c>
      <c r="AQ54" s="378">
        <v>-1.9</v>
      </c>
      <c r="AR54" s="379">
        <v>-3.2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5587744</v>
      </c>
      <c r="AN55" s="367">
        <v>80805</v>
      </c>
      <c r="AO55" s="368">
        <v>83.6</v>
      </c>
      <c r="AP55" s="369">
        <v>69185</v>
      </c>
      <c r="AQ55" s="370">
        <v>-2</v>
      </c>
      <c r="AR55" s="371">
        <v>85.6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2231313</v>
      </c>
      <c r="AN56" s="375">
        <v>32267</v>
      </c>
      <c r="AO56" s="376">
        <v>76.2</v>
      </c>
      <c r="AP56" s="377">
        <v>38519</v>
      </c>
      <c r="AQ56" s="378">
        <v>3</v>
      </c>
      <c r="AR56" s="379">
        <v>73.2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4197881</v>
      </c>
      <c r="AN57" s="367">
        <v>60542</v>
      </c>
      <c r="AO57" s="368">
        <v>-25.1</v>
      </c>
      <c r="AP57" s="369">
        <v>70166</v>
      </c>
      <c r="AQ57" s="370">
        <v>1.4</v>
      </c>
      <c r="AR57" s="371">
        <v>-26.5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1699053</v>
      </c>
      <c r="AN58" s="375">
        <v>24504</v>
      </c>
      <c r="AO58" s="376">
        <v>-24.1</v>
      </c>
      <c r="AP58" s="377">
        <v>36115</v>
      </c>
      <c r="AQ58" s="378">
        <v>-6.2</v>
      </c>
      <c r="AR58" s="379">
        <v>-17.899999999999999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2967110</v>
      </c>
      <c r="AN59" s="367">
        <v>42630</v>
      </c>
      <c r="AO59" s="368">
        <v>-29.6</v>
      </c>
      <c r="AP59" s="369">
        <v>70329</v>
      </c>
      <c r="AQ59" s="370">
        <v>0.2</v>
      </c>
      <c r="AR59" s="371">
        <v>-29.8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1848478</v>
      </c>
      <c r="AN60" s="375">
        <v>26558</v>
      </c>
      <c r="AO60" s="376">
        <v>8.4</v>
      </c>
      <c r="AP60" s="377">
        <v>39403</v>
      </c>
      <c r="AQ60" s="378">
        <v>9.1</v>
      </c>
      <c r="AR60" s="379">
        <v>-0.7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3673623</v>
      </c>
      <c r="AN61" s="382">
        <v>53212</v>
      </c>
      <c r="AO61" s="383">
        <v>2.9</v>
      </c>
      <c r="AP61" s="384">
        <v>69523</v>
      </c>
      <c r="AQ61" s="385">
        <v>5.7</v>
      </c>
      <c r="AR61" s="371">
        <v>-2.8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1670274</v>
      </c>
      <c r="AN62" s="375">
        <v>24189</v>
      </c>
      <c r="AO62" s="376">
        <v>6.7</v>
      </c>
      <c r="AP62" s="377">
        <v>37904</v>
      </c>
      <c r="AQ62" s="378">
        <v>6.5</v>
      </c>
      <c r="AR62" s="379">
        <v>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a8V09OrDd8YZv7ynCV/2Rx0E3ovkTQzXqUn6cVMR5Hc/wgAcGdnVGUDRB1xSnz9Ws59vY09hq3IwPs/BKkOoA==" saltValue="lRGX5iOyUumz5I68x98D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85" zoomScaleNormal="85" zoomScaleSheetLayoutView="55" workbookViewId="0">
      <selection activeCell="AS27" sqref="AS27:AX2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XIUZT4eAPhj11fAxcNum8Qze7XljtYdp+wmEP2WicpFqUwO5j18K5fLfJ8sj2xirorFKItvwTyQW5OSQslOEAw==" saltValue="DtjK/VgmoYmCrEqHr5PZv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4" zoomScaleNormal="100" zoomScaleSheetLayoutView="55" workbookViewId="0">
      <selection activeCell="AS27" sqref="AS27:AX2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MzRlrT/EZQ/c18uM/YQSIeaRm4LpV8SFLT3tOY1CdW+PvaVAH70deUWS5G0PxdxdV4f7GU/PwVExWIPfdv0MFQ==" saltValue="Jb71t1j0Ks6Zj72EvSnPx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6" zoomScaleSheetLayoutView="100" workbookViewId="0">
      <selection activeCell="AS27" sqref="AS27:AX2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5" t="s">
        <v>3</v>
      </c>
      <c r="D47" s="1235"/>
      <c r="E47" s="1236"/>
      <c r="F47" s="11">
        <v>30.35</v>
      </c>
      <c r="G47" s="12">
        <v>32.119999999999997</v>
      </c>
      <c r="H47" s="12">
        <v>31.1</v>
      </c>
      <c r="I47" s="12">
        <v>28.94</v>
      </c>
      <c r="J47" s="13">
        <v>28.49</v>
      </c>
    </row>
    <row r="48" spans="2:10" ht="57.75" customHeight="1" x14ac:dyDescent="0.15">
      <c r="B48" s="14"/>
      <c r="C48" s="1237" t="s">
        <v>4</v>
      </c>
      <c r="D48" s="1237"/>
      <c r="E48" s="1238"/>
      <c r="F48" s="15">
        <v>3.65</v>
      </c>
      <c r="G48" s="16">
        <v>1.65</v>
      </c>
      <c r="H48" s="16">
        <v>1.46</v>
      </c>
      <c r="I48" s="16">
        <v>1.28</v>
      </c>
      <c r="J48" s="17">
        <v>5.39</v>
      </c>
    </row>
    <row r="49" spans="2:10" ht="57.75" customHeight="1" thickBot="1" x14ac:dyDescent="0.2">
      <c r="B49" s="18"/>
      <c r="C49" s="1239" t="s">
        <v>5</v>
      </c>
      <c r="D49" s="1239"/>
      <c r="E49" s="1240"/>
      <c r="F49" s="19">
        <v>1.31</v>
      </c>
      <c r="G49" s="20" t="s">
        <v>559</v>
      </c>
      <c r="H49" s="20" t="s">
        <v>560</v>
      </c>
      <c r="I49" s="20" t="s">
        <v>561</v>
      </c>
      <c r="J49" s="21">
        <v>4.78</v>
      </c>
    </row>
    <row r="50" spans="2:10" ht="13.5" customHeight="1" x14ac:dyDescent="0.15"/>
  </sheetData>
  <sheetProtection algorithmName="SHA-512" hashValue="wJLhnXzXAtT2+BVu+bU3dvT50DR4CfeFB0cOUx2c6AI3Yc7y93Z+a0YI2pqtntsuC+qm4HSxIDVd6Ca1IoL/hQ==" saltValue="pmxdXdyrPq0uZ6CFj9zV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2022-03-17T00:46:49Z</cp:lastPrinted>
  <dcterms:created xsi:type="dcterms:W3CDTF">2022-02-02T06:25:45Z</dcterms:created>
  <dcterms:modified xsi:type="dcterms:W3CDTF">2022-09-30T04:15:55Z</dcterms:modified>
  <cp:category/>
</cp:coreProperties>
</file>