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<sst xmlns="http://schemas.openxmlformats.org/spreadsheetml/2006/main" count="1128" uniqueCount="630">
  <si>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</si>
  <si>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</si>
  <si>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</si>
  <si>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</si>
  <si>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</si>
  <si>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</si>
  <si>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</si>
  <si>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</si>
  <si>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</si>
  <si>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</si>
  <si>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</si>
  <si>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</si>
  <si>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</si>
  <si>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</si>
  <si>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</si>
  <si>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</si>
  <si>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</si>
  <si>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</si>
  <si>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</si>
  <si>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</si>
  <si>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</si>
  <si>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</si>
  <si>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</si>
  <si>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</si>
  <si>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</si>
  <si>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</si>
  <si>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</si>
  <si>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</si>
  <si>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</si>
  <si>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</si>
  <si>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</si>
  <si>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</si>
  <si>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</si>
  <si>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</si>
  <si>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</si>
  <si>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</si>
  <si>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</si>
  <si>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</si>
  <si>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</si>
  <si>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</si>
  <si>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</si>
  <si>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</si>
  <si>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</si>
  <si>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</si>
  <si>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</si>
  <si>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</si>
  <si>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</si>
  <si>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</si>
  <si>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</si>
  <si>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</si>
  <si>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</si>
  <si>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</si>
  <si>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</si>
  <si>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</si>
  <si>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</si>
  <si>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</si>
  <si>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</si>
  <si>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</si>
  <si>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</si>
  <si>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</si>
  <si>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</si>
  <si>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</si>
  <si>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</si>
  <si>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</si>
  <si>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</si>
  <si>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</si>
  <si>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</si>
  <si>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</si>
  <si>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</si>
  <si>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</si>
  <si>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</si>
  <si>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</si>
  <si>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</si>
  <si>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</si>
  <si>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</si>
  <si>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</si>
  <si>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</si>
  <si>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</si>
  <si>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</si>
  <si>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</si>
  <si>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</si>
  <si>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</si>
  <si>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</si>
  <si>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</si>
  <si>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</si>
  <si>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</si>
  <si>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</si>
  <si>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</si>
  <si>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</si>
  <si>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</si>
  <si>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</si>
  <si>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</si>
  <si>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</si>
  <si>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</si>
  <si>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</si>
  <si>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</si>
  <si>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</si>
  <si>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</si>
  <si>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</si>
  <si>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</si>
  <si>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</si>
  <si>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</si>
  <si>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</si>
  <si>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</si>
  <si>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</si>
  <si>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</si>
  <si>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</si>
  <si>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</si>
  <si>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</si>
  <si>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</si>
  <si>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</si>
  <si>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</si>
  <si>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</si>
  <si>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</si>
  <si>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</si>
  <si>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</si>
  <si>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</si>
  <si>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</si>
  <si>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</si>
  <si>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</si>
  <si>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</si>
  <si>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</si>
  <si>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</si>
  <si>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</si>
  <si>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</si>
  <si>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</si>
  <si>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</si>
  <si>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</si>
  <si>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</si>
  <si>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</si>
  <si>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</si>
  <si>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</si>
  <si>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</si>
  <si>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</si>
  <si>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</si>
  <si>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</si>
  <si>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</si>
  <si>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</si>
  <si>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</si>
  <si>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</si>
  <si>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</si>
  <si>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</si>
  <si>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</si>
  <si>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</si>
  <si>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</si>
  <si>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</si>
  <si>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</si>
  <si>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</si>
  <si>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</si>
  <si>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</si>
  <si>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</si>
  <si>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</si>
  <si>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</si>
  <si>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</si>
  <si>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</si>
  <si>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</si>
  <si>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</si>
  <si>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</si>
  <si>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</si>
  <si>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</si>
  <si>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</si>
  <si>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</si>
  <si>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</si>
  <si>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</si>
  <si>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</si>
  <si>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</si>
  <si>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</si>
  <si>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</si>
  <si>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</si>
  <si>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</si>
  <si>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</si>
  <si>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</si>
  <si>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</si>
  <si>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</si>
  <si>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</si>
  <si>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</si>
  <si>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</si>
  <si>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</si>
  <si>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</si>
  <si>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</si>
  <si>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</si>
  <si>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</si>
  <si>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</si>
  <si>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</si>
  <si>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</si>
  <si>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</si>
  <si>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</si>
  <si>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</si>
  <si>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</si>
  <si>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</si>
  <si>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</si>
  <si>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</si>
  <si>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</si>
  <si>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</si>
  <si>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</si>
  <si>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</si>
  <si>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</si>
  <si>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</si>
  <si>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</si>
  <si>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</si>
  <si>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</si>
  <si>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</si>
  <si>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</si>
  <si>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</si>
  <si>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</si>
  <si>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</si>
  <si>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</si>
  <si>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</si>
  <si>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</si>
  <si>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</si>
  <si>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</si>
  <si>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</si>
  <si>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岡山県倉敷市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</si>
  <si>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</si>
  <si>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</si>
  <si>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</si>
  <si>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</si>
  <si>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</si>
  <si>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</si>
  <si>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</si>
  <si>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</si>
  <si>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</si>
  <si>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</si>
  <si>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</si>
  <si>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</si>
  <si>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</si>
  <si>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</si>
  <si>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</si>
  <si>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</si>
  <si>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</si>
  <si>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</si>
  <si>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</si>
  <si>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</si>
  <si>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</si>
  <si>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</si>
  <si>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</si>
  <si>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</si>
  <si>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</si>
  <si>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</si>
  <si>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</si>
  <si>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</si>
  <si>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</si>
  <si>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</si>
  <si>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</si>
  <si>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</si>
  <si>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</si>
  <si>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</si>
  <si>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</si>
  <si>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</si>
  <si>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</si>
  <si>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</si>
  <si>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</si>
  <si>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</si>
  <si>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</si>
  <si>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</si>
  <si>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</si>
  <si>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</si>
  <si>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</si>
  <si>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</si>
  <si>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</si>
  <si>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</si>
  <si>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</si>
  <si>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</si>
  <si>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</si>
  <si>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</si>
  <si>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</si>
  <si>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</si>
  <si>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</si>
  <si>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</si>
  <si>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</si>
  <si>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</si>
  <si>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</si>
  <si>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</si>
  <si>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</si>
  <si>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</si>
  <si>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</si>
  <si>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</si>
  <si>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</si>
  <si>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</si>
  <si>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</si>
  <si>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</si>
  <si>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</si>
  <si>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</si>
  <si>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</si>
  <si>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</si>
  <si>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</si>
  <si>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</si>
  <si>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</si>
  <si>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</si>
  <si>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</si>
  <si>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</si>
  <si>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</si>
  <si>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</si>
  <si>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</si>
  <si>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</si>
  <si>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</si>
  <si>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</si>
  <si>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</si>
  <si>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</si>
  <si>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</si>
  <si>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</si>
  <si>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</si>
  <si>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</si>
  <si>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</si>
  <si>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</si>
  <si>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</si>
  <si>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</si>
  <si>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</si>
  <si>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</si>
  <si>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</si>
  <si>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</si>
  <si>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</si>
  <si>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</si>
  <si>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</si>
  <si>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</si>
  <si>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</si>
  <si>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</si>
  <si>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</si>
  <si>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</si>
  <si>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</si>
  <si>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</si>
  <si>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</si>
  <si>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</si>
  <si>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</si>
  <si>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</si>
  <si>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</si>
  <si>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</si>
  <si>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</si>
  <si>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</si>
  <si>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</si>
  <si>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</si>
  <si>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</si>
  <si>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</si>
  <si>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</si>
  <si>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</si>
  <si>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</si>
  <si>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</si>
  <si>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</si>
  <si>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</si>
  <si>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</si>
  <si>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</si>
  <si>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</si>
  <si>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</si>
  <si>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</si>
  <si>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</si>
  <si>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</si>
  <si>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</si>
  <si>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</si>
  <si>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</si>
  <si>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</si>
  <si>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</si>
  <si>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</si>
  <si>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</si>
  <si>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</si>
  <si>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</si>
  <si>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</si>
  <si>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</si>
  <si>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</si>
  <si>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</si>
  <si>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</si>
  <si>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</si>
  <si>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</si>
  <si>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</si>
  <si>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</si>
  <si>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</si>
  <si>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</si>
  <si>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</si>
  <si>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岡山県倉敷市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</si>
  <si>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</si>
  <si>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</si>
  <si>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</si>
  <si>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</si>
  <si>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</si>
  <si>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</si>
  <si>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</si>
  <si>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</si>
  <si>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</si>
  <si>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</si>
  <si>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</si>
  <si>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</si>
  <si>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</si>
  <si>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</si>
  <si>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</si>
  <si>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</si>
  <si>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</si>
  <si>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</si>
  <si>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</si>
  <si>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</si>
  <si>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倉敷市母子父子寡婦福祉資金貸付特別会計</t>
    <phoneticPr fontId="5"/>
  </si>
  <si>
    <t>倉敷市住宅新築資金等貸付特別会計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</si>
  <si>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</si>
  <si>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</si>
  <si>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</si>
  <si>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</si>
  <si>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</si>
  <si>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</si>
  <si>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</si>
  <si>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</si>
  <si>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</si>
  <si>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</si>
  <si>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</si>
  <si>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</si>
  <si>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</si>
  <si>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</si>
  <si>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</si>
  <si>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</si>
  <si>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</si>
  <si>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</si>
  <si>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倉敷市立市民病院事業会計</t>
    <phoneticPr fontId="5"/>
  </si>
  <si>
    <t>倉敷市モーターボート競走事業会計</t>
    <phoneticPr fontId="5"/>
  </si>
  <si>
    <t>倉敷市下水道事業会計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</si>
  <si>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</si>
  <si>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</si>
  <si>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</si>
  <si>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</si>
  <si>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</si>
  <si>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</si>
  <si>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</si>
  <si>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</si>
  <si>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</si>
  <si>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</si>
  <si>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</si>
  <si>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</si>
  <si>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</si>
  <si>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</si>
  <si>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</si>
  <si>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</si>
  <si>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</si>
  <si>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</si>
  <si>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</si>
  <si>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</si>
  <si>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</si>
  <si>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</si>
  <si>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</si>
  <si>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</si>
  <si>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</si>
  <si>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</si>
  <si>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</si>
  <si>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</si>
  <si>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</si>
  <si>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</si>
  <si>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</si>
  <si>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</si>
  <si>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</si>
  <si>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</si>
  <si>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</si>
  <si>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</si>
  <si>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</si>
  <si>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</si>
  <si>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</si>
  <si>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</si>
  <si>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</si>
  <si>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</si>
  <si>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</si>
  <si>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</si>
  <si>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</si>
  <si>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</si>
  <si>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</si>
  <si>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</si>
  <si>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</si>
  <si>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</si>
  <si>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</si>
  <si>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</si>
  <si>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</si>
  <si>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</si>
  <si>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</si>
  <si>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</si>
  <si>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</si>
  <si>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</si>
  <si>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</si>
  <si>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</si>
  <si>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倉敷市立市民病院事業会計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</si>
  <si>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</si>
  <si>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</si>
  <si>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倉敷市モーターボート競走事業会計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</si>
  <si>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</si>
  <si>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</si>
  <si>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</si>
  <si>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</si>
  <si>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</si>
  <si>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</si>
  <si>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</si>
  <si>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</si>
  <si>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</si>
  <si>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</si>
  <si>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</si>
  <si>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</si>
  <si>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</si>
  <si>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</si>
  <si>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</si>
  <si>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</si>
  <si>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</si>
  <si>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</si>
  <si>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</si>
  <si>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</si>
  <si>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</si>
  <si>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</si>
  <si>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</si>
  <si>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</si>
  <si>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</si>
  <si>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</si>
  <si>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</si>
  <si>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</si>
  <si>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</si>
  <si>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</si>
  <si>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</si>
  <si>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</si>
  <si>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</si>
  <si>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</si>
  <si>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</si>
  <si>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</si>
  <si>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</si>
  <si>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</si>
  <si>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</si>
  <si>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</si>
  <si>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</si>
  <si>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</si>
  <si>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</si>
  <si>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</si>
  <si>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</si>
  <si>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</si>
  <si>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</si>
  <si>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</si>
  <si>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</si>
  <si>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</si>
  <si>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</si>
  <si>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</si>
  <si>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</si>
  <si>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</si>
  <si>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</si>
  <si>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</si>
  <si>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</si>
  <si>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</si>
  <si>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</si>
  <si>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</si>
  <si>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</si>
  <si>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</si>
  <si>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</si>
  <si>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</si>
  <si>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</si>
  <si>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</si>
  <si>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</si>
  <si>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</si>
  <si>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</si>
  <si>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</si>
  <si>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</si>
  <si>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</si>
  <si>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</si>
  <si>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</si>
  <si>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</si>
  <si>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</si>
  <si>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</si>
  <si>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</si>
  <si>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</si>
  <si>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</si>
  <si>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</si>
  <si>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</si>
  <si>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</si>
  <si>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</si>
  <si>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倉敷市住宅新築資金等貸付特別会計</t>
  </si>
  <si>
    <t>▲ 1.00</t>
  </si>
  <si>
    <t>▲ 0.99</t>
  </si>
  <si>
    <t>▲ 0.98</t>
  </si>
  <si>
    <t>▲ 0.93</t>
  </si>
  <si>
    <t>倉敷市モーターボート競走事業会計</t>
  </si>
  <si>
    <t>一般会計</t>
  </si>
  <si>
    <t>倉敷市水道事業会計</t>
  </si>
  <si>
    <t>倉敷市下水道事業会計</t>
  </si>
  <si>
    <t>倉敷市国民健康保険事業特別会計</t>
  </si>
  <si>
    <t>倉敷市介護保険事業特別会計</t>
  </si>
  <si>
    <t>倉敷市立市民病院事業会計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</si>
  <si>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</si>
  <si>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</si>
  <si>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</si>
  <si>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</si>
  <si>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</si>
  <si>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</si>
  <si>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</si>
  <si>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</si>
  <si>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4">
      <t>チイキシンコウ</t>
    </rPh>
    <rPh sb="4" eb="6">
      <t>キキン</t>
    </rPh>
    <phoneticPr fontId="5"/>
  </si>
  <si>
    <t>公共施設整備基金</t>
    <rPh sb="0" eb="6">
      <t>コウキョウシセツセイビ</t>
    </rPh>
    <rPh sb="6" eb="8">
      <t>キキン</t>
    </rPh>
    <phoneticPr fontId="5"/>
  </si>
  <si>
    <t>学校施設整備基金</t>
    <rPh sb="0" eb="4">
      <t>ガッコウシセツ</t>
    </rPh>
    <rPh sb="4" eb="8">
      <t>セイビキキン</t>
    </rPh>
    <phoneticPr fontId="5"/>
  </si>
  <si>
    <t>災害復興基金</t>
    <rPh sb="0" eb="2">
      <t>サイガイ</t>
    </rPh>
    <rPh sb="2" eb="4">
      <t>フッコウ</t>
    </rPh>
    <rPh sb="4" eb="6">
      <t>キキン</t>
    </rPh>
    <phoneticPr fontId="5"/>
  </si>
  <si>
    <t>清掃施設整備基金</t>
    <rPh sb="0" eb="2">
      <t>セイソウ</t>
    </rPh>
    <rPh sb="2" eb="8">
      <t>シセツセイビキキン</t>
    </rPh>
    <phoneticPr fontId="2"/>
  </si>
  <si>
    <t>-</t>
    <phoneticPr fontId="2"/>
  </si>
  <si>
    <t>総社広域環境施設組合</t>
    <rPh sb="0" eb="2">
      <t>ソウジャ</t>
    </rPh>
    <rPh sb="2" eb="4">
      <t>コウイキ</t>
    </rPh>
    <rPh sb="4" eb="6">
      <t>カンキョウ</t>
    </rPh>
    <rPh sb="6" eb="8">
      <t>シセツ</t>
    </rPh>
    <rPh sb="8" eb="10">
      <t>クミアイ</t>
    </rPh>
    <phoneticPr fontId="2"/>
  </si>
  <si>
    <t>備南水道企業団</t>
    <rPh sb="0" eb="2">
      <t>ビナン</t>
    </rPh>
    <rPh sb="2" eb="4">
      <t>スイドウ</t>
    </rPh>
    <rPh sb="4" eb="6">
      <t>キギョウ</t>
    </rPh>
    <rPh sb="6" eb="7">
      <t>ダン</t>
    </rPh>
    <phoneticPr fontId="2"/>
  </si>
  <si>
    <t>岡山県南部水道企業団</t>
    <rPh sb="0" eb="3">
      <t>オカヤマケン</t>
    </rPh>
    <rPh sb="3" eb="5">
      <t>ナンブ</t>
    </rPh>
    <rPh sb="5" eb="7">
      <t>スイドウ</t>
    </rPh>
    <rPh sb="7" eb="9">
      <t>キギョウ</t>
    </rPh>
    <rPh sb="9" eb="10">
      <t>ダン</t>
    </rPh>
    <phoneticPr fontId="2"/>
  </si>
  <si>
    <t>岡山県広域水道企業団</t>
    <rPh sb="0" eb="3">
      <t>オカヤマケン</t>
    </rPh>
    <rPh sb="3" eb="5">
      <t>コウイキ</t>
    </rPh>
    <rPh sb="5" eb="7">
      <t>スイドウ</t>
    </rPh>
    <rPh sb="7" eb="9">
      <t>キギョウ</t>
    </rPh>
    <rPh sb="9" eb="10">
      <t>ダン</t>
    </rPh>
    <phoneticPr fontId="2"/>
  </si>
  <si>
    <t>倉敷西部清掃施設組合</t>
    <rPh sb="0" eb="2">
      <t>クラシキ</t>
    </rPh>
    <rPh sb="2" eb="4">
      <t>セイブ</t>
    </rPh>
    <rPh sb="4" eb="6">
      <t>セイソウ</t>
    </rPh>
    <rPh sb="6" eb="8">
      <t>シセツ</t>
    </rPh>
    <rPh sb="8" eb="10">
      <t>クミアイ</t>
    </rPh>
    <phoneticPr fontId="2"/>
  </si>
  <si>
    <t>備南衛生施設組合</t>
    <rPh sb="0" eb="2">
      <t>ビナン</t>
    </rPh>
    <rPh sb="2" eb="4">
      <t>エイセイ</t>
    </rPh>
    <rPh sb="4" eb="6">
      <t>シセツ</t>
    </rPh>
    <rPh sb="6" eb="8">
      <t>クミアイ</t>
    </rPh>
    <phoneticPr fontId="2"/>
  </si>
  <si>
    <t>高梁川東西用水組合</t>
    <rPh sb="0" eb="2">
      <t>タカハシ</t>
    </rPh>
    <rPh sb="2" eb="3">
      <t>ガワ</t>
    </rPh>
    <rPh sb="3" eb="5">
      <t>トウザイ</t>
    </rPh>
    <rPh sb="5" eb="7">
      <t>ヨウスイ</t>
    </rPh>
    <rPh sb="7" eb="9">
      <t>クミアイ</t>
    </rPh>
    <phoneticPr fontId="2"/>
  </si>
  <si>
    <t>八ケ郷合同用水組合</t>
    <rPh sb="0" eb="1">
      <t>ハチ</t>
    </rPh>
    <rPh sb="2" eb="3">
      <t>ゴウ</t>
    </rPh>
    <rPh sb="3" eb="5">
      <t>ゴウドウ</t>
    </rPh>
    <rPh sb="5" eb="7">
      <t>ヨウスイ</t>
    </rPh>
    <rPh sb="7" eb="9">
      <t>クミアイ</t>
    </rPh>
    <phoneticPr fontId="2"/>
  </si>
  <si>
    <t>湛井十二箇郷組合</t>
    <rPh sb="0" eb="1">
      <t>タン</t>
    </rPh>
    <rPh sb="1" eb="2">
      <t>イ</t>
    </rPh>
    <rPh sb="2" eb="4">
      <t>ジュウニ</t>
    </rPh>
    <rPh sb="4" eb="5">
      <t>カ</t>
    </rPh>
    <rPh sb="5" eb="6">
      <t>ゴウ</t>
    </rPh>
    <rPh sb="6" eb="8">
      <t>クミアイ</t>
    </rPh>
    <phoneticPr fontId="2"/>
  </si>
  <si>
    <t>四ケ郷組合</t>
    <rPh sb="0" eb="1">
      <t>ヨ</t>
    </rPh>
    <rPh sb="2" eb="3">
      <t>ゴウ</t>
    </rPh>
    <rPh sb="3" eb="5">
      <t>クミアイ</t>
    </rPh>
    <phoneticPr fontId="2"/>
  </si>
  <si>
    <t>三ケ村組合</t>
    <rPh sb="0" eb="1">
      <t>サン</t>
    </rPh>
    <rPh sb="2" eb="3">
      <t>ムラ</t>
    </rPh>
    <rPh sb="3" eb="5">
      <t>クミアイ</t>
    </rPh>
    <phoneticPr fontId="2"/>
  </si>
  <si>
    <t>六ケ郷組合</t>
    <rPh sb="0" eb="1">
      <t>ロク</t>
    </rPh>
    <rPh sb="2" eb="3">
      <t>ゴウ</t>
    </rPh>
    <rPh sb="3" eb="5">
      <t>クミアイ</t>
    </rPh>
    <phoneticPr fontId="2"/>
  </si>
  <si>
    <t>西一郷半組合</t>
    <rPh sb="0" eb="1">
      <t>ニシ</t>
    </rPh>
    <rPh sb="1" eb="2">
      <t>イチ</t>
    </rPh>
    <rPh sb="2" eb="3">
      <t>ゴウ</t>
    </rPh>
    <rPh sb="3" eb="4">
      <t>ハン</t>
    </rPh>
    <rPh sb="4" eb="6">
      <t>クミアイ</t>
    </rPh>
    <phoneticPr fontId="2"/>
  </si>
  <si>
    <t>竹川組合</t>
    <rPh sb="0" eb="2">
      <t>タケカワ</t>
    </rPh>
    <rPh sb="2" eb="4">
      <t>クミアイ</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</si>
  <si>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</si>
  <si>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岡山県後期高齢者医療広域連合会一般会計</t>
    <rPh sb="0" eb="3">
      <t>オカヤマケン</t>
    </rPh>
    <rPh sb="3" eb="5">
      <t>コウキ</t>
    </rPh>
    <rPh sb="5" eb="8">
      <t>コウレイシャ</t>
    </rPh>
    <rPh sb="8" eb="10">
      <t>イリョウ</t>
    </rPh>
    <rPh sb="10" eb="12">
      <t>コウイキ</t>
    </rPh>
    <rPh sb="12" eb="14">
      <t>レンゴウ</t>
    </rPh>
    <rPh sb="14" eb="15">
      <t>カイ</t>
    </rPh>
    <rPh sb="15" eb="17">
      <t>イッパン</t>
    </rPh>
    <rPh sb="17" eb="19">
      <t>カイケイ</t>
    </rPh>
    <phoneticPr fontId="2"/>
  </si>
  <si>
    <t>岡山県後期高齢者医療広域連合会特別会計</t>
    <rPh sb="0" eb="3">
      <t>オカヤマケン</t>
    </rPh>
    <rPh sb="3" eb="5">
      <t>コウキ</t>
    </rPh>
    <rPh sb="5" eb="7">
      <t>コウレイ</t>
    </rPh>
    <rPh sb="7" eb="8">
      <t>シャ</t>
    </rPh>
    <rPh sb="8" eb="10">
      <t>イリョウ</t>
    </rPh>
    <rPh sb="10" eb="12">
      <t>コウイキ</t>
    </rPh>
    <rPh sb="12" eb="15">
      <t>レンゴウカイ</t>
    </rPh>
    <rPh sb="15" eb="17">
      <t>トクベツ</t>
    </rPh>
    <rPh sb="17" eb="19">
      <t>カイケイ</t>
    </rPh>
    <phoneticPr fontId="2"/>
  </si>
  <si>
    <t>-</t>
    <phoneticPr fontId="2"/>
  </si>
  <si>
    <t>○</t>
    <phoneticPr fontId="2"/>
  </si>
  <si>
    <t>倉敷市開発公社</t>
    <rPh sb="0" eb="3">
      <t>クラシキシ</t>
    </rPh>
    <rPh sb="3" eb="5">
      <t>カイハツ</t>
    </rPh>
    <rPh sb="5" eb="7">
      <t>コウシャ</t>
    </rPh>
    <phoneticPr fontId="1"/>
  </si>
  <si>
    <t>倉敷市土地開発公社</t>
  </si>
  <si>
    <t>倉敷市保健医療センター</t>
  </si>
  <si>
    <t>倉敷市スポーツ振興協会</t>
    <rPh sb="9" eb="11">
      <t>キョウカイ</t>
    </rPh>
    <phoneticPr fontId="2"/>
  </si>
  <si>
    <t>倉敷市文化振興財団</t>
  </si>
  <si>
    <t>くらしきシティプラザ東西ビル管理</t>
  </si>
  <si>
    <t>倉敷市開発ビル</t>
  </si>
  <si>
    <t>水島臨海鉄道</t>
  </si>
  <si>
    <t>倉敷ファッションセンター</t>
  </si>
  <si>
    <t>水島エコワークス</t>
  </si>
  <si>
    <t>倉敷市船穂農業公社</t>
  </si>
  <si>
    <t>ふなおワイナリー</t>
  </si>
  <si>
    <t>井原鉄道</t>
    <rPh sb="0" eb="2">
      <t>イバラ</t>
    </rPh>
    <rPh sb="2" eb="4">
      <t>テツドウ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</si>
  <si>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</si>
  <si>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</si>
  <si>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</si>
  <si>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</si>
  <si>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退職手当負担見込額や、平成３０年７月豪雨災害関連事業に伴う災害復旧事業債の発行などにより市債現在高が増加したものの、下水道事業特別会計などの公営企業債等繰入見込額が減少したことなどにより、将来負担比率は11.9ポイント減少した。また、過去に取得した固定資産の減価償却費が投資的経費を下回ったため、有形固定資産減価償却率はわずかではあるが減少している。今後、倉敷市公共施設等総合管理計画等に基づき、次世代に過度な負担を残さないよう限られた財源を生かして、施設の長寿命化や施設総量の適正化などの取組を進める。</t>
    <rPh sb="169" eb="171">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</si>
  <si>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</si>
  <si>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</si>
  <si>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</si>
  <si>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</si>
  <si>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</si>
  <si>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</si>
  <si>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単年度で見ると、準元利償還金などの減少により前年度と比べ2.0ポイント改善し、３か年平均で見ても、令和2年度の単年度実質公債費比率2.1％が平成29年度の4.8％を下回ったことにより1.0ポイント改善した。将来負担比率は、公営企業債等繰入見込額の減少により、類似団体平均よりやや低い状態となってはいるが、引き続き市債残高の削減等により、財政の健全化に努める。</t>
    <rPh sb="18" eb="19">
      <t>ジュン</t>
    </rPh>
    <rPh sb="143" eb="145">
      <t>ヘイキン</t>
    </rPh>
    <rPh sb="149" eb="150">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</si>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</sst>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14F1-4D6F-A46C-58CCF44299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34729</c:v>
                </c:pt>
                <c:pt idx="1">
                  <c:v>30614</c:v>
                </c:pt>
                <c:pt idx="2">
                  <c:v>51335</c:v>
                </c:pt>
                <c:pt idx="3">
                  <c:v>45802</c:v>
                </c:pt>
                <c:pt idx="4">
                  <c:v>52185</c:v>
                </c:pt>
              </c:numCache>
            </c:numRef>
          </c:val>
          <c:smooth val="0"/>
          <c:extLst>
            <c:ext xmlns:c16="http://schemas.microsoft.com/office/drawing/2014/chart" uri="{C3380CC4-5D6E-409C-BE32-E72D297353CC}">
              <c16:uniqueId val="{00000001-14F1-4D6F-A46C-58CCF44299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3.62</c:v>
                </c:pt>
                <c:pt idx="1">
                  <c:v>3.93</c:v>
                </c:pt>
                <c:pt idx="2">
                  <c:v>5.18</c:v>
                </c:pt>
                <c:pt idx="3">
                  <c:v>5.91</c:v>
                </c:pt>
                <c:pt idx="4">
                  <c:v>6.67</c:v>
                </c:pt>
              </c:numCache>
            </c:numRef>
          </c:val>
          <c:extLst>
            <c:ext xmlns:c16="http://schemas.microsoft.com/office/drawing/2014/chart" uri="{C3380CC4-5D6E-409C-BE32-E72D297353CC}">
              <c16:uniqueId val="{00000000-105D-4DCF-9509-02094B4C38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10.25</c:v>
                </c:pt>
                <c:pt idx="1">
                  <c:v>10.33</c:v>
                </c:pt>
                <c:pt idx="2">
                  <c:v>8.58</c:v>
                </c:pt>
                <c:pt idx="3">
                  <c:v>10.029999999999999</c:v>
                </c:pt>
                <c:pt idx="4">
                  <c:v>11.13</c:v>
                </c:pt>
              </c:numCache>
            </c:numRef>
          </c:val>
          <c:extLst>
            <c:ext xmlns:c16="http://schemas.microsoft.com/office/drawing/2014/chart" uri="{C3380CC4-5D6E-409C-BE32-E72D297353CC}">
              <c16:uniqueId val="{00000001-105D-4DCF-9509-02094B4C38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0.06</c:v>
                </c:pt>
                <c:pt idx="1">
                  <c:v>1.54</c:v>
                </c:pt>
                <c:pt idx="2">
                  <c:v>0.28000000000000003</c:v>
                </c:pt>
                <c:pt idx="3">
                  <c:v>2.77</c:v>
                </c:pt>
                <c:pt idx="4">
                  <c:v>3.15</c:v>
                </c:pt>
              </c:numCache>
            </c:numRef>
          </c:val>
          <c:smooth val="0"/>
          <c:extLst>
            <c:ext xmlns:c16="http://schemas.microsoft.com/office/drawing/2014/chart" uri="{C3380CC4-5D6E-409C-BE32-E72D297353CC}">
              <c16:uniqueId val="{00000002-105D-4DCF-9509-02094B4C38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0.17</c:v>
                </c:pt>
                <c:pt idx="4">
                  <c:v>#N/A</c:v>
                </c:pt>
                <c:pt idx="5">
                  <c:v>0.17</c:v>
                </c:pt>
                <c:pt idx="6">
                  <c:v>#N/A</c:v>
                </c:pt>
                <c:pt idx="7">
                  <c:v>0.01</c:v>
                </c:pt>
                <c:pt idx="8">
                  <c:v>#N/A</c:v>
                </c:pt>
                <c:pt idx="9">
                  <c:v>0.01</c:v>
                </c:pt>
              </c:numCache>
            </c:numRef>
          </c:val>
          <c:extLst>
            <c:ext xmlns:c16="http://schemas.microsoft.com/office/drawing/2014/chart" uri="{C3380CC4-5D6E-409C-BE32-E72D297353CC}">
              <c16:uniqueId val="{00000000-1774-4CF3-A686-FDA6E3F0B0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74-4CF3-A686-FDA6E3F0B0E5}"/>
            </c:ext>
          </c:extLst>
        </c:ser>
        <c:ser>
          <c:idx val="2"/>
          <c:order val="2"/>
          <c:tx>
            <c:strRef>
              <c:f>データシート!$A$29</c:f>
              <c:strCache>
                <c:ptCount val="1"/>
                <c:pt idx="0">
                  <c:v>倉敷市立市民病院事業会計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0.72</c:v>
                </c:pt>
                <c:pt idx="2">
                  <c:v>#N/A</c:v>
                </c:pt>
                <c:pt idx="3">
                  <c:v>0.45</c:v>
                </c:pt>
                <c:pt idx="4">
                  <c:v>#N/A</c:v>
                </c:pt>
                <c:pt idx="5">
                  <c:v>0.3</c:v>
                </c:pt>
                <c:pt idx="6">
                  <c:v>#N/A</c:v>
                </c:pt>
                <c:pt idx="7">
                  <c:v>0.38</c:v>
                </c:pt>
                <c:pt idx="8">
                  <c:v>#N/A</c:v>
                </c:pt>
                <c:pt idx="9">
                  <c:v>0.42</c:v>
                </c:pt>
              </c:numCache>
            </c:numRef>
          </c:val>
          <c:extLst>
            <c:ext xmlns:c16="http://schemas.microsoft.com/office/drawing/2014/chart" uri="{C3380CC4-5D6E-409C-BE32-E72D297353CC}">
              <c16:uniqueId val="{00000002-1774-4CF3-A686-FDA6E3F0B0E5}"/>
            </c:ext>
          </c:extLst>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0.59</c:v>
                </c:pt>
                <c:pt idx="2">
                  <c:v>#N/A</c:v>
                </c:pt>
                <c:pt idx="3">
                  <c:v>0.44</c:v>
                </c:pt>
                <c:pt idx="4">
                  <c:v>#N/A</c:v>
                </c:pt>
                <c:pt idx="5">
                  <c:v>0.44</c:v>
                </c:pt>
                <c:pt idx="6">
                  <c:v>#N/A</c:v>
                </c:pt>
                <c:pt idx="7">
                  <c:v>0.46</c:v>
                </c:pt>
                <c:pt idx="8">
                  <c:v>#N/A</c:v>
                </c:pt>
                <c:pt idx="9">
                  <c:v>0.76</c:v>
                </c:pt>
              </c:numCache>
            </c:numRef>
          </c:val>
          <c:extLst>
            <c:ext xmlns:c16="http://schemas.microsoft.com/office/drawing/2014/chart" uri="{C3380CC4-5D6E-409C-BE32-E72D297353CC}">
              <c16:uniqueId val="{00000003-1774-4CF3-A686-FDA6E3F0B0E5}"/>
            </c:ext>
          </c:extLst>
        </c:ser>
        <c:ser>
          <c:idx val="4"/>
          <c:order val="4"/>
          <c:tx>
            <c:strRef>
              <c:f>データシート!$A$31</c:f>
              <c:strCache>
                <c:ptCount val="1"/>
                <c:pt idx="0">
                  <c:v>倉敷市国民健康保険事業特別会計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1.59</c:v>
                </c:pt>
                <c:pt idx="2">
                  <c:v>#N/A</c:v>
                </c:pt>
                <c:pt idx="3">
                  <c:v>1.89</c:v>
                </c:pt>
                <c:pt idx="4">
                  <c:v>#N/A</c:v>
                </c:pt>
                <c:pt idx="5">
                  <c:v>0.6</c:v>
                </c:pt>
                <c:pt idx="6">
                  <c:v>#N/A</c:v>
                </c:pt>
                <c:pt idx="7">
                  <c:v>0.39</c:v>
                </c:pt>
                <c:pt idx="8">
                  <c:v>#N/A</c:v>
                </c:pt>
                <c:pt idx="9">
                  <c:v>1.1100000000000001</c:v>
                </c:pt>
              </c:numCache>
            </c:numRef>
          </c:val>
          <c:extLst>
            <c:ext xmlns:c16="http://schemas.microsoft.com/office/drawing/2014/chart" uri="{C3380CC4-5D6E-409C-BE32-E72D297353CC}">
              <c16:uniqueId val="{00000004-1774-4CF3-A686-FDA6E3F0B0E5}"/>
            </c:ext>
          </c:extLst>
        </c:ser>
        <c:ser>
          <c:idx val="5"/>
          <c:order val="5"/>
          <c:tx>
            <c:strRef>
              <c:f>データシート!$A$32</c:f>
              <c:strCache>
                <c:ptCount val="1"/>
                <c:pt idx="0">
                  <c:v>倉敷市下水道事業会計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3.48</c:v>
                </c:pt>
                <c:pt idx="8">
                  <c:v>#N/A</c:v>
                </c:pt>
                <c:pt idx="9">
                  <c:v>2.9</c:v>
                </c:pt>
              </c:numCache>
            </c:numRef>
          </c:val>
          <c:extLst>
            <c:ext xmlns:c16="http://schemas.microsoft.com/office/drawing/2014/chart" uri="{C3380CC4-5D6E-409C-BE32-E72D297353CC}">
              <c16:uniqueId val="{00000005-1774-4CF3-A686-FDA6E3F0B0E5}"/>
            </c:ext>
          </c:extLst>
        </c:ser>
        <c:ser>
          <c:idx val="6"/>
          <c:order val="6"/>
          <c:tx>
            <c:strRef>
              <c:f>データシート!$A$33</c:f>
              <c:strCache>
                <c:ptCount val="1"/>
                <c:pt idx="0">
                  <c:v>倉敷市水道事業会計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4.95</c:v>
                </c:pt>
                <c:pt idx="2">
                  <c:v>#N/A</c:v>
                </c:pt>
                <c:pt idx="3">
                  <c:v>4.91</c:v>
                </c:pt>
                <c:pt idx="4">
                  <c:v>#N/A</c:v>
                </c:pt>
                <c:pt idx="5">
                  <c:v>4.8</c:v>
                </c:pt>
                <c:pt idx="6">
                  <c:v>#N/A</c:v>
                </c:pt>
                <c:pt idx="7">
                  <c:v>5.37</c:v>
                </c:pt>
                <c:pt idx="8">
                  <c:v>#N/A</c:v>
                </c:pt>
                <c:pt idx="9">
                  <c:v>4.91</c:v>
                </c:pt>
              </c:numCache>
            </c:numRef>
          </c:val>
          <c:extLst>
            <c:ext xmlns:c16="http://schemas.microsoft.com/office/drawing/2014/chart" uri="{C3380CC4-5D6E-409C-BE32-E72D297353CC}">
              <c16:uniqueId val="{00000006-1774-4CF3-A686-FDA6E3F0B0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4.62</c:v>
                </c:pt>
                <c:pt idx="2">
                  <c:v>#N/A</c:v>
                </c:pt>
                <c:pt idx="3">
                  <c:v>4.92</c:v>
                </c:pt>
                <c:pt idx="4">
                  <c:v>#N/A</c:v>
                </c:pt>
                <c:pt idx="5">
                  <c:v>6.15</c:v>
                </c:pt>
                <c:pt idx="6">
                  <c:v>#N/A</c:v>
                </c:pt>
                <c:pt idx="7">
                  <c:v>6.88</c:v>
                </c:pt>
                <c:pt idx="8">
                  <c:v>#N/A</c:v>
                </c:pt>
                <c:pt idx="9">
                  <c:v>7.61</c:v>
                </c:pt>
              </c:numCache>
            </c:numRef>
          </c:val>
          <c:extLst>
            <c:ext xmlns:c16="http://schemas.microsoft.com/office/drawing/2014/chart" uri="{C3380CC4-5D6E-409C-BE32-E72D297353CC}">
              <c16:uniqueId val="{00000007-1774-4CF3-A686-FDA6E3F0B0E5}"/>
            </c:ext>
          </c:extLst>
        </c:ser>
        <c:ser>
          <c:idx val="8"/>
          <c:order val="8"/>
          <c:tx>
            <c:strRef>
              <c:f>データシート!$A$35</c:f>
              <c:strCache>
                <c:ptCount val="1"/>
                <c:pt idx="0">
                  <c:v>倉敷市モーターボート競走事業会計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11.92</c:v>
                </c:pt>
                <c:pt idx="2">
                  <c:v>#N/A</c:v>
                </c:pt>
                <c:pt idx="3">
                  <c:v>12.8</c:v>
                </c:pt>
                <c:pt idx="4">
                  <c:v>#N/A</c:v>
                </c:pt>
                <c:pt idx="5">
                  <c:v>13.28</c:v>
                </c:pt>
                <c:pt idx="6">
                  <c:v>#N/A</c:v>
                </c:pt>
                <c:pt idx="7">
                  <c:v>14.71</c:v>
                </c:pt>
                <c:pt idx="8">
                  <c:v>#N/A</c:v>
                </c:pt>
                <c:pt idx="9">
                  <c:v>17.38</c:v>
                </c:pt>
              </c:numCache>
            </c:numRef>
          </c:val>
          <c:extLst>
            <c:ext xmlns:c16="http://schemas.microsoft.com/office/drawing/2014/chart" uri="{C3380CC4-5D6E-409C-BE32-E72D297353CC}">
              <c16:uniqueId val="{00000008-1774-4CF3-A686-FDA6E3F0B0E5}"/>
            </c:ext>
          </c:extLst>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c:v>
                </c:pt>
                <c:pt idx="1">
                  <c:v>#N/A</c:v>
                </c:pt>
                <c:pt idx="2">
                  <c:v>0.99</c:v>
                </c:pt>
                <c:pt idx="3">
                  <c:v>#N/A</c:v>
                </c:pt>
                <c:pt idx="4">
                  <c:v>0.98</c:v>
                </c:pt>
                <c:pt idx="5">
                  <c:v>#N/A</c:v>
                </c:pt>
                <c:pt idx="6">
                  <c:v>0.98</c:v>
                </c:pt>
                <c:pt idx="7">
                  <c:v>#N/A</c:v>
                </c:pt>
                <c:pt idx="8">
                  <c:v>0.93</c:v>
                </c:pt>
                <c:pt idx="9">
                  <c:v>#N/A</c:v>
                </c:pt>
              </c:numCache>
            </c:numRef>
          </c:val>
          <c:extLst>
            <c:ext xmlns:c16="http://schemas.microsoft.com/office/drawing/2014/chart" uri="{C3380CC4-5D6E-409C-BE32-E72D297353CC}">
              <c16:uniqueId val="{00000009-1774-4CF3-A686-FDA6E3F0B0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21272</c:v>
                </c:pt>
                <c:pt idx="5">
                  <c:v>22986</c:v>
                </c:pt>
                <c:pt idx="8">
                  <c:v>22947</c:v>
                </c:pt>
                <c:pt idx="11">
                  <c:v>20230</c:v>
                </c:pt>
                <c:pt idx="14">
                  <c:v>21786</c:v>
                </c:pt>
              </c:numCache>
            </c:numRef>
          </c:val>
          <c:extLst>
            <c:ext xmlns:c16="http://schemas.microsoft.com/office/drawing/2014/chart" uri="{C3380CC4-5D6E-409C-BE32-E72D297353CC}">
              <c16:uniqueId val="{00000000-118F-4BD8-A9BB-53E8EA3BE4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8F-4BD8-A9BB-53E8EA3BE4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1402</c:v>
                </c:pt>
                <c:pt idx="3">
                  <c:v>629</c:v>
                </c:pt>
                <c:pt idx="6">
                  <c:v>541</c:v>
                </c:pt>
                <c:pt idx="9">
                  <c:v>427</c:v>
                </c:pt>
                <c:pt idx="12">
                  <c:v>129</c:v>
                </c:pt>
              </c:numCache>
            </c:numRef>
          </c:val>
          <c:extLst>
            <c:ext xmlns:c16="http://schemas.microsoft.com/office/drawing/2014/chart" uri="{C3380CC4-5D6E-409C-BE32-E72D297353CC}">
              <c16:uniqueId val="{00000002-118F-4BD8-A9BB-53E8EA3BE4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109</c:v>
                </c:pt>
                <c:pt idx="3">
                  <c:v>61</c:v>
                </c:pt>
                <c:pt idx="6">
                  <c:v>45</c:v>
                </c:pt>
                <c:pt idx="9">
                  <c:v>43</c:v>
                </c:pt>
                <c:pt idx="12">
                  <c:v>45</c:v>
                </c:pt>
              </c:numCache>
            </c:numRef>
          </c:val>
          <c:extLst>
            <c:ext xmlns:c16="http://schemas.microsoft.com/office/drawing/2014/chart" uri="{C3380CC4-5D6E-409C-BE32-E72D297353CC}">
              <c16:uniqueId val="{00000003-118F-4BD8-A9BB-53E8EA3BE4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9943</c:v>
                </c:pt>
                <c:pt idx="3">
                  <c:v>10859</c:v>
                </c:pt>
                <c:pt idx="6">
                  <c:v>10952</c:v>
                </c:pt>
                <c:pt idx="9">
                  <c:v>7045</c:v>
                </c:pt>
                <c:pt idx="12">
                  <c:v>6723</c:v>
                </c:pt>
              </c:numCache>
            </c:numRef>
          </c:val>
          <c:extLst>
            <c:ext xmlns:c16="http://schemas.microsoft.com/office/drawing/2014/chart" uri="{C3380CC4-5D6E-409C-BE32-E72D297353CC}">
              <c16:uniqueId val="{00000004-118F-4BD8-A9BB-53E8EA3BE4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417</c:v>
                </c:pt>
                <c:pt idx="3">
                  <c:v>450</c:v>
                </c:pt>
                <c:pt idx="6">
                  <c:v>483</c:v>
                </c:pt>
                <c:pt idx="9">
                  <c:v>517</c:v>
                </c:pt>
                <c:pt idx="12">
                  <c:v>557</c:v>
                </c:pt>
              </c:numCache>
            </c:numRef>
          </c:val>
          <c:extLst>
            <c:ext xmlns:c16="http://schemas.microsoft.com/office/drawing/2014/chart" uri="{C3380CC4-5D6E-409C-BE32-E72D297353CC}">
              <c16:uniqueId val="{00000005-118F-4BD8-A9BB-53E8EA3BE4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7</c:v>
                </c:pt>
                <c:pt idx="12">
                  <c:v>18</c:v>
                </c:pt>
              </c:numCache>
            </c:numRef>
          </c:val>
          <c:extLst>
            <c:ext xmlns:c16="http://schemas.microsoft.com/office/drawing/2014/chart" uri="{C3380CC4-5D6E-409C-BE32-E72D297353CC}">
              <c16:uniqueId val="{00000006-118F-4BD8-A9BB-53E8EA3BE4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14763</c:v>
                </c:pt>
                <c:pt idx="3">
                  <c:v>15320</c:v>
                </c:pt>
                <c:pt idx="6">
                  <c:v>15670</c:v>
                </c:pt>
                <c:pt idx="9">
                  <c:v>15860</c:v>
                </c:pt>
                <c:pt idx="12">
                  <c:v>16248</c:v>
                </c:pt>
              </c:numCache>
            </c:numRef>
          </c:val>
          <c:extLst>
            <c:ext xmlns:c16="http://schemas.microsoft.com/office/drawing/2014/chart" uri="{C3380CC4-5D6E-409C-BE32-E72D297353CC}">
              <c16:uniqueId val="{00000007-118F-4BD8-A9BB-53E8EA3BE4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5362</c:v>
                </c:pt>
                <c:pt idx="2">
                  <c:v>#N/A</c:v>
                </c:pt>
                <c:pt idx="3">
                  <c:v>#N/A</c:v>
                </c:pt>
                <c:pt idx="4">
                  <c:v>4333</c:v>
                </c:pt>
                <c:pt idx="5">
                  <c:v>#N/A</c:v>
                </c:pt>
                <c:pt idx="6">
                  <c:v>#N/A</c:v>
                </c:pt>
                <c:pt idx="7">
                  <c:v>4744</c:v>
                </c:pt>
                <c:pt idx="8">
                  <c:v>#N/A</c:v>
                </c:pt>
                <c:pt idx="9">
                  <c:v>#N/A</c:v>
                </c:pt>
                <c:pt idx="10">
                  <c:v>3669</c:v>
                </c:pt>
                <c:pt idx="11">
                  <c:v>#N/A</c:v>
                </c:pt>
                <c:pt idx="12">
                  <c:v>#N/A</c:v>
                </c:pt>
                <c:pt idx="13">
                  <c:v>1934</c:v>
                </c:pt>
                <c:pt idx="14">
                  <c:v>#N/A</c:v>
                </c:pt>
              </c:numCache>
            </c:numRef>
          </c:val>
          <c:smooth val="0"/>
          <c:extLst>
            <c:ext xmlns:c16="http://schemas.microsoft.com/office/drawing/2014/chart" uri="{C3380CC4-5D6E-409C-BE32-E72D297353CC}">
              <c16:uniqueId val="{00000008-118F-4BD8-A9BB-53E8EA3BE4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196934</c:v>
                </c:pt>
                <c:pt idx="5">
                  <c:v>193640</c:v>
                </c:pt>
                <c:pt idx="8">
                  <c:v>191438</c:v>
                </c:pt>
                <c:pt idx="11">
                  <c:v>193758</c:v>
                </c:pt>
                <c:pt idx="14">
                  <c:v>193091</c:v>
                </c:pt>
              </c:numCache>
            </c:numRef>
          </c:val>
          <c:extLst>
            <c:ext xmlns:c16="http://schemas.microsoft.com/office/drawing/2014/chart" uri="{C3380CC4-5D6E-409C-BE32-E72D297353CC}">
              <c16:uniqueId val="{00000000-E51E-4080-A231-493E35CC95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39780</c:v>
                </c:pt>
                <c:pt idx="5">
                  <c:v>40647</c:v>
                </c:pt>
                <c:pt idx="8">
                  <c:v>44030</c:v>
                </c:pt>
                <c:pt idx="11">
                  <c:v>40941</c:v>
                </c:pt>
                <c:pt idx="14">
                  <c:v>36582</c:v>
                </c:pt>
              </c:numCache>
            </c:numRef>
          </c:val>
          <c:extLst>
            <c:ext xmlns:c16="http://schemas.microsoft.com/office/drawing/2014/chart" uri="{C3380CC4-5D6E-409C-BE32-E72D297353CC}">
              <c16:uniqueId val="{00000001-E51E-4080-A231-493E35CC95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31571</c:v>
                </c:pt>
                <c:pt idx="5">
                  <c:v>33845</c:v>
                </c:pt>
                <c:pt idx="8">
                  <c:v>34352</c:v>
                </c:pt>
                <c:pt idx="11">
                  <c:v>35625</c:v>
                </c:pt>
                <c:pt idx="14">
                  <c:v>38065</c:v>
                </c:pt>
              </c:numCache>
            </c:numRef>
          </c:val>
          <c:extLst>
            <c:ext xmlns:c16="http://schemas.microsoft.com/office/drawing/2014/chart" uri="{C3380CC4-5D6E-409C-BE32-E72D297353CC}">
              <c16:uniqueId val="{00000002-E51E-4080-A231-493E35CC95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1E-4080-A231-493E35CC95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1E-4080-A231-493E35CC95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604</c:v>
                </c:pt>
                <c:pt idx="3">
                  <c:v>325</c:v>
                </c:pt>
                <c:pt idx="6">
                  <c:v>150</c:v>
                </c:pt>
                <c:pt idx="9">
                  <c:v>157</c:v>
                </c:pt>
                <c:pt idx="12">
                  <c:v>128</c:v>
                </c:pt>
              </c:numCache>
            </c:numRef>
          </c:val>
          <c:extLst>
            <c:ext xmlns:c16="http://schemas.microsoft.com/office/drawing/2014/chart" uri="{C3380CC4-5D6E-409C-BE32-E72D297353CC}">
              <c16:uniqueId val="{00000005-E51E-4080-A231-493E35CC95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19727</c:v>
                </c:pt>
                <c:pt idx="3">
                  <c:v>20344</c:v>
                </c:pt>
                <c:pt idx="6">
                  <c:v>20085</c:v>
                </c:pt>
                <c:pt idx="9">
                  <c:v>20509</c:v>
                </c:pt>
                <c:pt idx="12">
                  <c:v>20684</c:v>
                </c:pt>
              </c:numCache>
            </c:numRef>
          </c:val>
          <c:extLst>
            <c:ext xmlns:c16="http://schemas.microsoft.com/office/drawing/2014/chart" uri="{C3380CC4-5D6E-409C-BE32-E72D297353CC}">
              <c16:uniqueId val="{00000006-E51E-4080-A231-493E35CC95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422</c:v>
                </c:pt>
                <c:pt idx="3">
                  <c:v>280</c:v>
                </c:pt>
                <c:pt idx="6">
                  <c:v>159</c:v>
                </c:pt>
                <c:pt idx="9">
                  <c:v>80</c:v>
                </c:pt>
                <c:pt idx="12">
                  <c:v>30</c:v>
                </c:pt>
              </c:numCache>
            </c:numRef>
          </c:val>
          <c:extLst>
            <c:ext xmlns:c16="http://schemas.microsoft.com/office/drawing/2014/chart" uri="{C3380CC4-5D6E-409C-BE32-E72D297353CC}">
              <c16:uniqueId val="{00000007-E51E-4080-A231-493E35CC95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108758</c:v>
                </c:pt>
                <c:pt idx="3">
                  <c:v>109812</c:v>
                </c:pt>
                <c:pt idx="6">
                  <c:v>107803</c:v>
                </c:pt>
                <c:pt idx="9">
                  <c:v>95154</c:v>
                </c:pt>
                <c:pt idx="12">
                  <c:v>76489</c:v>
                </c:pt>
              </c:numCache>
            </c:numRef>
          </c:val>
          <c:extLst>
            <c:ext xmlns:c16="http://schemas.microsoft.com/office/drawing/2014/chart" uri="{C3380CC4-5D6E-409C-BE32-E72D297353CC}">
              <c16:uniqueId val="{00000008-E51E-4080-A231-493E35CC95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3555</c:v>
                </c:pt>
                <c:pt idx="3">
                  <c:v>2733</c:v>
                </c:pt>
                <c:pt idx="6">
                  <c:v>2654</c:v>
                </c:pt>
                <c:pt idx="9">
                  <c:v>3009</c:v>
                </c:pt>
                <c:pt idx="12">
                  <c:v>2633</c:v>
                </c:pt>
              </c:numCache>
            </c:numRef>
          </c:val>
          <c:extLst>
            <c:ext xmlns:c16="http://schemas.microsoft.com/office/drawing/2014/chart" uri="{C3380CC4-5D6E-409C-BE32-E72D297353CC}">
              <c16:uniqueId val="{00000009-E51E-4080-A231-493E35CC95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173414</c:v>
                </c:pt>
                <c:pt idx="3">
                  <c:v>172857</c:v>
                </c:pt>
                <c:pt idx="6">
                  <c:v>182094</c:v>
                </c:pt>
                <c:pt idx="9">
                  <c:v>190469</c:v>
                </c:pt>
                <c:pt idx="12">
                  <c:v>196937</c:v>
                </c:pt>
              </c:numCache>
            </c:numRef>
          </c:val>
          <c:extLst>
            <c:ext xmlns:c16="http://schemas.microsoft.com/office/drawing/2014/chart" uri="{C3380CC4-5D6E-409C-BE32-E72D297353CC}">
              <c16:uniqueId val="{0000000A-E51E-4080-A231-493E35CC95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38196</c:v>
                </c:pt>
                <c:pt idx="2">
                  <c:v>#N/A</c:v>
                </c:pt>
                <c:pt idx="3">
                  <c:v>#N/A</c:v>
                </c:pt>
                <c:pt idx="4">
                  <c:v>38219</c:v>
                </c:pt>
                <c:pt idx="5">
                  <c:v>#N/A</c:v>
                </c:pt>
                <c:pt idx="6">
                  <c:v>#N/A</c:v>
                </c:pt>
                <c:pt idx="7">
                  <c:v>43125</c:v>
                </c:pt>
                <c:pt idx="8">
                  <c:v>#N/A</c:v>
                </c:pt>
                <c:pt idx="9">
                  <c:v>#N/A</c:v>
                </c:pt>
                <c:pt idx="10">
                  <c:v>39053</c:v>
                </c:pt>
                <c:pt idx="11">
                  <c:v>#N/A</c:v>
                </c:pt>
                <c:pt idx="12">
                  <c:v>#N/A</c:v>
                </c:pt>
                <c:pt idx="13">
                  <c:v>29163</c:v>
                </c:pt>
                <c:pt idx="14">
                  <c:v>#N/A</c:v>
                </c:pt>
              </c:numCache>
            </c:numRef>
          </c:val>
          <c:smooth val="0"/>
          <c:extLst>
            <c:ext xmlns:c16="http://schemas.microsoft.com/office/drawing/2014/chart" uri="{C3380CC4-5D6E-409C-BE32-E72D297353CC}">
              <c16:uniqueId val="{0000000B-E51E-4080-A231-493E35CC95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9254</c:v>
                </c:pt>
                <c:pt idx="1">
                  <c:v>10731</c:v>
                </c:pt>
                <c:pt idx="2">
                  <c:v>12378</c:v>
                </c:pt>
              </c:numCache>
            </c:numRef>
          </c:val>
          <c:extLst>
            <c:ext xmlns:c16="http://schemas.microsoft.com/office/drawing/2014/chart" uri="{C3380CC4-5D6E-409C-BE32-E72D297353CC}">
              <c16:uniqueId val="{00000000-EBF1-4FEE-BA9E-09B5752EA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4326</c:v>
                </c:pt>
                <c:pt idx="1">
                  <c:v>4579</c:v>
                </c:pt>
                <c:pt idx="2">
                  <c:v>4832</c:v>
                </c:pt>
              </c:numCache>
            </c:numRef>
          </c:val>
          <c:extLst>
            <c:ext xmlns:c16="http://schemas.microsoft.com/office/drawing/2014/chart" uri="{C3380CC4-5D6E-409C-BE32-E72D297353CC}">
              <c16:uniqueId val="{00000001-EBF1-4FEE-BA9E-09B5752EA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18097</c:v>
                </c:pt>
                <c:pt idx="1">
                  <c:v>18648</c:v>
                </c:pt>
                <c:pt idx="2">
                  <c:v>19152</c:v>
                </c:pt>
              </c:numCache>
            </c:numRef>
          </c:val>
          <c:extLst>
            <c:ext xmlns:c16="http://schemas.microsoft.com/office/drawing/2014/chart" uri="{C3380CC4-5D6E-409C-BE32-E72D297353CC}">
              <c16:uniqueId val="{00000002-EBF1-4FEE-BA9E-09B5752EA8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{C8032A69-F939-43FA-B6A1-A4C43E64704D}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46C-43F5-A131-29DA0E0F4E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{F0A7DED4-CB01-42F4-AF27-D186B38FC6E9}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C-43F5-A131-29DA0E0F4E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{AC82531F-E848-48DB-AA34-1D292A572826}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C-43F5-A131-29DA0E0F4E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{3D6E5A53-CAA2-4560-A80D-B824A69FDC4A}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C-43F5-A131-29DA0E0F4E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{792DBB8A-563D-471B-B211-D1889BB84D29}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C-43F5-A131-29DA0E0F4E3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{CA0508EF-F652-4AF5-BC9A-2DA6407A0A7D}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46C-43F5-A131-29DA0E0F4E3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{B81C0141-6012-4E31-823C-3A48642D970B}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46C-43F5-A131-29DA0E0F4E3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{3F0397D7-4404-4FFF-B4CC-5728EB0496DA}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46C-43F5-A131-29DA0E0F4E3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{FE8CB724-DB64-4AEB-A865-229BB6857A93}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46C-43F5-A131-29DA0E0F4E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c:v>
                </c:pt>
                <c:pt idx="8">
                  <c:v>75.599999999999994</c:v>
                </c:pt>
                <c:pt idx="16">
                  <c:v>76.5</c:v>
                </c:pt>
                <c:pt idx="24">
                  <c:v>77.900000000000006</c:v>
                </c:pt>
                <c:pt idx="32">
                  <c:v>77.7</c:v>
                </c:pt>
              </c:numCache>
            </c:numRef>
          </c:xVal>
          <c:yVal>
            <c:numRef>
              <c:f>公会計指標分析・財政指標組合せ分析表!$BP$51:$DC$51</c:f>
              <c:numCache>
                <c:formatCode>#,##0.0;"▲ "#,##0.0</c:formatCode>
                <c:ptCount val="40"/>
                <c:pt idx="0">
                  <c:v>42.6</c:v>
                </c:pt>
                <c:pt idx="8">
                  <c:v>42.7</c:v>
                </c:pt>
                <c:pt idx="16">
                  <c:v>47.9</c:v>
                </c:pt>
                <c:pt idx="24">
                  <c:v>43.1</c:v>
                </c:pt>
                <c:pt idx="32">
                  <c:v>31.2</c:v>
                </c:pt>
              </c:numCache>
            </c:numRef>
          </c:yVal>
          <c:smooth val="0"/>
          <c:extLst>
            <c:ext xmlns:c16="http://schemas.microsoft.com/office/drawing/2014/chart" uri="{C3380CC4-5D6E-409C-BE32-E72D297353CC}">
              <c16:uniqueId val="{00000009-546C-43F5-A131-29DA0E0F4E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2.7340340616630984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{FFC9B31E-B105-4371-BB4D-DE6B7523C270}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46C-43F5-A131-29DA0E0F4E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{5D9032D8-5001-4194-B4B8-C7776661EACE}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C-43F5-A131-29DA0E0F4E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{1F63122D-6D62-4656-BF13-0A593AF601A1}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C-43F5-A131-29DA0E0F4E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{A38CF5DE-24B6-4EFF-8F30-D5D564194E13}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C-43F5-A131-29DA0E0F4E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{9181E89B-03FA-40A8-926A-BF939FBCC993}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C-43F5-A131-29DA0E0F4E32}"/>
                </c:ext>
              </c:extLst>
            </c:dLbl>
            <c:dLbl>
              <c:idx val="8"/>
              <c:layout>
                <c:manualLayout>
                  <c:x val="0"/>
                  <c:y val="-2.7340340616630984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{65B6F554-1877-4E4A-AB93-313DD018954B}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46C-43F5-A131-29DA0E0F4E32}"/>
                </c:ext>
              </c:extLst>
            </c:dLbl>
            <c:dLbl>
              <c:idx val="16"/>
              <c:layout>
                <c:manualLayout>
                  <c:x val="0"/>
                  <c:y val="1.832547029897292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{2788568C-DE5B-4651-8E95-D778B08F3D56}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46C-43F5-A131-29DA0E0F4E32}"/>
                </c:ext>
              </c:extLst>
            </c:dLbl>
            <c:dLbl>
              <c:idx val="24"/>
              <c:layout>
                <c:manualLayout>
                  <c:x val="0"/>
                  <c:y val="-1.832547029897300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{36F2C491-47A5-4923-AD1F-4BFE0F8B7479}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46C-43F5-A131-29DA0E0F4E3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{0BB8B154-FA71-421D-8D03-D7D92ED20FCE}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46C-43F5-A131-29DA0E0F4E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46C-43F5-A131-29DA0E0F4E3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{DDBF352C-E5FF-4367-9B90-0F1DD5D01326}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276-4B2D-B3C2-D0D4168420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{70D782A8-C0F8-4F9D-B4C8-95B6FED886CB}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6-4B2D-B3C2-D0D4168420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{A22CB661-5E0D-4DEC-8EE2-DBED0C3F7E44}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6-4B2D-B3C2-D0D4168420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{F1D3743A-D005-4DF8-B4F1-7B2CCC475C41}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6-4B2D-B3C2-D0D4168420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{F4D7A693-7463-4942-88DD-C698212E9CA6}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6-4B2D-B3C2-D0D4168420D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{010394F6-59FB-4CAF-BB02-A39E2ABFDB9A}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276-4B2D-B3C2-D0D4168420D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{280B53CC-8EC0-4F19-AC0D-3A20E76756ED}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276-4B2D-B3C2-D0D4168420D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{EE79638F-9C93-440F-8679-C814E14A00E0}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276-4B2D-B3C2-D0D4168420D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{2FF56B62-140F-4134-8D37-72356AE99FB1}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276-4B2D-B3C2-D0D4168420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5.8</c:v>
                </c:pt>
                <c:pt idx="16">
                  <c:v>5.3</c:v>
                </c:pt>
                <c:pt idx="24">
                  <c:v>4.7</c:v>
                </c:pt>
                <c:pt idx="32">
                  <c:v>3.7</c:v>
                </c:pt>
              </c:numCache>
            </c:numRef>
          </c:xVal>
          <c:yVal>
            <c:numRef>
              <c:f>公会計指標分析・財政指標組合せ分析表!$BP$73:$DC$73</c:f>
              <c:numCache>
                <c:formatCode>#,##0.0;"▲ "#,##0.0</c:formatCode>
                <c:ptCount val="40"/>
                <c:pt idx="0">
                  <c:v>42.6</c:v>
                </c:pt>
                <c:pt idx="8">
                  <c:v>42.7</c:v>
                </c:pt>
                <c:pt idx="16">
                  <c:v>47.9</c:v>
                </c:pt>
                <c:pt idx="24">
                  <c:v>43.1</c:v>
                </c:pt>
                <c:pt idx="32">
                  <c:v>31.2</c:v>
                </c:pt>
              </c:numCache>
            </c:numRef>
          </c:yVal>
          <c:smooth val="0"/>
          <c:extLst>
            <c:ext xmlns:c16="http://schemas.microsoft.com/office/drawing/2014/chart" uri="{C3380CC4-5D6E-409C-BE32-E72D297353CC}">
              <c16:uniqueId val="{00000009-C276-4B2D-B3C2-D0D4168420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{45A2A846-1CE9-40BB-A650-811B17F3806C}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276-4B2D-B3C2-D0D4168420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{D3C9EDA2-408B-4D48-A798-47BD1AC18B2F}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6-4B2D-B3C2-D0D4168420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{1FEF6CD4-E7C5-4F62-9939-3F1DF8E2D74C}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6-4B2D-B3C2-D0D4168420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{A3EB4F67-5AAC-4BFA-991E-BB11B97051B0}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6-4B2D-B3C2-D0D4168420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{690519FE-8407-4273-9FD1-118617FEE9E0}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6-4B2D-B3C2-D0D4168420D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{C217E3E9-A92A-46D7-B5BF-8A6477F30C6A}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276-4B2D-B3C2-D0D4168420D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{F802D629-BE17-4190-82E1-D82433100AAF}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276-4B2D-B3C2-D0D4168420D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{06EF27CD-E832-4522-BEE8-AAFFC1408D4E}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276-4B2D-B3C2-D0D4168420D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{E50D923A-6DCF-4C58-B4B0-1AE7A1A923ED}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276-4B2D-B3C2-D0D4168420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276-4B2D-B3C2-D0D4168420D8}"/>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下水道事業が法適用の公営企業会計に移行したことに伴い，</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公営企業債の元利償還金に対する繰入金が減少したことにより，結果として前年度より減少している。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は，都市計画事業の財源として発行された市債償還額に充当した都市計画税の増などにより，前年度より増加している。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の減少額が，算入公債費等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の増加額を上回っているため，結果として実質公債費比率の分子は減少している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近い将来，積立不足が発生する可能性があるため，積立を増やす必要がある。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一般会計等に係る地方債の現在高」が，主に平成３０年７月豪雨災害の復旧・復興に伴う市債などにより増加したものの，「公営企業債等繰入見込額」は，下水道事業が地方公営企業法の一部適用企業から公営企業に移行したことに伴い，下水道事業の繰入見込額が減少したことにより，結果として前年度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決算剰余金を財源とした財政調整基金，減債基金，災害復興基金，公共施設整備基金等の積立により充当可能基金が増加したものの，充当可能特定歳入が減少したことにより，結果として前年度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の減少額が，充当可能財源等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の減少額を上回っているため，結果として将来負担比率の分子は減少している。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岡山県倉敷市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決算剰余金から財政調整基金に約３７億円積み立てたほか，減債基金へ</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６億円，災害復興基金へ約８億円などを積み立てた一方，新型コロナウイルス感染症対応や，豪雨災害対応のため，財政調整基金を約２０．６億円，災害復興基金を約５．３億円，ふるさと応援基金を約０．９億円などの取り崩しを行った結果，基金全体としては約２４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情勢の変化による税収の落ち込みや自然災害など不測の事態に備えるため，また公共施設の老朽化対策や，学校施設の大規模改修，老朽化した清掃施設の解体や新工場の建設など特定の事業の財源として活用するために，今後も基金を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・学校施設整備基金：学校施設の整備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・清掃施設整備基金：清掃施設の整備の円滑な推進を図り，もって一般廃棄物の適正な処理と生活環境の保全及び公衆衛生の向上に資すること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・災害復興基金：災害からの復旧・復興を図る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・災害復興基金：災害の復旧・復興を図るため，寄附金やモーターボート競走事業会計からの繰入金約億円を積み増したため増加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・公共施設整備基金：今後の公共施設の整備等に備えて計画的に積み立てる予定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・学校施設整備基金：今後の学校施設の整備等に備えて計画的に積み立てる予定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・清掃施設整備基金：今後の清掃施設の整備等に備えて計画的に積み立てる予定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・災害復興基金：災害復旧事業等に計画的に充当を行う。また，今後も発生する災害に備えるため積み立ても行う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待機児童対策や防災・減災対策など重要課題に対応するため，約３７億円を積み立てたことによる増。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税収の落ち込みや自然災害など不測の事態に備えるため，決算剰余金の活用などにより，今後も積み立てていくこととしている。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市債の償還時の財源として活用するため，約２．５億円を積み立てたことによる増。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市場公募債の一括償還に備えて毎年度計画的に積み立てる予定。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過去に取得した固定資産の減価償却費が投資的経費を下回ったため、</a:t>
          </a:r>
          <a:r>
            <a:rPr kumimoji="1" lang="en-US" altLang="ja-JP" sz="1000">
              <a:solidFill>
                <a:schemeClr val="dk1"/>
              </a:solidFill>
              <a:effectLst/>
              <a:latin typeface="+mn-lt"/>
              <a:ea typeface="+mn-ea"/>
              <a:cs typeface="+mn-cs"/>
            </a:rPr>
            <a:t>0.2</a:t>
          </a:r>
          <a:r>
            <a:rPr kumimoji="1" lang="ja-JP" altLang="en-US" sz="1000">
              <a:solidFill>
                <a:schemeClr val="dk1"/>
              </a:solidFill>
              <a:effectLst/>
              <a:latin typeface="+mn-lt"/>
              <a:ea typeface="+mn-ea"/>
              <a:cs typeface="+mn-cs"/>
            </a:rPr>
            <a:t>ポイント減少している。類似団体と比較して数値が高くなっているのは、ストック情報分析表①の分析欄のとおり、道路の減価償却率が</a:t>
          </a:r>
          <a:r>
            <a:rPr kumimoji="1" lang="en-US" altLang="ja-JP" sz="1000">
              <a:solidFill>
                <a:schemeClr val="dk1"/>
              </a:solidFill>
              <a:effectLst/>
              <a:latin typeface="+mn-lt"/>
              <a:ea typeface="+mn-ea"/>
              <a:cs typeface="+mn-cs"/>
            </a:rPr>
            <a:t>91.2</a:t>
          </a:r>
          <a:r>
            <a:rPr kumimoji="1" lang="ja-JP" altLang="en-US" sz="1000">
              <a:solidFill>
                <a:schemeClr val="dk1"/>
              </a:solidFill>
              <a:effectLst/>
              <a:latin typeface="+mn-lt"/>
              <a:ea typeface="+mn-ea"/>
              <a:cs typeface="+mn-cs"/>
            </a:rPr>
            <a:t>％と高いことが主な原因である。引き続き、倉敷市公共施設等総合管理計画や倉敷市行財政改革プラン</a:t>
          </a:r>
          <a:r>
            <a:rPr kumimoji="1" lang="en-US" altLang="ja-JP" sz="1000">
              <a:solidFill>
                <a:schemeClr val="dk1"/>
              </a:solidFill>
              <a:effectLst/>
              <a:latin typeface="+mn-lt"/>
              <a:ea typeface="+mn-ea"/>
              <a:cs typeface="+mn-cs"/>
            </a:rPr>
            <a:t>2020</a:t>
          </a:r>
          <a:r>
            <a:rPr kumimoji="1" lang="ja-JP" altLang="en-US" sz="1000">
              <a:solidFill>
                <a:schemeClr val="dk1"/>
              </a:solidFill>
              <a:effectLst/>
              <a:latin typeface="+mn-lt"/>
              <a:ea typeface="+mn-ea"/>
              <a:cs typeface="+mn-cs"/>
            </a:rPr>
            <a:t>等に従い、インフラや公共施設についての個別方針や長寿命化計画を策定・実施することで、施設の長寿命化や施設総量の適正化等に取り組む。</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17780</xdr:rowOff>
    </xdr:from>
    <xdr:to>
      <xdr:col>23</xdr:col>
      <xdr:colOff>136525</xdr:colOff>
      <xdr:row>34</xdr:row>
      <xdr:rowOff>119380</xdr:rowOff>
    </xdr:to>
    <xdr:sp macro="" textlink="">
      <xdr:nvSpPr>
        <xdr:cNvPr id="81" name="楕円 80"/>
        <xdr:cNvSpPr/>
      </xdr:nvSpPr>
      <xdr:spPr>
        <a:xfrm>
          <a:off x="4711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104157</xdr:rowOff>
    </xdr:from>
    <xdr:ext cx="405111" cy="259045"/>
    <xdr:sp macro="" textlink="">
      <xdr:nvSpPr>
        <xdr:cNvPr id="82" name="有形固定資産減価償却率該当値テキスト"/>
        <xdr:cNvSpPr txBox="1"/>
      </xdr:nvSpPr>
      <xdr:spPr>
        <a:xfrm>
          <a:off x="4813300" y="653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24977</xdr:rowOff>
    </xdr:from>
    <xdr:to>
      <xdr:col>19</xdr:col>
      <xdr:colOff>187325</xdr:colOff>
      <xdr:row>34</xdr:row>
      <xdr:rowOff>126577</xdr:rowOff>
    </xdr:to>
    <xdr:sp macro="" textlink="">
      <xdr:nvSpPr>
        <xdr:cNvPr id="83" name="楕円 82"/>
        <xdr:cNvSpPr/>
      </xdr:nvSpPr>
      <xdr:spPr>
        <a:xfrm>
          <a:off x="4000500" y="6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68580</xdr:rowOff>
    </xdr:from>
    <xdr:to>
      <xdr:col>23</xdr:col>
      <xdr:colOff>85725</xdr:colOff>
      <xdr:row>34</xdr:row>
      <xdr:rowOff>75777</xdr:rowOff>
    </xdr:to>
    <xdr:cxnSp macro="">
      <xdr:nvCxnSpPr>
        <xdr:cNvPr id="84" name="直線コネクタ 83"/>
        <xdr:cNvCxnSpPr/>
      </xdr:nvCxnSpPr>
      <xdr:spPr>
        <a:xfrm flipV="1">
          <a:off x="4051300" y="666940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146050</xdr:rowOff>
    </xdr:from>
    <xdr:to>
      <xdr:col>15</xdr:col>
      <xdr:colOff>187325</xdr:colOff>
      <xdr:row>34</xdr:row>
      <xdr:rowOff>76200</xdr:rowOff>
    </xdr:to>
    <xdr:sp macro="" textlink="">
      <xdr:nvSpPr>
        <xdr:cNvPr id="85" name="楕円 84"/>
        <xdr:cNvSpPr/>
      </xdr:nvSpPr>
      <xdr:spPr>
        <a:xfrm>
          <a:off x="323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25400</xdr:rowOff>
    </xdr:from>
    <xdr:to>
      <xdr:col>19</xdr:col>
      <xdr:colOff>136525</xdr:colOff>
      <xdr:row>34</xdr:row>
      <xdr:rowOff>75777</xdr:rowOff>
    </xdr:to>
    <xdr:cxnSp macro="">
      <xdr:nvCxnSpPr>
        <xdr:cNvPr id="86" name="直線コネクタ 85"/>
        <xdr:cNvCxnSpPr/>
      </xdr:nvCxnSpPr>
      <xdr:spPr>
        <a:xfrm>
          <a:off x="3289300" y="662622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113665</xdr:rowOff>
    </xdr:from>
    <xdr:to>
      <xdr:col>11</xdr:col>
      <xdr:colOff>187325</xdr:colOff>
      <xdr:row>34</xdr:row>
      <xdr:rowOff>43815</xdr:rowOff>
    </xdr:to>
    <xdr:sp macro="" textlink="">
      <xdr:nvSpPr>
        <xdr:cNvPr id="87" name="楕円 86"/>
        <xdr:cNvSpPr/>
      </xdr:nvSpPr>
      <xdr:spPr>
        <a:xfrm>
          <a:off x="247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164465</xdr:rowOff>
    </xdr:from>
    <xdr:to>
      <xdr:col>15</xdr:col>
      <xdr:colOff>136525</xdr:colOff>
      <xdr:row>34</xdr:row>
      <xdr:rowOff>25400</xdr:rowOff>
    </xdr:to>
    <xdr:cxnSp macro="">
      <xdr:nvCxnSpPr>
        <xdr:cNvPr id="88" name="直線コネクタ 87"/>
        <xdr:cNvCxnSpPr/>
      </xdr:nvCxnSpPr>
      <xdr:spPr>
        <a:xfrm>
          <a:off x="2527300" y="65938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56092</xdr:rowOff>
    </xdr:from>
    <xdr:to>
      <xdr:col>7</xdr:col>
      <xdr:colOff>187325</xdr:colOff>
      <xdr:row>33</xdr:row>
      <xdr:rowOff>157691</xdr:rowOff>
    </xdr:to>
    <xdr:sp macro="" textlink="">
      <xdr:nvSpPr>
        <xdr:cNvPr id="89" name="楕円 88"/>
        <xdr:cNvSpPr/>
      </xdr:nvSpPr>
      <xdr:spPr>
        <a:xfrm>
          <a:off x="1714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106892</xdr:rowOff>
    </xdr:from>
    <xdr:to>
      <xdr:col>11</xdr:col>
      <xdr:colOff>136525</xdr:colOff>
      <xdr:row>33</xdr:row>
      <xdr:rowOff>164465</xdr:rowOff>
    </xdr:to>
    <xdr:cxnSp macro="">
      <xdr:nvCxnSpPr>
        <xdr:cNvPr id="90" name="直線コネクタ 89"/>
        <xdr:cNvCxnSpPr/>
      </xdr:nvCxnSpPr>
      <xdr:spPr>
        <a:xfrm>
          <a:off x="1765300" y="653626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117704</xdr:rowOff>
    </xdr:from>
    <xdr:ext cx="405111" cy="259045"/>
    <xdr:sp macro="" textlink="">
      <xdr:nvSpPr>
        <xdr:cNvPr id="95" name="n_1mainValue有形固定資産減価償却率"/>
        <xdr:cNvSpPr txBox="1"/>
      </xdr:nvSpPr>
      <xdr:spPr>
        <a:xfrm>
          <a:off x="3836044" y="671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67327</xdr:rowOff>
    </xdr:from>
    <xdr:ext cx="405111" cy="259045"/>
    <xdr:sp macro="" textlink="">
      <xdr:nvSpPr>
        <xdr:cNvPr id="96" name="n_2mainValue有形固定資産減価償却率"/>
        <xdr:cNvSpPr txBox="1"/>
      </xdr:nvSpPr>
      <xdr:spPr>
        <a:xfrm>
          <a:off x="3086744" y="666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34942</xdr:rowOff>
    </xdr:from>
    <xdr:ext cx="405111" cy="259045"/>
    <xdr:sp macro="" textlink="">
      <xdr:nvSpPr>
        <xdr:cNvPr id="97" name="n_3mainValue有形固定資産減価償却率"/>
        <xdr:cNvSpPr txBox="1"/>
      </xdr:nvSpPr>
      <xdr:spPr>
        <a:xfrm>
          <a:off x="2324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148819</xdr:rowOff>
    </xdr:from>
    <xdr:ext cx="405111" cy="259045"/>
    <xdr:sp macro="" textlink="">
      <xdr:nvSpPr>
        <xdr:cNvPr id="98" name="n_4mainValue有形固定資産減価償却率"/>
        <xdr:cNvSpPr txBox="1"/>
      </xdr:nvSpPr>
      <xdr:spPr>
        <a:xfrm>
          <a:off x="15627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n-ea"/>
              <a:ea typeface="+mn-ea"/>
            </a:rPr>
            <a:t>過去数年は類似団体平均を上回る状況が続いていたが、令和</a:t>
          </a:r>
          <a:r>
            <a:rPr kumimoji="1" lang="en-US" altLang="ja-JP" sz="900">
              <a:latin typeface="+mn-ea"/>
              <a:ea typeface="+mn-ea"/>
            </a:rPr>
            <a:t>2</a:t>
          </a:r>
          <a:r>
            <a:rPr kumimoji="1" lang="ja-JP" altLang="en-US" sz="900">
              <a:latin typeface="+mn-ea"/>
              <a:ea typeface="+mn-ea"/>
            </a:rPr>
            <a:t>年度は</a:t>
          </a:r>
          <a:r>
            <a:rPr kumimoji="1" lang="en-US" altLang="ja-JP" sz="900">
              <a:latin typeface="+mn-ea"/>
              <a:ea typeface="+mn-ea"/>
            </a:rPr>
            <a:t>9.6</a:t>
          </a:r>
          <a:r>
            <a:rPr kumimoji="1" lang="ja-JP" altLang="en-US" sz="900">
              <a:latin typeface="+mn-ea"/>
              <a:ea typeface="+mn-ea"/>
            </a:rPr>
            <a:t>％下回った。債務償還比率は、実質債務（将来負担額</a:t>
          </a:r>
          <a:r>
            <a:rPr kumimoji="1" lang="en-US" altLang="ja-JP" sz="900">
              <a:latin typeface="+mn-ea"/>
              <a:ea typeface="+mn-ea"/>
            </a:rPr>
            <a:t>-</a:t>
          </a:r>
          <a:r>
            <a:rPr kumimoji="1" lang="ja-JP" altLang="en-US" sz="900">
              <a:latin typeface="+mn-ea"/>
              <a:ea typeface="+mn-ea"/>
            </a:rPr>
            <a:t>－充当可能財源）／償還財源額（決算統計の経常一般財源等</a:t>
          </a:r>
          <a:r>
            <a:rPr kumimoji="1" lang="en-US" altLang="ja-JP" sz="900">
              <a:latin typeface="+mn-ea"/>
              <a:ea typeface="+mn-ea"/>
            </a:rPr>
            <a:t>+</a:t>
          </a:r>
          <a:r>
            <a:rPr kumimoji="1" lang="ja-JP" altLang="en-US" sz="900">
              <a:latin typeface="+mn-ea"/>
              <a:ea typeface="+mn-ea"/>
            </a:rPr>
            <a:t>臨時財政対策債発行可能額</a:t>
          </a:r>
          <a:r>
            <a:rPr kumimoji="1" lang="en-US" altLang="ja-JP" sz="900">
              <a:latin typeface="+mn-ea"/>
              <a:ea typeface="+mn-ea"/>
            </a:rPr>
            <a:t>-</a:t>
          </a:r>
          <a:r>
            <a:rPr kumimoji="1" lang="ja-JP" altLang="en-US" sz="900">
              <a:latin typeface="+mn-ea"/>
              <a:ea typeface="+mn-ea"/>
            </a:rPr>
            <a:t>経常経費充当財源）で計算されるが、実質債務を標準財政規模の割合で示した健全化判断比率の指標「将来負担比率」が大幅に低下し（</a:t>
          </a:r>
          <a:r>
            <a:rPr kumimoji="1" lang="en-US" altLang="ja-JP" sz="900">
              <a:latin typeface="+mn-ea"/>
              <a:ea typeface="+mn-ea"/>
            </a:rPr>
            <a:t>31.2</a:t>
          </a:r>
          <a:r>
            <a:rPr kumimoji="1" lang="ja-JP" altLang="en-US" sz="900">
              <a:latin typeface="+mn-ea"/>
              <a:ea typeface="+mn-ea"/>
            </a:rPr>
            <a:t>）、類似団体平均（</a:t>
          </a:r>
          <a:r>
            <a:rPr kumimoji="1" lang="en-US" altLang="ja-JP" sz="900">
              <a:latin typeface="+mn-ea"/>
              <a:ea typeface="+mn-ea"/>
            </a:rPr>
            <a:t>31.5</a:t>
          </a:r>
          <a:r>
            <a:rPr kumimoji="1" lang="ja-JP" altLang="en-US" sz="900">
              <a:latin typeface="+mn-ea"/>
              <a:ea typeface="+mn-ea"/>
            </a:rPr>
            <a:t>）を下回ったことが要因である。今後も将来負担比率と同様の動きになると思われる。引き続き市債残高の削減等により財政の健全化に努める。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127367</xdr:rowOff>
    </xdr:from>
    <xdr:to>
      <xdr:col>76</xdr:col>
      <xdr:colOff>73025</xdr:colOff>
      <xdr:row>31</xdr:row>
      <xdr:rowOff>57517</xdr:rowOff>
    </xdr:to>
    <xdr:sp macro="" textlink="">
      <xdr:nvSpPr>
        <xdr:cNvPr id="143" name="楕円 142"/>
        <xdr:cNvSpPr/>
      </xdr:nvSpPr>
      <xdr:spPr>
        <a:xfrm>
          <a:off x="14744700" y="6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150244</xdr:rowOff>
    </xdr:from>
    <xdr:ext cx="469744" cy="259045"/>
    <xdr:sp macro="" textlink="">
      <xdr:nvSpPr>
        <xdr:cNvPr id="144" name="債務償還比率該当値テキスト"/>
        <xdr:cNvSpPr txBox="1"/>
      </xdr:nvSpPr>
      <xdr:spPr>
        <a:xfrm>
          <a:off x="14846300" y="589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11091</xdr:rowOff>
    </xdr:from>
    <xdr:to>
      <xdr:col>72</xdr:col>
      <xdr:colOff>123825</xdr:colOff>
      <xdr:row>31</xdr:row>
      <xdr:rowOff>112691</xdr:rowOff>
    </xdr:to>
    <xdr:sp macro="" textlink="">
      <xdr:nvSpPr>
        <xdr:cNvPr id="145" name="楕円 144"/>
        <xdr:cNvSpPr/>
      </xdr:nvSpPr>
      <xdr:spPr>
        <a:xfrm>
          <a:off x="14033500" y="60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6717</xdr:rowOff>
    </xdr:from>
    <xdr:to>
      <xdr:col>76</xdr:col>
      <xdr:colOff>22225</xdr:colOff>
      <xdr:row>31</xdr:row>
      <xdr:rowOff>61891</xdr:rowOff>
    </xdr:to>
    <xdr:cxnSp macro="">
      <xdr:nvCxnSpPr>
        <xdr:cNvPr id="146" name="直線コネクタ 145"/>
        <xdr:cNvCxnSpPr/>
      </xdr:nvCxnSpPr>
      <xdr:spPr>
        <a:xfrm flipV="1">
          <a:off x="14084300" y="6093192"/>
          <a:ext cx="7112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163110</xdr:rowOff>
    </xdr:from>
    <xdr:to>
      <xdr:col>68</xdr:col>
      <xdr:colOff>123825</xdr:colOff>
      <xdr:row>31</xdr:row>
      <xdr:rowOff>93260</xdr:rowOff>
    </xdr:to>
    <xdr:sp macro="" textlink="">
      <xdr:nvSpPr>
        <xdr:cNvPr id="147" name="楕円 146"/>
        <xdr:cNvSpPr/>
      </xdr:nvSpPr>
      <xdr:spPr>
        <a:xfrm>
          <a:off x="13271500" y="60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42460</xdr:rowOff>
    </xdr:from>
    <xdr:to>
      <xdr:col>72</xdr:col>
      <xdr:colOff>73025</xdr:colOff>
      <xdr:row>31</xdr:row>
      <xdr:rowOff>61891</xdr:rowOff>
    </xdr:to>
    <xdr:cxnSp macro="">
      <xdr:nvCxnSpPr>
        <xdr:cNvPr id="148" name="直線コネクタ 147"/>
        <xdr:cNvCxnSpPr/>
      </xdr:nvCxnSpPr>
      <xdr:spPr>
        <a:xfrm>
          <a:off x="13322300" y="6128935"/>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12291</xdr:rowOff>
    </xdr:from>
    <xdr:to>
      <xdr:col>64</xdr:col>
      <xdr:colOff>123825</xdr:colOff>
      <xdr:row>31</xdr:row>
      <xdr:rowOff>113891</xdr:rowOff>
    </xdr:to>
    <xdr:sp macro="" textlink="">
      <xdr:nvSpPr>
        <xdr:cNvPr id="149" name="楕円 148"/>
        <xdr:cNvSpPr/>
      </xdr:nvSpPr>
      <xdr:spPr>
        <a:xfrm>
          <a:off x="12509500" y="60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42460</xdr:rowOff>
    </xdr:from>
    <xdr:to>
      <xdr:col>68</xdr:col>
      <xdr:colOff>73025</xdr:colOff>
      <xdr:row>31</xdr:row>
      <xdr:rowOff>63091</xdr:rowOff>
    </xdr:to>
    <xdr:cxnSp macro="">
      <xdr:nvCxnSpPr>
        <xdr:cNvPr id="150" name="直線コネクタ 149"/>
        <xdr:cNvCxnSpPr/>
      </xdr:nvCxnSpPr>
      <xdr:spPr>
        <a:xfrm flipV="1">
          <a:off x="12560300" y="6128935"/>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102419</xdr:rowOff>
    </xdr:from>
    <xdr:to>
      <xdr:col>60</xdr:col>
      <xdr:colOff>123825</xdr:colOff>
      <xdr:row>31</xdr:row>
      <xdr:rowOff>32569</xdr:rowOff>
    </xdr:to>
    <xdr:sp macro="" textlink="">
      <xdr:nvSpPr>
        <xdr:cNvPr id="151" name="楕円 150"/>
        <xdr:cNvSpPr/>
      </xdr:nvSpPr>
      <xdr:spPr>
        <a:xfrm>
          <a:off x="11747500" y="60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153219</xdr:rowOff>
    </xdr:from>
    <xdr:to>
      <xdr:col>64</xdr:col>
      <xdr:colOff>73025</xdr:colOff>
      <xdr:row>31</xdr:row>
      <xdr:rowOff>63091</xdr:rowOff>
    </xdr:to>
    <xdr:cxnSp macro="">
      <xdr:nvCxnSpPr>
        <xdr:cNvPr id="152" name="直線コネクタ 151"/>
        <xdr:cNvCxnSpPr/>
      </xdr:nvCxnSpPr>
      <xdr:spPr>
        <a:xfrm>
          <a:off x="11798300" y="6068244"/>
          <a:ext cx="762000" cy="8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103818</xdr:rowOff>
    </xdr:from>
    <xdr:ext cx="469744" cy="259045"/>
    <xdr:sp macro="" textlink="">
      <xdr:nvSpPr>
        <xdr:cNvPr id="157" name="n_1mainValue債務償還比率"/>
        <xdr:cNvSpPr txBox="1"/>
      </xdr:nvSpPr>
      <xdr:spPr>
        <a:xfrm>
          <a:off x="13836727" y="61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84387</xdr:rowOff>
    </xdr:from>
    <xdr:ext cx="469744" cy="259045"/>
    <xdr:sp macro="" textlink="">
      <xdr:nvSpPr>
        <xdr:cNvPr id="158" name="n_2mainValue債務償還比率"/>
        <xdr:cNvSpPr txBox="1"/>
      </xdr:nvSpPr>
      <xdr:spPr>
        <a:xfrm>
          <a:off x="13087427" y="61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105018</xdr:rowOff>
    </xdr:from>
    <xdr:ext cx="469744" cy="259045"/>
    <xdr:sp macro="" textlink="">
      <xdr:nvSpPr>
        <xdr:cNvPr id="159" name="n_3mainValue債務償還比率"/>
        <xdr:cNvSpPr txBox="1"/>
      </xdr:nvSpPr>
      <xdr:spPr>
        <a:xfrm>
          <a:off x="12325427" y="619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49096</xdr:rowOff>
    </xdr:from>
    <xdr:ext cx="469744" cy="259045"/>
    <xdr:sp macro="" textlink="">
      <xdr:nvSpPr>
        <xdr:cNvPr id="160" name="n_4mainValue債務償還比率"/>
        <xdr:cNvSpPr txBox="1"/>
      </xdr:nvSpPr>
      <xdr:spPr>
        <a:xfrm>
          <a:off x="11563427" y="579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3" name="楕円 72"/>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77487</xdr:rowOff>
    </xdr:from>
    <xdr:ext cx="405111" cy="259045"/>
    <xdr:sp macro="" textlink="">
      <xdr:nvSpPr>
        <xdr:cNvPr id="74" name="【道路】&#10;有形固定資産減価償却率該当値テキスト"/>
        <xdr:cNvSpPr txBox="1"/>
      </xdr:nvSpPr>
      <xdr:spPr>
        <a:xfrm>
          <a:off x="4673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168275</xdr:rowOff>
    </xdr:from>
    <xdr:to>
      <xdr:col>20</xdr:col>
      <xdr:colOff>38100</xdr:colOff>
      <xdr:row>41</xdr:row>
      <xdr:rowOff>98425</xdr:rowOff>
    </xdr:to>
    <xdr:sp macro="" textlink="">
      <xdr:nvSpPr>
        <xdr:cNvPr id="75" name="楕円 74"/>
        <xdr:cNvSpPr/>
      </xdr:nvSpPr>
      <xdr:spPr>
        <a:xfrm>
          <a:off x="3746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47625</xdr:rowOff>
    </xdr:to>
    <xdr:cxnSp macro="">
      <xdr:nvCxnSpPr>
        <xdr:cNvPr id="76" name="直線コネクタ 75"/>
        <xdr:cNvCxnSpPr/>
      </xdr:nvCxnSpPr>
      <xdr:spPr>
        <a:xfrm flipV="1">
          <a:off x="3797300" y="70713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130175</xdr:rowOff>
    </xdr:from>
    <xdr:to>
      <xdr:col>15</xdr:col>
      <xdr:colOff>101600</xdr:colOff>
      <xdr:row>41</xdr:row>
      <xdr:rowOff>60325</xdr:rowOff>
    </xdr:to>
    <xdr:sp macro="" textlink="">
      <xdr:nvSpPr>
        <xdr:cNvPr id="77" name="楕円 76"/>
        <xdr:cNvSpPr/>
      </xdr:nvSpPr>
      <xdr:spPr>
        <a:xfrm>
          <a:off x="2857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9525</xdr:rowOff>
    </xdr:from>
    <xdr:to>
      <xdr:col>19</xdr:col>
      <xdr:colOff>177800</xdr:colOff>
      <xdr:row>41</xdr:row>
      <xdr:rowOff>47625</xdr:rowOff>
    </xdr:to>
    <xdr:cxnSp macro="">
      <xdr:nvCxnSpPr>
        <xdr:cNvPr id="78" name="直線コネクタ 77"/>
        <xdr:cNvCxnSpPr/>
      </xdr:nvCxnSpPr>
      <xdr:spPr>
        <a:xfrm>
          <a:off x="2908300" y="7038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92075</xdr:rowOff>
    </xdr:from>
    <xdr:to>
      <xdr:col>10</xdr:col>
      <xdr:colOff>165100</xdr:colOff>
      <xdr:row>41</xdr:row>
      <xdr:rowOff>22225</xdr:rowOff>
    </xdr:to>
    <xdr:sp macro="" textlink="">
      <xdr:nvSpPr>
        <xdr:cNvPr id="79" name="楕円 78"/>
        <xdr:cNvSpPr/>
      </xdr:nvSpPr>
      <xdr:spPr>
        <a:xfrm>
          <a:off x="1968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142875</xdr:rowOff>
    </xdr:from>
    <xdr:to>
      <xdr:col>15</xdr:col>
      <xdr:colOff>50800</xdr:colOff>
      <xdr:row>41</xdr:row>
      <xdr:rowOff>9525</xdr:rowOff>
    </xdr:to>
    <xdr:cxnSp macro="">
      <xdr:nvCxnSpPr>
        <xdr:cNvPr id="80" name="直線コネクタ 79"/>
        <xdr:cNvCxnSpPr/>
      </xdr:nvCxnSpPr>
      <xdr:spPr>
        <a:xfrm>
          <a:off x="2019300" y="7000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53975</xdr:rowOff>
    </xdr:from>
    <xdr:to>
      <xdr:col>6</xdr:col>
      <xdr:colOff>38100</xdr:colOff>
      <xdr:row>40</xdr:row>
      <xdr:rowOff>155575</xdr:rowOff>
    </xdr:to>
    <xdr:sp macro="" textlink="">
      <xdr:nvSpPr>
        <xdr:cNvPr id="81" name="楕円 80"/>
        <xdr:cNvSpPr/>
      </xdr:nvSpPr>
      <xdr:spPr>
        <a:xfrm>
          <a:off x="107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104775</xdr:rowOff>
    </xdr:from>
    <xdr:to>
      <xdr:col>10</xdr:col>
      <xdr:colOff>114300</xdr:colOff>
      <xdr:row>40</xdr:row>
      <xdr:rowOff>142875</xdr:rowOff>
    </xdr:to>
    <xdr:cxnSp macro="">
      <xdr:nvCxnSpPr>
        <xdr:cNvPr id="82" name="直線コネクタ 81"/>
        <xdr:cNvCxnSpPr/>
      </xdr:nvCxnSpPr>
      <xdr:spPr>
        <a:xfrm>
          <a:off x="1130300" y="6962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89552</xdr:rowOff>
    </xdr:from>
    <xdr:ext cx="405111" cy="259045"/>
    <xdr:sp macro="" textlink="">
      <xdr:nvSpPr>
        <xdr:cNvPr id="87" name="n_1mainValue【道路】&#10;有形固定資産減価償却率"/>
        <xdr:cNvSpPr txBox="1"/>
      </xdr:nvSpPr>
      <xdr:spPr>
        <a:xfrm>
          <a:off x="35820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51452</xdr:rowOff>
    </xdr:from>
    <xdr:ext cx="405111" cy="259045"/>
    <xdr:sp macro="" textlink="">
      <xdr:nvSpPr>
        <xdr:cNvPr id="88" name="n_2mainValue【道路】&#10;有形固定資産減価償却率"/>
        <xdr:cNvSpPr txBox="1"/>
      </xdr:nvSpPr>
      <xdr:spPr>
        <a:xfrm>
          <a:off x="2705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13352</xdr:rowOff>
    </xdr:from>
    <xdr:ext cx="405111" cy="259045"/>
    <xdr:sp macro="" textlink="">
      <xdr:nvSpPr>
        <xdr:cNvPr id="89" name="n_3mainValue【道路】&#10;有形固定資産減価償却率"/>
        <xdr:cNvSpPr txBox="1"/>
      </xdr:nvSpPr>
      <xdr:spPr>
        <a:xfrm>
          <a:off x="1816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146702</xdr:rowOff>
    </xdr:from>
    <xdr:ext cx="405111" cy="259045"/>
    <xdr:sp macro="" textlink="">
      <xdr:nvSpPr>
        <xdr:cNvPr id="90" name="n_4mainValue【道路】&#10;有形固定資産減価償却率"/>
        <xdr:cNvSpPr txBox="1"/>
      </xdr:nvSpPr>
      <xdr:spPr>
        <a:xfrm>
          <a:off x="927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147538</xdr:rowOff>
    </xdr:from>
    <xdr:to>
      <xdr:col>55</xdr:col>
      <xdr:colOff>50800</xdr:colOff>
      <xdr:row>37</xdr:row>
      <xdr:rowOff>77688</xdr:rowOff>
    </xdr:to>
    <xdr:sp macro="" textlink="">
      <xdr:nvSpPr>
        <xdr:cNvPr id="132" name="楕円 131"/>
        <xdr:cNvSpPr/>
      </xdr:nvSpPr>
      <xdr:spPr>
        <a:xfrm>
          <a:off x="10426700" y="63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170415</xdr:rowOff>
    </xdr:from>
    <xdr:ext cx="469744" cy="259045"/>
    <xdr:sp macro="" textlink="">
      <xdr:nvSpPr>
        <xdr:cNvPr id="133" name="【道路】&#10;一人当たり延長該当値テキスト"/>
        <xdr:cNvSpPr txBox="1"/>
      </xdr:nvSpPr>
      <xdr:spPr>
        <a:xfrm>
          <a:off x="10515600" y="617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148953</xdr:rowOff>
    </xdr:from>
    <xdr:to>
      <xdr:col>50</xdr:col>
      <xdr:colOff>165100</xdr:colOff>
      <xdr:row>37</xdr:row>
      <xdr:rowOff>79103</xdr:rowOff>
    </xdr:to>
    <xdr:sp macro="" textlink="">
      <xdr:nvSpPr>
        <xdr:cNvPr id="134" name="楕円 133"/>
        <xdr:cNvSpPr/>
      </xdr:nvSpPr>
      <xdr:spPr>
        <a:xfrm>
          <a:off x="9588500" y="63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26888</xdr:rowOff>
    </xdr:from>
    <xdr:to>
      <xdr:col>55</xdr:col>
      <xdr:colOff>0</xdr:colOff>
      <xdr:row>37</xdr:row>
      <xdr:rowOff>28303</xdr:rowOff>
    </xdr:to>
    <xdr:cxnSp macro="">
      <xdr:nvCxnSpPr>
        <xdr:cNvPr id="135" name="直線コネクタ 134"/>
        <xdr:cNvCxnSpPr/>
      </xdr:nvCxnSpPr>
      <xdr:spPr>
        <a:xfrm flipV="1">
          <a:off x="9639300" y="6370538"/>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152219</xdr:rowOff>
    </xdr:from>
    <xdr:to>
      <xdr:col>46</xdr:col>
      <xdr:colOff>38100</xdr:colOff>
      <xdr:row>37</xdr:row>
      <xdr:rowOff>82369</xdr:rowOff>
    </xdr:to>
    <xdr:sp macro="" textlink="">
      <xdr:nvSpPr>
        <xdr:cNvPr id="136" name="楕円 135"/>
        <xdr:cNvSpPr/>
      </xdr:nvSpPr>
      <xdr:spPr>
        <a:xfrm>
          <a:off x="8699500" y="63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28303</xdr:rowOff>
    </xdr:from>
    <xdr:to>
      <xdr:col>50</xdr:col>
      <xdr:colOff>114300</xdr:colOff>
      <xdr:row>37</xdr:row>
      <xdr:rowOff>31569</xdr:rowOff>
    </xdr:to>
    <xdr:cxnSp macro="">
      <xdr:nvCxnSpPr>
        <xdr:cNvPr id="137" name="直線コネクタ 136"/>
        <xdr:cNvCxnSpPr/>
      </xdr:nvCxnSpPr>
      <xdr:spPr>
        <a:xfrm flipV="1">
          <a:off x="8750300" y="63719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7656</xdr:rowOff>
    </xdr:from>
    <xdr:to>
      <xdr:col>41</xdr:col>
      <xdr:colOff>101600</xdr:colOff>
      <xdr:row>37</xdr:row>
      <xdr:rowOff>109256</xdr:rowOff>
    </xdr:to>
    <xdr:sp macro="" textlink="">
      <xdr:nvSpPr>
        <xdr:cNvPr id="138" name="楕円 137"/>
        <xdr:cNvSpPr/>
      </xdr:nvSpPr>
      <xdr:spPr>
        <a:xfrm>
          <a:off x="7810500" y="63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31569</xdr:rowOff>
    </xdr:from>
    <xdr:to>
      <xdr:col>45</xdr:col>
      <xdr:colOff>177800</xdr:colOff>
      <xdr:row>37</xdr:row>
      <xdr:rowOff>58456</xdr:rowOff>
    </xdr:to>
    <xdr:cxnSp macro="">
      <xdr:nvCxnSpPr>
        <xdr:cNvPr id="139" name="直線コネクタ 138"/>
        <xdr:cNvCxnSpPr/>
      </xdr:nvCxnSpPr>
      <xdr:spPr>
        <a:xfrm flipV="1">
          <a:off x="7861300" y="637521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11357</xdr:rowOff>
    </xdr:from>
    <xdr:to>
      <xdr:col>36</xdr:col>
      <xdr:colOff>165100</xdr:colOff>
      <xdr:row>37</xdr:row>
      <xdr:rowOff>112957</xdr:rowOff>
    </xdr:to>
    <xdr:sp macro="" textlink="">
      <xdr:nvSpPr>
        <xdr:cNvPr id="140" name="楕円 139"/>
        <xdr:cNvSpPr/>
      </xdr:nvSpPr>
      <xdr:spPr>
        <a:xfrm>
          <a:off x="6921500" y="63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58456</xdr:rowOff>
    </xdr:from>
    <xdr:to>
      <xdr:col>41</xdr:col>
      <xdr:colOff>50800</xdr:colOff>
      <xdr:row>37</xdr:row>
      <xdr:rowOff>62157</xdr:rowOff>
    </xdr:to>
    <xdr:cxnSp macro="">
      <xdr:nvCxnSpPr>
        <xdr:cNvPr id="141" name="直線コネクタ 140"/>
        <xdr:cNvCxnSpPr/>
      </xdr:nvCxnSpPr>
      <xdr:spPr>
        <a:xfrm flipV="1">
          <a:off x="6972300" y="6402106"/>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95630</xdr:rowOff>
    </xdr:from>
    <xdr:ext cx="469744" cy="259045"/>
    <xdr:sp macro="" textlink="">
      <xdr:nvSpPr>
        <xdr:cNvPr id="146" name="n_1mainValue【道路】&#10;一人当たり延長"/>
        <xdr:cNvSpPr txBox="1"/>
      </xdr:nvSpPr>
      <xdr:spPr>
        <a:xfrm>
          <a:off x="9391727" y="60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98896</xdr:rowOff>
    </xdr:from>
    <xdr:ext cx="469744" cy="259045"/>
    <xdr:sp macro="" textlink="">
      <xdr:nvSpPr>
        <xdr:cNvPr id="147" name="n_2mainValue【道路】&#10;一人当たり延長"/>
        <xdr:cNvSpPr txBox="1"/>
      </xdr:nvSpPr>
      <xdr:spPr>
        <a:xfrm>
          <a:off x="8515427" y="609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125783</xdr:rowOff>
    </xdr:from>
    <xdr:ext cx="469744" cy="259045"/>
    <xdr:sp macro="" textlink="">
      <xdr:nvSpPr>
        <xdr:cNvPr id="148" name="n_3mainValue【道路】&#10;一人当たり延長"/>
        <xdr:cNvSpPr txBox="1"/>
      </xdr:nvSpPr>
      <xdr:spPr>
        <a:xfrm>
          <a:off x="7626427" y="61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129484</xdr:rowOff>
    </xdr:from>
    <xdr:ext cx="469744" cy="259045"/>
    <xdr:sp macro="" textlink="">
      <xdr:nvSpPr>
        <xdr:cNvPr id="149" name="n_4mainValue【道路】&#10;一人当たり延長"/>
        <xdr:cNvSpPr txBox="1"/>
      </xdr:nvSpPr>
      <xdr:spPr>
        <a:xfrm>
          <a:off x="6737427" y="61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91" name="楕円 190"/>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2" name="【橋りょう・トンネル】&#10;有形固定資産減価償却率該当値テキスト"/>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3" name="楕円 192"/>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138793</xdr:rowOff>
    </xdr:to>
    <xdr:cxnSp macro="">
      <xdr:nvCxnSpPr>
        <xdr:cNvPr id="194" name="直線コネクタ 193"/>
        <xdr:cNvCxnSpPr/>
      </xdr:nvCxnSpPr>
      <xdr:spPr>
        <a:xfrm>
          <a:off x="3797300" y="1041109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5" name="楕円 194"/>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124097</xdr:rowOff>
    </xdr:to>
    <xdr:cxnSp macro="">
      <xdr:nvCxnSpPr>
        <xdr:cNvPr id="196" name="直線コネクタ 195"/>
        <xdr:cNvCxnSpPr/>
      </xdr:nvCxnSpPr>
      <xdr:spPr>
        <a:xfrm>
          <a:off x="2908300" y="10394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7" name="楕円 196"/>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107769</xdr:rowOff>
    </xdr:to>
    <xdr:cxnSp macro="">
      <xdr:nvCxnSpPr>
        <xdr:cNvPr id="198" name="直線コネクタ 197"/>
        <xdr:cNvCxnSpPr/>
      </xdr:nvCxnSpPr>
      <xdr:spPr>
        <a:xfrm>
          <a:off x="2019300" y="10375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xdr:rowOff>
    </xdr:from>
    <xdr:to>
      <xdr:col>6</xdr:col>
      <xdr:colOff>38100</xdr:colOff>
      <xdr:row>60</xdr:row>
      <xdr:rowOff>114481</xdr:rowOff>
    </xdr:to>
    <xdr:sp macro="" textlink="">
      <xdr:nvSpPr>
        <xdr:cNvPr id="199" name="楕円 198"/>
        <xdr:cNvSpPr/>
      </xdr:nvSpPr>
      <xdr:spPr>
        <a:xfrm>
          <a:off x="1079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60</xdr:row>
      <xdr:rowOff>88174</xdr:rowOff>
    </xdr:to>
    <xdr:cxnSp macro="">
      <xdr:nvCxnSpPr>
        <xdr:cNvPr id="200" name="直線コネクタ 199"/>
        <xdr:cNvCxnSpPr/>
      </xdr:nvCxnSpPr>
      <xdr:spPr>
        <a:xfrm>
          <a:off x="1130300" y="103506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5" name="n_1mainValue【橋りょう・トンネル】&#10;有形固定資産減価償却率"/>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6"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7" name="n_3main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8" name="n_4mainValue【橋りょう・トンネル】&#10;有形固定資産減価償却率"/>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159146</xdr:rowOff>
    </xdr:from>
    <xdr:to>
      <xdr:col>55</xdr:col>
      <xdr:colOff>50800</xdr:colOff>
      <xdr:row>62</xdr:row>
      <xdr:rowOff>89296</xdr:rowOff>
    </xdr:to>
    <xdr:sp macro="" textlink="">
      <xdr:nvSpPr>
        <xdr:cNvPr id="248" name="楕円 247"/>
        <xdr:cNvSpPr/>
      </xdr:nvSpPr>
      <xdr:spPr>
        <a:xfrm>
          <a:off x="10426700" y="106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10573</xdr:rowOff>
    </xdr:from>
    <xdr:ext cx="534377" cy="259045"/>
    <xdr:sp macro="" textlink="">
      <xdr:nvSpPr>
        <xdr:cNvPr id="249" name="【橋りょう・トンネル】&#10;一人当たり有形固定資産（償却資産）額該当値テキスト"/>
        <xdr:cNvSpPr txBox="1"/>
      </xdr:nvSpPr>
      <xdr:spPr>
        <a:xfrm>
          <a:off x="10515600" y="104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164648</xdr:rowOff>
    </xdr:from>
    <xdr:to>
      <xdr:col>50</xdr:col>
      <xdr:colOff>165100</xdr:colOff>
      <xdr:row>62</xdr:row>
      <xdr:rowOff>94798</xdr:rowOff>
    </xdr:to>
    <xdr:sp macro="" textlink="">
      <xdr:nvSpPr>
        <xdr:cNvPr id="250" name="楕円 249"/>
        <xdr:cNvSpPr/>
      </xdr:nvSpPr>
      <xdr:spPr>
        <a:xfrm>
          <a:off x="9588500" y="106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38496</xdr:rowOff>
    </xdr:from>
    <xdr:to>
      <xdr:col>55</xdr:col>
      <xdr:colOff>0</xdr:colOff>
      <xdr:row>62</xdr:row>
      <xdr:rowOff>43998</xdr:rowOff>
    </xdr:to>
    <xdr:cxnSp macro="">
      <xdr:nvCxnSpPr>
        <xdr:cNvPr id="251" name="直線コネクタ 250"/>
        <xdr:cNvCxnSpPr/>
      </xdr:nvCxnSpPr>
      <xdr:spPr>
        <a:xfrm flipV="1">
          <a:off x="9639300" y="10668396"/>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168892</xdr:rowOff>
    </xdr:from>
    <xdr:to>
      <xdr:col>46</xdr:col>
      <xdr:colOff>38100</xdr:colOff>
      <xdr:row>62</xdr:row>
      <xdr:rowOff>99042</xdr:rowOff>
    </xdr:to>
    <xdr:sp macro="" textlink="">
      <xdr:nvSpPr>
        <xdr:cNvPr id="252" name="楕円 251"/>
        <xdr:cNvSpPr/>
      </xdr:nvSpPr>
      <xdr:spPr>
        <a:xfrm>
          <a:off x="8699500" y="106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43998</xdr:rowOff>
    </xdr:from>
    <xdr:to>
      <xdr:col>50</xdr:col>
      <xdr:colOff>114300</xdr:colOff>
      <xdr:row>62</xdr:row>
      <xdr:rowOff>48242</xdr:rowOff>
    </xdr:to>
    <xdr:cxnSp macro="">
      <xdr:nvCxnSpPr>
        <xdr:cNvPr id="253" name="直線コネクタ 252"/>
        <xdr:cNvCxnSpPr/>
      </xdr:nvCxnSpPr>
      <xdr:spPr>
        <a:xfrm flipV="1">
          <a:off x="8750300" y="10673898"/>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1378</xdr:rowOff>
    </xdr:from>
    <xdr:to>
      <xdr:col>41</xdr:col>
      <xdr:colOff>101600</xdr:colOff>
      <xdr:row>62</xdr:row>
      <xdr:rowOff>102978</xdr:rowOff>
    </xdr:to>
    <xdr:sp macro="" textlink="">
      <xdr:nvSpPr>
        <xdr:cNvPr id="254" name="楕円 253"/>
        <xdr:cNvSpPr/>
      </xdr:nvSpPr>
      <xdr:spPr>
        <a:xfrm>
          <a:off x="7810500" y="106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48242</xdr:rowOff>
    </xdr:from>
    <xdr:to>
      <xdr:col>45</xdr:col>
      <xdr:colOff>177800</xdr:colOff>
      <xdr:row>62</xdr:row>
      <xdr:rowOff>52178</xdr:rowOff>
    </xdr:to>
    <xdr:cxnSp macro="">
      <xdr:nvCxnSpPr>
        <xdr:cNvPr id="255" name="直線コネクタ 254"/>
        <xdr:cNvCxnSpPr/>
      </xdr:nvCxnSpPr>
      <xdr:spPr>
        <a:xfrm flipV="1">
          <a:off x="7861300" y="10678142"/>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2616</xdr:rowOff>
    </xdr:from>
    <xdr:to>
      <xdr:col>36</xdr:col>
      <xdr:colOff>165100</xdr:colOff>
      <xdr:row>62</xdr:row>
      <xdr:rowOff>104216</xdr:rowOff>
    </xdr:to>
    <xdr:sp macro="" textlink="">
      <xdr:nvSpPr>
        <xdr:cNvPr id="256" name="楕円 255"/>
        <xdr:cNvSpPr/>
      </xdr:nvSpPr>
      <xdr:spPr>
        <a:xfrm>
          <a:off x="6921500" y="106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52178</xdr:rowOff>
    </xdr:from>
    <xdr:to>
      <xdr:col>41</xdr:col>
      <xdr:colOff>50800</xdr:colOff>
      <xdr:row>62</xdr:row>
      <xdr:rowOff>53416</xdr:rowOff>
    </xdr:to>
    <xdr:cxnSp macro="">
      <xdr:nvCxnSpPr>
        <xdr:cNvPr id="257" name="直線コネクタ 256"/>
        <xdr:cNvCxnSpPr/>
      </xdr:nvCxnSpPr>
      <xdr:spPr>
        <a:xfrm flipV="1">
          <a:off x="6972300" y="10682078"/>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111325</xdr:rowOff>
    </xdr:from>
    <xdr:ext cx="534377" cy="259045"/>
    <xdr:sp macro="" textlink="">
      <xdr:nvSpPr>
        <xdr:cNvPr id="262" name="n_1mainValue【橋りょう・トンネル】&#10;一人当たり有形固定資産（償却資産）額"/>
        <xdr:cNvSpPr txBox="1"/>
      </xdr:nvSpPr>
      <xdr:spPr>
        <a:xfrm>
          <a:off x="9359411" y="1039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115569</xdr:rowOff>
    </xdr:from>
    <xdr:ext cx="534377" cy="259045"/>
    <xdr:sp macro="" textlink="">
      <xdr:nvSpPr>
        <xdr:cNvPr id="263" name="n_2mainValue【橋りょう・トンネル】&#10;一人当たり有形固定資産（償却資産）額"/>
        <xdr:cNvSpPr txBox="1"/>
      </xdr:nvSpPr>
      <xdr:spPr>
        <a:xfrm>
          <a:off x="8483111" y="104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119505</xdr:rowOff>
    </xdr:from>
    <xdr:ext cx="534377" cy="259045"/>
    <xdr:sp macro="" textlink="">
      <xdr:nvSpPr>
        <xdr:cNvPr id="264" name="n_3mainValue【橋りょう・トンネル】&#10;一人当たり有形固定資産（償却資産）額"/>
        <xdr:cNvSpPr txBox="1"/>
      </xdr:nvSpPr>
      <xdr:spPr>
        <a:xfrm>
          <a:off x="7594111" y="104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120743</xdr:rowOff>
    </xdr:from>
    <xdr:ext cx="534377" cy="259045"/>
    <xdr:sp macro="" textlink="">
      <xdr:nvSpPr>
        <xdr:cNvPr id="265" name="n_4mainValue【橋りょう・トンネル】&#10;一人当たり有形固定資産（償却資産）額"/>
        <xdr:cNvSpPr txBox="1"/>
      </xdr:nvSpPr>
      <xdr:spPr>
        <a:xfrm>
          <a:off x="6705111" y="104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306" name="楕円 305"/>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307" name="【公営住宅】&#10;有形固定資産減価償却率該当値テキスト"/>
        <xdr:cNvSpPr txBox="1"/>
      </xdr:nvSpPr>
      <xdr:spPr>
        <a:xfrm>
          <a:off x="4673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8" name="楕円 307"/>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156211</xdr:rowOff>
    </xdr:from>
    <xdr:to>
      <xdr:col>24</xdr:col>
      <xdr:colOff>63500</xdr:colOff>
      <xdr:row>85</xdr:row>
      <xdr:rowOff>19050</xdr:rowOff>
    </xdr:to>
    <xdr:cxnSp macro="">
      <xdr:nvCxnSpPr>
        <xdr:cNvPr id="309" name="直線コネクタ 308"/>
        <xdr:cNvCxnSpPr/>
      </xdr:nvCxnSpPr>
      <xdr:spPr>
        <a:xfrm flipV="1">
          <a:off x="3797300" y="14558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310" name="楕円 309"/>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19050</xdr:rowOff>
    </xdr:to>
    <xdr:cxnSp macro="">
      <xdr:nvCxnSpPr>
        <xdr:cNvPr id="311" name="直線コネクタ 310"/>
        <xdr:cNvCxnSpPr/>
      </xdr:nvCxnSpPr>
      <xdr:spPr>
        <a:xfrm>
          <a:off x="2908300" y="14531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67311</xdr:rowOff>
    </xdr:from>
    <xdr:to>
      <xdr:col>10</xdr:col>
      <xdr:colOff>165100</xdr:colOff>
      <xdr:row>86</xdr:row>
      <xdr:rowOff>168911</xdr:rowOff>
    </xdr:to>
    <xdr:sp macro="" textlink="">
      <xdr:nvSpPr>
        <xdr:cNvPr id="312" name="楕円 311"/>
        <xdr:cNvSpPr/>
      </xdr:nvSpPr>
      <xdr:spPr>
        <a:xfrm>
          <a:off x="1968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86</xdr:row>
      <xdr:rowOff>118111</xdr:rowOff>
    </xdr:to>
    <xdr:cxnSp macro="">
      <xdr:nvCxnSpPr>
        <xdr:cNvPr id="313" name="直線コネクタ 312"/>
        <xdr:cNvCxnSpPr/>
      </xdr:nvCxnSpPr>
      <xdr:spPr>
        <a:xfrm flipV="1">
          <a:off x="2019300" y="145313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13970</xdr:rowOff>
    </xdr:from>
    <xdr:to>
      <xdr:col>6</xdr:col>
      <xdr:colOff>38100</xdr:colOff>
      <xdr:row>86</xdr:row>
      <xdr:rowOff>115570</xdr:rowOff>
    </xdr:to>
    <xdr:sp macro="" textlink="">
      <xdr:nvSpPr>
        <xdr:cNvPr id="314" name="楕円 313"/>
        <xdr:cNvSpPr/>
      </xdr:nvSpPr>
      <xdr:spPr>
        <a:xfrm>
          <a:off x="107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64770</xdr:rowOff>
    </xdr:from>
    <xdr:to>
      <xdr:col>10</xdr:col>
      <xdr:colOff>114300</xdr:colOff>
      <xdr:row>86</xdr:row>
      <xdr:rowOff>118111</xdr:rowOff>
    </xdr:to>
    <xdr:cxnSp macro="">
      <xdr:nvCxnSpPr>
        <xdr:cNvPr id="315" name="直線コネクタ 314"/>
        <xdr:cNvCxnSpPr/>
      </xdr:nvCxnSpPr>
      <xdr:spPr>
        <a:xfrm>
          <a:off x="1130300" y="148094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20"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21" name="n_2mainValue【公営住宅】&#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160038</xdr:rowOff>
    </xdr:from>
    <xdr:ext cx="405111" cy="259045"/>
    <xdr:sp macro="" textlink="">
      <xdr:nvSpPr>
        <xdr:cNvPr id="322" name="n_3mainValue【公営住宅】&#10;有形固定資産減価償却率"/>
        <xdr:cNvSpPr txBox="1"/>
      </xdr:nvSpPr>
      <xdr:spPr>
        <a:xfrm>
          <a:off x="1816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106697</xdr:rowOff>
    </xdr:from>
    <xdr:ext cx="405111" cy="259045"/>
    <xdr:sp macro="" textlink="">
      <xdr:nvSpPr>
        <xdr:cNvPr id="323" name="n_4mainValue【公営住宅】&#10;有形固定資産減価償却率"/>
        <xdr:cNvSpPr txBox="1"/>
      </xdr:nvSpPr>
      <xdr:spPr>
        <a:xfrm>
          <a:off x="927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363" name="楕円 362"/>
        <xdr:cNvSpPr/>
      </xdr:nvSpPr>
      <xdr:spPr>
        <a:xfrm>
          <a:off x="10426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18305</xdr:rowOff>
    </xdr:from>
    <xdr:ext cx="469744" cy="259045"/>
    <xdr:sp macro="" textlink="">
      <xdr:nvSpPr>
        <xdr:cNvPr id="364" name="【公営住宅】&#10;一人当たり面積該当値テキスト"/>
        <xdr:cNvSpPr txBox="1"/>
      </xdr:nvSpPr>
      <xdr:spPr>
        <a:xfrm>
          <a:off x="10515600" y="144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65" name="楕円 364"/>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90678</xdr:rowOff>
    </xdr:from>
    <xdr:to>
      <xdr:col>55</xdr:col>
      <xdr:colOff>0</xdr:colOff>
      <xdr:row>84</xdr:row>
      <xdr:rowOff>90678</xdr:rowOff>
    </xdr:to>
    <xdr:cxnSp macro="">
      <xdr:nvCxnSpPr>
        <xdr:cNvPr id="366" name="直線コネクタ 365"/>
        <xdr:cNvCxnSpPr/>
      </xdr:nvCxnSpPr>
      <xdr:spPr>
        <a:xfrm>
          <a:off x="9639300" y="1449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67" name="楕円 366"/>
        <xdr:cNvSpPr/>
      </xdr:nvSpPr>
      <xdr:spPr>
        <a:xfrm>
          <a:off x="8699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90678</xdr:rowOff>
    </xdr:to>
    <xdr:cxnSp macro="">
      <xdr:nvCxnSpPr>
        <xdr:cNvPr id="368" name="直線コネクタ 367"/>
        <xdr:cNvCxnSpPr/>
      </xdr:nvCxnSpPr>
      <xdr:spPr>
        <a:xfrm>
          <a:off x="8750300" y="1449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59689</xdr:rowOff>
    </xdr:from>
    <xdr:to>
      <xdr:col>41</xdr:col>
      <xdr:colOff>101600</xdr:colOff>
      <xdr:row>84</xdr:row>
      <xdr:rowOff>161289</xdr:rowOff>
    </xdr:to>
    <xdr:sp macro="" textlink="">
      <xdr:nvSpPr>
        <xdr:cNvPr id="369" name="楕円 368"/>
        <xdr:cNvSpPr/>
      </xdr:nvSpPr>
      <xdr:spPr>
        <a:xfrm>
          <a:off x="781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90678</xdr:rowOff>
    </xdr:from>
    <xdr:to>
      <xdr:col>45</xdr:col>
      <xdr:colOff>177800</xdr:colOff>
      <xdr:row>84</xdr:row>
      <xdr:rowOff>110489</xdr:rowOff>
    </xdr:to>
    <xdr:cxnSp macro="">
      <xdr:nvCxnSpPr>
        <xdr:cNvPr id="370" name="直線コネクタ 369"/>
        <xdr:cNvCxnSpPr/>
      </xdr:nvCxnSpPr>
      <xdr:spPr>
        <a:xfrm flipV="1">
          <a:off x="7861300" y="1449247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59689</xdr:rowOff>
    </xdr:from>
    <xdr:to>
      <xdr:col>36</xdr:col>
      <xdr:colOff>165100</xdr:colOff>
      <xdr:row>84</xdr:row>
      <xdr:rowOff>161289</xdr:rowOff>
    </xdr:to>
    <xdr:sp macro="" textlink="">
      <xdr:nvSpPr>
        <xdr:cNvPr id="371" name="楕円 370"/>
        <xdr:cNvSpPr/>
      </xdr:nvSpPr>
      <xdr:spPr>
        <a:xfrm>
          <a:off x="6921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110489</xdr:rowOff>
    </xdr:from>
    <xdr:to>
      <xdr:col>41</xdr:col>
      <xdr:colOff>50800</xdr:colOff>
      <xdr:row>84</xdr:row>
      <xdr:rowOff>110489</xdr:rowOff>
    </xdr:to>
    <xdr:cxnSp macro="">
      <xdr:nvCxnSpPr>
        <xdr:cNvPr id="372" name="直線コネクタ 371"/>
        <xdr:cNvCxnSpPr/>
      </xdr:nvCxnSpPr>
      <xdr:spPr>
        <a:xfrm>
          <a:off x="6972300" y="1451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132605</xdr:rowOff>
    </xdr:from>
    <xdr:ext cx="469744" cy="259045"/>
    <xdr:sp macro="" textlink="">
      <xdr:nvSpPr>
        <xdr:cNvPr id="377" name="n_1main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78" name="n_2mainValue【公営住宅】&#10;一人当たり面積"/>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152416</xdr:rowOff>
    </xdr:from>
    <xdr:ext cx="469744" cy="259045"/>
    <xdr:sp macro="" textlink="">
      <xdr:nvSpPr>
        <xdr:cNvPr id="379" name="n_3mainValue【公営住宅】&#10;一人当たり面積"/>
        <xdr:cNvSpPr txBox="1"/>
      </xdr:nvSpPr>
      <xdr:spPr>
        <a:xfrm>
          <a:off x="7626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152416</xdr:rowOff>
    </xdr:from>
    <xdr:ext cx="469744" cy="259045"/>
    <xdr:sp macro="" textlink="">
      <xdr:nvSpPr>
        <xdr:cNvPr id="380" name="n_4mainValue【公営住宅】&#10;一人当たり面積"/>
        <xdr:cNvSpPr txBox="1"/>
      </xdr:nvSpPr>
      <xdr:spPr>
        <a:xfrm>
          <a:off x="6737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38463</xdr:rowOff>
    </xdr:from>
    <xdr:to>
      <xdr:col>24</xdr:col>
      <xdr:colOff>114300</xdr:colOff>
      <xdr:row>102</xdr:row>
      <xdr:rowOff>140063</xdr:rowOff>
    </xdr:to>
    <xdr:sp macro="" textlink="">
      <xdr:nvSpPr>
        <xdr:cNvPr id="422" name="楕円 421"/>
        <xdr:cNvSpPr/>
      </xdr:nvSpPr>
      <xdr:spPr>
        <a:xfrm>
          <a:off x="4584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61340</xdr:rowOff>
    </xdr:from>
    <xdr:ext cx="405111" cy="259045"/>
    <xdr:sp macro="" textlink="">
      <xdr:nvSpPr>
        <xdr:cNvPr id="423" name="【港湾・漁港】&#10;有形固定資産減価償却率該当値テキスト"/>
        <xdr:cNvSpPr txBox="1"/>
      </xdr:nvSpPr>
      <xdr:spPr>
        <a:xfrm>
          <a:off x="4673600"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10705</xdr:rowOff>
    </xdr:from>
    <xdr:to>
      <xdr:col>20</xdr:col>
      <xdr:colOff>38100</xdr:colOff>
      <xdr:row>102</xdr:row>
      <xdr:rowOff>112305</xdr:rowOff>
    </xdr:to>
    <xdr:sp macro="" textlink="">
      <xdr:nvSpPr>
        <xdr:cNvPr id="424" name="楕円 423"/>
        <xdr:cNvSpPr/>
      </xdr:nvSpPr>
      <xdr:spPr>
        <a:xfrm>
          <a:off x="3746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61505</xdr:rowOff>
    </xdr:from>
    <xdr:to>
      <xdr:col>24</xdr:col>
      <xdr:colOff>63500</xdr:colOff>
      <xdr:row>102</xdr:row>
      <xdr:rowOff>89263</xdr:rowOff>
    </xdr:to>
    <xdr:cxnSp macro="">
      <xdr:nvCxnSpPr>
        <xdr:cNvPr id="425" name="直線コネクタ 424"/>
        <xdr:cNvCxnSpPr/>
      </xdr:nvCxnSpPr>
      <xdr:spPr>
        <a:xfrm>
          <a:off x="3797300" y="175494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xdr:rowOff>
    </xdr:from>
    <xdr:to>
      <xdr:col>15</xdr:col>
      <xdr:colOff>101600</xdr:colOff>
      <xdr:row>102</xdr:row>
      <xdr:rowOff>113937</xdr:rowOff>
    </xdr:to>
    <xdr:sp macro="" textlink="">
      <xdr:nvSpPr>
        <xdr:cNvPr id="426" name="楕円 425"/>
        <xdr:cNvSpPr/>
      </xdr:nvSpPr>
      <xdr:spPr>
        <a:xfrm>
          <a:off x="2857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61505</xdr:rowOff>
    </xdr:from>
    <xdr:to>
      <xdr:col>19</xdr:col>
      <xdr:colOff>177800</xdr:colOff>
      <xdr:row>102</xdr:row>
      <xdr:rowOff>63137</xdr:rowOff>
    </xdr:to>
    <xdr:cxnSp macro="">
      <xdr:nvCxnSpPr>
        <xdr:cNvPr id="427" name="直線コネクタ 426"/>
        <xdr:cNvCxnSpPr/>
      </xdr:nvCxnSpPr>
      <xdr:spPr>
        <a:xfrm flipV="1">
          <a:off x="2908300" y="17549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149498</xdr:rowOff>
    </xdr:from>
    <xdr:to>
      <xdr:col>10</xdr:col>
      <xdr:colOff>165100</xdr:colOff>
      <xdr:row>102</xdr:row>
      <xdr:rowOff>79648</xdr:rowOff>
    </xdr:to>
    <xdr:sp macro="" textlink="">
      <xdr:nvSpPr>
        <xdr:cNvPr id="428" name="楕円 427"/>
        <xdr:cNvSpPr/>
      </xdr:nvSpPr>
      <xdr:spPr>
        <a:xfrm>
          <a:off x="1968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28848</xdr:rowOff>
    </xdr:from>
    <xdr:to>
      <xdr:col>15</xdr:col>
      <xdr:colOff>50800</xdr:colOff>
      <xdr:row>102</xdr:row>
      <xdr:rowOff>63137</xdr:rowOff>
    </xdr:to>
    <xdr:cxnSp macro="">
      <xdr:nvCxnSpPr>
        <xdr:cNvPr id="429" name="直線コネクタ 428"/>
        <xdr:cNvCxnSpPr/>
      </xdr:nvCxnSpPr>
      <xdr:spPr>
        <a:xfrm>
          <a:off x="2019300" y="175167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118473</xdr:rowOff>
    </xdr:from>
    <xdr:to>
      <xdr:col>6</xdr:col>
      <xdr:colOff>38100</xdr:colOff>
      <xdr:row>102</xdr:row>
      <xdr:rowOff>48623</xdr:rowOff>
    </xdr:to>
    <xdr:sp macro="" textlink="">
      <xdr:nvSpPr>
        <xdr:cNvPr id="430" name="楕円 429"/>
        <xdr:cNvSpPr/>
      </xdr:nvSpPr>
      <xdr:spPr>
        <a:xfrm>
          <a:off x="1079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169273</xdr:rowOff>
    </xdr:from>
    <xdr:to>
      <xdr:col>10</xdr:col>
      <xdr:colOff>114300</xdr:colOff>
      <xdr:row>102</xdr:row>
      <xdr:rowOff>28848</xdr:rowOff>
    </xdr:to>
    <xdr:cxnSp macro="">
      <xdr:nvCxnSpPr>
        <xdr:cNvPr id="431" name="直線コネクタ 430"/>
        <xdr:cNvCxnSpPr/>
      </xdr:nvCxnSpPr>
      <xdr:spPr>
        <a:xfrm>
          <a:off x="1130300" y="174857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128832</xdr:rowOff>
    </xdr:from>
    <xdr:ext cx="405111" cy="259045"/>
    <xdr:sp macro="" textlink="">
      <xdr:nvSpPr>
        <xdr:cNvPr id="436" name="n_1mainValue【港湾・漁港】&#10;有形固定資産減価償却率"/>
        <xdr:cNvSpPr txBox="1"/>
      </xdr:nvSpPr>
      <xdr:spPr>
        <a:xfrm>
          <a:off x="35820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130464</xdr:rowOff>
    </xdr:from>
    <xdr:ext cx="405111" cy="259045"/>
    <xdr:sp macro="" textlink="">
      <xdr:nvSpPr>
        <xdr:cNvPr id="437" name="n_2mainValue【港湾・漁港】&#10;有形固定資産減価償却率"/>
        <xdr:cNvSpPr txBox="1"/>
      </xdr:nvSpPr>
      <xdr:spPr>
        <a:xfrm>
          <a:off x="2705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96175</xdr:rowOff>
    </xdr:from>
    <xdr:ext cx="405111" cy="259045"/>
    <xdr:sp macro="" textlink="">
      <xdr:nvSpPr>
        <xdr:cNvPr id="438" name="n_3mainValue【港湾・漁港】&#10;有形固定資産減価償却率"/>
        <xdr:cNvSpPr txBox="1"/>
      </xdr:nvSpPr>
      <xdr:spPr>
        <a:xfrm>
          <a:off x="1816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65150</xdr:rowOff>
    </xdr:from>
    <xdr:ext cx="405111" cy="259045"/>
    <xdr:sp macro="" textlink="">
      <xdr:nvSpPr>
        <xdr:cNvPr id="439" name="n_4mainValue【港湾・漁港】&#10;有形固定資産減価償却率"/>
        <xdr:cNvSpPr txBox="1"/>
      </xdr:nvSpPr>
      <xdr:spPr>
        <a:xfrm>
          <a:off x="927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140016</xdr:rowOff>
    </xdr:from>
    <xdr:to>
      <xdr:col>55</xdr:col>
      <xdr:colOff>50800</xdr:colOff>
      <xdr:row>109</xdr:row>
      <xdr:rowOff>70166</xdr:rowOff>
    </xdr:to>
    <xdr:sp macro="" textlink="">
      <xdr:nvSpPr>
        <xdr:cNvPr id="481" name="楕円 480"/>
        <xdr:cNvSpPr/>
      </xdr:nvSpPr>
      <xdr:spPr>
        <a:xfrm>
          <a:off x="10426700" y="18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54943</xdr:rowOff>
    </xdr:from>
    <xdr:ext cx="469744" cy="259045"/>
    <xdr:sp macro="" textlink="">
      <xdr:nvSpPr>
        <xdr:cNvPr id="482" name="【港湾・漁港】&#10;一人当たり有形固定資産（償却資産）額該当値テキスト"/>
        <xdr:cNvSpPr txBox="1"/>
      </xdr:nvSpPr>
      <xdr:spPr>
        <a:xfrm>
          <a:off x="10515600" y="185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140222</xdr:rowOff>
    </xdr:from>
    <xdr:to>
      <xdr:col>50</xdr:col>
      <xdr:colOff>165100</xdr:colOff>
      <xdr:row>109</xdr:row>
      <xdr:rowOff>70372</xdr:rowOff>
    </xdr:to>
    <xdr:sp macro="" textlink="">
      <xdr:nvSpPr>
        <xdr:cNvPr id="483" name="楕円 482"/>
        <xdr:cNvSpPr/>
      </xdr:nvSpPr>
      <xdr:spPr>
        <a:xfrm>
          <a:off x="9588500" y="18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19366</xdr:rowOff>
    </xdr:from>
    <xdr:to>
      <xdr:col>55</xdr:col>
      <xdr:colOff>0</xdr:colOff>
      <xdr:row>109</xdr:row>
      <xdr:rowOff>19572</xdr:rowOff>
    </xdr:to>
    <xdr:cxnSp macro="">
      <xdr:nvCxnSpPr>
        <xdr:cNvPr id="484" name="直線コネクタ 483"/>
        <xdr:cNvCxnSpPr/>
      </xdr:nvCxnSpPr>
      <xdr:spPr>
        <a:xfrm flipV="1">
          <a:off x="9639300" y="18707416"/>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141346</xdr:rowOff>
    </xdr:from>
    <xdr:to>
      <xdr:col>46</xdr:col>
      <xdr:colOff>38100</xdr:colOff>
      <xdr:row>109</xdr:row>
      <xdr:rowOff>71496</xdr:rowOff>
    </xdr:to>
    <xdr:sp macro="" textlink="">
      <xdr:nvSpPr>
        <xdr:cNvPr id="485" name="楕円 484"/>
        <xdr:cNvSpPr/>
      </xdr:nvSpPr>
      <xdr:spPr>
        <a:xfrm>
          <a:off x="8699500" y="186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19572</xdr:rowOff>
    </xdr:from>
    <xdr:to>
      <xdr:col>50</xdr:col>
      <xdr:colOff>114300</xdr:colOff>
      <xdr:row>109</xdr:row>
      <xdr:rowOff>20696</xdr:rowOff>
    </xdr:to>
    <xdr:cxnSp macro="">
      <xdr:nvCxnSpPr>
        <xdr:cNvPr id="486" name="直線コネクタ 485"/>
        <xdr:cNvCxnSpPr/>
      </xdr:nvCxnSpPr>
      <xdr:spPr>
        <a:xfrm flipV="1">
          <a:off x="8750300" y="18707622"/>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141385</xdr:rowOff>
    </xdr:from>
    <xdr:to>
      <xdr:col>41</xdr:col>
      <xdr:colOff>101600</xdr:colOff>
      <xdr:row>109</xdr:row>
      <xdr:rowOff>71535</xdr:rowOff>
    </xdr:to>
    <xdr:sp macro="" textlink="">
      <xdr:nvSpPr>
        <xdr:cNvPr id="487" name="楕円 486"/>
        <xdr:cNvSpPr/>
      </xdr:nvSpPr>
      <xdr:spPr>
        <a:xfrm>
          <a:off x="7810500" y="186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20696</xdr:rowOff>
    </xdr:from>
    <xdr:to>
      <xdr:col>45</xdr:col>
      <xdr:colOff>177800</xdr:colOff>
      <xdr:row>109</xdr:row>
      <xdr:rowOff>20735</xdr:rowOff>
    </xdr:to>
    <xdr:cxnSp macro="">
      <xdr:nvCxnSpPr>
        <xdr:cNvPr id="488" name="直線コネクタ 487"/>
        <xdr:cNvCxnSpPr/>
      </xdr:nvCxnSpPr>
      <xdr:spPr>
        <a:xfrm flipV="1">
          <a:off x="7861300" y="1870874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141464</xdr:rowOff>
    </xdr:from>
    <xdr:to>
      <xdr:col>36</xdr:col>
      <xdr:colOff>165100</xdr:colOff>
      <xdr:row>109</xdr:row>
      <xdr:rowOff>71614</xdr:rowOff>
    </xdr:to>
    <xdr:sp macro="" textlink="">
      <xdr:nvSpPr>
        <xdr:cNvPr id="489" name="楕円 488"/>
        <xdr:cNvSpPr/>
      </xdr:nvSpPr>
      <xdr:spPr>
        <a:xfrm>
          <a:off x="6921500" y="186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20735</xdr:rowOff>
    </xdr:from>
    <xdr:to>
      <xdr:col>41</xdr:col>
      <xdr:colOff>50800</xdr:colOff>
      <xdr:row>109</xdr:row>
      <xdr:rowOff>20814</xdr:rowOff>
    </xdr:to>
    <xdr:cxnSp macro="">
      <xdr:nvCxnSpPr>
        <xdr:cNvPr id="490" name="直線コネクタ 489"/>
        <xdr:cNvCxnSpPr/>
      </xdr:nvCxnSpPr>
      <xdr:spPr>
        <a:xfrm flipV="1">
          <a:off x="6972300" y="18708785"/>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61499</xdr:rowOff>
    </xdr:from>
    <xdr:ext cx="469744" cy="259045"/>
    <xdr:sp macro="" textlink="">
      <xdr:nvSpPr>
        <xdr:cNvPr id="495" name="n_1mainValue【港湾・漁港】&#10;一人当たり有形固定資産（償却資産）額"/>
        <xdr:cNvSpPr txBox="1"/>
      </xdr:nvSpPr>
      <xdr:spPr>
        <a:xfrm>
          <a:off x="9391728" y="1874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62623</xdr:rowOff>
    </xdr:from>
    <xdr:ext cx="469744" cy="259045"/>
    <xdr:sp macro="" textlink="">
      <xdr:nvSpPr>
        <xdr:cNvPr id="496" name="n_2mainValue【港湾・漁港】&#10;一人当たり有形固定資産（償却資産）額"/>
        <xdr:cNvSpPr txBox="1"/>
      </xdr:nvSpPr>
      <xdr:spPr>
        <a:xfrm>
          <a:off x="8515428" y="1875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62662</xdr:rowOff>
    </xdr:from>
    <xdr:ext cx="469744" cy="259045"/>
    <xdr:sp macro="" textlink="">
      <xdr:nvSpPr>
        <xdr:cNvPr id="497" name="n_3mainValue【港湾・漁港】&#10;一人当たり有形固定資産（償却資産）額"/>
        <xdr:cNvSpPr txBox="1"/>
      </xdr:nvSpPr>
      <xdr:spPr>
        <a:xfrm>
          <a:off x="7626428" y="1875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62741</xdr:rowOff>
    </xdr:from>
    <xdr:ext cx="469744" cy="259045"/>
    <xdr:sp macro="" textlink="">
      <xdr:nvSpPr>
        <xdr:cNvPr id="498" name="n_4mainValue【港湾・漁港】&#10;一人当たり有形固定資産（償却資産）額"/>
        <xdr:cNvSpPr txBox="1"/>
      </xdr:nvSpPr>
      <xdr:spPr>
        <a:xfrm>
          <a:off x="6737428" y="187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39" name="楕円 538"/>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540" name="【認定こども園・幼稚園・保育所】&#10;有形固定資産減価償却率該当値テキスト"/>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41" name="楕円 540"/>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39</xdr:row>
      <xdr:rowOff>40005</xdr:rowOff>
    </xdr:to>
    <xdr:cxnSp macro="">
      <xdr:nvCxnSpPr>
        <xdr:cNvPr id="542" name="直線コネクタ 541"/>
        <xdr:cNvCxnSpPr/>
      </xdr:nvCxnSpPr>
      <xdr:spPr>
        <a:xfrm flipV="1">
          <a:off x="15481300" y="663321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21590</xdr:rowOff>
    </xdr:from>
    <xdr:to>
      <xdr:col>76</xdr:col>
      <xdr:colOff>165100</xdr:colOff>
      <xdr:row>39</xdr:row>
      <xdr:rowOff>123190</xdr:rowOff>
    </xdr:to>
    <xdr:sp macro="" textlink="">
      <xdr:nvSpPr>
        <xdr:cNvPr id="543" name="楕円 542"/>
        <xdr:cNvSpPr/>
      </xdr:nvSpPr>
      <xdr:spPr>
        <a:xfrm>
          <a:off x="1454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72390</xdr:rowOff>
    </xdr:to>
    <xdr:cxnSp macro="">
      <xdr:nvCxnSpPr>
        <xdr:cNvPr id="544" name="直線コネクタ 543"/>
        <xdr:cNvCxnSpPr/>
      </xdr:nvCxnSpPr>
      <xdr:spPr>
        <a:xfrm flipV="1">
          <a:off x="14592300" y="67265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545" name="楕円 544"/>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112395</xdr:rowOff>
    </xdr:to>
    <xdr:cxnSp macro="">
      <xdr:nvCxnSpPr>
        <xdr:cNvPr id="546" name="直線コネクタ 545"/>
        <xdr:cNvCxnSpPr/>
      </xdr:nvCxnSpPr>
      <xdr:spPr>
        <a:xfrm flipV="1">
          <a:off x="13703300" y="6758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547" name="楕円 546"/>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112395</xdr:rowOff>
    </xdr:from>
    <xdr:to>
      <xdr:col>71</xdr:col>
      <xdr:colOff>177800</xdr:colOff>
      <xdr:row>39</xdr:row>
      <xdr:rowOff>131445</xdr:rowOff>
    </xdr:to>
    <xdr:cxnSp macro="">
      <xdr:nvCxnSpPr>
        <xdr:cNvPr id="548" name="直線コネクタ 547"/>
        <xdr:cNvCxnSpPr/>
      </xdr:nvCxnSpPr>
      <xdr:spPr>
        <a:xfrm flipV="1">
          <a:off x="12814300" y="67989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553" name="n_1mainValue【認定こども園・幼稚園・保育所】&#10;有形固定資産減価償却率"/>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114317</xdr:rowOff>
    </xdr:from>
    <xdr:ext cx="405111" cy="259045"/>
    <xdr:sp macro="" textlink="">
      <xdr:nvSpPr>
        <xdr:cNvPr id="554" name="n_2mainValue【認定こども園・幼稚園・保育所】&#10;有形固定資産減価償却率"/>
        <xdr:cNvSpPr txBox="1"/>
      </xdr:nvSpPr>
      <xdr:spPr>
        <a:xfrm>
          <a:off x="14389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555" name="n_3mainValue【認定こども園・幼稚園・保育所】&#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556" name="n_4mainValue【認定こども園・幼稚園・保育所】&#10;有形固定資産減価償却率"/>
        <xdr:cNvSpPr txBox="1"/>
      </xdr:nvSpPr>
      <xdr:spPr>
        <a:xfrm>
          <a:off x="12611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147320</xdr:rowOff>
    </xdr:from>
    <xdr:to>
      <xdr:col>116</xdr:col>
      <xdr:colOff>114300</xdr:colOff>
      <xdr:row>35</xdr:row>
      <xdr:rowOff>77470</xdr:rowOff>
    </xdr:to>
    <xdr:sp macro="" textlink="">
      <xdr:nvSpPr>
        <xdr:cNvPr id="596" name="楕円 595"/>
        <xdr:cNvSpPr/>
      </xdr:nvSpPr>
      <xdr:spPr>
        <a:xfrm>
          <a:off x="22110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170197</xdr:rowOff>
    </xdr:from>
    <xdr:ext cx="469744" cy="259045"/>
    <xdr:sp macro="" textlink="">
      <xdr:nvSpPr>
        <xdr:cNvPr id="597" name="【認定こども園・幼稚園・保育所】&#10;一人当たり面積該当値テキスト"/>
        <xdr:cNvSpPr txBox="1"/>
      </xdr:nvSpPr>
      <xdr:spPr>
        <a:xfrm>
          <a:off x="22199600"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6350</xdr:rowOff>
    </xdr:from>
    <xdr:to>
      <xdr:col>112</xdr:col>
      <xdr:colOff>38100</xdr:colOff>
      <xdr:row>35</xdr:row>
      <xdr:rowOff>107950</xdr:rowOff>
    </xdr:to>
    <xdr:sp macro="" textlink="">
      <xdr:nvSpPr>
        <xdr:cNvPr id="598" name="楕円 597"/>
        <xdr:cNvSpPr/>
      </xdr:nvSpPr>
      <xdr:spPr>
        <a:xfrm>
          <a:off x="2127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26670</xdr:rowOff>
    </xdr:from>
    <xdr:to>
      <xdr:col>116</xdr:col>
      <xdr:colOff>63500</xdr:colOff>
      <xdr:row>35</xdr:row>
      <xdr:rowOff>57150</xdr:rowOff>
    </xdr:to>
    <xdr:cxnSp macro="">
      <xdr:nvCxnSpPr>
        <xdr:cNvPr id="599" name="直線コネクタ 598"/>
        <xdr:cNvCxnSpPr/>
      </xdr:nvCxnSpPr>
      <xdr:spPr>
        <a:xfrm flipV="1">
          <a:off x="21323300" y="6027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6350</xdr:rowOff>
    </xdr:from>
    <xdr:to>
      <xdr:col>107</xdr:col>
      <xdr:colOff>101600</xdr:colOff>
      <xdr:row>35</xdr:row>
      <xdr:rowOff>107950</xdr:rowOff>
    </xdr:to>
    <xdr:sp macro="" textlink="">
      <xdr:nvSpPr>
        <xdr:cNvPr id="600" name="楕円 599"/>
        <xdr:cNvSpPr/>
      </xdr:nvSpPr>
      <xdr:spPr>
        <a:xfrm>
          <a:off x="20383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57150</xdr:rowOff>
    </xdr:from>
    <xdr:to>
      <xdr:col>111</xdr:col>
      <xdr:colOff>177800</xdr:colOff>
      <xdr:row>35</xdr:row>
      <xdr:rowOff>57150</xdr:rowOff>
    </xdr:to>
    <xdr:cxnSp macro="">
      <xdr:nvCxnSpPr>
        <xdr:cNvPr id="601" name="直線コネクタ 600"/>
        <xdr:cNvCxnSpPr/>
      </xdr:nvCxnSpPr>
      <xdr:spPr>
        <a:xfrm>
          <a:off x="204343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29210</xdr:rowOff>
    </xdr:from>
    <xdr:to>
      <xdr:col>102</xdr:col>
      <xdr:colOff>165100</xdr:colOff>
      <xdr:row>35</xdr:row>
      <xdr:rowOff>130810</xdr:rowOff>
    </xdr:to>
    <xdr:sp macro="" textlink="">
      <xdr:nvSpPr>
        <xdr:cNvPr id="602" name="楕円 601"/>
        <xdr:cNvSpPr/>
      </xdr:nvSpPr>
      <xdr:spPr>
        <a:xfrm>
          <a:off x="19494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57150</xdr:rowOff>
    </xdr:from>
    <xdr:to>
      <xdr:col>107</xdr:col>
      <xdr:colOff>50800</xdr:colOff>
      <xdr:row>35</xdr:row>
      <xdr:rowOff>80010</xdr:rowOff>
    </xdr:to>
    <xdr:cxnSp macro="">
      <xdr:nvCxnSpPr>
        <xdr:cNvPr id="603" name="直線コネクタ 602"/>
        <xdr:cNvCxnSpPr/>
      </xdr:nvCxnSpPr>
      <xdr:spPr>
        <a:xfrm flipV="1">
          <a:off x="19545300" y="6057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21590</xdr:rowOff>
    </xdr:from>
    <xdr:to>
      <xdr:col>98</xdr:col>
      <xdr:colOff>38100</xdr:colOff>
      <xdr:row>35</xdr:row>
      <xdr:rowOff>123190</xdr:rowOff>
    </xdr:to>
    <xdr:sp macro="" textlink="">
      <xdr:nvSpPr>
        <xdr:cNvPr id="604" name="楕円 603"/>
        <xdr:cNvSpPr/>
      </xdr:nvSpPr>
      <xdr:spPr>
        <a:xfrm>
          <a:off x="18605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72390</xdr:rowOff>
    </xdr:from>
    <xdr:to>
      <xdr:col>102</xdr:col>
      <xdr:colOff>114300</xdr:colOff>
      <xdr:row>35</xdr:row>
      <xdr:rowOff>80010</xdr:rowOff>
    </xdr:to>
    <xdr:cxnSp macro="">
      <xdr:nvCxnSpPr>
        <xdr:cNvPr id="605" name="直線コネクタ 604"/>
        <xdr:cNvCxnSpPr/>
      </xdr:nvCxnSpPr>
      <xdr:spPr>
        <a:xfrm>
          <a:off x="18656300" y="607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124477</xdr:rowOff>
    </xdr:from>
    <xdr:ext cx="469744" cy="259045"/>
    <xdr:sp macro="" textlink="">
      <xdr:nvSpPr>
        <xdr:cNvPr id="610" name="n_1main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124477</xdr:rowOff>
    </xdr:from>
    <xdr:ext cx="469744" cy="259045"/>
    <xdr:sp macro="" textlink="">
      <xdr:nvSpPr>
        <xdr:cNvPr id="611" name="n_2mainValue【認定こども園・幼稚園・保育所】&#10;一人当たり面積"/>
        <xdr:cNvSpPr txBox="1"/>
      </xdr:nvSpPr>
      <xdr:spPr>
        <a:xfrm>
          <a:off x="20199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147337</xdr:rowOff>
    </xdr:from>
    <xdr:ext cx="469744" cy="259045"/>
    <xdr:sp macro="" textlink="">
      <xdr:nvSpPr>
        <xdr:cNvPr id="612" name="n_3mainValue【認定こども園・幼稚園・保育所】&#10;一人当たり面積"/>
        <xdr:cNvSpPr txBox="1"/>
      </xdr:nvSpPr>
      <xdr:spPr>
        <a:xfrm>
          <a:off x="19310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139717</xdr:rowOff>
    </xdr:from>
    <xdr:ext cx="469744" cy="259045"/>
    <xdr:sp macro="" textlink="">
      <xdr:nvSpPr>
        <xdr:cNvPr id="613" name="n_4mainValue【認定こども園・幼稚園・保育所】&#10;一人当たり面積"/>
        <xdr:cNvSpPr txBox="1"/>
      </xdr:nvSpPr>
      <xdr:spPr>
        <a:xfrm>
          <a:off x="18421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56" name="楕円 655"/>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657" name="【学校施設】&#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58" name="楕円 657"/>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81643</xdr:rowOff>
    </xdr:to>
    <xdr:cxnSp macro="">
      <xdr:nvCxnSpPr>
        <xdr:cNvPr id="659" name="直線コネクタ 658"/>
        <xdr:cNvCxnSpPr/>
      </xdr:nvCxnSpPr>
      <xdr:spPr>
        <a:xfrm flipV="1">
          <a:off x="15481300" y="103588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660" name="楕円 659"/>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81643</xdr:rowOff>
    </xdr:to>
    <xdr:cxnSp macro="">
      <xdr:nvCxnSpPr>
        <xdr:cNvPr id="661" name="直線コネクタ 660"/>
        <xdr:cNvCxnSpPr/>
      </xdr:nvCxnSpPr>
      <xdr:spPr>
        <a:xfrm>
          <a:off x="14592300" y="103229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662" name="楕円 661"/>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35923</xdr:rowOff>
    </xdr:to>
    <xdr:cxnSp macro="">
      <xdr:nvCxnSpPr>
        <xdr:cNvPr id="663" name="直線コネクタ 662"/>
        <xdr:cNvCxnSpPr/>
      </xdr:nvCxnSpPr>
      <xdr:spPr>
        <a:xfrm>
          <a:off x="13703300" y="103033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64" name="楕円 663"/>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16328</xdr:rowOff>
    </xdr:to>
    <xdr:cxnSp macro="">
      <xdr:nvCxnSpPr>
        <xdr:cNvPr id="665" name="直線コネクタ 664"/>
        <xdr:cNvCxnSpPr/>
      </xdr:nvCxnSpPr>
      <xdr:spPr>
        <a:xfrm>
          <a:off x="12814300" y="10254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670" name="n_1mainValue【学校施設】&#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671" name="n_2mainValue【学校施設】&#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672" name="n_3mainValue【学校施設】&#10;有形固定資産減価償却率"/>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3" name="n_4mainValue【学校施設】&#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43906</xdr:rowOff>
    </xdr:from>
    <xdr:to>
      <xdr:col>116</xdr:col>
      <xdr:colOff>114300</xdr:colOff>
      <xdr:row>59</xdr:row>
      <xdr:rowOff>145506</xdr:rowOff>
    </xdr:to>
    <xdr:sp macro="" textlink="">
      <xdr:nvSpPr>
        <xdr:cNvPr id="716" name="楕円 715"/>
        <xdr:cNvSpPr/>
      </xdr:nvSpPr>
      <xdr:spPr>
        <a:xfrm>
          <a:off x="22110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66783</xdr:rowOff>
    </xdr:from>
    <xdr:ext cx="469744" cy="259045"/>
    <xdr:sp macro="" textlink="">
      <xdr:nvSpPr>
        <xdr:cNvPr id="717" name="【学校施設】&#10;一人当たり面積該当値テキスト"/>
        <xdr:cNvSpPr txBox="1"/>
      </xdr:nvSpPr>
      <xdr:spPr>
        <a:xfrm>
          <a:off x="22199600" y="1001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61867</xdr:rowOff>
    </xdr:from>
    <xdr:to>
      <xdr:col>112</xdr:col>
      <xdr:colOff>38100</xdr:colOff>
      <xdr:row>59</xdr:row>
      <xdr:rowOff>163467</xdr:rowOff>
    </xdr:to>
    <xdr:sp macro="" textlink="">
      <xdr:nvSpPr>
        <xdr:cNvPr id="718" name="楕円 717"/>
        <xdr:cNvSpPr/>
      </xdr:nvSpPr>
      <xdr:spPr>
        <a:xfrm>
          <a:off x="2127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94706</xdr:rowOff>
    </xdr:from>
    <xdr:to>
      <xdr:col>116</xdr:col>
      <xdr:colOff>63500</xdr:colOff>
      <xdr:row>59</xdr:row>
      <xdr:rowOff>112667</xdr:rowOff>
    </xdr:to>
    <xdr:cxnSp macro="">
      <xdr:nvCxnSpPr>
        <xdr:cNvPr id="719" name="直線コネクタ 718"/>
        <xdr:cNvCxnSpPr/>
      </xdr:nvCxnSpPr>
      <xdr:spPr>
        <a:xfrm flipV="1">
          <a:off x="21323300" y="102102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70031</xdr:rowOff>
    </xdr:from>
    <xdr:to>
      <xdr:col>107</xdr:col>
      <xdr:colOff>101600</xdr:colOff>
      <xdr:row>60</xdr:row>
      <xdr:rowOff>181</xdr:rowOff>
    </xdr:to>
    <xdr:sp macro="" textlink="">
      <xdr:nvSpPr>
        <xdr:cNvPr id="720" name="楕円 719"/>
        <xdr:cNvSpPr/>
      </xdr:nvSpPr>
      <xdr:spPr>
        <a:xfrm>
          <a:off x="20383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112667</xdr:rowOff>
    </xdr:from>
    <xdr:to>
      <xdr:col>111</xdr:col>
      <xdr:colOff>177800</xdr:colOff>
      <xdr:row>59</xdr:row>
      <xdr:rowOff>120831</xdr:rowOff>
    </xdr:to>
    <xdr:cxnSp macro="">
      <xdr:nvCxnSpPr>
        <xdr:cNvPr id="721" name="直線コネクタ 720"/>
        <xdr:cNvCxnSpPr/>
      </xdr:nvCxnSpPr>
      <xdr:spPr>
        <a:xfrm flipV="1">
          <a:off x="20434300" y="1022821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92891</xdr:rowOff>
    </xdr:from>
    <xdr:to>
      <xdr:col>102</xdr:col>
      <xdr:colOff>165100</xdr:colOff>
      <xdr:row>60</xdr:row>
      <xdr:rowOff>23041</xdr:rowOff>
    </xdr:to>
    <xdr:sp macro="" textlink="">
      <xdr:nvSpPr>
        <xdr:cNvPr id="722" name="楕円 721"/>
        <xdr:cNvSpPr/>
      </xdr:nvSpPr>
      <xdr:spPr>
        <a:xfrm>
          <a:off x="19494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120831</xdr:rowOff>
    </xdr:from>
    <xdr:to>
      <xdr:col>107</xdr:col>
      <xdr:colOff>50800</xdr:colOff>
      <xdr:row>59</xdr:row>
      <xdr:rowOff>143691</xdr:rowOff>
    </xdr:to>
    <xdr:cxnSp macro="">
      <xdr:nvCxnSpPr>
        <xdr:cNvPr id="723" name="直線コネクタ 722"/>
        <xdr:cNvCxnSpPr/>
      </xdr:nvCxnSpPr>
      <xdr:spPr>
        <a:xfrm flipV="1">
          <a:off x="19545300" y="102363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91259</xdr:rowOff>
    </xdr:from>
    <xdr:to>
      <xdr:col>98</xdr:col>
      <xdr:colOff>38100</xdr:colOff>
      <xdr:row>60</xdr:row>
      <xdr:rowOff>21409</xdr:rowOff>
    </xdr:to>
    <xdr:sp macro="" textlink="">
      <xdr:nvSpPr>
        <xdr:cNvPr id="724" name="楕円 723"/>
        <xdr:cNvSpPr/>
      </xdr:nvSpPr>
      <xdr:spPr>
        <a:xfrm>
          <a:off x="18605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142059</xdr:rowOff>
    </xdr:from>
    <xdr:to>
      <xdr:col>102</xdr:col>
      <xdr:colOff>114300</xdr:colOff>
      <xdr:row>59</xdr:row>
      <xdr:rowOff>143691</xdr:rowOff>
    </xdr:to>
    <xdr:cxnSp macro="">
      <xdr:nvCxnSpPr>
        <xdr:cNvPr id="725" name="直線コネクタ 724"/>
        <xdr:cNvCxnSpPr/>
      </xdr:nvCxnSpPr>
      <xdr:spPr>
        <a:xfrm>
          <a:off x="18656300" y="102576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8544</xdr:rowOff>
    </xdr:from>
    <xdr:ext cx="469744" cy="259045"/>
    <xdr:sp macro="" textlink="">
      <xdr:nvSpPr>
        <xdr:cNvPr id="730" name="n_1mainValue【学校施設】&#10;一人当たり面積"/>
        <xdr:cNvSpPr txBox="1"/>
      </xdr:nvSpPr>
      <xdr:spPr>
        <a:xfrm>
          <a:off x="21075727"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16708</xdr:rowOff>
    </xdr:from>
    <xdr:ext cx="469744" cy="259045"/>
    <xdr:sp macro="" textlink="">
      <xdr:nvSpPr>
        <xdr:cNvPr id="731" name="n_2mainValue【学校施設】&#10;一人当たり面積"/>
        <xdr:cNvSpPr txBox="1"/>
      </xdr:nvSpPr>
      <xdr:spPr>
        <a:xfrm>
          <a:off x="20199427"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14168</xdr:rowOff>
    </xdr:from>
    <xdr:ext cx="469744" cy="259045"/>
    <xdr:sp macro="" textlink="">
      <xdr:nvSpPr>
        <xdr:cNvPr id="732" name="n_3mainValue【学校施設】&#10;一人当たり面積"/>
        <xdr:cNvSpPr txBox="1"/>
      </xdr:nvSpPr>
      <xdr:spPr>
        <a:xfrm>
          <a:off x="193104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12536</xdr:rowOff>
    </xdr:from>
    <xdr:ext cx="469744" cy="259045"/>
    <xdr:sp macro="" textlink="">
      <xdr:nvSpPr>
        <xdr:cNvPr id="733" name="n_4mainValue【学校施設】&#10;一人当たり面積"/>
        <xdr:cNvSpPr txBox="1"/>
      </xdr:nvSpPr>
      <xdr:spPr>
        <a:xfrm>
          <a:off x="18421427" y="102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774" name="楕円 773"/>
        <xdr:cNvSpPr/>
      </xdr:nvSpPr>
      <xdr:spPr>
        <a:xfrm>
          <a:off x="16268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137813</xdr:rowOff>
    </xdr:from>
    <xdr:ext cx="405111" cy="259045"/>
    <xdr:sp macro="" textlink="">
      <xdr:nvSpPr>
        <xdr:cNvPr id="775" name="【児童館】&#10;有形固定資産減価償却率該当値テキスト"/>
        <xdr:cNvSpPr txBox="1"/>
      </xdr:nvSpPr>
      <xdr:spPr>
        <a:xfrm>
          <a:off x="16357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34925</xdr:rowOff>
    </xdr:from>
    <xdr:to>
      <xdr:col>81</xdr:col>
      <xdr:colOff>101600</xdr:colOff>
      <xdr:row>82</xdr:row>
      <xdr:rowOff>136525</xdr:rowOff>
    </xdr:to>
    <xdr:sp macro="" textlink="">
      <xdr:nvSpPr>
        <xdr:cNvPr id="776" name="楕円 775"/>
        <xdr:cNvSpPr/>
      </xdr:nvSpPr>
      <xdr:spPr>
        <a:xfrm>
          <a:off x="15430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165736</xdr:rowOff>
    </xdr:from>
    <xdr:to>
      <xdr:col>85</xdr:col>
      <xdr:colOff>127000</xdr:colOff>
      <xdr:row>82</xdr:row>
      <xdr:rowOff>85725</xdr:rowOff>
    </xdr:to>
    <xdr:cxnSp macro="">
      <xdr:nvCxnSpPr>
        <xdr:cNvPr id="777" name="直線コネクタ 776"/>
        <xdr:cNvCxnSpPr/>
      </xdr:nvCxnSpPr>
      <xdr:spPr>
        <a:xfrm flipV="1">
          <a:off x="15481300" y="1405318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78" name="楕円 777"/>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85725</xdr:rowOff>
    </xdr:to>
    <xdr:cxnSp macro="">
      <xdr:nvCxnSpPr>
        <xdr:cNvPr id="779" name="直線コネクタ 778"/>
        <xdr:cNvCxnSpPr/>
      </xdr:nvCxnSpPr>
      <xdr:spPr>
        <a:xfrm>
          <a:off x="14592300" y="1410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80" name="楕円 779"/>
        <xdr:cNvSpPr/>
      </xdr:nvSpPr>
      <xdr:spPr>
        <a:xfrm>
          <a:off x="13652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xdr:rowOff>
    </xdr:from>
    <xdr:to>
      <xdr:col>76</xdr:col>
      <xdr:colOff>114300</xdr:colOff>
      <xdr:row>82</xdr:row>
      <xdr:rowOff>49530</xdr:rowOff>
    </xdr:to>
    <xdr:cxnSp macro="">
      <xdr:nvCxnSpPr>
        <xdr:cNvPr id="781" name="直線コネクタ 780"/>
        <xdr:cNvCxnSpPr/>
      </xdr:nvCxnSpPr>
      <xdr:spPr>
        <a:xfrm>
          <a:off x="13703300" y="1407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73025</xdr:rowOff>
    </xdr:from>
    <xdr:to>
      <xdr:col>67</xdr:col>
      <xdr:colOff>101600</xdr:colOff>
      <xdr:row>82</xdr:row>
      <xdr:rowOff>3175</xdr:rowOff>
    </xdr:to>
    <xdr:sp macro="" textlink="">
      <xdr:nvSpPr>
        <xdr:cNvPr id="782" name="楕円 781"/>
        <xdr:cNvSpPr/>
      </xdr:nvSpPr>
      <xdr:spPr>
        <a:xfrm>
          <a:off x="12763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123825</xdr:rowOff>
    </xdr:from>
    <xdr:to>
      <xdr:col>71</xdr:col>
      <xdr:colOff>177800</xdr:colOff>
      <xdr:row>82</xdr:row>
      <xdr:rowOff>11430</xdr:rowOff>
    </xdr:to>
    <xdr:cxnSp macro="">
      <xdr:nvCxnSpPr>
        <xdr:cNvPr id="783" name="直線コネクタ 782"/>
        <xdr:cNvCxnSpPr/>
      </xdr:nvCxnSpPr>
      <xdr:spPr>
        <a:xfrm>
          <a:off x="12814300" y="140112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127652</xdr:rowOff>
    </xdr:from>
    <xdr:ext cx="405111" cy="259045"/>
    <xdr:sp macro="" textlink="">
      <xdr:nvSpPr>
        <xdr:cNvPr id="788" name="n_1main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89" name="n_2mainValue【児童館】&#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90" name="n_3main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19702</xdr:rowOff>
    </xdr:from>
    <xdr:ext cx="405111" cy="259045"/>
    <xdr:sp macro="" textlink="">
      <xdr:nvSpPr>
        <xdr:cNvPr id="791" name="n_4mainValue【児童館】&#10;有形固定資産減価償却率"/>
        <xdr:cNvSpPr txBox="1"/>
      </xdr:nvSpPr>
      <xdr:spPr>
        <a:xfrm>
          <a:off x="12611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29" name="楕円 828"/>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30" name="【児童館】&#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31" name="楕円 830"/>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49530</xdr:rowOff>
    </xdr:to>
    <xdr:cxnSp macro="">
      <xdr:nvCxnSpPr>
        <xdr:cNvPr id="832" name="直線コネクタ 831"/>
        <xdr:cNvCxnSpPr/>
      </xdr:nvCxnSpPr>
      <xdr:spPr>
        <a:xfrm>
          <a:off x="21323300" y="14577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33" name="楕円 832"/>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834" name="直線コネクタ 833"/>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35" name="楕円 834"/>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36" name="直線コネクタ 835"/>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37" name="楕円 836"/>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26670</xdr:rowOff>
    </xdr:to>
    <xdr:cxnSp macro="">
      <xdr:nvCxnSpPr>
        <xdr:cNvPr id="838" name="直線コネクタ 837"/>
        <xdr:cNvCxnSpPr/>
      </xdr:nvCxnSpPr>
      <xdr:spPr>
        <a:xfrm flipV="1">
          <a:off x="18656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43"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44"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45"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46"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87" name="楕円 886"/>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88" name="【公民館】&#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889" name="楕円 888"/>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97155</xdr:rowOff>
    </xdr:to>
    <xdr:cxnSp macro="">
      <xdr:nvCxnSpPr>
        <xdr:cNvPr id="890" name="直線コネクタ 889"/>
        <xdr:cNvCxnSpPr/>
      </xdr:nvCxnSpPr>
      <xdr:spPr>
        <a:xfrm flipV="1">
          <a:off x="15481300" y="180555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91" name="楕円 890"/>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97155</xdr:rowOff>
    </xdr:to>
    <xdr:cxnSp macro="">
      <xdr:nvCxnSpPr>
        <xdr:cNvPr id="892" name="直線コネクタ 891"/>
        <xdr:cNvCxnSpPr/>
      </xdr:nvCxnSpPr>
      <xdr:spPr>
        <a:xfrm>
          <a:off x="14592300" y="1805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893" name="楕円 892"/>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57150</xdr:rowOff>
    </xdr:to>
    <xdr:cxnSp macro="">
      <xdr:nvCxnSpPr>
        <xdr:cNvPr id="894" name="直線コネクタ 893"/>
        <xdr:cNvCxnSpPr/>
      </xdr:nvCxnSpPr>
      <xdr:spPr>
        <a:xfrm>
          <a:off x="13703300" y="18030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114936</xdr:rowOff>
    </xdr:from>
    <xdr:to>
      <xdr:col>67</xdr:col>
      <xdr:colOff>101600</xdr:colOff>
      <xdr:row>105</xdr:row>
      <xdr:rowOff>45086</xdr:rowOff>
    </xdr:to>
    <xdr:sp macro="" textlink="">
      <xdr:nvSpPr>
        <xdr:cNvPr id="895" name="楕円 894"/>
        <xdr:cNvSpPr/>
      </xdr:nvSpPr>
      <xdr:spPr>
        <a:xfrm>
          <a:off x="12763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165736</xdr:rowOff>
    </xdr:from>
    <xdr:to>
      <xdr:col>71</xdr:col>
      <xdr:colOff>177800</xdr:colOff>
      <xdr:row>105</xdr:row>
      <xdr:rowOff>28575</xdr:rowOff>
    </xdr:to>
    <xdr:cxnSp macro="">
      <xdr:nvCxnSpPr>
        <xdr:cNvPr id="896" name="直線コネクタ 895"/>
        <xdr:cNvCxnSpPr/>
      </xdr:nvCxnSpPr>
      <xdr:spPr>
        <a:xfrm>
          <a:off x="12814300" y="179965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901" name="n_1mainValue【公民館】&#10;有形固定資産減価償却率"/>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902" name="n_2mainValue【公民館】&#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903" name="n_3mainValue【公民館】&#10;有形固定資産減価償却率"/>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36213</xdr:rowOff>
    </xdr:from>
    <xdr:ext cx="405111" cy="259045"/>
    <xdr:sp macro="" textlink="">
      <xdr:nvSpPr>
        <xdr:cNvPr id="904" name="n_4mainValue【公民館】&#10;有形固定資産減価償却率"/>
        <xdr:cNvSpPr txBox="1"/>
      </xdr:nvSpPr>
      <xdr:spPr>
        <a:xfrm>
          <a:off x="12611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99695</xdr:rowOff>
    </xdr:from>
    <xdr:to>
      <xdr:col>116</xdr:col>
      <xdr:colOff>114300</xdr:colOff>
      <xdr:row>106</xdr:row>
      <xdr:rowOff>29845</xdr:rowOff>
    </xdr:to>
    <xdr:sp macro="" textlink="">
      <xdr:nvSpPr>
        <xdr:cNvPr id="940" name="楕円 939"/>
        <xdr:cNvSpPr/>
      </xdr:nvSpPr>
      <xdr:spPr>
        <a:xfrm>
          <a:off x="22110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78122</xdr:rowOff>
    </xdr:from>
    <xdr:ext cx="469744" cy="259045"/>
    <xdr:sp macro="" textlink="">
      <xdr:nvSpPr>
        <xdr:cNvPr id="941" name="【公民館】&#10;一人当たり面積該当値テキスト"/>
        <xdr:cNvSpPr txBox="1"/>
      </xdr:nvSpPr>
      <xdr:spPr>
        <a:xfrm>
          <a:off x="22199600"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99695</xdr:rowOff>
    </xdr:from>
    <xdr:to>
      <xdr:col>112</xdr:col>
      <xdr:colOff>38100</xdr:colOff>
      <xdr:row>106</xdr:row>
      <xdr:rowOff>29845</xdr:rowOff>
    </xdr:to>
    <xdr:sp macro="" textlink="">
      <xdr:nvSpPr>
        <xdr:cNvPr id="942" name="楕円 941"/>
        <xdr:cNvSpPr/>
      </xdr:nvSpPr>
      <xdr:spPr>
        <a:xfrm>
          <a:off x="2127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150495</xdr:rowOff>
    </xdr:from>
    <xdr:to>
      <xdr:col>116</xdr:col>
      <xdr:colOff>63500</xdr:colOff>
      <xdr:row>105</xdr:row>
      <xdr:rowOff>150495</xdr:rowOff>
    </xdr:to>
    <xdr:cxnSp macro="">
      <xdr:nvCxnSpPr>
        <xdr:cNvPr id="943" name="直線コネクタ 942"/>
        <xdr:cNvCxnSpPr/>
      </xdr:nvCxnSpPr>
      <xdr:spPr>
        <a:xfrm>
          <a:off x="21323300" y="18152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99695</xdr:rowOff>
    </xdr:from>
    <xdr:to>
      <xdr:col>107</xdr:col>
      <xdr:colOff>101600</xdr:colOff>
      <xdr:row>106</xdr:row>
      <xdr:rowOff>29845</xdr:rowOff>
    </xdr:to>
    <xdr:sp macro="" textlink="">
      <xdr:nvSpPr>
        <xdr:cNvPr id="944" name="楕円 943"/>
        <xdr:cNvSpPr/>
      </xdr:nvSpPr>
      <xdr:spPr>
        <a:xfrm>
          <a:off x="2038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150495</xdr:rowOff>
    </xdr:from>
    <xdr:to>
      <xdr:col>111</xdr:col>
      <xdr:colOff>177800</xdr:colOff>
      <xdr:row>105</xdr:row>
      <xdr:rowOff>150495</xdr:rowOff>
    </xdr:to>
    <xdr:cxnSp macro="">
      <xdr:nvCxnSpPr>
        <xdr:cNvPr id="945" name="直線コネクタ 944"/>
        <xdr:cNvCxnSpPr/>
      </xdr:nvCxnSpPr>
      <xdr:spPr>
        <a:xfrm>
          <a:off x="20434300" y="1815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946" name="楕円 945"/>
        <xdr:cNvSpPr/>
      </xdr:nvSpPr>
      <xdr:spPr>
        <a:xfrm>
          <a:off x="19494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150495</xdr:rowOff>
    </xdr:to>
    <xdr:cxnSp macro="">
      <xdr:nvCxnSpPr>
        <xdr:cNvPr id="947" name="直線コネクタ 946"/>
        <xdr:cNvCxnSpPr/>
      </xdr:nvCxnSpPr>
      <xdr:spPr>
        <a:xfrm>
          <a:off x="19545300" y="1814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99695</xdr:rowOff>
    </xdr:from>
    <xdr:to>
      <xdr:col>98</xdr:col>
      <xdr:colOff>38100</xdr:colOff>
      <xdr:row>106</xdr:row>
      <xdr:rowOff>29845</xdr:rowOff>
    </xdr:to>
    <xdr:sp macro="" textlink="">
      <xdr:nvSpPr>
        <xdr:cNvPr id="948" name="楕円 947"/>
        <xdr:cNvSpPr/>
      </xdr:nvSpPr>
      <xdr:spPr>
        <a:xfrm>
          <a:off x="18605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105</xdr:row>
      <xdr:rowOff>150495</xdr:rowOff>
    </xdr:to>
    <xdr:cxnSp macro="">
      <xdr:nvCxnSpPr>
        <xdr:cNvPr id="949" name="直線コネクタ 948"/>
        <xdr:cNvCxnSpPr/>
      </xdr:nvCxnSpPr>
      <xdr:spPr>
        <a:xfrm flipV="1">
          <a:off x="18656300" y="1814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3"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20972</xdr:rowOff>
    </xdr:from>
    <xdr:ext cx="469744" cy="259045"/>
    <xdr:sp macro="" textlink="">
      <xdr:nvSpPr>
        <xdr:cNvPr id="954" name="n_1mainValue【公民館】&#10;一人当たり面積"/>
        <xdr:cNvSpPr txBox="1"/>
      </xdr:nvSpPr>
      <xdr:spPr>
        <a:xfrm>
          <a:off x="210757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20972</xdr:rowOff>
    </xdr:from>
    <xdr:ext cx="469744" cy="259045"/>
    <xdr:sp macro="" textlink="">
      <xdr:nvSpPr>
        <xdr:cNvPr id="955" name="n_2mainValue【公民館】&#10;一人当たり面積"/>
        <xdr:cNvSpPr txBox="1"/>
      </xdr:nvSpPr>
      <xdr:spPr>
        <a:xfrm>
          <a:off x="201994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956" name="n_3mainValue【公民館】&#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20972</xdr:rowOff>
    </xdr:from>
    <xdr:ext cx="469744" cy="259045"/>
    <xdr:sp macro="" textlink="">
      <xdr:nvSpPr>
        <xdr:cNvPr id="957" name="n_4mainValue【公民館】&#10;一人当たり面積"/>
        <xdr:cNvSpPr txBox="1"/>
      </xdr:nvSpPr>
      <xdr:spPr>
        <a:xfrm>
          <a:off x="184214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項目が多い。道路の減価償却率が９１．２％と高くなっているが、これは昭和６２年度以降に供用開始されたものは年度ごとの数値があるのに対して、昭和６１年度以前に供用開始されたものについては年度ごとの内訳が不明であるため、昭和４７年度施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みなして計上しており、それらが道路全体の取得金額の８５．７％を占め、その減価償却が終了していることが主な要因である。また、公営住宅の７３．６％、認定こども園・幼稚園・保育園の８１．０％、公民館の７８．０％（いずれも延床面積比）が築３０年以上であるため、減価償却率が高くなっている。</a:t>
          </a:r>
          <a:endParaRPr lang="ja-JP" altLang="ja-JP" sz="1400">
            <a:effectLst/>
          </a:endParaRPr>
        </a:p>
        <a:p>
          <a:r>
            <a:rPr kumimoji="1" lang="ja-JP" altLang="ja-JP" sz="1100">
              <a:solidFill>
                <a:schemeClr val="dk1"/>
              </a:solidFill>
              <a:effectLst/>
              <a:latin typeface="+mn-lt"/>
              <a:ea typeface="+mn-ea"/>
              <a:cs typeface="+mn-cs"/>
            </a:rPr>
            <a:t>今後、倉敷市公共施設等総合管理計画や倉敷市行財政改革プラン２０２０等に基づき、道路ストック（道路、橋りょう、トンネル）について、計画的に補修工事等を実施するほか、公立保育所と公立幼稚園の統合による認定こども園化などに取り組むこと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昭和３１年（固定資産台帳を作成した年度を起点として耐用年数が過ぎる前年）と昭和６２年の中間をとって、昭和４７年度とみなしている。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122555</xdr:rowOff>
    </xdr:from>
    <xdr:to>
      <xdr:col>24</xdr:col>
      <xdr:colOff>114300</xdr:colOff>
      <xdr:row>37</xdr:row>
      <xdr:rowOff>52705</xdr:rowOff>
    </xdr:to>
    <xdr:sp macro="" textlink="">
      <xdr:nvSpPr>
        <xdr:cNvPr id="73" name="楕円 72"/>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100982</xdr:rowOff>
    </xdr:from>
    <xdr:ext cx="405111" cy="259045"/>
    <xdr:sp macro="" textlink="">
      <xdr:nvSpPr>
        <xdr:cNvPr id="74" name="【図書館】&#10;有形固定資産減価償却率該当値テキスト"/>
        <xdr:cNvSpPr txBox="1"/>
      </xdr:nvSpPr>
      <xdr:spPr>
        <a:xfrm>
          <a:off x="46736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37</xdr:row>
      <xdr:rowOff>1905</xdr:rowOff>
    </xdr:to>
    <xdr:cxnSp macro="">
      <xdr:nvCxnSpPr>
        <xdr:cNvPr id="76" name="直線コネクタ 75"/>
        <xdr:cNvCxnSpPr/>
      </xdr:nvCxnSpPr>
      <xdr:spPr>
        <a:xfrm>
          <a:off x="3797300" y="6305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77" name="楕円 76"/>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133350</xdr:rowOff>
    </xdr:to>
    <xdr:cxnSp macro="">
      <xdr:nvCxnSpPr>
        <xdr:cNvPr id="78" name="直線コネクタ 77"/>
        <xdr:cNvCxnSpPr/>
      </xdr:nvCxnSpPr>
      <xdr:spPr>
        <a:xfrm>
          <a:off x="2908300" y="6265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93345</xdr:rowOff>
    </xdr:to>
    <xdr:cxnSp macro="">
      <xdr:nvCxnSpPr>
        <xdr:cNvPr id="80" name="直線コネクタ 79"/>
        <xdr:cNvCxnSpPr/>
      </xdr:nvCxnSpPr>
      <xdr:spPr>
        <a:xfrm>
          <a:off x="2019300" y="6223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1079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51435</xdr:rowOff>
    </xdr:to>
    <xdr:cxnSp macro="">
      <xdr:nvCxnSpPr>
        <xdr:cNvPr id="82" name="直線コネクタ 81"/>
        <xdr:cNvCxnSpPr/>
      </xdr:nvCxnSpPr>
      <xdr:spPr>
        <a:xfrm>
          <a:off x="1130300" y="6183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3827</xdr:rowOff>
    </xdr:from>
    <xdr:ext cx="405111" cy="259045"/>
    <xdr:sp macro="" textlink="">
      <xdr:nvSpPr>
        <xdr:cNvPr id="87" name="n_1mainValue【図書館】&#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135272</xdr:rowOff>
    </xdr:from>
    <xdr:ext cx="405111" cy="259045"/>
    <xdr:sp macro="" textlink="">
      <xdr:nvSpPr>
        <xdr:cNvPr id="88" name="n_2mainValue【図書館】&#10;有形固定資産減価償却率"/>
        <xdr:cNvSpPr txBox="1"/>
      </xdr:nvSpPr>
      <xdr:spPr>
        <a:xfrm>
          <a:off x="2705744"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93362</xdr:rowOff>
    </xdr:from>
    <xdr:ext cx="405111" cy="259045"/>
    <xdr:sp macro="" textlink="">
      <xdr:nvSpPr>
        <xdr:cNvPr id="89" name="n_3mainValue【図書館】&#10;有形固定資産減価償却率"/>
        <xdr:cNvSpPr txBox="1"/>
      </xdr:nvSpPr>
      <xdr:spPr>
        <a:xfrm>
          <a:off x="18167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53357</xdr:rowOff>
    </xdr:from>
    <xdr:ext cx="405111" cy="259045"/>
    <xdr:sp macro="" textlink="">
      <xdr:nvSpPr>
        <xdr:cNvPr id="90" name="n_4mainValue【図書館】&#10;有形固定資産減価償却率"/>
        <xdr:cNvSpPr txBox="1"/>
      </xdr:nvSpPr>
      <xdr:spPr>
        <a:xfrm>
          <a:off x="927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8" name="楕円 127"/>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9"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0" name="楕円 129"/>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1" name="直線コネクタ 130"/>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2" name="楕円 131"/>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3" name="直線コネクタ 132"/>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4" name="楕円 133"/>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5" name="直線コネクタ 134"/>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6" name="楕円 135"/>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37" name="直線コネクタ 136"/>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2"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3"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4"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5"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86" name="楕円 185"/>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87"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88" name="楕円 187"/>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144780</xdr:rowOff>
    </xdr:to>
    <xdr:cxnSp macro="">
      <xdr:nvCxnSpPr>
        <xdr:cNvPr id="189" name="直線コネクタ 188"/>
        <xdr:cNvCxnSpPr/>
      </xdr:nvCxnSpPr>
      <xdr:spPr>
        <a:xfrm>
          <a:off x="3797300" y="100450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90" name="楕円 189"/>
        <xdr:cNvSpPr/>
      </xdr:nvSpPr>
      <xdr:spPr>
        <a:xfrm>
          <a:off x="2857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59</xdr:row>
      <xdr:rowOff>17145</xdr:rowOff>
    </xdr:to>
    <xdr:cxnSp macro="">
      <xdr:nvCxnSpPr>
        <xdr:cNvPr id="191" name="直線コネクタ 190"/>
        <xdr:cNvCxnSpPr/>
      </xdr:nvCxnSpPr>
      <xdr:spPr>
        <a:xfrm flipV="1">
          <a:off x="2908300" y="100450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92" name="楕円 191"/>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59</xdr:row>
      <xdr:rowOff>17145</xdr:rowOff>
    </xdr:to>
    <xdr:cxnSp macro="">
      <xdr:nvCxnSpPr>
        <xdr:cNvPr id="193" name="直線コネクタ 192"/>
        <xdr:cNvCxnSpPr/>
      </xdr:nvCxnSpPr>
      <xdr:spPr>
        <a:xfrm>
          <a:off x="2019300" y="10088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4" name="楕円 193"/>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144780</xdr:rowOff>
    </xdr:to>
    <xdr:cxnSp macro="">
      <xdr:nvCxnSpPr>
        <xdr:cNvPr id="195" name="直線コネクタ 194"/>
        <xdr:cNvCxnSpPr/>
      </xdr:nvCxnSpPr>
      <xdr:spPr>
        <a:xfrm>
          <a:off x="1130300" y="10066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200" name="n_1mainValue【体育館・プール】&#10;有形固定資産減価償却率"/>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201" name="n_2mainValue【体育館・プール】&#10;有形固定資産減価償却率"/>
        <xdr:cNvSpPr txBox="1"/>
      </xdr:nvSpPr>
      <xdr:spPr>
        <a:xfrm>
          <a:off x="2705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202" name="n_3mainValue【体育館・プール】&#10;有形固定資産減価償却率"/>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03" name="n_4mainValue【体育館・プール】&#10;有形固定資産減価償却率"/>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145796</xdr:rowOff>
    </xdr:from>
    <xdr:to>
      <xdr:col>55</xdr:col>
      <xdr:colOff>50800</xdr:colOff>
      <xdr:row>63</xdr:row>
      <xdr:rowOff>75946</xdr:rowOff>
    </xdr:to>
    <xdr:sp macro="" textlink="">
      <xdr:nvSpPr>
        <xdr:cNvPr id="241" name="楕円 240"/>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124223</xdr:rowOff>
    </xdr:from>
    <xdr:ext cx="469744" cy="259045"/>
    <xdr:sp macro="" textlink="">
      <xdr:nvSpPr>
        <xdr:cNvPr id="242" name="【体育館・プール】&#10;一人当たり面積該当値テキスト"/>
        <xdr:cNvSpPr txBox="1"/>
      </xdr:nvSpPr>
      <xdr:spPr>
        <a:xfrm>
          <a:off x="10515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145796</xdr:rowOff>
    </xdr:from>
    <xdr:to>
      <xdr:col>50</xdr:col>
      <xdr:colOff>165100</xdr:colOff>
      <xdr:row>63</xdr:row>
      <xdr:rowOff>75946</xdr:rowOff>
    </xdr:to>
    <xdr:sp macro="" textlink="">
      <xdr:nvSpPr>
        <xdr:cNvPr id="243" name="楕円 242"/>
        <xdr:cNvSpPr/>
      </xdr:nvSpPr>
      <xdr:spPr>
        <a:xfrm>
          <a:off x="9588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25146</xdr:rowOff>
    </xdr:from>
    <xdr:to>
      <xdr:col>55</xdr:col>
      <xdr:colOff>0</xdr:colOff>
      <xdr:row>63</xdr:row>
      <xdr:rowOff>25146</xdr:rowOff>
    </xdr:to>
    <xdr:cxnSp macro="">
      <xdr:nvCxnSpPr>
        <xdr:cNvPr id="244" name="直線コネクタ 243"/>
        <xdr:cNvCxnSpPr/>
      </xdr:nvCxnSpPr>
      <xdr:spPr>
        <a:xfrm>
          <a:off x="9639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145796</xdr:rowOff>
    </xdr:from>
    <xdr:to>
      <xdr:col>46</xdr:col>
      <xdr:colOff>38100</xdr:colOff>
      <xdr:row>63</xdr:row>
      <xdr:rowOff>75946</xdr:rowOff>
    </xdr:to>
    <xdr:sp macro="" textlink="">
      <xdr:nvSpPr>
        <xdr:cNvPr id="245" name="楕円 244"/>
        <xdr:cNvSpPr/>
      </xdr:nvSpPr>
      <xdr:spPr>
        <a:xfrm>
          <a:off x="8699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25146</xdr:rowOff>
    </xdr:from>
    <xdr:to>
      <xdr:col>50</xdr:col>
      <xdr:colOff>114300</xdr:colOff>
      <xdr:row>63</xdr:row>
      <xdr:rowOff>25146</xdr:rowOff>
    </xdr:to>
    <xdr:cxnSp macro="">
      <xdr:nvCxnSpPr>
        <xdr:cNvPr id="246" name="直線コネクタ 245"/>
        <xdr:cNvCxnSpPr/>
      </xdr:nvCxnSpPr>
      <xdr:spPr>
        <a:xfrm>
          <a:off x="8750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47" name="楕円 246"/>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25146</xdr:rowOff>
    </xdr:from>
    <xdr:to>
      <xdr:col>45</xdr:col>
      <xdr:colOff>177800</xdr:colOff>
      <xdr:row>63</xdr:row>
      <xdr:rowOff>25146</xdr:rowOff>
    </xdr:to>
    <xdr:cxnSp macro="">
      <xdr:nvCxnSpPr>
        <xdr:cNvPr id="248" name="直線コネクタ 247"/>
        <xdr:cNvCxnSpPr/>
      </xdr:nvCxnSpPr>
      <xdr:spPr>
        <a:xfrm>
          <a:off x="7861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49" name="楕円 248"/>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25146</xdr:rowOff>
    </xdr:from>
    <xdr:to>
      <xdr:col>41</xdr:col>
      <xdr:colOff>50800</xdr:colOff>
      <xdr:row>63</xdr:row>
      <xdr:rowOff>34290</xdr:rowOff>
    </xdr:to>
    <xdr:cxnSp macro="">
      <xdr:nvCxnSpPr>
        <xdr:cNvPr id="250" name="直線コネクタ 249"/>
        <xdr:cNvCxnSpPr/>
      </xdr:nvCxnSpPr>
      <xdr:spPr>
        <a:xfrm flipV="1">
          <a:off x="6972300" y="1082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67073</xdr:rowOff>
    </xdr:from>
    <xdr:ext cx="469744" cy="259045"/>
    <xdr:sp macro="" textlink="">
      <xdr:nvSpPr>
        <xdr:cNvPr id="255" name="n_1mainValue【体育館・プール】&#10;一人当たり面積"/>
        <xdr:cNvSpPr txBox="1"/>
      </xdr:nvSpPr>
      <xdr:spPr>
        <a:xfrm>
          <a:off x="9391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67073</xdr:rowOff>
    </xdr:from>
    <xdr:ext cx="469744" cy="259045"/>
    <xdr:sp macro="" textlink="">
      <xdr:nvSpPr>
        <xdr:cNvPr id="256" name="n_2mainValue【体育館・プール】&#10;一人当たり面積"/>
        <xdr:cNvSpPr txBox="1"/>
      </xdr:nvSpPr>
      <xdr:spPr>
        <a:xfrm>
          <a:off x="8515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57" name="n_3mainValue【体育館・プール】&#10;一人当たり面積"/>
        <xdr:cNvSpPr txBox="1"/>
      </xdr:nvSpPr>
      <xdr:spPr>
        <a:xfrm>
          <a:off x="7626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58" name="n_4mainValue【体育館・プール】&#10;一人当たり面積"/>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297" name="楕円 296"/>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130319</xdr:rowOff>
    </xdr:from>
    <xdr:ext cx="405111" cy="259045"/>
    <xdr:sp macro="" textlink="">
      <xdr:nvSpPr>
        <xdr:cNvPr id="298" name="【福祉施設】&#10;有形固定資産減価償却率該当値テキスト"/>
        <xdr:cNvSpPr txBox="1"/>
      </xdr:nvSpPr>
      <xdr:spPr>
        <a:xfrm>
          <a:off x="4673600"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99" name="楕円 298"/>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31242</xdr:rowOff>
    </xdr:from>
    <xdr:to>
      <xdr:col>24</xdr:col>
      <xdr:colOff>63500</xdr:colOff>
      <xdr:row>82</xdr:row>
      <xdr:rowOff>49530</xdr:rowOff>
    </xdr:to>
    <xdr:cxnSp macro="">
      <xdr:nvCxnSpPr>
        <xdr:cNvPr id="300" name="直線コネクタ 299"/>
        <xdr:cNvCxnSpPr/>
      </xdr:nvCxnSpPr>
      <xdr:spPr>
        <a:xfrm flipV="1">
          <a:off x="3797300" y="1409014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1" name="楕円 300"/>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49530</xdr:rowOff>
    </xdr:to>
    <xdr:cxnSp macro="">
      <xdr:nvCxnSpPr>
        <xdr:cNvPr id="302" name="直線コネクタ 301"/>
        <xdr:cNvCxnSpPr/>
      </xdr:nvCxnSpPr>
      <xdr:spPr>
        <a:xfrm>
          <a:off x="2908300" y="1406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03" name="楕円 302"/>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3811</xdr:rowOff>
    </xdr:to>
    <xdr:cxnSp macro="">
      <xdr:nvCxnSpPr>
        <xdr:cNvPr id="304" name="直線コネクタ 303"/>
        <xdr:cNvCxnSpPr/>
      </xdr:nvCxnSpPr>
      <xdr:spPr>
        <a:xfrm>
          <a:off x="2019300" y="14016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305" name="楕円 304"/>
        <xdr:cNvSpPr/>
      </xdr:nvSpPr>
      <xdr:spPr>
        <a:xfrm>
          <a:off x="107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129539</xdr:rowOff>
    </xdr:to>
    <xdr:cxnSp macro="">
      <xdr:nvCxnSpPr>
        <xdr:cNvPr id="306" name="直線コネクタ 305"/>
        <xdr:cNvCxnSpPr/>
      </xdr:nvCxnSpPr>
      <xdr:spPr>
        <a:xfrm>
          <a:off x="1130300" y="139689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311" name="n_1mainValue【福祉施設】&#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2" name="n_2main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3" name="n_3main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314" name="n_4mainValue【福祉施設】&#10;有形固定資産減価償却率"/>
        <xdr:cNvSpPr txBox="1"/>
      </xdr:nvSpPr>
      <xdr:spPr>
        <a:xfrm>
          <a:off x="927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123371</xdr:rowOff>
    </xdr:from>
    <xdr:to>
      <xdr:col>50</xdr:col>
      <xdr:colOff>165100</xdr:colOff>
      <xdr:row>85</xdr:row>
      <xdr:rowOff>53521</xdr:rowOff>
    </xdr:to>
    <xdr:sp macro="" textlink="">
      <xdr:nvSpPr>
        <xdr:cNvPr id="358" name="楕円 357"/>
        <xdr:cNvSpPr/>
      </xdr:nvSpPr>
      <xdr:spPr>
        <a:xfrm>
          <a:off x="9588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2721</xdr:rowOff>
    </xdr:to>
    <xdr:cxnSp macro="">
      <xdr:nvCxnSpPr>
        <xdr:cNvPr id="359" name="直線コネクタ 358"/>
        <xdr:cNvCxnSpPr/>
      </xdr:nvCxnSpPr>
      <xdr:spPr>
        <a:xfrm>
          <a:off x="9639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123371</xdr:rowOff>
    </xdr:from>
    <xdr:to>
      <xdr:col>46</xdr:col>
      <xdr:colOff>38100</xdr:colOff>
      <xdr:row>85</xdr:row>
      <xdr:rowOff>53521</xdr:rowOff>
    </xdr:to>
    <xdr:sp macro="" textlink="">
      <xdr:nvSpPr>
        <xdr:cNvPr id="360" name="楕円 359"/>
        <xdr:cNvSpPr/>
      </xdr:nvSpPr>
      <xdr:spPr>
        <a:xfrm>
          <a:off x="8699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2721</xdr:rowOff>
    </xdr:to>
    <xdr:cxnSp macro="">
      <xdr:nvCxnSpPr>
        <xdr:cNvPr id="361" name="直線コネクタ 360"/>
        <xdr:cNvCxnSpPr/>
      </xdr:nvCxnSpPr>
      <xdr:spPr>
        <a:xfrm>
          <a:off x="8750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62" name="楕円 361"/>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2721</xdr:rowOff>
    </xdr:from>
    <xdr:to>
      <xdr:col>45</xdr:col>
      <xdr:colOff>177800</xdr:colOff>
      <xdr:row>85</xdr:row>
      <xdr:rowOff>13607</xdr:rowOff>
    </xdr:to>
    <xdr:cxnSp macro="">
      <xdr:nvCxnSpPr>
        <xdr:cNvPr id="363" name="直線コネクタ 362"/>
        <xdr:cNvCxnSpPr/>
      </xdr:nvCxnSpPr>
      <xdr:spPr>
        <a:xfrm flipV="1">
          <a:off x="7861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64" name="楕円 363"/>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13607</xdr:rowOff>
    </xdr:to>
    <xdr:cxnSp macro="">
      <xdr:nvCxnSpPr>
        <xdr:cNvPr id="365" name="直線コネクタ 364"/>
        <xdr:cNvCxnSpPr/>
      </xdr:nvCxnSpPr>
      <xdr:spPr>
        <a:xfrm>
          <a:off x="6972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44648</xdr:rowOff>
    </xdr:from>
    <xdr:ext cx="469744" cy="259045"/>
    <xdr:sp macro="" textlink="">
      <xdr:nvSpPr>
        <xdr:cNvPr id="370" name="n_1mainValue【福祉施設】&#10;一人当たり面積"/>
        <xdr:cNvSpPr txBox="1"/>
      </xdr:nvSpPr>
      <xdr:spPr>
        <a:xfrm>
          <a:off x="9391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44648</xdr:rowOff>
    </xdr:from>
    <xdr:ext cx="469744" cy="259045"/>
    <xdr:sp macro="" textlink="">
      <xdr:nvSpPr>
        <xdr:cNvPr id="371" name="n_2mainValue【福祉施設】&#10;一人当たり面積"/>
        <xdr:cNvSpPr txBox="1"/>
      </xdr:nvSpPr>
      <xdr:spPr>
        <a:xfrm>
          <a:off x="8515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72" name="n_3mainValue【福祉施設】&#10;一人当たり面積"/>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3" name="n_4mainValue【福祉施設】&#10;一人当たり面積"/>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414" name="楕円 413"/>
        <xdr:cNvSpPr/>
      </xdr:nvSpPr>
      <xdr:spPr>
        <a:xfrm>
          <a:off x="4584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112413</xdr:rowOff>
    </xdr:from>
    <xdr:ext cx="405111" cy="259045"/>
    <xdr:sp macro="" textlink="">
      <xdr:nvSpPr>
        <xdr:cNvPr id="415" name="【市民会館】&#10;有形固定資産減価償却率該当値テキスト"/>
        <xdr:cNvSpPr txBox="1"/>
      </xdr:nvSpPr>
      <xdr:spPr>
        <a:xfrm>
          <a:off x="4673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416" name="楕円 415"/>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152400</xdr:rowOff>
    </xdr:from>
    <xdr:to>
      <xdr:col>24</xdr:col>
      <xdr:colOff>63500</xdr:colOff>
      <xdr:row>105</xdr:row>
      <xdr:rowOff>13336</xdr:rowOff>
    </xdr:to>
    <xdr:cxnSp macro="">
      <xdr:nvCxnSpPr>
        <xdr:cNvPr id="417" name="直線コネクタ 416"/>
        <xdr:cNvCxnSpPr/>
      </xdr:nvCxnSpPr>
      <xdr:spPr>
        <a:xfrm>
          <a:off x="3797300" y="179832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69214</xdr:rowOff>
    </xdr:from>
    <xdr:to>
      <xdr:col>15</xdr:col>
      <xdr:colOff>101600</xdr:colOff>
      <xdr:row>104</xdr:row>
      <xdr:rowOff>170814</xdr:rowOff>
    </xdr:to>
    <xdr:sp macro="" textlink="">
      <xdr:nvSpPr>
        <xdr:cNvPr id="418" name="楕円 417"/>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120014</xdr:rowOff>
    </xdr:from>
    <xdr:to>
      <xdr:col>19</xdr:col>
      <xdr:colOff>177800</xdr:colOff>
      <xdr:row>104</xdr:row>
      <xdr:rowOff>152400</xdr:rowOff>
    </xdr:to>
    <xdr:cxnSp macro="">
      <xdr:nvCxnSpPr>
        <xdr:cNvPr id="419" name="直線コネクタ 418"/>
        <xdr:cNvCxnSpPr/>
      </xdr:nvCxnSpPr>
      <xdr:spPr>
        <a:xfrm>
          <a:off x="2908300" y="179508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420" name="楕円 419"/>
        <xdr:cNvSpPr/>
      </xdr:nvSpPr>
      <xdr:spPr>
        <a:xfrm>
          <a:off x="196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120014</xdr:rowOff>
    </xdr:to>
    <xdr:cxnSp macro="">
      <xdr:nvCxnSpPr>
        <xdr:cNvPr id="421" name="直線コネクタ 420"/>
        <xdr:cNvCxnSpPr/>
      </xdr:nvCxnSpPr>
      <xdr:spPr>
        <a:xfrm>
          <a:off x="2019300" y="17916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166370</xdr:rowOff>
    </xdr:from>
    <xdr:to>
      <xdr:col>6</xdr:col>
      <xdr:colOff>38100</xdr:colOff>
      <xdr:row>104</xdr:row>
      <xdr:rowOff>96520</xdr:rowOff>
    </xdr:to>
    <xdr:sp macro="" textlink="">
      <xdr:nvSpPr>
        <xdr:cNvPr id="422" name="楕円 421"/>
        <xdr:cNvSpPr/>
      </xdr:nvSpPr>
      <xdr:spPr>
        <a:xfrm>
          <a:off x="107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45720</xdr:rowOff>
    </xdr:from>
    <xdr:to>
      <xdr:col>10</xdr:col>
      <xdr:colOff>114300</xdr:colOff>
      <xdr:row>104</xdr:row>
      <xdr:rowOff>85725</xdr:rowOff>
    </xdr:to>
    <xdr:cxnSp macro="">
      <xdr:nvCxnSpPr>
        <xdr:cNvPr id="423" name="直線コネクタ 422"/>
        <xdr:cNvCxnSpPr/>
      </xdr:nvCxnSpPr>
      <xdr:spPr>
        <a:xfrm>
          <a:off x="1130300" y="17876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22877</xdr:rowOff>
    </xdr:from>
    <xdr:ext cx="405111" cy="259045"/>
    <xdr:sp macro="" textlink="">
      <xdr:nvSpPr>
        <xdr:cNvPr id="428" name="n_1mainValue【市民会館】&#10;有形固定資産減価償却率"/>
        <xdr:cNvSpPr txBox="1"/>
      </xdr:nvSpPr>
      <xdr:spPr>
        <a:xfrm>
          <a:off x="3582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161941</xdr:rowOff>
    </xdr:from>
    <xdr:ext cx="405111" cy="259045"/>
    <xdr:sp macro="" textlink="">
      <xdr:nvSpPr>
        <xdr:cNvPr id="429" name="n_2mainValue【市民会館】&#10;有形固定資産減価償却率"/>
        <xdr:cNvSpPr txBox="1"/>
      </xdr:nvSpPr>
      <xdr:spPr>
        <a:xfrm>
          <a:off x="2705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127652</xdr:rowOff>
    </xdr:from>
    <xdr:ext cx="405111" cy="259045"/>
    <xdr:sp macro="" textlink="">
      <xdr:nvSpPr>
        <xdr:cNvPr id="430" name="n_3mainValue【市民会館】&#10;有形固定資産減価償却率"/>
        <xdr:cNvSpPr txBox="1"/>
      </xdr:nvSpPr>
      <xdr:spPr>
        <a:xfrm>
          <a:off x="1816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87647</xdr:rowOff>
    </xdr:from>
    <xdr:ext cx="405111" cy="259045"/>
    <xdr:sp macro="" textlink="">
      <xdr:nvSpPr>
        <xdr:cNvPr id="431" name="n_4mainValue【市民会館】&#10;有形固定資産減価償却率"/>
        <xdr:cNvSpPr txBox="1"/>
      </xdr:nvSpPr>
      <xdr:spPr>
        <a:xfrm>
          <a:off x="927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156845</xdr:rowOff>
    </xdr:from>
    <xdr:to>
      <xdr:col>55</xdr:col>
      <xdr:colOff>50800</xdr:colOff>
      <xdr:row>105</xdr:row>
      <xdr:rowOff>86995</xdr:rowOff>
    </xdr:to>
    <xdr:sp macro="" textlink="">
      <xdr:nvSpPr>
        <xdr:cNvPr id="467" name="楕円 466"/>
        <xdr:cNvSpPr/>
      </xdr:nvSpPr>
      <xdr:spPr>
        <a:xfrm>
          <a:off x="10426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8272</xdr:rowOff>
    </xdr:from>
    <xdr:ext cx="469744" cy="259045"/>
    <xdr:sp macro="" textlink="">
      <xdr:nvSpPr>
        <xdr:cNvPr id="468" name="【市民会館】&#10;一人当たり面積該当値テキスト"/>
        <xdr:cNvSpPr txBox="1"/>
      </xdr:nvSpPr>
      <xdr:spPr>
        <a:xfrm>
          <a:off x="10515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156845</xdr:rowOff>
    </xdr:from>
    <xdr:to>
      <xdr:col>50</xdr:col>
      <xdr:colOff>165100</xdr:colOff>
      <xdr:row>105</xdr:row>
      <xdr:rowOff>86995</xdr:rowOff>
    </xdr:to>
    <xdr:sp macro="" textlink="">
      <xdr:nvSpPr>
        <xdr:cNvPr id="469" name="楕円 468"/>
        <xdr:cNvSpPr/>
      </xdr:nvSpPr>
      <xdr:spPr>
        <a:xfrm>
          <a:off x="9588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36195</xdr:rowOff>
    </xdr:from>
    <xdr:to>
      <xdr:col>55</xdr:col>
      <xdr:colOff>0</xdr:colOff>
      <xdr:row>105</xdr:row>
      <xdr:rowOff>36195</xdr:rowOff>
    </xdr:to>
    <xdr:cxnSp macro="">
      <xdr:nvCxnSpPr>
        <xdr:cNvPr id="470" name="直線コネクタ 469"/>
        <xdr:cNvCxnSpPr/>
      </xdr:nvCxnSpPr>
      <xdr:spPr>
        <a:xfrm>
          <a:off x="9639300" y="18038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71" name="楕円 470"/>
        <xdr:cNvSpPr/>
      </xdr:nvSpPr>
      <xdr:spPr>
        <a:xfrm>
          <a:off x="8699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36195</xdr:rowOff>
    </xdr:from>
    <xdr:to>
      <xdr:col>50</xdr:col>
      <xdr:colOff>114300</xdr:colOff>
      <xdr:row>105</xdr:row>
      <xdr:rowOff>36195</xdr:rowOff>
    </xdr:to>
    <xdr:cxnSp macro="">
      <xdr:nvCxnSpPr>
        <xdr:cNvPr id="472" name="直線コネクタ 471"/>
        <xdr:cNvCxnSpPr/>
      </xdr:nvCxnSpPr>
      <xdr:spPr>
        <a:xfrm>
          <a:off x="8750300" y="1803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156845</xdr:rowOff>
    </xdr:from>
    <xdr:to>
      <xdr:col>41</xdr:col>
      <xdr:colOff>101600</xdr:colOff>
      <xdr:row>105</xdr:row>
      <xdr:rowOff>86995</xdr:rowOff>
    </xdr:to>
    <xdr:sp macro="" textlink="">
      <xdr:nvSpPr>
        <xdr:cNvPr id="473" name="楕円 472"/>
        <xdr:cNvSpPr/>
      </xdr:nvSpPr>
      <xdr:spPr>
        <a:xfrm>
          <a:off x="781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36195</xdr:rowOff>
    </xdr:from>
    <xdr:to>
      <xdr:col>45</xdr:col>
      <xdr:colOff>177800</xdr:colOff>
      <xdr:row>105</xdr:row>
      <xdr:rowOff>36195</xdr:rowOff>
    </xdr:to>
    <xdr:cxnSp macro="">
      <xdr:nvCxnSpPr>
        <xdr:cNvPr id="474" name="直線コネクタ 473"/>
        <xdr:cNvCxnSpPr/>
      </xdr:nvCxnSpPr>
      <xdr:spPr>
        <a:xfrm>
          <a:off x="7861300" y="1803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75" name="楕円 474"/>
        <xdr:cNvSpPr/>
      </xdr:nvSpPr>
      <xdr:spPr>
        <a:xfrm>
          <a:off x="692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36195</xdr:rowOff>
    </xdr:from>
    <xdr:to>
      <xdr:col>41</xdr:col>
      <xdr:colOff>50800</xdr:colOff>
      <xdr:row>105</xdr:row>
      <xdr:rowOff>36195</xdr:rowOff>
    </xdr:to>
    <xdr:cxnSp macro="">
      <xdr:nvCxnSpPr>
        <xdr:cNvPr id="476" name="直線コネクタ 475"/>
        <xdr:cNvCxnSpPr/>
      </xdr:nvCxnSpPr>
      <xdr:spPr>
        <a:xfrm>
          <a:off x="6972300" y="1803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103522</xdr:rowOff>
    </xdr:from>
    <xdr:ext cx="469744" cy="259045"/>
    <xdr:sp macro="" textlink="">
      <xdr:nvSpPr>
        <xdr:cNvPr id="481" name="n_1mainValue【市民会館】&#10;一人当たり面積"/>
        <xdr:cNvSpPr txBox="1"/>
      </xdr:nvSpPr>
      <xdr:spPr>
        <a:xfrm>
          <a:off x="9391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103522</xdr:rowOff>
    </xdr:from>
    <xdr:ext cx="469744" cy="259045"/>
    <xdr:sp macro="" textlink="">
      <xdr:nvSpPr>
        <xdr:cNvPr id="482" name="n_2mainValue【市民会館】&#10;一人当たり面積"/>
        <xdr:cNvSpPr txBox="1"/>
      </xdr:nvSpPr>
      <xdr:spPr>
        <a:xfrm>
          <a:off x="8515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83" name="n_3mainValue【市民会館】&#10;一人当たり面積"/>
        <xdr:cNvSpPr txBox="1"/>
      </xdr:nvSpPr>
      <xdr:spPr>
        <a:xfrm>
          <a:off x="7626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4" name="n_4main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525" name="楕円 524"/>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526" name="【一般廃棄物処理施設】&#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27" name="楕円 52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112395</xdr:rowOff>
    </xdr:from>
    <xdr:to>
      <xdr:col>85</xdr:col>
      <xdr:colOff>127000</xdr:colOff>
      <xdr:row>39</xdr:row>
      <xdr:rowOff>64770</xdr:rowOff>
    </xdr:to>
    <xdr:cxnSp macro="">
      <xdr:nvCxnSpPr>
        <xdr:cNvPr id="528" name="直線コネクタ 527"/>
        <xdr:cNvCxnSpPr/>
      </xdr:nvCxnSpPr>
      <xdr:spPr>
        <a:xfrm flipV="1">
          <a:off x="15481300" y="662749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29" name="楕円 528"/>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64770</xdr:rowOff>
    </xdr:to>
    <xdr:cxnSp macro="">
      <xdr:nvCxnSpPr>
        <xdr:cNvPr id="530" name="直線コネクタ 529"/>
        <xdr:cNvCxnSpPr/>
      </xdr:nvCxnSpPr>
      <xdr:spPr>
        <a:xfrm>
          <a:off x="14592300" y="6709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531" name="楕円 530"/>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22860</xdr:rowOff>
    </xdr:to>
    <xdr:cxnSp macro="">
      <xdr:nvCxnSpPr>
        <xdr:cNvPr id="532" name="直線コネクタ 531"/>
        <xdr:cNvCxnSpPr/>
      </xdr:nvCxnSpPr>
      <xdr:spPr>
        <a:xfrm>
          <a:off x="13703300" y="6665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533" name="楕円 532"/>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150495</xdr:rowOff>
    </xdr:to>
    <xdr:cxnSp macro="">
      <xdr:nvCxnSpPr>
        <xdr:cNvPr id="534" name="直線コネクタ 533"/>
        <xdr:cNvCxnSpPr/>
      </xdr:nvCxnSpPr>
      <xdr:spPr>
        <a:xfrm>
          <a:off x="12814300" y="66236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39"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40" name="n_2mainValue【一般廃棄物処理施設】&#10;有形固定資産減価償却率"/>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20972</xdr:rowOff>
    </xdr:from>
    <xdr:ext cx="405111" cy="259045"/>
    <xdr:sp macro="" textlink="">
      <xdr:nvSpPr>
        <xdr:cNvPr id="541" name="n_3mainValue【一般廃棄物処理施設】&#10;有形固定資産減価償却率"/>
        <xdr:cNvSpPr txBox="1"/>
      </xdr:nvSpPr>
      <xdr:spPr>
        <a:xfrm>
          <a:off x="13500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542" name="n_4mainValue【一般廃棄物処理施設】&#10;有形固定資産減価償却率"/>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43756</xdr:rowOff>
    </xdr:from>
    <xdr:to>
      <xdr:col>116</xdr:col>
      <xdr:colOff>114300</xdr:colOff>
      <xdr:row>41</xdr:row>
      <xdr:rowOff>145356</xdr:rowOff>
    </xdr:to>
    <xdr:sp macro="" textlink="">
      <xdr:nvSpPr>
        <xdr:cNvPr id="582" name="楕円 581"/>
        <xdr:cNvSpPr/>
      </xdr:nvSpPr>
      <xdr:spPr>
        <a:xfrm>
          <a:off x="22110700" y="70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130133</xdr:rowOff>
    </xdr:from>
    <xdr:ext cx="534377" cy="259045"/>
    <xdr:sp macro="" textlink="">
      <xdr:nvSpPr>
        <xdr:cNvPr id="583" name="【一般廃棄物処理施設】&#10;一人当たり有形固定資産（償却資産）額該当値テキスト"/>
        <xdr:cNvSpPr txBox="1"/>
      </xdr:nvSpPr>
      <xdr:spPr>
        <a:xfrm>
          <a:off x="22199600" y="698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28143</xdr:rowOff>
    </xdr:from>
    <xdr:to>
      <xdr:col>112</xdr:col>
      <xdr:colOff>38100</xdr:colOff>
      <xdr:row>41</xdr:row>
      <xdr:rowOff>129743</xdr:rowOff>
    </xdr:to>
    <xdr:sp macro="" textlink="">
      <xdr:nvSpPr>
        <xdr:cNvPr id="584" name="楕円 583"/>
        <xdr:cNvSpPr/>
      </xdr:nvSpPr>
      <xdr:spPr>
        <a:xfrm>
          <a:off x="21272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78943</xdr:rowOff>
    </xdr:from>
    <xdr:to>
      <xdr:col>116</xdr:col>
      <xdr:colOff>63500</xdr:colOff>
      <xdr:row>41</xdr:row>
      <xdr:rowOff>94556</xdr:rowOff>
    </xdr:to>
    <xdr:cxnSp macro="">
      <xdr:nvCxnSpPr>
        <xdr:cNvPr id="585" name="直線コネクタ 584"/>
        <xdr:cNvCxnSpPr/>
      </xdr:nvCxnSpPr>
      <xdr:spPr>
        <a:xfrm>
          <a:off x="21323300" y="7108393"/>
          <a:ext cx="8382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28219</xdr:rowOff>
    </xdr:from>
    <xdr:to>
      <xdr:col>107</xdr:col>
      <xdr:colOff>101600</xdr:colOff>
      <xdr:row>41</xdr:row>
      <xdr:rowOff>129819</xdr:rowOff>
    </xdr:to>
    <xdr:sp macro="" textlink="">
      <xdr:nvSpPr>
        <xdr:cNvPr id="586" name="楕円 585"/>
        <xdr:cNvSpPr/>
      </xdr:nvSpPr>
      <xdr:spPr>
        <a:xfrm>
          <a:off x="20383500" y="70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78943</xdr:rowOff>
    </xdr:from>
    <xdr:to>
      <xdr:col>111</xdr:col>
      <xdr:colOff>177800</xdr:colOff>
      <xdr:row>41</xdr:row>
      <xdr:rowOff>79019</xdr:rowOff>
    </xdr:to>
    <xdr:cxnSp macro="">
      <xdr:nvCxnSpPr>
        <xdr:cNvPr id="587" name="直線コネクタ 586"/>
        <xdr:cNvCxnSpPr/>
      </xdr:nvCxnSpPr>
      <xdr:spPr>
        <a:xfrm flipV="1">
          <a:off x="20434300" y="710839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29142</xdr:rowOff>
    </xdr:from>
    <xdr:to>
      <xdr:col>102</xdr:col>
      <xdr:colOff>165100</xdr:colOff>
      <xdr:row>41</xdr:row>
      <xdr:rowOff>130742</xdr:rowOff>
    </xdr:to>
    <xdr:sp macro="" textlink="">
      <xdr:nvSpPr>
        <xdr:cNvPr id="588" name="楕円 587"/>
        <xdr:cNvSpPr/>
      </xdr:nvSpPr>
      <xdr:spPr>
        <a:xfrm>
          <a:off x="19494500" y="70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79019</xdr:rowOff>
    </xdr:from>
    <xdr:to>
      <xdr:col>107</xdr:col>
      <xdr:colOff>50800</xdr:colOff>
      <xdr:row>41</xdr:row>
      <xdr:rowOff>79942</xdr:rowOff>
    </xdr:to>
    <xdr:cxnSp macro="">
      <xdr:nvCxnSpPr>
        <xdr:cNvPr id="589" name="直線コネクタ 588"/>
        <xdr:cNvCxnSpPr/>
      </xdr:nvCxnSpPr>
      <xdr:spPr>
        <a:xfrm flipV="1">
          <a:off x="19545300" y="7108469"/>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90" name="楕円 589"/>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79942</xdr:rowOff>
    </xdr:from>
    <xdr:to>
      <xdr:col>102</xdr:col>
      <xdr:colOff>114300</xdr:colOff>
      <xdr:row>41</xdr:row>
      <xdr:rowOff>80010</xdr:rowOff>
    </xdr:to>
    <xdr:cxnSp macro="">
      <xdr:nvCxnSpPr>
        <xdr:cNvPr id="591" name="直線コネクタ 590"/>
        <xdr:cNvCxnSpPr/>
      </xdr:nvCxnSpPr>
      <xdr:spPr>
        <a:xfrm flipV="1">
          <a:off x="18656300" y="7109392"/>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120870</xdr:rowOff>
    </xdr:from>
    <xdr:ext cx="534377" cy="259045"/>
    <xdr:sp macro="" textlink="">
      <xdr:nvSpPr>
        <xdr:cNvPr id="596" name="n_1mainValue【一般廃棄物処理施設】&#10;一人当たり有形固定資産（償却資産）額"/>
        <xdr:cNvSpPr txBox="1"/>
      </xdr:nvSpPr>
      <xdr:spPr>
        <a:xfrm>
          <a:off x="21043411" y="715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120946</xdr:rowOff>
    </xdr:from>
    <xdr:ext cx="534377" cy="259045"/>
    <xdr:sp macro="" textlink="">
      <xdr:nvSpPr>
        <xdr:cNvPr id="597" name="n_2mainValue【一般廃棄物処理施設】&#10;一人当たり有形固定資産（償却資産）額"/>
        <xdr:cNvSpPr txBox="1"/>
      </xdr:nvSpPr>
      <xdr:spPr>
        <a:xfrm>
          <a:off x="20167111" y="71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121869</xdr:rowOff>
    </xdr:from>
    <xdr:ext cx="534377" cy="259045"/>
    <xdr:sp macro="" textlink="">
      <xdr:nvSpPr>
        <xdr:cNvPr id="598" name="n_3mainValue【一般廃棄物処理施設】&#10;一人当たり有形固定資産（償却資産）額"/>
        <xdr:cNvSpPr txBox="1"/>
      </xdr:nvSpPr>
      <xdr:spPr>
        <a:xfrm>
          <a:off x="19278111" y="7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121937</xdr:rowOff>
    </xdr:from>
    <xdr:ext cx="534377" cy="259045"/>
    <xdr:sp macro="" textlink="">
      <xdr:nvSpPr>
        <xdr:cNvPr id="599" name="n_4mainValue【一般廃棄物処理施設】&#10;一人当たり有形固定資産（償却資産）額"/>
        <xdr:cNvSpPr txBox="1"/>
      </xdr:nvSpPr>
      <xdr:spPr>
        <a:xfrm>
          <a:off x="18389111" y="71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639" name="楕円 638"/>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640" name="【保健センター・保健所】&#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641" name="楕円 640"/>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110490</xdr:rowOff>
    </xdr:to>
    <xdr:cxnSp macro="">
      <xdr:nvCxnSpPr>
        <xdr:cNvPr id="642" name="直線コネクタ 641"/>
        <xdr:cNvCxnSpPr/>
      </xdr:nvCxnSpPr>
      <xdr:spPr>
        <a:xfrm>
          <a:off x="15481300" y="103593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3" name="楕円 642"/>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72390</xdr:rowOff>
    </xdr:to>
    <xdr:cxnSp macro="">
      <xdr:nvCxnSpPr>
        <xdr:cNvPr id="644" name="直線コネクタ 643"/>
        <xdr:cNvCxnSpPr/>
      </xdr:nvCxnSpPr>
      <xdr:spPr>
        <a:xfrm>
          <a:off x="14592300" y="1032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5" name="楕円 644"/>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34290</xdr:rowOff>
    </xdr:to>
    <xdr:cxnSp macro="">
      <xdr:nvCxnSpPr>
        <xdr:cNvPr id="646" name="直線コネクタ 645"/>
        <xdr:cNvCxnSpPr/>
      </xdr:nvCxnSpPr>
      <xdr:spPr>
        <a:xfrm>
          <a:off x="13703300" y="102812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76835</xdr:rowOff>
    </xdr:from>
    <xdr:to>
      <xdr:col>67</xdr:col>
      <xdr:colOff>101600</xdr:colOff>
      <xdr:row>60</xdr:row>
      <xdr:rowOff>6985</xdr:rowOff>
    </xdr:to>
    <xdr:sp macro="" textlink="">
      <xdr:nvSpPr>
        <xdr:cNvPr id="647" name="楕円 646"/>
        <xdr:cNvSpPr/>
      </xdr:nvSpPr>
      <xdr:spPr>
        <a:xfrm>
          <a:off x="12763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127635</xdr:rowOff>
    </xdr:from>
    <xdr:to>
      <xdr:col>71</xdr:col>
      <xdr:colOff>177800</xdr:colOff>
      <xdr:row>59</xdr:row>
      <xdr:rowOff>165735</xdr:rowOff>
    </xdr:to>
    <xdr:cxnSp macro="">
      <xdr:nvCxnSpPr>
        <xdr:cNvPr id="648" name="直線コネクタ 647"/>
        <xdr:cNvCxnSpPr/>
      </xdr:nvCxnSpPr>
      <xdr:spPr>
        <a:xfrm>
          <a:off x="12814300" y="1024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653" name="n_1mainValue【保健センター・保健所】&#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654" name="n_2mainValue【保健センター・保健所】&#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55" name="n_3mainValue【保健センター・保健所】&#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56" name="n_4mainValue【保健センター・保健所】&#10;有形固定資産減価償却率"/>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6" name="楕円 695"/>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97" name="直線コネクタ 696"/>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698" name="楕円 697"/>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699" name="直線コネクタ 698"/>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700" name="楕円 699"/>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701" name="直線コネクタ 700"/>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702" name="楕円 701"/>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703" name="直線コネクタ 702"/>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8"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709" name="n_2main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710" name="n_3mainValue【保健センター・保健所】&#10;一人当たり面積"/>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11" name="n_4main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52" name="楕円 751"/>
        <xdr:cNvSpPr/>
      </xdr:nvSpPr>
      <xdr:spPr>
        <a:xfrm>
          <a:off x="16268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753" name="【消防施設】&#10;有形固定資産減価償却率該当値テキスト"/>
        <xdr:cNvSpPr txBox="1"/>
      </xdr:nvSpPr>
      <xdr:spPr>
        <a:xfrm>
          <a:off x="16357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57786</xdr:rowOff>
    </xdr:from>
    <xdr:to>
      <xdr:col>81</xdr:col>
      <xdr:colOff>101600</xdr:colOff>
      <xdr:row>81</xdr:row>
      <xdr:rowOff>159386</xdr:rowOff>
    </xdr:to>
    <xdr:sp macro="" textlink="">
      <xdr:nvSpPr>
        <xdr:cNvPr id="754" name="楕円 753"/>
        <xdr:cNvSpPr/>
      </xdr:nvSpPr>
      <xdr:spPr>
        <a:xfrm>
          <a:off x="15430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108586</xdr:rowOff>
    </xdr:from>
    <xdr:to>
      <xdr:col>85</xdr:col>
      <xdr:colOff>127000</xdr:colOff>
      <xdr:row>81</xdr:row>
      <xdr:rowOff>135255</xdr:rowOff>
    </xdr:to>
    <xdr:cxnSp macro="">
      <xdr:nvCxnSpPr>
        <xdr:cNvPr id="755" name="直線コネクタ 754"/>
        <xdr:cNvCxnSpPr/>
      </xdr:nvCxnSpPr>
      <xdr:spPr>
        <a:xfrm>
          <a:off x="15481300" y="139960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756" name="楕円 755"/>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108586</xdr:rowOff>
    </xdr:to>
    <xdr:cxnSp macro="">
      <xdr:nvCxnSpPr>
        <xdr:cNvPr id="757" name="直線コネクタ 756"/>
        <xdr:cNvCxnSpPr/>
      </xdr:nvCxnSpPr>
      <xdr:spPr>
        <a:xfrm>
          <a:off x="14592300" y="1395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149225</xdr:rowOff>
    </xdr:from>
    <xdr:to>
      <xdr:col>72</xdr:col>
      <xdr:colOff>38100</xdr:colOff>
      <xdr:row>81</xdr:row>
      <xdr:rowOff>79375</xdr:rowOff>
    </xdr:to>
    <xdr:sp macro="" textlink="">
      <xdr:nvSpPr>
        <xdr:cNvPr id="758" name="楕円 757"/>
        <xdr:cNvSpPr/>
      </xdr:nvSpPr>
      <xdr:spPr>
        <a:xfrm>
          <a:off x="13652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28575</xdr:rowOff>
    </xdr:from>
    <xdr:to>
      <xdr:col>76</xdr:col>
      <xdr:colOff>114300</xdr:colOff>
      <xdr:row>81</xdr:row>
      <xdr:rowOff>68580</xdr:rowOff>
    </xdr:to>
    <xdr:cxnSp macro="">
      <xdr:nvCxnSpPr>
        <xdr:cNvPr id="759" name="直線コネクタ 758"/>
        <xdr:cNvCxnSpPr/>
      </xdr:nvCxnSpPr>
      <xdr:spPr>
        <a:xfrm>
          <a:off x="13703300" y="1391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60" name="楕円 759"/>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28575</xdr:rowOff>
    </xdr:to>
    <xdr:cxnSp macro="">
      <xdr:nvCxnSpPr>
        <xdr:cNvPr id="761" name="直線コネクタ 760"/>
        <xdr:cNvCxnSpPr/>
      </xdr:nvCxnSpPr>
      <xdr:spPr>
        <a:xfrm>
          <a:off x="12814300" y="13910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4463</xdr:rowOff>
    </xdr:from>
    <xdr:ext cx="405111" cy="259045"/>
    <xdr:sp macro="" textlink="">
      <xdr:nvSpPr>
        <xdr:cNvPr id="766" name="n_1mainValue【消防施設】&#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767"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95902</xdr:rowOff>
    </xdr:from>
    <xdr:ext cx="405111" cy="259045"/>
    <xdr:sp macro="" textlink="">
      <xdr:nvSpPr>
        <xdr:cNvPr id="768" name="n_3mainValue【消防施設】&#10;有形固定資産減価償却率"/>
        <xdr:cNvSpPr txBox="1"/>
      </xdr:nvSpPr>
      <xdr:spPr>
        <a:xfrm>
          <a:off x="13500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769" name="n_4mainValue【消防施設】&#10;有形固定資産減価償却率"/>
        <xdr:cNvSpPr txBox="1"/>
      </xdr:nvSpPr>
      <xdr:spPr>
        <a:xfrm>
          <a:off x="12611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9" name="楕円 808"/>
        <xdr:cNvSpPr/>
      </xdr:nvSpPr>
      <xdr:spPr>
        <a:xfrm>
          <a:off x="22110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810" name="【消防施設】&#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127000</xdr:rowOff>
    </xdr:from>
    <xdr:to>
      <xdr:col>112</xdr:col>
      <xdr:colOff>38100</xdr:colOff>
      <xdr:row>83</xdr:row>
      <xdr:rowOff>57150</xdr:rowOff>
    </xdr:to>
    <xdr:sp macro="" textlink="">
      <xdr:nvSpPr>
        <xdr:cNvPr id="811" name="楕円 810"/>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6350</xdr:rowOff>
    </xdr:from>
    <xdr:to>
      <xdr:col>116</xdr:col>
      <xdr:colOff>63500</xdr:colOff>
      <xdr:row>83</xdr:row>
      <xdr:rowOff>6350</xdr:rowOff>
    </xdr:to>
    <xdr:cxnSp macro="">
      <xdr:nvCxnSpPr>
        <xdr:cNvPr id="812" name="直線コネクタ 811"/>
        <xdr:cNvCxnSpPr/>
      </xdr:nvCxnSpPr>
      <xdr:spPr>
        <a:xfrm>
          <a:off x="21323300" y="1423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127000</xdr:rowOff>
    </xdr:from>
    <xdr:to>
      <xdr:col>107</xdr:col>
      <xdr:colOff>101600</xdr:colOff>
      <xdr:row>83</xdr:row>
      <xdr:rowOff>57150</xdr:rowOff>
    </xdr:to>
    <xdr:sp macro="" textlink="">
      <xdr:nvSpPr>
        <xdr:cNvPr id="813" name="楕円 812"/>
        <xdr:cNvSpPr/>
      </xdr:nvSpPr>
      <xdr:spPr>
        <a:xfrm>
          <a:off x="20383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6350</xdr:rowOff>
    </xdr:from>
    <xdr:to>
      <xdr:col>111</xdr:col>
      <xdr:colOff>177800</xdr:colOff>
      <xdr:row>83</xdr:row>
      <xdr:rowOff>6350</xdr:rowOff>
    </xdr:to>
    <xdr:cxnSp macro="">
      <xdr:nvCxnSpPr>
        <xdr:cNvPr id="814" name="直線コネクタ 813"/>
        <xdr:cNvCxnSpPr/>
      </xdr:nvCxnSpPr>
      <xdr:spPr>
        <a:xfrm>
          <a:off x="20434300" y="1423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15" name="楕円 814"/>
        <xdr:cNvSpPr/>
      </xdr:nvSpPr>
      <xdr:spPr>
        <a:xfrm>
          <a:off x="19494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6350</xdr:rowOff>
    </xdr:from>
    <xdr:to>
      <xdr:col>107</xdr:col>
      <xdr:colOff>50800</xdr:colOff>
      <xdr:row>83</xdr:row>
      <xdr:rowOff>6350</xdr:rowOff>
    </xdr:to>
    <xdr:cxnSp macro="">
      <xdr:nvCxnSpPr>
        <xdr:cNvPr id="816" name="直線コネクタ 815"/>
        <xdr:cNvCxnSpPr/>
      </xdr:nvCxnSpPr>
      <xdr:spPr>
        <a:xfrm>
          <a:off x="19545300" y="1423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7" name="楕円 816"/>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6350</xdr:rowOff>
    </xdr:from>
    <xdr:to>
      <xdr:col>102</xdr:col>
      <xdr:colOff>114300</xdr:colOff>
      <xdr:row>83</xdr:row>
      <xdr:rowOff>19050</xdr:rowOff>
    </xdr:to>
    <xdr:cxnSp macro="">
      <xdr:nvCxnSpPr>
        <xdr:cNvPr id="818" name="直線コネクタ 817"/>
        <xdr:cNvCxnSpPr/>
      </xdr:nvCxnSpPr>
      <xdr:spPr>
        <a:xfrm flipV="1">
          <a:off x="18656300" y="1423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73677</xdr:rowOff>
    </xdr:from>
    <xdr:ext cx="469744" cy="259045"/>
    <xdr:sp macro="" textlink="">
      <xdr:nvSpPr>
        <xdr:cNvPr id="823" name="n_1main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4" name="n_2main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5" name="n_3main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26" name="n_4mainValue【消防施設】&#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166370</xdr:rowOff>
    </xdr:from>
    <xdr:to>
      <xdr:col>85</xdr:col>
      <xdr:colOff>177800</xdr:colOff>
      <xdr:row>108</xdr:row>
      <xdr:rowOff>96520</xdr:rowOff>
    </xdr:to>
    <xdr:sp macro="" textlink="">
      <xdr:nvSpPr>
        <xdr:cNvPr id="866" name="楕円 865"/>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144797</xdr:rowOff>
    </xdr:from>
    <xdr:ext cx="405111" cy="259045"/>
    <xdr:sp macro="" textlink="">
      <xdr:nvSpPr>
        <xdr:cNvPr id="867" name="【庁舎】&#10;有形固定資産減価償却率該当値テキスト"/>
        <xdr:cNvSpPr txBox="1"/>
      </xdr:nvSpPr>
      <xdr:spPr>
        <a:xfrm>
          <a:off x="16357600"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868" name="楕円 867"/>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45720</xdr:rowOff>
    </xdr:from>
    <xdr:to>
      <xdr:col>85</xdr:col>
      <xdr:colOff>127000</xdr:colOff>
      <xdr:row>108</xdr:row>
      <xdr:rowOff>64770</xdr:rowOff>
    </xdr:to>
    <xdr:cxnSp macro="">
      <xdr:nvCxnSpPr>
        <xdr:cNvPr id="869" name="直線コネクタ 868"/>
        <xdr:cNvCxnSpPr/>
      </xdr:nvCxnSpPr>
      <xdr:spPr>
        <a:xfrm flipV="1">
          <a:off x="15481300" y="18562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147320</xdr:rowOff>
    </xdr:from>
    <xdr:to>
      <xdr:col>76</xdr:col>
      <xdr:colOff>165100</xdr:colOff>
      <xdr:row>108</xdr:row>
      <xdr:rowOff>77470</xdr:rowOff>
    </xdr:to>
    <xdr:sp macro="" textlink="">
      <xdr:nvSpPr>
        <xdr:cNvPr id="870" name="楕円 869"/>
        <xdr:cNvSpPr/>
      </xdr:nvSpPr>
      <xdr:spPr>
        <a:xfrm>
          <a:off x="1454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26670</xdr:rowOff>
    </xdr:from>
    <xdr:to>
      <xdr:col>81</xdr:col>
      <xdr:colOff>50800</xdr:colOff>
      <xdr:row>108</xdr:row>
      <xdr:rowOff>64770</xdr:rowOff>
    </xdr:to>
    <xdr:cxnSp macro="">
      <xdr:nvCxnSpPr>
        <xdr:cNvPr id="871" name="直線コネクタ 870"/>
        <xdr:cNvCxnSpPr/>
      </xdr:nvCxnSpPr>
      <xdr:spPr>
        <a:xfrm>
          <a:off x="14592300" y="18543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109220</xdr:rowOff>
    </xdr:from>
    <xdr:to>
      <xdr:col>72</xdr:col>
      <xdr:colOff>38100</xdr:colOff>
      <xdr:row>108</xdr:row>
      <xdr:rowOff>39370</xdr:rowOff>
    </xdr:to>
    <xdr:sp macro="" textlink="">
      <xdr:nvSpPr>
        <xdr:cNvPr id="872" name="楕円 871"/>
        <xdr:cNvSpPr/>
      </xdr:nvSpPr>
      <xdr:spPr>
        <a:xfrm>
          <a:off x="1365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160020</xdr:rowOff>
    </xdr:from>
    <xdr:to>
      <xdr:col>76</xdr:col>
      <xdr:colOff>114300</xdr:colOff>
      <xdr:row>108</xdr:row>
      <xdr:rowOff>26670</xdr:rowOff>
    </xdr:to>
    <xdr:cxnSp macro="">
      <xdr:nvCxnSpPr>
        <xdr:cNvPr id="873" name="直線コネクタ 872"/>
        <xdr:cNvCxnSpPr/>
      </xdr:nvCxnSpPr>
      <xdr:spPr>
        <a:xfrm>
          <a:off x="13703300" y="18505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71120</xdr:rowOff>
    </xdr:from>
    <xdr:to>
      <xdr:col>67</xdr:col>
      <xdr:colOff>101600</xdr:colOff>
      <xdr:row>108</xdr:row>
      <xdr:rowOff>1270</xdr:rowOff>
    </xdr:to>
    <xdr:sp macro="" textlink="">
      <xdr:nvSpPr>
        <xdr:cNvPr id="874" name="楕円 873"/>
        <xdr:cNvSpPr/>
      </xdr:nvSpPr>
      <xdr:spPr>
        <a:xfrm>
          <a:off x="1276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160020</xdr:rowOff>
    </xdr:to>
    <xdr:cxnSp macro="">
      <xdr:nvCxnSpPr>
        <xdr:cNvPr id="875" name="直線コネクタ 874"/>
        <xdr:cNvCxnSpPr/>
      </xdr:nvCxnSpPr>
      <xdr:spPr>
        <a:xfrm>
          <a:off x="12814300" y="18467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880" name="n_1mainValue【庁舎】&#10;有形固定資産減価償却率"/>
        <xdr:cNvSpPr txBox="1"/>
      </xdr:nvSpPr>
      <xdr:spPr>
        <a:xfrm>
          <a:off x="15266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68597</xdr:rowOff>
    </xdr:from>
    <xdr:ext cx="405111" cy="259045"/>
    <xdr:sp macro="" textlink="">
      <xdr:nvSpPr>
        <xdr:cNvPr id="881" name="n_2mainValue【庁舎】&#10;有形固定資産減価償却率"/>
        <xdr:cNvSpPr txBox="1"/>
      </xdr:nvSpPr>
      <xdr:spPr>
        <a:xfrm>
          <a:off x="14389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30497</xdr:rowOff>
    </xdr:from>
    <xdr:ext cx="405111" cy="259045"/>
    <xdr:sp macro="" textlink="">
      <xdr:nvSpPr>
        <xdr:cNvPr id="882" name="n_3mainValue【庁舎】&#10;有形固定資産減価償却率"/>
        <xdr:cNvSpPr txBox="1"/>
      </xdr:nvSpPr>
      <xdr:spPr>
        <a:xfrm>
          <a:off x="13500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883" name="n_4mainValue【庁舎】&#10;有形固定資産減価償却率"/>
        <xdr:cNvSpPr txBox="1"/>
      </xdr:nvSpPr>
      <xdr:spPr>
        <a:xfrm>
          <a:off x="12611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3" name="楕円 922"/>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924" name="【庁舎】&#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925" name="楕円 924"/>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68580</xdr:rowOff>
    </xdr:to>
    <xdr:cxnSp macro="">
      <xdr:nvCxnSpPr>
        <xdr:cNvPr id="926" name="直線コネクタ 925"/>
        <xdr:cNvCxnSpPr/>
      </xdr:nvCxnSpPr>
      <xdr:spPr>
        <a:xfrm flipV="1">
          <a:off x="21323300" y="18067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927" name="楕円 926"/>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68580</xdr:rowOff>
    </xdr:to>
    <xdr:cxnSp macro="">
      <xdr:nvCxnSpPr>
        <xdr:cNvPr id="928" name="直線コネクタ 927"/>
        <xdr:cNvCxnSpPr/>
      </xdr:nvCxnSpPr>
      <xdr:spPr>
        <a:xfrm>
          <a:off x="20434300" y="1807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29" name="楕円 928"/>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68580</xdr:rowOff>
    </xdr:to>
    <xdr:cxnSp macro="">
      <xdr:nvCxnSpPr>
        <xdr:cNvPr id="930" name="直線コネクタ 929"/>
        <xdr:cNvCxnSpPr/>
      </xdr:nvCxnSpPr>
      <xdr:spPr>
        <a:xfrm>
          <a:off x="19545300" y="1806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1" name="楕円 930"/>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64770</xdr:rowOff>
    </xdr:to>
    <xdr:cxnSp macro="">
      <xdr:nvCxnSpPr>
        <xdr:cNvPr id="932" name="直線コネクタ 931"/>
        <xdr:cNvCxnSpPr/>
      </xdr:nvCxnSpPr>
      <xdr:spPr>
        <a:xfrm>
          <a:off x="18656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937" name="n_1mainValue【庁舎】&#10;一人当たり面積"/>
        <xdr:cNvSpPr txBox="1"/>
      </xdr:nvSpPr>
      <xdr:spPr>
        <a:xfrm>
          <a:off x="21075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938" name="n_2mainValue【庁舎】&#10;一人当たり面積"/>
        <xdr:cNvSpPr txBox="1"/>
      </xdr:nvSpPr>
      <xdr:spPr>
        <a:xfrm>
          <a:off x="20199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39"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0" name="n_4main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体的に有形固定資産減価償却率は同等かやや高い傾向にある。福祉施設の６７．１％、庁舎の８６．８％（いずれも延床面積比）が築３０年以上であるため、減価償却率が高くなっている。倉敷市公共施設等総合管理計画や倉敷市行財政改革プラン２０２０等に基づき、施設の長寿命化などの取り組み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５年間の推移をみると，指数は平成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年度から改善傾向で推移してい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当年度は，</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幼児教育・保育の無償化等に伴う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が基準財政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，単年度指数でみると０．０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３箇年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平均指数においても前年度に比べ０．００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引き続き上回っている。市税の収納率は９８．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％で，行財政改革プラン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２０２０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年度）の目標値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９７．６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％を上回っており，引き続き歳入確保に努めるとともに，歳出の削減を図る。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退職者数の増加に伴い退職金が増えたため，人件費が１４．７億円</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の増となったことなどにより，総額で１５．５億円の増加となった。</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経常一般財源は，</a:t>
          </a:r>
          <a:r>
            <a:rPr kumimoji="1"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市税や</a:t>
          </a:r>
          <a:r>
            <a:rPr kumimoji="1"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が減額となったものの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地方交付税や地方消費税交付金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が増額</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なったこと</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により，総額で</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２３．６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億円の増となった。この結果，経常収支比率は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０．５</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ポイント下がり</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８９．６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％となった。今後も厳しい財政状況が見込まれるが，「倉敷みらい創生戦略」や「行</a:t>
          </a:r>
          <a:r>
            <a:rPr kumimoji="1" lang="ja-JP"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改革プラン</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２０２０</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」に基づき，歳出の削減を図りながらも，市税収入の拡充と一層の歳入確保に努める。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62</xdr:row>
      <xdr:rowOff>171132</xdr:rowOff>
    </xdr:to>
    <xdr:cxnSp macro="">
      <xdr:nvCxnSpPr>
        <xdr:cNvPr id="130" name="直線コネクタ 129"/>
        <xdr:cNvCxnSpPr/>
      </xdr:nvCxnSpPr>
      <xdr:spPr>
        <a:xfrm flipV="1">
          <a:off x="4114800" y="1077087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63</xdr:row>
      <xdr:rowOff>150495</xdr:rowOff>
    </xdr:to>
    <xdr:cxnSp macro="">
      <xdr:nvCxnSpPr>
        <xdr:cNvPr id="133" name="直線コネクタ 132"/>
        <xdr:cNvCxnSpPr/>
      </xdr:nvCxnSpPr>
      <xdr:spPr>
        <a:xfrm flipV="1">
          <a:off x="3225800" y="1080103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21272</xdr:rowOff>
    </xdr:to>
    <xdr:cxnSp macro="">
      <xdr:nvCxnSpPr>
        <xdr:cNvPr id="136" name="直線コネクタ 135"/>
        <xdr:cNvCxnSpPr/>
      </xdr:nvCxnSpPr>
      <xdr:spPr>
        <a:xfrm flipV="1">
          <a:off x="2336800" y="109518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64</xdr:row>
      <xdr:rowOff>21272</xdr:rowOff>
    </xdr:to>
    <xdr:cxnSp macro="">
      <xdr:nvCxnSpPr>
        <xdr:cNvPr id="139" name="直線コネクタ 138"/>
        <xdr:cNvCxnSpPr/>
      </xdr:nvCxnSpPr>
      <xdr:spPr>
        <a:xfrm>
          <a:off x="1447800" y="10716578"/>
          <a:ext cx="8890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9" name="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0"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51" name="楕円 150"/>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2" name="テキスト ボックス 151"/>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3" name="楕円 152"/>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4" name="テキスト ボックス 153"/>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5" name="楕円 154"/>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6" name="テキスト ボックス 155"/>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7" name="楕円 156"/>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8" name="テキスト ボックス 157"/>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非常勤嘱託職員・臨時職員の身分だった者が会計年度任用職員となったことによる人件費の増，新型コロナウイルス感染症対策事業やＧＩＧＡスクール構想に対応したパソコン等の整備に係る物件費の増により，前年度より１，４３０円増加した。全体的な歳出については，引き続き，行財政改革等の推進により抑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30429</xdr:rowOff>
    </xdr:from>
    <xdr:to>
      <xdr:col>23</xdr:col>
      <xdr:colOff>133350</xdr:colOff>
      <xdr:row>84</xdr:row>
      <xdr:rowOff>55076</xdr:rowOff>
    </xdr:to>
    <xdr:cxnSp macro="">
      <xdr:nvCxnSpPr>
        <xdr:cNvPr id="195" name="直線コネクタ 194"/>
        <xdr:cNvCxnSpPr/>
      </xdr:nvCxnSpPr>
      <xdr:spPr>
        <a:xfrm>
          <a:off x="4114800" y="14432229"/>
          <a:ext cx="8382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132539</xdr:rowOff>
    </xdr:from>
    <xdr:to>
      <xdr:col>19</xdr:col>
      <xdr:colOff>133350</xdr:colOff>
      <xdr:row>84</xdr:row>
      <xdr:rowOff>30429</xdr:rowOff>
    </xdr:to>
    <xdr:cxnSp macro="">
      <xdr:nvCxnSpPr>
        <xdr:cNvPr id="198" name="直線コネクタ 197"/>
        <xdr:cNvCxnSpPr/>
      </xdr:nvCxnSpPr>
      <xdr:spPr>
        <a:xfrm>
          <a:off x="3225800" y="14362889"/>
          <a:ext cx="889000" cy="6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93249</xdr:rowOff>
    </xdr:from>
    <xdr:to>
      <xdr:col>15</xdr:col>
      <xdr:colOff>82550</xdr:colOff>
      <xdr:row>83</xdr:row>
      <xdr:rowOff>132539</xdr:rowOff>
    </xdr:to>
    <xdr:cxnSp macro="">
      <xdr:nvCxnSpPr>
        <xdr:cNvPr id="201" name="直線コネクタ 200"/>
        <xdr:cNvCxnSpPr/>
      </xdr:nvCxnSpPr>
      <xdr:spPr>
        <a:xfrm>
          <a:off x="2336800" y="14152149"/>
          <a:ext cx="889000" cy="2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93249</xdr:rowOff>
    </xdr:from>
    <xdr:to>
      <xdr:col>11</xdr:col>
      <xdr:colOff>31750</xdr:colOff>
      <xdr:row>82</xdr:row>
      <xdr:rowOff>93766</xdr:rowOff>
    </xdr:to>
    <xdr:cxnSp macro="">
      <xdr:nvCxnSpPr>
        <xdr:cNvPr id="204" name="直線コネクタ 203"/>
        <xdr:cNvCxnSpPr/>
      </xdr:nvCxnSpPr>
      <xdr:spPr>
        <a:xfrm flipV="1">
          <a:off x="1447800" y="14152149"/>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4276</xdr:rowOff>
    </xdr:from>
    <xdr:to>
      <xdr:col>23</xdr:col>
      <xdr:colOff>184150</xdr:colOff>
      <xdr:row>84</xdr:row>
      <xdr:rowOff>105876</xdr:rowOff>
    </xdr:to>
    <xdr:sp macro="" textlink="">
      <xdr:nvSpPr>
        <xdr:cNvPr id="214" name="楕円 213"/>
        <xdr:cNvSpPr/>
      </xdr:nvSpPr>
      <xdr:spPr>
        <a:xfrm>
          <a:off x="4902200" y="144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147803</xdr:rowOff>
    </xdr:from>
    <xdr:ext cx="762000" cy="259045"/>
    <xdr:sp macro="" textlink="">
      <xdr:nvSpPr>
        <xdr:cNvPr id="215" name="人件費・物件費等の状況該当値テキスト"/>
        <xdr:cNvSpPr txBox="1"/>
      </xdr:nvSpPr>
      <xdr:spPr>
        <a:xfrm>
          <a:off x="5041900" y="1437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151079</xdr:rowOff>
    </xdr:from>
    <xdr:to>
      <xdr:col>19</xdr:col>
      <xdr:colOff>184150</xdr:colOff>
      <xdr:row>84</xdr:row>
      <xdr:rowOff>81229</xdr:rowOff>
    </xdr:to>
    <xdr:sp macro="" textlink="">
      <xdr:nvSpPr>
        <xdr:cNvPr id="216" name="楕円 215"/>
        <xdr:cNvSpPr/>
      </xdr:nvSpPr>
      <xdr:spPr>
        <a:xfrm>
          <a:off x="4064000" y="143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66006</xdr:rowOff>
    </xdr:from>
    <xdr:ext cx="736600" cy="259045"/>
    <xdr:sp macro="" textlink="">
      <xdr:nvSpPr>
        <xdr:cNvPr id="217" name="テキスト ボックス 216"/>
        <xdr:cNvSpPr txBox="1"/>
      </xdr:nvSpPr>
      <xdr:spPr>
        <a:xfrm>
          <a:off x="3733800" y="144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81739</xdr:rowOff>
    </xdr:from>
    <xdr:to>
      <xdr:col>15</xdr:col>
      <xdr:colOff>133350</xdr:colOff>
      <xdr:row>84</xdr:row>
      <xdr:rowOff>11889</xdr:rowOff>
    </xdr:to>
    <xdr:sp macro="" textlink="">
      <xdr:nvSpPr>
        <xdr:cNvPr id="218" name="楕円 217"/>
        <xdr:cNvSpPr/>
      </xdr:nvSpPr>
      <xdr:spPr>
        <a:xfrm>
          <a:off x="3175000" y="143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168116</xdr:rowOff>
    </xdr:from>
    <xdr:ext cx="762000" cy="259045"/>
    <xdr:sp macro="" textlink="">
      <xdr:nvSpPr>
        <xdr:cNvPr id="219" name="テキスト ボックス 218"/>
        <xdr:cNvSpPr txBox="1"/>
      </xdr:nvSpPr>
      <xdr:spPr>
        <a:xfrm>
          <a:off x="2844800" y="143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42449</xdr:rowOff>
    </xdr:from>
    <xdr:to>
      <xdr:col>11</xdr:col>
      <xdr:colOff>82550</xdr:colOff>
      <xdr:row>82</xdr:row>
      <xdr:rowOff>144049</xdr:rowOff>
    </xdr:to>
    <xdr:sp macro="" textlink="">
      <xdr:nvSpPr>
        <xdr:cNvPr id="220" name="楕円 219"/>
        <xdr:cNvSpPr/>
      </xdr:nvSpPr>
      <xdr:spPr>
        <a:xfrm>
          <a:off x="2286000" y="141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154226</xdr:rowOff>
    </xdr:from>
    <xdr:ext cx="762000" cy="259045"/>
    <xdr:sp macro="" textlink="">
      <xdr:nvSpPr>
        <xdr:cNvPr id="221" name="テキスト ボックス 220"/>
        <xdr:cNvSpPr txBox="1"/>
      </xdr:nvSpPr>
      <xdr:spPr>
        <a:xfrm>
          <a:off x="1955800" y="1387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42966</xdr:rowOff>
    </xdr:from>
    <xdr:to>
      <xdr:col>7</xdr:col>
      <xdr:colOff>31750</xdr:colOff>
      <xdr:row>82</xdr:row>
      <xdr:rowOff>144566</xdr:rowOff>
    </xdr:to>
    <xdr:sp macro="" textlink="">
      <xdr:nvSpPr>
        <xdr:cNvPr id="222" name="楕円 221"/>
        <xdr:cNvSpPr/>
      </xdr:nvSpPr>
      <xdr:spPr>
        <a:xfrm>
          <a:off x="1397000" y="14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154743</xdr:rowOff>
    </xdr:from>
    <xdr:ext cx="762000" cy="259045"/>
    <xdr:sp macro="" textlink="">
      <xdr:nvSpPr>
        <xdr:cNvPr id="223" name="テキスト ボックス 222"/>
        <xdr:cNvSpPr txBox="1"/>
      </xdr:nvSpPr>
      <xdr:spPr>
        <a:xfrm>
          <a:off x="1066800" y="138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の中でも高い水準となっていたことを受け，独自給料表であった行政職給料表を，国の行政職俸給表（１）と同一の給料表へ見直し、平成３１年４月１日に移行した。３年間の現給保障期間を経て，令和４年４月１日時点のラスパイレス指数は見込みどおり低下すると分析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0</xdr:rowOff>
    </xdr:to>
    <xdr:cxnSp macro="">
      <xdr:nvCxnSpPr>
        <xdr:cNvPr id="259" name="直線コネクタ 258"/>
        <xdr:cNvCxnSpPr/>
      </xdr:nvCxnSpPr>
      <xdr:spPr>
        <a:xfrm flipV="1">
          <a:off x="16179800" y="150014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120650</xdr:rowOff>
    </xdr:to>
    <xdr:cxnSp macro="">
      <xdr:nvCxnSpPr>
        <xdr:cNvPr id="262" name="直線コネクタ 261"/>
        <xdr:cNvCxnSpPr/>
      </xdr:nvCxnSpPr>
      <xdr:spPr>
        <a:xfrm flipV="1">
          <a:off x="15290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120650</xdr:rowOff>
    </xdr:to>
    <xdr:cxnSp macro="">
      <xdr:nvCxnSpPr>
        <xdr:cNvPr id="265" name="直線コネクタ 264"/>
        <xdr:cNvCxnSpPr/>
      </xdr:nvCxnSpPr>
      <xdr:spPr>
        <a:xfrm>
          <a:off x="14401800" y="151910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103414</xdr:rowOff>
    </xdr:to>
    <xdr:cxnSp macro="">
      <xdr:nvCxnSpPr>
        <xdr:cNvPr id="268" name="直線コネクタ 267"/>
        <xdr:cNvCxnSpPr/>
      </xdr:nvCxnSpPr>
      <xdr:spPr>
        <a:xfrm>
          <a:off x="13512800" y="151048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4" name="楕円 283"/>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5" name="テキスト ボックス 284"/>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平成３０年度から令和２年度にかけては，若干の増加傾向となっているが，行財政改革プラン２０２０（令和２年度～令和６年度）において，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民間活力導入の推進や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100" b="0" i="0" u="none" strike="noStrike" kern="0" cap="none" spc="0" normalizeH="0" baseline="0" noProof="0">
              <a:ln>
                <a:noFill/>
              </a:ln>
              <a:solidFill>
                <a:prstClr val="black"/>
              </a:solidFill>
              <a:effectLst/>
              <a:uLnTx/>
              <a:uFillTx/>
              <a:latin typeface="+mn-lt"/>
              <a:ea typeface="+mn-ea"/>
              <a:cs typeface="+mn-cs"/>
            </a:rPr>
            <a:t>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・ＲＰＡ等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ＣＴの活用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等に取り組んでいるところであ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組織やポストの適正化を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6773</xdr:rowOff>
    </xdr:to>
    <xdr:cxnSp macro="">
      <xdr:nvCxnSpPr>
        <xdr:cNvPr id="322" name="直線コネクタ 321"/>
        <xdr:cNvCxnSpPr/>
      </xdr:nvCxnSpPr>
      <xdr:spPr>
        <a:xfrm>
          <a:off x="16179800" y="104451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158115</xdr:rowOff>
    </xdr:to>
    <xdr:cxnSp macro="">
      <xdr:nvCxnSpPr>
        <xdr:cNvPr id="325" name="直線コネクタ 324"/>
        <xdr:cNvCxnSpPr/>
      </xdr:nvCxnSpPr>
      <xdr:spPr>
        <a:xfrm>
          <a:off x="15290800" y="104129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125942</xdr:rowOff>
    </xdr:to>
    <xdr:cxnSp macro="">
      <xdr:nvCxnSpPr>
        <xdr:cNvPr id="328" name="直線コネクタ 327"/>
        <xdr:cNvCxnSpPr/>
      </xdr:nvCxnSpPr>
      <xdr:spPr>
        <a:xfrm>
          <a:off x="14401800" y="103687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81704</xdr:rowOff>
    </xdr:to>
    <xdr:cxnSp macro="">
      <xdr:nvCxnSpPr>
        <xdr:cNvPr id="331" name="直線コネクタ 330"/>
        <xdr:cNvCxnSpPr/>
      </xdr:nvCxnSpPr>
      <xdr:spPr>
        <a:xfrm>
          <a:off x="13512800" y="103566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41" name="楕円 340"/>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42"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3" name="楕円 342"/>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4" name="テキスト ボックス 34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5" name="楕円 344"/>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6" name="テキスト ボックス 345"/>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7" name="楕円 346"/>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8" name="テキスト ボックス 347"/>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9" name="楕円 348"/>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50" name="テキスト ボックス 349"/>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年間の推移をみると，比率は年々改善傾向で推移している。当年度は前年度に比べ１．０ポイント改善したが，これは，３箇年の平均値であり，当年度の単年度実質公債費比率２．１％が，平成２９度の４．８％を下回ったことによる。単年度実質公債費比率は，前年度に比べ１．９８ポイント改善しているが，これは，下水道事業が地方公営企業法の一部適用企業から公営企業に移行したことに伴い，比率の算出上，分子となる</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３億円減少したことが主な要因となっている。今後も引き続き行財政改革プラン２０２０（令和２年度から令和６年度までの５年間で市全体で２００億円の削減）により，市債発行の抑制に努める。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102870</xdr:rowOff>
    </xdr:to>
    <xdr:cxnSp macro="">
      <xdr:nvCxnSpPr>
        <xdr:cNvPr id="383" name="直線コネクタ 382"/>
        <xdr:cNvCxnSpPr/>
      </xdr:nvCxnSpPr>
      <xdr:spPr>
        <a:xfrm flipV="1">
          <a:off x="16179800" y="68804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151130</xdr:rowOff>
    </xdr:to>
    <xdr:cxnSp macro="">
      <xdr:nvCxnSpPr>
        <xdr:cNvPr id="386" name="直線コネクタ 385"/>
        <xdr:cNvCxnSpPr/>
      </xdr:nvCxnSpPr>
      <xdr:spPr>
        <a:xfrm flipV="1">
          <a:off x="15290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9" name="直線コネクタ 388"/>
        <xdr:cNvCxnSpPr/>
      </xdr:nvCxnSpPr>
      <xdr:spPr>
        <a:xfrm flipV="1">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60113</xdr:rowOff>
    </xdr:to>
    <xdr:cxnSp macro="">
      <xdr:nvCxnSpPr>
        <xdr:cNvPr id="392" name="直線コネクタ 391"/>
        <xdr:cNvCxnSpPr/>
      </xdr:nvCxnSpPr>
      <xdr:spPr>
        <a:xfrm flipV="1">
          <a:off x="13512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2" name="楕円 401"/>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3"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4" name="楕円 40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5" name="テキスト ボックス 40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8" name="楕円 407"/>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9" name="テキスト ボックス 408"/>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前年度と比較し，１１．９％改善したが，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年７月豪雨の復旧・復興に伴う市債などにより市債残高が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６５億円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ものの，下水道事業が地方公営企業法の一部適用企業から公営企業に移行したことに伴い，下水道事業の繰入見込額が減少したことにより将来負担額が１７７億円減少したことが主な要因となっている。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などに伴う市債の発行は災害復旧が進むにつれて減少していく見込ではあるが，各種事業について，計画段階から事業内容を精査し，市債残高の削減等を進める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49869</xdr:rowOff>
    </xdr:from>
    <xdr:to>
      <xdr:col>81</xdr:col>
      <xdr:colOff>44450</xdr:colOff>
      <xdr:row>15</xdr:row>
      <xdr:rowOff>145584</xdr:rowOff>
    </xdr:to>
    <xdr:cxnSp macro="">
      <xdr:nvCxnSpPr>
        <xdr:cNvPr id="445" name="直線コネクタ 444"/>
        <xdr:cNvCxnSpPr/>
      </xdr:nvCxnSpPr>
      <xdr:spPr>
        <a:xfrm flipV="1">
          <a:off x="16179800" y="2621619"/>
          <a:ext cx="8382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145584</xdr:rowOff>
    </xdr:from>
    <xdr:to>
      <xdr:col>77</xdr:col>
      <xdr:colOff>44450</xdr:colOff>
      <xdr:row>16</xdr:row>
      <xdr:rowOff>12742</xdr:rowOff>
    </xdr:to>
    <xdr:cxnSp macro="">
      <xdr:nvCxnSpPr>
        <xdr:cNvPr id="448" name="直線コネクタ 447"/>
        <xdr:cNvCxnSpPr/>
      </xdr:nvCxnSpPr>
      <xdr:spPr>
        <a:xfrm flipV="1">
          <a:off x="15290800" y="27173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142367</xdr:rowOff>
    </xdr:from>
    <xdr:to>
      <xdr:col>72</xdr:col>
      <xdr:colOff>203200</xdr:colOff>
      <xdr:row>16</xdr:row>
      <xdr:rowOff>12742</xdr:rowOff>
    </xdr:to>
    <xdr:cxnSp macro="">
      <xdr:nvCxnSpPr>
        <xdr:cNvPr id="451" name="直線コネクタ 450"/>
        <xdr:cNvCxnSpPr/>
      </xdr:nvCxnSpPr>
      <xdr:spPr>
        <a:xfrm>
          <a:off x="14401800" y="2714117"/>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141563</xdr:rowOff>
    </xdr:from>
    <xdr:to>
      <xdr:col>68</xdr:col>
      <xdr:colOff>152400</xdr:colOff>
      <xdr:row>15</xdr:row>
      <xdr:rowOff>142367</xdr:rowOff>
    </xdr:to>
    <xdr:cxnSp macro="">
      <xdr:nvCxnSpPr>
        <xdr:cNvPr id="454" name="直線コネクタ 453"/>
        <xdr:cNvCxnSpPr/>
      </xdr:nvCxnSpPr>
      <xdr:spPr>
        <a:xfrm>
          <a:off x="13512800" y="271331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170519</xdr:rowOff>
    </xdr:from>
    <xdr:to>
      <xdr:col>81</xdr:col>
      <xdr:colOff>95250</xdr:colOff>
      <xdr:row>15</xdr:row>
      <xdr:rowOff>100669</xdr:rowOff>
    </xdr:to>
    <xdr:sp macro="" textlink="">
      <xdr:nvSpPr>
        <xdr:cNvPr id="464" name="楕円 463"/>
        <xdr:cNvSpPr/>
      </xdr:nvSpPr>
      <xdr:spPr>
        <a:xfrm>
          <a:off x="169672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15596</xdr:rowOff>
    </xdr:from>
    <xdr:ext cx="762000" cy="259045"/>
    <xdr:sp macro="" textlink="">
      <xdr:nvSpPr>
        <xdr:cNvPr id="465" name="将来負担の状況該当値テキスト"/>
        <xdr:cNvSpPr txBox="1"/>
      </xdr:nvSpPr>
      <xdr:spPr>
        <a:xfrm>
          <a:off x="17106900" y="24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94784</xdr:rowOff>
    </xdr:from>
    <xdr:to>
      <xdr:col>77</xdr:col>
      <xdr:colOff>95250</xdr:colOff>
      <xdr:row>16</xdr:row>
      <xdr:rowOff>24934</xdr:rowOff>
    </xdr:to>
    <xdr:sp macro="" textlink="">
      <xdr:nvSpPr>
        <xdr:cNvPr id="466" name="楕円 465"/>
        <xdr:cNvSpPr/>
      </xdr:nvSpPr>
      <xdr:spPr>
        <a:xfrm>
          <a:off x="16129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9711</xdr:rowOff>
    </xdr:from>
    <xdr:ext cx="736600" cy="259045"/>
    <xdr:sp macro="" textlink="">
      <xdr:nvSpPr>
        <xdr:cNvPr id="467" name="テキスト ボックス 466"/>
        <xdr:cNvSpPr txBox="1"/>
      </xdr:nvSpPr>
      <xdr:spPr>
        <a:xfrm>
          <a:off x="15798800" y="275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133392</xdr:rowOff>
    </xdr:from>
    <xdr:to>
      <xdr:col>73</xdr:col>
      <xdr:colOff>44450</xdr:colOff>
      <xdr:row>16</xdr:row>
      <xdr:rowOff>63542</xdr:rowOff>
    </xdr:to>
    <xdr:sp macro="" textlink="">
      <xdr:nvSpPr>
        <xdr:cNvPr id="468" name="楕円 467"/>
        <xdr:cNvSpPr/>
      </xdr:nvSpPr>
      <xdr:spPr>
        <a:xfrm>
          <a:off x="15240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48319</xdr:rowOff>
    </xdr:from>
    <xdr:ext cx="762000" cy="259045"/>
    <xdr:sp macro="" textlink="">
      <xdr:nvSpPr>
        <xdr:cNvPr id="469" name="テキスト ボックス 468"/>
        <xdr:cNvSpPr txBox="1"/>
      </xdr:nvSpPr>
      <xdr:spPr>
        <a:xfrm>
          <a:off x="14909800" y="27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91567</xdr:rowOff>
    </xdr:from>
    <xdr:to>
      <xdr:col>68</xdr:col>
      <xdr:colOff>203200</xdr:colOff>
      <xdr:row>16</xdr:row>
      <xdr:rowOff>21717</xdr:rowOff>
    </xdr:to>
    <xdr:sp macro="" textlink="">
      <xdr:nvSpPr>
        <xdr:cNvPr id="470" name="楕円 469"/>
        <xdr:cNvSpPr/>
      </xdr:nvSpPr>
      <xdr:spPr>
        <a:xfrm>
          <a:off x="14351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6494</xdr:rowOff>
    </xdr:from>
    <xdr:ext cx="762000" cy="259045"/>
    <xdr:sp macro="" textlink="">
      <xdr:nvSpPr>
        <xdr:cNvPr id="471" name="テキスト ボックス 470"/>
        <xdr:cNvSpPr txBox="1"/>
      </xdr:nvSpPr>
      <xdr:spPr>
        <a:xfrm>
          <a:off x="14020800" y="27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90763</xdr:rowOff>
    </xdr:from>
    <xdr:to>
      <xdr:col>64</xdr:col>
      <xdr:colOff>152400</xdr:colOff>
      <xdr:row>16</xdr:row>
      <xdr:rowOff>20913</xdr:rowOff>
    </xdr:to>
    <xdr:sp macro="" textlink="">
      <xdr:nvSpPr>
        <xdr:cNvPr id="472" name="楕円 471"/>
        <xdr:cNvSpPr/>
      </xdr:nvSpPr>
      <xdr:spPr>
        <a:xfrm>
          <a:off x="13462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5690</xdr:rowOff>
    </xdr:from>
    <xdr:ext cx="762000" cy="259045"/>
    <xdr:sp macro="" textlink="">
      <xdr:nvSpPr>
        <xdr:cNvPr id="473" name="テキスト ボックス 472"/>
        <xdr:cNvSpPr txBox="1"/>
      </xdr:nvSpPr>
      <xdr:spPr>
        <a:xfrm>
          <a:off x="13131800" y="27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から０．８ポイント上昇しており，類似団体平均値を０．６ポイント下回っている。本市では，行財政改革プラン２０１６（平成２８年度～令和元年度）において，行政組織のスリム化等に取り組んできたが，引き続き行財政改革プラン２０２０（令和２年度～令和６年度）において，Ａ</a:t>
          </a:r>
          <a:r>
            <a:rPr kumimoji="1" lang="en-US" altLang="ja-JP" sz="1100" b="0" i="0" u="none" strike="noStrike" kern="0" cap="none" spc="0" normalizeH="0" baseline="0" noProof="0">
              <a:ln>
                <a:noFill/>
              </a:ln>
              <a:solidFill>
                <a:prstClr val="black"/>
              </a:solidFill>
              <a:effectLst/>
              <a:uLnTx/>
              <a:uFillTx/>
              <a:latin typeface="+mn-lt"/>
              <a:ea typeface="+mn-ea"/>
              <a:cs typeface="+mn-cs"/>
            </a:rPr>
            <a:t>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・ＲＰＡ等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ＣＴの活用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により，今後も組織やポストの適正化を図り，人件費削減に努める。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8890</xdr:rowOff>
    </xdr:to>
    <xdr:cxnSp macro="">
      <xdr:nvCxnSpPr>
        <xdr:cNvPr id="66" name="直線コネクタ 65"/>
        <xdr:cNvCxnSpPr/>
      </xdr:nvCxnSpPr>
      <xdr:spPr>
        <a:xfrm>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88900</xdr:rowOff>
    </xdr:to>
    <xdr:cxnSp macro="">
      <xdr:nvCxnSpPr>
        <xdr:cNvPr id="72" name="直線コネクタ 71"/>
        <xdr:cNvCxnSpPr/>
      </xdr:nvCxnSpPr>
      <xdr:spPr>
        <a:xfrm>
          <a:off x="2209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xdr:cNvCxnSpPr/>
      </xdr:nvCxnSpPr>
      <xdr:spPr>
        <a:xfrm flipV="1">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から１．８ポイント減少しており，類似団体平均値を１．８ポイント下回っている。これは，放課後児童クラブ運営事業に係る経費が増加しているもののの，公立保育所運営費や幼稚園管理運営費が減少しているためである。今後も，行財政改革の推進による経費削減，合理化を積極的に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88900</xdr:rowOff>
    </xdr:to>
    <xdr:cxnSp macro="">
      <xdr:nvCxnSpPr>
        <xdr:cNvPr id="129" name="直線コネクタ 128"/>
        <xdr:cNvCxnSpPr/>
      </xdr:nvCxnSpPr>
      <xdr:spPr>
        <a:xfrm flipV="1">
          <a:off x="15671800" y="2636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88900</xdr:rowOff>
    </xdr:to>
    <xdr:cxnSp macro="">
      <xdr:nvCxnSpPr>
        <xdr:cNvPr id="132" name="直線コネクタ 131"/>
        <xdr:cNvCxnSpPr/>
      </xdr:nvCxnSpPr>
      <xdr:spPr>
        <a:xfrm>
          <a:off x="14782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12700</xdr:rowOff>
    </xdr:to>
    <xdr:cxnSp macro="">
      <xdr:nvCxnSpPr>
        <xdr:cNvPr id="135" name="直線コネクタ 134"/>
        <xdr:cNvCxnSpPr/>
      </xdr:nvCxnSpPr>
      <xdr:spPr>
        <a:xfrm flipV="1">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23586</xdr:rowOff>
    </xdr:to>
    <xdr:cxnSp macro="">
      <xdr:nvCxnSpPr>
        <xdr:cNvPr id="138" name="直線コネクタ 137"/>
        <xdr:cNvCxnSpPr/>
      </xdr:nvCxnSpPr>
      <xdr:spPr>
        <a:xfrm flipV="1">
          <a:off x="13004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扶助費に係る経常収支比率は，前年度から０．８ポイント減少している。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施設型・地域型保育給付事業費や子育てのための施設等利用給付事業等が増加したものの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民間保育所等運営事業費が減少した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類似団体平均値を０．８ポイント下回ってはいるが，今後も少子高齢化の進展や障がい者支援対策などの扶助費の増加が見込まれるため，健全な財政運営に努める。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69850</xdr:rowOff>
    </xdr:to>
    <xdr:cxnSp macro="">
      <xdr:nvCxnSpPr>
        <xdr:cNvPr id="190" name="直線コネクタ 189"/>
        <xdr:cNvCxnSpPr/>
      </xdr:nvCxnSpPr>
      <xdr:spPr>
        <a:xfrm flipV="1">
          <a:off x="3987800" y="9740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69850</xdr:rowOff>
    </xdr:to>
    <xdr:cxnSp macro="">
      <xdr:nvCxnSpPr>
        <xdr:cNvPr id="193" name="直線コネクタ 192"/>
        <xdr:cNvCxnSpPr/>
      </xdr:nvCxnSpPr>
      <xdr:spPr>
        <a:xfrm>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44450</xdr:rowOff>
    </xdr:to>
    <xdr:cxnSp macro="">
      <xdr:nvCxnSpPr>
        <xdr:cNvPr id="196" name="直線コネクタ 195"/>
        <xdr:cNvCxnSpPr/>
      </xdr:nvCxnSpPr>
      <xdr:spPr>
        <a:xfrm>
          <a:off x="2209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9" name="直線コネクタ 198"/>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から１．３ポイント上昇し，類似団体平均を１．５ポイント上回っている。これは「その他」のうち繰出金について，介護保険事業特別会計繰出金が増加したことが主な要因であ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今後も適正な財政運営により数値の抑制に努める。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58</xdr:row>
      <xdr:rowOff>142240</xdr:rowOff>
    </xdr:to>
    <xdr:cxnSp macro="">
      <xdr:nvCxnSpPr>
        <xdr:cNvPr id="246" name="直線コネクタ 245"/>
        <xdr:cNvCxnSpPr/>
      </xdr:nvCxnSpPr>
      <xdr:spPr>
        <a:xfrm flipV="1">
          <a:off x="16510000" y="920242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114317</xdr:rowOff>
    </xdr:from>
    <xdr:ext cx="762000" cy="259045"/>
    <xdr:sp macro="" textlink="">
      <xdr:nvSpPr>
        <xdr:cNvPr id="247" name="その他最小値テキスト"/>
        <xdr:cNvSpPr txBox="1"/>
      </xdr:nvSpPr>
      <xdr:spPr>
        <a:xfrm>
          <a:off x="16598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142240</xdr:rowOff>
    </xdr:from>
    <xdr:to>
      <xdr:col>82</xdr:col>
      <xdr:colOff>196850</xdr:colOff>
      <xdr:row>58</xdr:row>
      <xdr:rowOff>142240</xdr:rowOff>
    </xdr:to>
    <xdr:cxnSp macro="">
      <xdr:nvCxnSpPr>
        <xdr:cNvPr id="248" name="直線コネクタ 247"/>
        <xdr:cNvCxnSpPr/>
      </xdr:nvCxnSpPr>
      <xdr:spPr>
        <a:xfrm>
          <a:off x="16421100" y="100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62230</xdr:rowOff>
    </xdr:to>
    <xdr:cxnSp macro="">
      <xdr:nvCxnSpPr>
        <xdr:cNvPr id="251" name="直線コネクタ 250"/>
        <xdr:cNvCxnSpPr/>
      </xdr:nvCxnSpPr>
      <xdr:spPr>
        <a:xfrm>
          <a:off x="15671800" y="9735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60</xdr:row>
      <xdr:rowOff>134620</xdr:rowOff>
    </xdr:to>
    <xdr:cxnSp macro="">
      <xdr:nvCxnSpPr>
        <xdr:cNvPr id="254" name="直線コネクタ 253"/>
        <xdr:cNvCxnSpPr/>
      </xdr:nvCxnSpPr>
      <xdr:spPr>
        <a:xfrm flipV="1">
          <a:off x="14782800" y="973582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5" name="フローチャート: 判断 254"/>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6" name="テキスト ボックス 255"/>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61</xdr:row>
      <xdr:rowOff>8890</xdr:rowOff>
    </xdr:to>
    <xdr:cxnSp macro="">
      <xdr:nvCxnSpPr>
        <xdr:cNvPr id="257" name="直線コネクタ 256"/>
        <xdr:cNvCxnSpPr/>
      </xdr:nvCxnSpPr>
      <xdr:spPr>
        <a:xfrm flipV="1">
          <a:off x="13893800" y="1042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8" name="フローチャート: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61</xdr:row>
      <xdr:rowOff>8890</xdr:rowOff>
    </xdr:to>
    <xdr:cxnSp macro="">
      <xdr:nvCxnSpPr>
        <xdr:cNvPr id="260" name="直線コネクタ 259"/>
        <xdr:cNvCxnSpPr/>
      </xdr:nvCxnSpPr>
      <xdr:spPr>
        <a:xfrm>
          <a:off x="13004800" y="101168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63" name="フローチャート: 判断 262"/>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64" name="テキスト ボックス 263"/>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4" name="楕円 273"/>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5" name="テキスト ボックス 274"/>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129540</xdr:rowOff>
    </xdr:from>
    <xdr:to>
      <xdr:col>69</xdr:col>
      <xdr:colOff>142875</xdr:colOff>
      <xdr:row>61</xdr:row>
      <xdr:rowOff>59690</xdr:rowOff>
    </xdr:to>
    <xdr:sp macro="" textlink="">
      <xdr:nvSpPr>
        <xdr:cNvPr id="276" name="楕円 275"/>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44467</xdr:rowOff>
    </xdr:from>
    <xdr:ext cx="762000" cy="259045"/>
    <xdr:sp macro="" textlink="">
      <xdr:nvSpPr>
        <xdr:cNvPr id="277" name="テキスト ボックス 276"/>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補助費等に係る経常収支比率は，前年度から０．１ポイント減少している。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民間認定こども園等助成事業に係る経費が増加したものの，公害健康被害補償給付事業に係る経費が減少したことが主な要因である。類似団体平均値を０．４ポイント下回ってはいるが，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今後も定期的に補助金の見直し等に取り組んでいく。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81280</xdr:rowOff>
    </xdr:to>
    <xdr:cxnSp macro="">
      <xdr:nvCxnSpPr>
        <xdr:cNvPr id="312" name="直線コネクタ 311"/>
        <xdr:cNvCxnSpPr/>
      </xdr:nvCxnSpPr>
      <xdr:spPr>
        <a:xfrm flipV="1">
          <a:off x="15671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58420</xdr:rowOff>
    </xdr:from>
    <xdr:to>
      <xdr:col>78</xdr:col>
      <xdr:colOff>69850</xdr:colOff>
      <xdr:row>34</xdr:row>
      <xdr:rowOff>81280</xdr:rowOff>
    </xdr:to>
    <xdr:cxnSp macro="">
      <xdr:nvCxnSpPr>
        <xdr:cNvPr id="315" name="直線コネクタ 314"/>
        <xdr:cNvCxnSpPr/>
      </xdr:nvCxnSpPr>
      <xdr:spPr>
        <a:xfrm>
          <a:off x="14782800" y="55448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58420</xdr:rowOff>
    </xdr:from>
    <xdr:to>
      <xdr:col>73</xdr:col>
      <xdr:colOff>180975</xdr:colOff>
      <xdr:row>32</xdr:row>
      <xdr:rowOff>58420</xdr:rowOff>
    </xdr:to>
    <xdr:cxnSp macro="">
      <xdr:nvCxnSpPr>
        <xdr:cNvPr id="318" name="直線コネクタ 317"/>
        <xdr:cNvCxnSpPr/>
      </xdr:nvCxnSpPr>
      <xdr:spPr>
        <a:xfrm>
          <a:off x="13893800" y="554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58420</xdr:rowOff>
    </xdr:from>
    <xdr:to>
      <xdr:col>69</xdr:col>
      <xdr:colOff>92075</xdr:colOff>
      <xdr:row>32</xdr:row>
      <xdr:rowOff>66040</xdr:rowOff>
    </xdr:to>
    <xdr:cxnSp macro="">
      <xdr:nvCxnSpPr>
        <xdr:cNvPr id="321" name="直線コネクタ 320"/>
        <xdr:cNvCxnSpPr/>
      </xdr:nvCxnSpPr>
      <xdr:spPr>
        <a:xfrm flipV="1">
          <a:off x="13004800" y="554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1" name="楕円 330"/>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2" name="補助費等該当値テキスト"/>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4" name="テキスト ボックス 333"/>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xdr:rowOff>
    </xdr:from>
    <xdr:to>
      <xdr:col>74</xdr:col>
      <xdr:colOff>31750</xdr:colOff>
      <xdr:row>32</xdr:row>
      <xdr:rowOff>109220</xdr:rowOff>
    </xdr:to>
    <xdr:sp macro="" textlink="">
      <xdr:nvSpPr>
        <xdr:cNvPr id="335" name="楕円 334"/>
        <xdr:cNvSpPr/>
      </xdr:nvSpPr>
      <xdr:spPr>
        <a:xfrm>
          <a:off x="14732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119397</xdr:rowOff>
    </xdr:from>
    <xdr:ext cx="762000" cy="259045"/>
    <xdr:sp macro="" textlink="">
      <xdr:nvSpPr>
        <xdr:cNvPr id="336" name="テキスト ボックス 335"/>
        <xdr:cNvSpPr txBox="1"/>
      </xdr:nvSpPr>
      <xdr:spPr>
        <a:xfrm>
          <a:off x="14401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xdr:rowOff>
    </xdr:from>
    <xdr:to>
      <xdr:col>69</xdr:col>
      <xdr:colOff>142875</xdr:colOff>
      <xdr:row>32</xdr:row>
      <xdr:rowOff>109220</xdr:rowOff>
    </xdr:to>
    <xdr:sp macro="" textlink="">
      <xdr:nvSpPr>
        <xdr:cNvPr id="337" name="楕円 336"/>
        <xdr:cNvSpPr/>
      </xdr:nvSpPr>
      <xdr:spPr>
        <a:xfrm>
          <a:off x="13843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119397</xdr:rowOff>
    </xdr:from>
    <xdr:ext cx="762000" cy="259045"/>
    <xdr:sp macro="" textlink="">
      <xdr:nvSpPr>
        <xdr:cNvPr id="338" name="テキスト ボックス 337"/>
        <xdr:cNvSpPr txBox="1"/>
      </xdr:nvSpPr>
      <xdr:spPr>
        <a:xfrm>
          <a:off x="13512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xdr:rowOff>
    </xdr:from>
    <xdr:to>
      <xdr:col>65</xdr:col>
      <xdr:colOff>53975</xdr:colOff>
      <xdr:row>32</xdr:row>
      <xdr:rowOff>116840</xdr:rowOff>
    </xdr:to>
    <xdr:sp macro="" textlink="">
      <xdr:nvSpPr>
        <xdr:cNvPr id="339" name="楕円 338"/>
        <xdr:cNvSpPr/>
      </xdr:nvSpPr>
      <xdr:spPr>
        <a:xfrm>
          <a:off x="12954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127017</xdr:rowOff>
    </xdr:from>
    <xdr:ext cx="762000" cy="259045"/>
    <xdr:sp macro="" textlink="">
      <xdr:nvSpPr>
        <xdr:cNvPr id="340" name="テキスト ボックス 339"/>
        <xdr:cNvSpPr txBox="1"/>
      </xdr:nvSpPr>
      <xdr:spPr>
        <a:xfrm>
          <a:off x="12623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から０．１ポイント上昇しており，類似団体平均値を１．０ポイント下回っている。行財政改革プラン２０１６に掲げる負債削減目標（平成２８年度から令和元年度までの４年間で市全体で２００億円の削減）の推進により，市債発行の抑制に努めてきたところであるが，今後も引き続き行財政改革プラン２０２０（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年間で市全体で２００億円の削減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）により，市債発行の抑制に努める。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46989</xdr:rowOff>
    </xdr:to>
    <xdr:cxnSp macro="">
      <xdr:nvCxnSpPr>
        <xdr:cNvPr id="373" name="直線コネクタ 372"/>
        <xdr:cNvCxnSpPr/>
      </xdr:nvCxnSpPr>
      <xdr:spPr>
        <a:xfrm>
          <a:off x="3987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39370</xdr:rowOff>
    </xdr:to>
    <xdr:cxnSp macro="">
      <xdr:nvCxnSpPr>
        <xdr:cNvPr id="376" name="直線コネクタ 375"/>
        <xdr:cNvCxnSpPr/>
      </xdr:nvCxnSpPr>
      <xdr:spPr>
        <a:xfrm>
          <a:off x="3098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16511</xdr:rowOff>
    </xdr:to>
    <xdr:cxnSp macro="">
      <xdr:nvCxnSpPr>
        <xdr:cNvPr id="379" name="直線コネクタ 378"/>
        <xdr:cNvCxnSpPr/>
      </xdr:nvCxnSpPr>
      <xdr:spPr>
        <a:xfrm>
          <a:off x="2209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16511</xdr:rowOff>
    </xdr:to>
    <xdr:cxnSp macro="">
      <xdr:nvCxnSpPr>
        <xdr:cNvPr id="382" name="直線コネクタ 381"/>
        <xdr:cNvCxnSpPr/>
      </xdr:nvCxnSpPr>
      <xdr:spPr>
        <a:xfrm>
          <a:off x="1320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2" name="楕円 39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4" name="楕円 393"/>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5" name="テキスト ボックス 394"/>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6" name="楕円 39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7" name="テキスト ボックス 396"/>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8" name="楕円 39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9" name="テキスト ボックス 398"/>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0" name="楕円 399"/>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1" name="テキスト ボックス 400"/>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より０．６ポイント減少しており，類似団体平均値より２．１ポイント下回っている。これは，「その他」の内訳である繰出金等が減少したことが主な要因である。今後も，繰出金の適正化など，行財政改革の更なる推進により，経費削減や合理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69850</xdr:rowOff>
    </xdr:to>
    <xdr:cxnSp macro="">
      <xdr:nvCxnSpPr>
        <xdr:cNvPr id="434" name="直線コネクタ 433"/>
        <xdr:cNvCxnSpPr/>
      </xdr:nvCxnSpPr>
      <xdr:spPr>
        <a:xfrm flipV="1">
          <a:off x="15671800" y="12882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111761</xdr:rowOff>
    </xdr:to>
    <xdr:cxnSp macro="">
      <xdr:nvCxnSpPr>
        <xdr:cNvPr id="437" name="直線コネクタ 436"/>
        <xdr:cNvCxnSpPr/>
      </xdr:nvCxnSpPr>
      <xdr:spPr>
        <a:xfrm flipV="1">
          <a:off x="14782800" y="129286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165100</xdr:rowOff>
    </xdr:to>
    <xdr:cxnSp macro="">
      <xdr:nvCxnSpPr>
        <xdr:cNvPr id="440" name="直線コネクタ 439"/>
        <xdr:cNvCxnSpPr/>
      </xdr:nvCxnSpPr>
      <xdr:spPr>
        <a:xfrm flipV="1">
          <a:off x="13893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xdr:rowOff>
    </xdr:from>
    <xdr:to>
      <xdr:col>69</xdr:col>
      <xdr:colOff>92075</xdr:colOff>
      <xdr:row>76</xdr:row>
      <xdr:rowOff>165100</xdr:rowOff>
    </xdr:to>
    <xdr:cxnSp macro="">
      <xdr:nvCxnSpPr>
        <xdr:cNvPr id="443" name="直線コネクタ 442"/>
        <xdr:cNvCxnSpPr/>
      </xdr:nvCxnSpPr>
      <xdr:spPr>
        <a:xfrm>
          <a:off x="13004800" y="128676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53" name="楕円 452"/>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54"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5" name="楕円 454"/>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6" name="テキスト ボックス 455"/>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7" name="楕円 456"/>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147338</xdr:rowOff>
    </xdr:from>
    <xdr:ext cx="762000" cy="259045"/>
    <xdr:sp macro="" textlink="">
      <xdr:nvSpPr>
        <xdr:cNvPr id="458" name="テキスト ボックス 457"/>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9" name="楕円 458"/>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0" name="テキスト ボックス 459"/>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61" name="楕円 46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62" name="テキスト ボックス 461"/>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167401</xdr:rowOff>
    </xdr:from>
    <xdr:to>
      <xdr:col>29</xdr:col>
      <xdr:colOff>127000</xdr:colOff>
      <xdr:row>17</xdr:row>
      <xdr:rowOff>84557</xdr:rowOff>
    </xdr:to>
    <xdr:cxnSp macro="">
      <xdr:nvCxnSpPr>
        <xdr:cNvPr id="48" name="直線コネクタ 47"/>
        <xdr:cNvCxnSpPr/>
      </xdr:nvCxnSpPr>
      <xdr:spPr bwMode="auto">
        <a:xfrm flipV="1">
          <a:off x="5003800" y="2958226"/>
          <a:ext cx="647700" cy="8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84557</xdr:rowOff>
    </xdr:from>
    <xdr:to>
      <xdr:col>26</xdr:col>
      <xdr:colOff>50800</xdr:colOff>
      <xdr:row>17</xdr:row>
      <xdr:rowOff>113497</xdr:rowOff>
    </xdr:to>
    <xdr:cxnSp macro="">
      <xdr:nvCxnSpPr>
        <xdr:cNvPr id="51" name="直線コネクタ 50"/>
        <xdr:cNvCxnSpPr/>
      </xdr:nvCxnSpPr>
      <xdr:spPr bwMode="auto">
        <a:xfrm flipV="1">
          <a:off x="4305300" y="3046832"/>
          <a:ext cx="698500" cy="2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113497</xdr:rowOff>
    </xdr:from>
    <xdr:to>
      <xdr:col>22</xdr:col>
      <xdr:colOff>114300</xdr:colOff>
      <xdr:row>18</xdr:row>
      <xdr:rowOff>11268</xdr:rowOff>
    </xdr:to>
    <xdr:cxnSp macro="">
      <xdr:nvCxnSpPr>
        <xdr:cNvPr id="54" name="直線コネクタ 53"/>
        <xdr:cNvCxnSpPr/>
      </xdr:nvCxnSpPr>
      <xdr:spPr bwMode="auto">
        <a:xfrm flipV="1">
          <a:off x="3606800" y="3075772"/>
          <a:ext cx="698500" cy="6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11268</xdr:rowOff>
    </xdr:from>
    <xdr:to>
      <xdr:col>18</xdr:col>
      <xdr:colOff>177800</xdr:colOff>
      <xdr:row>18</xdr:row>
      <xdr:rowOff>42083</xdr:rowOff>
    </xdr:to>
    <xdr:cxnSp macro="">
      <xdr:nvCxnSpPr>
        <xdr:cNvPr id="57" name="直線コネクタ 56"/>
        <xdr:cNvCxnSpPr/>
      </xdr:nvCxnSpPr>
      <xdr:spPr bwMode="auto">
        <a:xfrm flipV="1">
          <a:off x="2908300" y="3144993"/>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116601</xdr:rowOff>
    </xdr:from>
    <xdr:to>
      <xdr:col>29</xdr:col>
      <xdr:colOff>177800</xdr:colOff>
      <xdr:row>17</xdr:row>
      <xdr:rowOff>46751</xdr:rowOff>
    </xdr:to>
    <xdr:sp macro="" textlink="">
      <xdr:nvSpPr>
        <xdr:cNvPr id="67" name="楕円 66"/>
        <xdr:cNvSpPr/>
      </xdr:nvSpPr>
      <xdr:spPr bwMode="auto">
        <a:xfrm>
          <a:off x="5600700" y="290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88678</xdr:rowOff>
    </xdr:from>
    <xdr:ext cx="762000" cy="259045"/>
    <xdr:sp macro="" textlink="">
      <xdr:nvSpPr>
        <xdr:cNvPr id="68" name="人口1人当たり決算額の推移該当値テキスト130"/>
        <xdr:cNvSpPr txBox="1"/>
      </xdr:nvSpPr>
      <xdr:spPr>
        <a:xfrm>
          <a:off x="5740400" y="287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33757</xdr:rowOff>
    </xdr:from>
    <xdr:to>
      <xdr:col>26</xdr:col>
      <xdr:colOff>101600</xdr:colOff>
      <xdr:row>17</xdr:row>
      <xdr:rowOff>135357</xdr:rowOff>
    </xdr:to>
    <xdr:sp macro="" textlink="">
      <xdr:nvSpPr>
        <xdr:cNvPr id="69" name="楕円 68"/>
        <xdr:cNvSpPr/>
      </xdr:nvSpPr>
      <xdr:spPr bwMode="auto">
        <a:xfrm>
          <a:off x="4953000" y="299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120134</xdr:rowOff>
    </xdr:from>
    <xdr:ext cx="736600" cy="259045"/>
    <xdr:sp macro="" textlink="">
      <xdr:nvSpPr>
        <xdr:cNvPr id="70" name="テキスト ボックス 69"/>
        <xdr:cNvSpPr txBox="1"/>
      </xdr:nvSpPr>
      <xdr:spPr>
        <a:xfrm>
          <a:off x="4622800" y="30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62697</xdr:rowOff>
    </xdr:from>
    <xdr:to>
      <xdr:col>22</xdr:col>
      <xdr:colOff>165100</xdr:colOff>
      <xdr:row>17</xdr:row>
      <xdr:rowOff>164297</xdr:rowOff>
    </xdr:to>
    <xdr:sp macro="" textlink="">
      <xdr:nvSpPr>
        <xdr:cNvPr id="71" name="楕円 70"/>
        <xdr:cNvSpPr/>
      </xdr:nvSpPr>
      <xdr:spPr bwMode="auto">
        <a:xfrm>
          <a:off x="4254500" y="302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149074</xdr:rowOff>
    </xdr:from>
    <xdr:ext cx="762000" cy="259045"/>
    <xdr:sp macro="" textlink="">
      <xdr:nvSpPr>
        <xdr:cNvPr id="72" name="テキスト ボックス 71"/>
        <xdr:cNvSpPr txBox="1"/>
      </xdr:nvSpPr>
      <xdr:spPr>
        <a:xfrm>
          <a:off x="3924300" y="31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131918</xdr:rowOff>
    </xdr:from>
    <xdr:to>
      <xdr:col>19</xdr:col>
      <xdr:colOff>38100</xdr:colOff>
      <xdr:row>18</xdr:row>
      <xdr:rowOff>62068</xdr:rowOff>
    </xdr:to>
    <xdr:sp macro="" textlink="">
      <xdr:nvSpPr>
        <xdr:cNvPr id="73" name="楕円 72"/>
        <xdr:cNvSpPr/>
      </xdr:nvSpPr>
      <xdr:spPr bwMode="auto">
        <a:xfrm>
          <a:off x="3556000" y="309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46845</xdr:rowOff>
    </xdr:from>
    <xdr:ext cx="762000" cy="259045"/>
    <xdr:sp macro="" textlink="">
      <xdr:nvSpPr>
        <xdr:cNvPr id="74" name="テキスト ボックス 73"/>
        <xdr:cNvSpPr txBox="1"/>
      </xdr:nvSpPr>
      <xdr:spPr>
        <a:xfrm>
          <a:off x="3225800" y="31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162733</xdr:rowOff>
    </xdr:from>
    <xdr:to>
      <xdr:col>15</xdr:col>
      <xdr:colOff>101600</xdr:colOff>
      <xdr:row>18</xdr:row>
      <xdr:rowOff>92883</xdr:rowOff>
    </xdr:to>
    <xdr:sp macro="" textlink="">
      <xdr:nvSpPr>
        <xdr:cNvPr id="75" name="楕円 74"/>
        <xdr:cNvSpPr/>
      </xdr:nvSpPr>
      <xdr:spPr bwMode="auto">
        <a:xfrm>
          <a:off x="2857500" y="312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77660</xdr:rowOff>
    </xdr:from>
    <xdr:ext cx="762000" cy="259045"/>
    <xdr:sp macro="" textlink="">
      <xdr:nvSpPr>
        <xdr:cNvPr id="76" name="テキスト ボックス 75"/>
        <xdr:cNvSpPr txBox="1"/>
      </xdr:nvSpPr>
      <xdr:spPr>
        <a:xfrm>
          <a:off x="2527300" y="321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275133</xdr:rowOff>
    </xdr:from>
    <xdr:to>
      <xdr:col>29</xdr:col>
      <xdr:colOff>127000</xdr:colOff>
      <xdr:row>36</xdr:row>
      <xdr:rowOff>69279</xdr:rowOff>
    </xdr:to>
    <xdr:cxnSp macro="">
      <xdr:nvCxnSpPr>
        <xdr:cNvPr id="109" name="直線コネクタ 108"/>
        <xdr:cNvCxnSpPr/>
      </xdr:nvCxnSpPr>
      <xdr:spPr bwMode="auto">
        <a:xfrm>
          <a:off x="5003800" y="6885483"/>
          <a:ext cx="647700" cy="137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190627</xdr:rowOff>
    </xdr:from>
    <xdr:to>
      <xdr:col>26</xdr:col>
      <xdr:colOff>50800</xdr:colOff>
      <xdr:row>35</xdr:row>
      <xdr:rowOff>275133</xdr:rowOff>
    </xdr:to>
    <xdr:cxnSp macro="">
      <xdr:nvCxnSpPr>
        <xdr:cNvPr id="112" name="直線コネクタ 111"/>
        <xdr:cNvCxnSpPr/>
      </xdr:nvCxnSpPr>
      <xdr:spPr bwMode="auto">
        <a:xfrm>
          <a:off x="4305300" y="6800977"/>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190627</xdr:rowOff>
    </xdr:from>
    <xdr:to>
      <xdr:col>22</xdr:col>
      <xdr:colOff>114300</xdr:colOff>
      <xdr:row>35</xdr:row>
      <xdr:rowOff>223965</xdr:rowOff>
    </xdr:to>
    <xdr:cxnSp macro="">
      <xdr:nvCxnSpPr>
        <xdr:cNvPr id="115" name="直線コネクタ 114"/>
        <xdr:cNvCxnSpPr/>
      </xdr:nvCxnSpPr>
      <xdr:spPr bwMode="auto">
        <a:xfrm flipV="1">
          <a:off x="3606800" y="6800977"/>
          <a:ext cx="6985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143193</xdr:rowOff>
    </xdr:from>
    <xdr:to>
      <xdr:col>18</xdr:col>
      <xdr:colOff>177800</xdr:colOff>
      <xdr:row>35</xdr:row>
      <xdr:rowOff>223965</xdr:rowOff>
    </xdr:to>
    <xdr:cxnSp macro="">
      <xdr:nvCxnSpPr>
        <xdr:cNvPr id="118" name="直線コネクタ 117"/>
        <xdr:cNvCxnSpPr/>
      </xdr:nvCxnSpPr>
      <xdr:spPr bwMode="auto">
        <a:xfrm>
          <a:off x="2908300" y="6753543"/>
          <a:ext cx="698500" cy="8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18479</xdr:rowOff>
    </xdr:from>
    <xdr:to>
      <xdr:col>29</xdr:col>
      <xdr:colOff>177800</xdr:colOff>
      <xdr:row>36</xdr:row>
      <xdr:rowOff>120079</xdr:rowOff>
    </xdr:to>
    <xdr:sp macro="" textlink="">
      <xdr:nvSpPr>
        <xdr:cNvPr id="128" name="楕円 127"/>
        <xdr:cNvSpPr/>
      </xdr:nvSpPr>
      <xdr:spPr bwMode="auto">
        <a:xfrm>
          <a:off x="5600700" y="69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333456</xdr:rowOff>
    </xdr:from>
    <xdr:ext cx="762000" cy="259045"/>
    <xdr:sp macro="" textlink="">
      <xdr:nvSpPr>
        <xdr:cNvPr id="129" name="人口1人当たり決算額の推移該当値テキスト445"/>
        <xdr:cNvSpPr txBox="1"/>
      </xdr:nvSpPr>
      <xdr:spPr>
        <a:xfrm>
          <a:off x="5740400" y="694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224333</xdr:rowOff>
    </xdr:from>
    <xdr:to>
      <xdr:col>26</xdr:col>
      <xdr:colOff>101600</xdr:colOff>
      <xdr:row>35</xdr:row>
      <xdr:rowOff>325933</xdr:rowOff>
    </xdr:to>
    <xdr:sp macro="" textlink="">
      <xdr:nvSpPr>
        <xdr:cNvPr id="130" name="楕円 129"/>
        <xdr:cNvSpPr/>
      </xdr:nvSpPr>
      <xdr:spPr bwMode="auto">
        <a:xfrm>
          <a:off x="4953000" y="683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310710</xdr:rowOff>
    </xdr:from>
    <xdr:ext cx="736600" cy="259045"/>
    <xdr:sp macro="" textlink="">
      <xdr:nvSpPr>
        <xdr:cNvPr id="131" name="テキスト ボックス 130"/>
        <xdr:cNvSpPr txBox="1"/>
      </xdr:nvSpPr>
      <xdr:spPr>
        <a:xfrm>
          <a:off x="4622800" y="692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139827</xdr:rowOff>
    </xdr:from>
    <xdr:to>
      <xdr:col>22</xdr:col>
      <xdr:colOff>165100</xdr:colOff>
      <xdr:row>35</xdr:row>
      <xdr:rowOff>241427</xdr:rowOff>
    </xdr:to>
    <xdr:sp macro="" textlink="">
      <xdr:nvSpPr>
        <xdr:cNvPr id="132" name="楕円 131"/>
        <xdr:cNvSpPr/>
      </xdr:nvSpPr>
      <xdr:spPr bwMode="auto">
        <a:xfrm>
          <a:off x="4254500" y="675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226204</xdr:rowOff>
    </xdr:from>
    <xdr:ext cx="762000" cy="259045"/>
    <xdr:sp macro="" textlink="">
      <xdr:nvSpPr>
        <xdr:cNvPr id="133" name="テキスト ボックス 132"/>
        <xdr:cNvSpPr txBox="1"/>
      </xdr:nvSpPr>
      <xdr:spPr>
        <a:xfrm>
          <a:off x="3924300" y="68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173165</xdr:rowOff>
    </xdr:from>
    <xdr:to>
      <xdr:col>19</xdr:col>
      <xdr:colOff>38100</xdr:colOff>
      <xdr:row>35</xdr:row>
      <xdr:rowOff>274765</xdr:rowOff>
    </xdr:to>
    <xdr:sp macro="" textlink="">
      <xdr:nvSpPr>
        <xdr:cNvPr id="134" name="楕円 133"/>
        <xdr:cNvSpPr/>
      </xdr:nvSpPr>
      <xdr:spPr bwMode="auto">
        <a:xfrm>
          <a:off x="3556000" y="678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259542</xdr:rowOff>
    </xdr:from>
    <xdr:ext cx="762000" cy="259045"/>
    <xdr:sp macro="" textlink="">
      <xdr:nvSpPr>
        <xdr:cNvPr id="135" name="テキスト ボックス 134"/>
        <xdr:cNvSpPr txBox="1"/>
      </xdr:nvSpPr>
      <xdr:spPr>
        <a:xfrm>
          <a:off x="3225800" y="686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92393</xdr:rowOff>
    </xdr:from>
    <xdr:to>
      <xdr:col>15</xdr:col>
      <xdr:colOff>101600</xdr:colOff>
      <xdr:row>35</xdr:row>
      <xdr:rowOff>193993</xdr:rowOff>
    </xdr:to>
    <xdr:sp macro="" textlink="">
      <xdr:nvSpPr>
        <xdr:cNvPr id="136" name="楕円 135"/>
        <xdr:cNvSpPr/>
      </xdr:nvSpPr>
      <xdr:spPr bwMode="auto">
        <a:xfrm>
          <a:off x="2857500" y="670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178770</xdr:rowOff>
    </xdr:from>
    <xdr:ext cx="762000" cy="259045"/>
    <xdr:sp macro="" textlink="">
      <xdr:nvSpPr>
        <xdr:cNvPr id="137" name="テキスト ボックス 136"/>
        <xdr:cNvSpPr txBox="1"/>
      </xdr:nvSpPr>
      <xdr:spPr>
        <a:xfrm>
          <a:off x="2527300" y="678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82648</xdr:rowOff>
    </xdr:from>
    <xdr:to>
      <xdr:col>24</xdr:col>
      <xdr:colOff>63500</xdr:colOff>
      <xdr:row>36</xdr:row>
      <xdr:rowOff>34544</xdr:rowOff>
    </xdr:to>
    <xdr:cxnSp macro="">
      <xdr:nvCxnSpPr>
        <xdr:cNvPr id="63" name="直線コネクタ 62"/>
        <xdr:cNvCxnSpPr/>
      </xdr:nvCxnSpPr>
      <xdr:spPr>
        <a:xfrm flipV="1">
          <a:off x="3797300" y="6083398"/>
          <a:ext cx="838200" cy="1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34544</xdr:rowOff>
    </xdr:from>
    <xdr:to>
      <xdr:col>19</xdr:col>
      <xdr:colOff>177800</xdr:colOff>
      <xdr:row>36</xdr:row>
      <xdr:rowOff>49828</xdr:rowOff>
    </xdr:to>
    <xdr:cxnSp macro="">
      <xdr:nvCxnSpPr>
        <xdr:cNvPr id="66" name="直線コネクタ 65"/>
        <xdr:cNvCxnSpPr/>
      </xdr:nvCxnSpPr>
      <xdr:spPr>
        <a:xfrm flipV="1">
          <a:off x="2908300" y="6206744"/>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49828</xdr:rowOff>
    </xdr:from>
    <xdr:to>
      <xdr:col>15</xdr:col>
      <xdr:colOff>50800</xdr:colOff>
      <xdr:row>36</xdr:row>
      <xdr:rowOff>82223</xdr:rowOff>
    </xdr:to>
    <xdr:cxnSp macro="">
      <xdr:nvCxnSpPr>
        <xdr:cNvPr id="69" name="直線コネクタ 68"/>
        <xdr:cNvCxnSpPr/>
      </xdr:nvCxnSpPr>
      <xdr:spPr>
        <a:xfrm flipV="1">
          <a:off x="2019300" y="6222028"/>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74190</xdr:rowOff>
    </xdr:from>
    <xdr:to>
      <xdr:col>10</xdr:col>
      <xdr:colOff>114300</xdr:colOff>
      <xdr:row>36</xdr:row>
      <xdr:rowOff>82223</xdr:rowOff>
    </xdr:to>
    <xdr:cxnSp macro="">
      <xdr:nvCxnSpPr>
        <xdr:cNvPr id="72" name="直線コネクタ 71"/>
        <xdr:cNvCxnSpPr/>
      </xdr:nvCxnSpPr>
      <xdr:spPr>
        <a:xfrm>
          <a:off x="1130300" y="6246390"/>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31848</xdr:rowOff>
    </xdr:from>
    <xdr:to>
      <xdr:col>24</xdr:col>
      <xdr:colOff>114300</xdr:colOff>
      <xdr:row>35</xdr:row>
      <xdr:rowOff>133448</xdr:rowOff>
    </xdr:to>
    <xdr:sp macro="" textlink="">
      <xdr:nvSpPr>
        <xdr:cNvPr id="82" name="楕円 81"/>
        <xdr:cNvSpPr/>
      </xdr:nvSpPr>
      <xdr:spPr>
        <a:xfrm>
          <a:off x="4584700" y="6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10275</xdr:rowOff>
    </xdr:from>
    <xdr:ext cx="534377" cy="259045"/>
    <xdr:sp macro="" textlink="">
      <xdr:nvSpPr>
        <xdr:cNvPr id="83" name="人件費該当値テキスト"/>
        <xdr:cNvSpPr txBox="1"/>
      </xdr:nvSpPr>
      <xdr:spPr>
        <a:xfrm>
          <a:off x="4686300" y="601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4" name="楕円 83"/>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76471</xdr:rowOff>
    </xdr:from>
    <xdr:ext cx="534377" cy="259045"/>
    <xdr:sp macro="" textlink="">
      <xdr:nvSpPr>
        <xdr:cNvPr id="85" name="テキスト ボックス 84"/>
        <xdr:cNvSpPr txBox="1"/>
      </xdr:nvSpPr>
      <xdr:spPr>
        <a:xfrm>
          <a:off x="3530111" y="62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170478</xdr:rowOff>
    </xdr:from>
    <xdr:to>
      <xdr:col>15</xdr:col>
      <xdr:colOff>101600</xdr:colOff>
      <xdr:row>36</xdr:row>
      <xdr:rowOff>100628</xdr:rowOff>
    </xdr:to>
    <xdr:sp macro="" textlink="">
      <xdr:nvSpPr>
        <xdr:cNvPr id="86" name="楕円 85"/>
        <xdr:cNvSpPr/>
      </xdr:nvSpPr>
      <xdr:spPr>
        <a:xfrm>
          <a:off x="2857500" y="61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91755</xdr:rowOff>
    </xdr:from>
    <xdr:ext cx="534377" cy="259045"/>
    <xdr:sp macro="" textlink="">
      <xdr:nvSpPr>
        <xdr:cNvPr id="87" name="テキスト ボックス 86"/>
        <xdr:cNvSpPr txBox="1"/>
      </xdr:nvSpPr>
      <xdr:spPr>
        <a:xfrm>
          <a:off x="2641111" y="62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31423</xdr:rowOff>
    </xdr:from>
    <xdr:to>
      <xdr:col>10</xdr:col>
      <xdr:colOff>165100</xdr:colOff>
      <xdr:row>36</xdr:row>
      <xdr:rowOff>133023</xdr:rowOff>
    </xdr:to>
    <xdr:sp macro="" textlink="">
      <xdr:nvSpPr>
        <xdr:cNvPr id="88" name="楕円 87"/>
        <xdr:cNvSpPr/>
      </xdr:nvSpPr>
      <xdr:spPr>
        <a:xfrm>
          <a:off x="1968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124150</xdr:rowOff>
    </xdr:from>
    <xdr:ext cx="534377" cy="259045"/>
    <xdr:sp macro="" textlink="">
      <xdr:nvSpPr>
        <xdr:cNvPr id="89" name="テキスト ボックス 88"/>
        <xdr:cNvSpPr txBox="1"/>
      </xdr:nvSpPr>
      <xdr:spPr>
        <a:xfrm>
          <a:off x="1752111" y="62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23390</xdr:rowOff>
    </xdr:from>
    <xdr:to>
      <xdr:col>6</xdr:col>
      <xdr:colOff>38100</xdr:colOff>
      <xdr:row>36</xdr:row>
      <xdr:rowOff>124990</xdr:rowOff>
    </xdr:to>
    <xdr:sp macro="" textlink="">
      <xdr:nvSpPr>
        <xdr:cNvPr id="90" name="楕円 89"/>
        <xdr:cNvSpPr/>
      </xdr:nvSpPr>
      <xdr:spPr>
        <a:xfrm>
          <a:off x="1079500" y="61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116117</xdr:rowOff>
    </xdr:from>
    <xdr:ext cx="534377" cy="259045"/>
    <xdr:sp macro="" textlink="">
      <xdr:nvSpPr>
        <xdr:cNvPr id="91" name="テキスト ボックス 90"/>
        <xdr:cNvSpPr txBox="1"/>
      </xdr:nvSpPr>
      <xdr:spPr>
        <a:xfrm>
          <a:off x="863111" y="62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67348</xdr:rowOff>
    </xdr:from>
    <xdr:to>
      <xdr:col>24</xdr:col>
      <xdr:colOff>63500</xdr:colOff>
      <xdr:row>57</xdr:row>
      <xdr:rowOff>14816</xdr:rowOff>
    </xdr:to>
    <xdr:cxnSp macro="">
      <xdr:nvCxnSpPr>
        <xdr:cNvPr id="119" name="直線コネクタ 118"/>
        <xdr:cNvCxnSpPr/>
      </xdr:nvCxnSpPr>
      <xdr:spPr>
        <a:xfrm>
          <a:off x="3797300" y="9668548"/>
          <a:ext cx="8382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67348</xdr:rowOff>
    </xdr:from>
    <xdr:to>
      <xdr:col>19</xdr:col>
      <xdr:colOff>177800</xdr:colOff>
      <xdr:row>56</xdr:row>
      <xdr:rowOff>135974</xdr:rowOff>
    </xdr:to>
    <xdr:cxnSp macro="">
      <xdr:nvCxnSpPr>
        <xdr:cNvPr id="122" name="直線コネクタ 121"/>
        <xdr:cNvCxnSpPr/>
      </xdr:nvCxnSpPr>
      <xdr:spPr>
        <a:xfrm flipV="1">
          <a:off x="2908300" y="9668548"/>
          <a:ext cx="889000" cy="6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135974</xdr:rowOff>
    </xdr:from>
    <xdr:to>
      <xdr:col>15</xdr:col>
      <xdr:colOff>50800</xdr:colOff>
      <xdr:row>58</xdr:row>
      <xdr:rowOff>48466</xdr:rowOff>
    </xdr:to>
    <xdr:cxnSp macro="">
      <xdr:nvCxnSpPr>
        <xdr:cNvPr id="125" name="直線コネクタ 124"/>
        <xdr:cNvCxnSpPr/>
      </xdr:nvCxnSpPr>
      <xdr:spPr>
        <a:xfrm flipV="1">
          <a:off x="2019300" y="9737174"/>
          <a:ext cx="889000" cy="25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31778</xdr:rowOff>
    </xdr:from>
    <xdr:to>
      <xdr:col>10</xdr:col>
      <xdr:colOff>114300</xdr:colOff>
      <xdr:row>58</xdr:row>
      <xdr:rowOff>48466</xdr:rowOff>
    </xdr:to>
    <xdr:cxnSp macro="">
      <xdr:nvCxnSpPr>
        <xdr:cNvPr id="128" name="直線コネクタ 127"/>
        <xdr:cNvCxnSpPr/>
      </xdr:nvCxnSpPr>
      <xdr:spPr>
        <a:xfrm>
          <a:off x="1130300" y="997587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135466</xdr:rowOff>
    </xdr:from>
    <xdr:to>
      <xdr:col>24</xdr:col>
      <xdr:colOff>114300</xdr:colOff>
      <xdr:row>57</xdr:row>
      <xdr:rowOff>65616</xdr:rowOff>
    </xdr:to>
    <xdr:sp macro="" textlink="">
      <xdr:nvSpPr>
        <xdr:cNvPr id="138" name="楕円 137"/>
        <xdr:cNvSpPr/>
      </xdr:nvSpPr>
      <xdr:spPr>
        <a:xfrm>
          <a:off x="4584700" y="97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113893</xdr:rowOff>
    </xdr:from>
    <xdr:ext cx="534377" cy="259045"/>
    <xdr:sp macro="" textlink="">
      <xdr:nvSpPr>
        <xdr:cNvPr id="139" name="物件費該当値テキスト"/>
        <xdr:cNvSpPr txBox="1"/>
      </xdr:nvSpPr>
      <xdr:spPr>
        <a:xfrm>
          <a:off x="4686300" y="97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16548</xdr:rowOff>
    </xdr:from>
    <xdr:to>
      <xdr:col>20</xdr:col>
      <xdr:colOff>38100</xdr:colOff>
      <xdr:row>56</xdr:row>
      <xdr:rowOff>118148</xdr:rowOff>
    </xdr:to>
    <xdr:sp macro="" textlink="">
      <xdr:nvSpPr>
        <xdr:cNvPr id="140" name="楕円 139"/>
        <xdr:cNvSpPr/>
      </xdr:nvSpPr>
      <xdr:spPr>
        <a:xfrm>
          <a:off x="3746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134675</xdr:rowOff>
    </xdr:from>
    <xdr:ext cx="534377" cy="259045"/>
    <xdr:sp macro="" textlink="">
      <xdr:nvSpPr>
        <xdr:cNvPr id="141" name="テキスト ボックス 140"/>
        <xdr:cNvSpPr txBox="1"/>
      </xdr:nvSpPr>
      <xdr:spPr>
        <a:xfrm>
          <a:off x="3530111" y="93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85174</xdr:rowOff>
    </xdr:from>
    <xdr:to>
      <xdr:col>15</xdr:col>
      <xdr:colOff>101600</xdr:colOff>
      <xdr:row>57</xdr:row>
      <xdr:rowOff>15324</xdr:rowOff>
    </xdr:to>
    <xdr:sp macro="" textlink="">
      <xdr:nvSpPr>
        <xdr:cNvPr id="142" name="楕円 141"/>
        <xdr:cNvSpPr/>
      </xdr:nvSpPr>
      <xdr:spPr>
        <a:xfrm>
          <a:off x="2857500" y="9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31851</xdr:rowOff>
    </xdr:from>
    <xdr:ext cx="534377" cy="259045"/>
    <xdr:sp macro="" textlink="">
      <xdr:nvSpPr>
        <xdr:cNvPr id="143" name="テキスト ボックス 142"/>
        <xdr:cNvSpPr txBox="1"/>
      </xdr:nvSpPr>
      <xdr:spPr>
        <a:xfrm>
          <a:off x="2641111" y="94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169116</xdr:rowOff>
    </xdr:from>
    <xdr:to>
      <xdr:col>10</xdr:col>
      <xdr:colOff>165100</xdr:colOff>
      <xdr:row>58</xdr:row>
      <xdr:rowOff>99266</xdr:rowOff>
    </xdr:to>
    <xdr:sp macro="" textlink="">
      <xdr:nvSpPr>
        <xdr:cNvPr id="144" name="楕円 143"/>
        <xdr:cNvSpPr/>
      </xdr:nvSpPr>
      <xdr:spPr>
        <a:xfrm>
          <a:off x="1968500" y="99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90393</xdr:rowOff>
    </xdr:from>
    <xdr:ext cx="534377" cy="259045"/>
    <xdr:sp macro="" textlink="">
      <xdr:nvSpPr>
        <xdr:cNvPr id="145" name="テキスト ボックス 144"/>
        <xdr:cNvSpPr txBox="1"/>
      </xdr:nvSpPr>
      <xdr:spPr>
        <a:xfrm>
          <a:off x="1752111" y="100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152428</xdr:rowOff>
    </xdr:from>
    <xdr:to>
      <xdr:col>6</xdr:col>
      <xdr:colOff>38100</xdr:colOff>
      <xdr:row>58</xdr:row>
      <xdr:rowOff>82578</xdr:rowOff>
    </xdr:to>
    <xdr:sp macro="" textlink="">
      <xdr:nvSpPr>
        <xdr:cNvPr id="146" name="楕円 145"/>
        <xdr:cNvSpPr/>
      </xdr:nvSpPr>
      <xdr:spPr>
        <a:xfrm>
          <a:off x="1079500" y="99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73705</xdr:rowOff>
    </xdr:from>
    <xdr:ext cx="534377" cy="259045"/>
    <xdr:sp macro="" textlink="">
      <xdr:nvSpPr>
        <xdr:cNvPr id="147" name="テキスト ボックス 146"/>
        <xdr:cNvSpPr txBox="1"/>
      </xdr:nvSpPr>
      <xdr:spPr>
        <a:xfrm>
          <a:off x="863111" y="100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44221</xdr:rowOff>
    </xdr:from>
    <xdr:to>
      <xdr:col>24</xdr:col>
      <xdr:colOff>63500</xdr:colOff>
      <xdr:row>76</xdr:row>
      <xdr:rowOff>159207</xdr:rowOff>
    </xdr:to>
    <xdr:cxnSp macro="">
      <xdr:nvCxnSpPr>
        <xdr:cNvPr id="176" name="直線コネクタ 175"/>
        <xdr:cNvCxnSpPr/>
      </xdr:nvCxnSpPr>
      <xdr:spPr>
        <a:xfrm flipV="1">
          <a:off x="3797300" y="12902971"/>
          <a:ext cx="838200" cy="2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159207</xdr:rowOff>
    </xdr:from>
    <xdr:to>
      <xdr:col>19</xdr:col>
      <xdr:colOff>177800</xdr:colOff>
      <xdr:row>77</xdr:row>
      <xdr:rowOff>2236</xdr:rowOff>
    </xdr:to>
    <xdr:cxnSp macro="">
      <xdr:nvCxnSpPr>
        <xdr:cNvPr id="179" name="直線コネクタ 178"/>
        <xdr:cNvCxnSpPr/>
      </xdr:nvCxnSpPr>
      <xdr:spPr>
        <a:xfrm flipV="1">
          <a:off x="2908300" y="13189407"/>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140615</xdr:rowOff>
    </xdr:from>
    <xdr:to>
      <xdr:col>15</xdr:col>
      <xdr:colOff>50800</xdr:colOff>
      <xdr:row>77</xdr:row>
      <xdr:rowOff>2236</xdr:rowOff>
    </xdr:to>
    <xdr:cxnSp macro="">
      <xdr:nvCxnSpPr>
        <xdr:cNvPr id="182" name="直線コネクタ 181"/>
        <xdr:cNvCxnSpPr/>
      </xdr:nvCxnSpPr>
      <xdr:spPr>
        <a:xfrm>
          <a:off x="2019300" y="13170815"/>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140615</xdr:rowOff>
    </xdr:from>
    <xdr:to>
      <xdr:col>10</xdr:col>
      <xdr:colOff>114300</xdr:colOff>
      <xdr:row>76</xdr:row>
      <xdr:rowOff>143357</xdr:rowOff>
    </xdr:to>
    <xdr:cxnSp macro="">
      <xdr:nvCxnSpPr>
        <xdr:cNvPr id="185" name="直線コネクタ 184"/>
        <xdr:cNvCxnSpPr/>
      </xdr:nvCxnSpPr>
      <xdr:spPr>
        <a:xfrm flipV="1">
          <a:off x="1130300" y="1317081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164871</xdr:rowOff>
    </xdr:from>
    <xdr:to>
      <xdr:col>24</xdr:col>
      <xdr:colOff>114300</xdr:colOff>
      <xdr:row>75</xdr:row>
      <xdr:rowOff>95021</xdr:rowOff>
    </xdr:to>
    <xdr:sp macro="" textlink="">
      <xdr:nvSpPr>
        <xdr:cNvPr id="195" name="楕円 194"/>
        <xdr:cNvSpPr/>
      </xdr:nvSpPr>
      <xdr:spPr>
        <a:xfrm>
          <a:off x="4584700" y="128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16298</xdr:rowOff>
    </xdr:from>
    <xdr:ext cx="469744" cy="259045"/>
    <xdr:sp macro="" textlink="">
      <xdr:nvSpPr>
        <xdr:cNvPr id="196" name="維持補修費該当値テキスト"/>
        <xdr:cNvSpPr txBox="1"/>
      </xdr:nvSpPr>
      <xdr:spPr>
        <a:xfrm>
          <a:off x="4686300" y="127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108407</xdr:rowOff>
    </xdr:from>
    <xdr:to>
      <xdr:col>20</xdr:col>
      <xdr:colOff>38100</xdr:colOff>
      <xdr:row>77</xdr:row>
      <xdr:rowOff>38557</xdr:rowOff>
    </xdr:to>
    <xdr:sp macro="" textlink="">
      <xdr:nvSpPr>
        <xdr:cNvPr id="197" name="楕円 196"/>
        <xdr:cNvSpPr/>
      </xdr:nvSpPr>
      <xdr:spPr>
        <a:xfrm>
          <a:off x="3746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55084</xdr:rowOff>
    </xdr:from>
    <xdr:ext cx="469744" cy="259045"/>
    <xdr:sp macro="" textlink="">
      <xdr:nvSpPr>
        <xdr:cNvPr id="198" name="テキスト ボックス 197"/>
        <xdr:cNvSpPr txBox="1"/>
      </xdr:nvSpPr>
      <xdr:spPr>
        <a:xfrm>
          <a:off x="3562428" y="1291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122886</xdr:rowOff>
    </xdr:from>
    <xdr:to>
      <xdr:col>15</xdr:col>
      <xdr:colOff>101600</xdr:colOff>
      <xdr:row>77</xdr:row>
      <xdr:rowOff>53036</xdr:rowOff>
    </xdr:to>
    <xdr:sp macro="" textlink="">
      <xdr:nvSpPr>
        <xdr:cNvPr id="199" name="楕円 198"/>
        <xdr:cNvSpPr/>
      </xdr:nvSpPr>
      <xdr:spPr>
        <a:xfrm>
          <a:off x="2857500" y="13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69563</xdr:rowOff>
    </xdr:from>
    <xdr:ext cx="469744" cy="259045"/>
    <xdr:sp macro="" textlink="">
      <xdr:nvSpPr>
        <xdr:cNvPr id="200" name="テキスト ボックス 199"/>
        <xdr:cNvSpPr txBox="1"/>
      </xdr:nvSpPr>
      <xdr:spPr>
        <a:xfrm>
          <a:off x="2673428" y="129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89815</xdr:rowOff>
    </xdr:from>
    <xdr:to>
      <xdr:col>10</xdr:col>
      <xdr:colOff>165100</xdr:colOff>
      <xdr:row>77</xdr:row>
      <xdr:rowOff>19965</xdr:rowOff>
    </xdr:to>
    <xdr:sp macro="" textlink="">
      <xdr:nvSpPr>
        <xdr:cNvPr id="201" name="楕円 200"/>
        <xdr:cNvSpPr/>
      </xdr:nvSpPr>
      <xdr:spPr>
        <a:xfrm>
          <a:off x="1968500" y="131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36492</xdr:rowOff>
    </xdr:from>
    <xdr:ext cx="469744" cy="259045"/>
    <xdr:sp macro="" textlink="">
      <xdr:nvSpPr>
        <xdr:cNvPr id="202" name="テキスト ボックス 201"/>
        <xdr:cNvSpPr txBox="1"/>
      </xdr:nvSpPr>
      <xdr:spPr>
        <a:xfrm>
          <a:off x="1784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92557</xdr:rowOff>
    </xdr:from>
    <xdr:to>
      <xdr:col>6</xdr:col>
      <xdr:colOff>38100</xdr:colOff>
      <xdr:row>77</xdr:row>
      <xdr:rowOff>22707</xdr:rowOff>
    </xdr:to>
    <xdr:sp macro="" textlink="">
      <xdr:nvSpPr>
        <xdr:cNvPr id="203" name="楕円 202"/>
        <xdr:cNvSpPr/>
      </xdr:nvSpPr>
      <xdr:spPr>
        <a:xfrm>
          <a:off x="10795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39235</xdr:rowOff>
    </xdr:from>
    <xdr:ext cx="469744" cy="259045"/>
    <xdr:sp macro="" textlink="">
      <xdr:nvSpPr>
        <xdr:cNvPr id="204" name="テキスト ボックス 203"/>
        <xdr:cNvSpPr txBox="1"/>
      </xdr:nvSpPr>
      <xdr:spPr>
        <a:xfrm>
          <a:off x="895428" y="1289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64351</xdr:rowOff>
    </xdr:from>
    <xdr:to>
      <xdr:col>24</xdr:col>
      <xdr:colOff>63500</xdr:colOff>
      <xdr:row>95</xdr:row>
      <xdr:rowOff>123940</xdr:rowOff>
    </xdr:to>
    <xdr:cxnSp macro="">
      <xdr:nvCxnSpPr>
        <xdr:cNvPr id="234" name="直線コネクタ 233"/>
        <xdr:cNvCxnSpPr/>
      </xdr:nvCxnSpPr>
      <xdr:spPr>
        <a:xfrm flipV="1">
          <a:off x="3797300" y="16352101"/>
          <a:ext cx="8382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98844</xdr:rowOff>
    </xdr:from>
    <xdr:to>
      <xdr:col>19</xdr:col>
      <xdr:colOff>177800</xdr:colOff>
      <xdr:row>95</xdr:row>
      <xdr:rowOff>123940</xdr:rowOff>
    </xdr:to>
    <xdr:cxnSp macro="">
      <xdr:nvCxnSpPr>
        <xdr:cNvPr id="237" name="直線コネクタ 236"/>
        <xdr:cNvCxnSpPr/>
      </xdr:nvCxnSpPr>
      <xdr:spPr>
        <a:xfrm>
          <a:off x="2908300" y="16386594"/>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98844</xdr:rowOff>
    </xdr:from>
    <xdr:to>
      <xdr:col>15</xdr:col>
      <xdr:colOff>50800</xdr:colOff>
      <xdr:row>95</xdr:row>
      <xdr:rowOff>147295</xdr:rowOff>
    </xdr:to>
    <xdr:cxnSp macro="">
      <xdr:nvCxnSpPr>
        <xdr:cNvPr id="240" name="直線コネクタ 239"/>
        <xdr:cNvCxnSpPr/>
      </xdr:nvCxnSpPr>
      <xdr:spPr>
        <a:xfrm flipV="1">
          <a:off x="2019300" y="16386594"/>
          <a:ext cx="889000" cy="4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147295</xdr:rowOff>
    </xdr:from>
    <xdr:to>
      <xdr:col>10</xdr:col>
      <xdr:colOff>114300</xdr:colOff>
      <xdr:row>96</xdr:row>
      <xdr:rowOff>14097</xdr:rowOff>
    </xdr:to>
    <xdr:cxnSp macro="">
      <xdr:nvCxnSpPr>
        <xdr:cNvPr id="243" name="直線コネクタ 242"/>
        <xdr:cNvCxnSpPr/>
      </xdr:nvCxnSpPr>
      <xdr:spPr>
        <a:xfrm flipV="1">
          <a:off x="1130300" y="16435045"/>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13551</xdr:rowOff>
    </xdr:from>
    <xdr:to>
      <xdr:col>24</xdr:col>
      <xdr:colOff>114300</xdr:colOff>
      <xdr:row>95</xdr:row>
      <xdr:rowOff>115151</xdr:rowOff>
    </xdr:to>
    <xdr:sp macro="" textlink="">
      <xdr:nvSpPr>
        <xdr:cNvPr id="253" name="楕円 252"/>
        <xdr:cNvSpPr/>
      </xdr:nvSpPr>
      <xdr:spPr>
        <a:xfrm>
          <a:off x="4584700" y="163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163428</xdr:rowOff>
    </xdr:from>
    <xdr:ext cx="599010" cy="259045"/>
    <xdr:sp macro="" textlink="">
      <xdr:nvSpPr>
        <xdr:cNvPr id="254" name="扶助費該当値テキスト"/>
        <xdr:cNvSpPr txBox="1"/>
      </xdr:nvSpPr>
      <xdr:spPr>
        <a:xfrm>
          <a:off x="4686300" y="1627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73140</xdr:rowOff>
    </xdr:from>
    <xdr:to>
      <xdr:col>20</xdr:col>
      <xdr:colOff>38100</xdr:colOff>
      <xdr:row>96</xdr:row>
      <xdr:rowOff>3290</xdr:rowOff>
    </xdr:to>
    <xdr:sp macro="" textlink="">
      <xdr:nvSpPr>
        <xdr:cNvPr id="255" name="楕円 254"/>
        <xdr:cNvSpPr/>
      </xdr:nvSpPr>
      <xdr:spPr>
        <a:xfrm>
          <a:off x="3746500" y="163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165867</xdr:rowOff>
    </xdr:from>
    <xdr:ext cx="599010" cy="259045"/>
    <xdr:sp macro="" textlink="">
      <xdr:nvSpPr>
        <xdr:cNvPr id="256" name="テキスト ボックス 255"/>
        <xdr:cNvSpPr txBox="1"/>
      </xdr:nvSpPr>
      <xdr:spPr>
        <a:xfrm>
          <a:off x="3497795" y="1645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48044</xdr:rowOff>
    </xdr:from>
    <xdr:to>
      <xdr:col>15</xdr:col>
      <xdr:colOff>101600</xdr:colOff>
      <xdr:row>95</xdr:row>
      <xdr:rowOff>149644</xdr:rowOff>
    </xdr:to>
    <xdr:sp macro="" textlink="">
      <xdr:nvSpPr>
        <xdr:cNvPr id="257" name="楕円 256"/>
        <xdr:cNvSpPr/>
      </xdr:nvSpPr>
      <xdr:spPr>
        <a:xfrm>
          <a:off x="2857500" y="163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166171</xdr:rowOff>
    </xdr:from>
    <xdr:ext cx="599010" cy="259045"/>
    <xdr:sp macro="" textlink="">
      <xdr:nvSpPr>
        <xdr:cNvPr id="258" name="テキスト ボックス 257"/>
        <xdr:cNvSpPr txBox="1"/>
      </xdr:nvSpPr>
      <xdr:spPr>
        <a:xfrm>
          <a:off x="2608795" y="161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96495</xdr:rowOff>
    </xdr:from>
    <xdr:to>
      <xdr:col>10</xdr:col>
      <xdr:colOff>165100</xdr:colOff>
      <xdr:row>96</xdr:row>
      <xdr:rowOff>26645</xdr:rowOff>
    </xdr:to>
    <xdr:sp macro="" textlink="">
      <xdr:nvSpPr>
        <xdr:cNvPr id="259" name="楕円 258"/>
        <xdr:cNvSpPr/>
      </xdr:nvSpPr>
      <xdr:spPr>
        <a:xfrm>
          <a:off x="1968500" y="163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17772</xdr:rowOff>
    </xdr:from>
    <xdr:ext cx="599010" cy="259045"/>
    <xdr:sp macro="" textlink="">
      <xdr:nvSpPr>
        <xdr:cNvPr id="260" name="テキスト ボックス 259"/>
        <xdr:cNvSpPr txBox="1"/>
      </xdr:nvSpPr>
      <xdr:spPr>
        <a:xfrm>
          <a:off x="1719795" y="1647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134747</xdr:rowOff>
    </xdr:from>
    <xdr:to>
      <xdr:col>6</xdr:col>
      <xdr:colOff>38100</xdr:colOff>
      <xdr:row>96</xdr:row>
      <xdr:rowOff>64897</xdr:rowOff>
    </xdr:to>
    <xdr:sp macro="" textlink="">
      <xdr:nvSpPr>
        <xdr:cNvPr id="261" name="楕円 260"/>
        <xdr:cNvSpPr/>
      </xdr:nvSpPr>
      <xdr:spPr>
        <a:xfrm>
          <a:off x="1079500" y="164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56024</xdr:rowOff>
    </xdr:from>
    <xdr:ext cx="599010" cy="259045"/>
    <xdr:sp macro="" textlink="">
      <xdr:nvSpPr>
        <xdr:cNvPr id="262" name="テキスト ボックス 261"/>
        <xdr:cNvSpPr txBox="1"/>
      </xdr:nvSpPr>
      <xdr:spPr>
        <a:xfrm>
          <a:off x="830795" y="165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114272</xdr:rowOff>
    </xdr:from>
    <xdr:to>
      <xdr:col>55</xdr:col>
      <xdr:colOff>0</xdr:colOff>
      <xdr:row>36</xdr:row>
      <xdr:rowOff>158300</xdr:rowOff>
    </xdr:to>
    <xdr:cxnSp macro="">
      <xdr:nvCxnSpPr>
        <xdr:cNvPr id="291" name="直線コネクタ 290"/>
        <xdr:cNvCxnSpPr/>
      </xdr:nvCxnSpPr>
      <xdr:spPr>
        <a:xfrm flipV="1">
          <a:off x="9639300" y="5600672"/>
          <a:ext cx="838200" cy="7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158300</xdr:rowOff>
    </xdr:from>
    <xdr:to>
      <xdr:col>50</xdr:col>
      <xdr:colOff>114300</xdr:colOff>
      <xdr:row>37</xdr:row>
      <xdr:rowOff>157774</xdr:rowOff>
    </xdr:to>
    <xdr:cxnSp macro="">
      <xdr:nvCxnSpPr>
        <xdr:cNvPr id="294" name="直線コネクタ 293"/>
        <xdr:cNvCxnSpPr/>
      </xdr:nvCxnSpPr>
      <xdr:spPr>
        <a:xfrm flipV="1">
          <a:off x="8750300" y="6330500"/>
          <a:ext cx="889000" cy="17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157774</xdr:rowOff>
    </xdr:from>
    <xdr:to>
      <xdr:col>45</xdr:col>
      <xdr:colOff>177800</xdr:colOff>
      <xdr:row>38</xdr:row>
      <xdr:rowOff>59553</xdr:rowOff>
    </xdr:to>
    <xdr:cxnSp macro="">
      <xdr:nvCxnSpPr>
        <xdr:cNvPr id="297" name="直線コネクタ 296"/>
        <xdr:cNvCxnSpPr/>
      </xdr:nvCxnSpPr>
      <xdr:spPr>
        <a:xfrm flipV="1">
          <a:off x="7861300" y="6501424"/>
          <a:ext cx="889000" cy="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53808</xdr:rowOff>
    </xdr:from>
    <xdr:to>
      <xdr:col>41</xdr:col>
      <xdr:colOff>50800</xdr:colOff>
      <xdr:row>38</xdr:row>
      <xdr:rowOff>59553</xdr:rowOff>
    </xdr:to>
    <xdr:cxnSp macro="">
      <xdr:nvCxnSpPr>
        <xdr:cNvPr id="300" name="直線コネクタ 299"/>
        <xdr:cNvCxnSpPr/>
      </xdr:nvCxnSpPr>
      <xdr:spPr>
        <a:xfrm>
          <a:off x="6972300" y="656890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63472</xdr:rowOff>
    </xdr:from>
    <xdr:to>
      <xdr:col>55</xdr:col>
      <xdr:colOff>50800</xdr:colOff>
      <xdr:row>32</xdr:row>
      <xdr:rowOff>165072</xdr:rowOff>
    </xdr:to>
    <xdr:sp macro="" textlink="">
      <xdr:nvSpPr>
        <xdr:cNvPr id="310" name="楕円 309"/>
        <xdr:cNvSpPr/>
      </xdr:nvSpPr>
      <xdr:spPr>
        <a:xfrm>
          <a:off x="10426700" y="5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86349</xdr:rowOff>
    </xdr:from>
    <xdr:ext cx="599010" cy="259045"/>
    <xdr:sp macro="" textlink="">
      <xdr:nvSpPr>
        <xdr:cNvPr id="311" name="補助費等該当値テキスト"/>
        <xdr:cNvSpPr txBox="1"/>
      </xdr:nvSpPr>
      <xdr:spPr>
        <a:xfrm>
          <a:off x="10528300" y="540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107500</xdr:rowOff>
    </xdr:from>
    <xdr:to>
      <xdr:col>50</xdr:col>
      <xdr:colOff>165100</xdr:colOff>
      <xdr:row>37</xdr:row>
      <xdr:rowOff>37650</xdr:rowOff>
    </xdr:to>
    <xdr:sp macro="" textlink="">
      <xdr:nvSpPr>
        <xdr:cNvPr id="312" name="楕円 311"/>
        <xdr:cNvSpPr/>
      </xdr:nvSpPr>
      <xdr:spPr>
        <a:xfrm>
          <a:off x="9588500" y="62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54177</xdr:rowOff>
    </xdr:from>
    <xdr:ext cx="534377" cy="259045"/>
    <xdr:sp macro="" textlink="">
      <xdr:nvSpPr>
        <xdr:cNvPr id="313" name="テキスト ボックス 312"/>
        <xdr:cNvSpPr txBox="1"/>
      </xdr:nvSpPr>
      <xdr:spPr>
        <a:xfrm>
          <a:off x="9372111" y="60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106974</xdr:rowOff>
    </xdr:from>
    <xdr:to>
      <xdr:col>46</xdr:col>
      <xdr:colOff>38100</xdr:colOff>
      <xdr:row>38</xdr:row>
      <xdr:rowOff>37125</xdr:rowOff>
    </xdr:to>
    <xdr:sp macro="" textlink="">
      <xdr:nvSpPr>
        <xdr:cNvPr id="314" name="楕円 313"/>
        <xdr:cNvSpPr/>
      </xdr:nvSpPr>
      <xdr:spPr>
        <a:xfrm>
          <a:off x="8699500" y="64506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53651</xdr:rowOff>
    </xdr:from>
    <xdr:ext cx="534377" cy="259045"/>
    <xdr:sp macro="" textlink="">
      <xdr:nvSpPr>
        <xdr:cNvPr id="315" name="テキスト ボックス 314"/>
        <xdr:cNvSpPr txBox="1"/>
      </xdr:nvSpPr>
      <xdr:spPr>
        <a:xfrm>
          <a:off x="8483111" y="62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8753</xdr:rowOff>
    </xdr:from>
    <xdr:to>
      <xdr:col>41</xdr:col>
      <xdr:colOff>101600</xdr:colOff>
      <xdr:row>38</xdr:row>
      <xdr:rowOff>110353</xdr:rowOff>
    </xdr:to>
    <xdr:sp macro="" textlink="">
      <xdr:nvSpPr>
        <xdr:cNvPr id="316" name="楕円 315"/>
        <xdr:cNvSpPr/>
      </xdr:nvSpPr>
      <xdr:spPr>
        <a:xfrm>
          <a:off x="7810500" y="65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101480</xdr:rowOff>
    </xdr:from>
    <xdr:ext cx="534377" cy="259045"/>
    <xdr:sp macro="" textlink="">
      <xdr:nvSpPr>
        <xdr:cNvPr id="317" name="テキスト ボックス 316"/>
        <xdr:cNvSpPr txBox="1"/>
      </xdr:nvSpPr>
      <xdr:spPr>
        <a:xfrm>
          <a:off x="7594111" y="66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3008</xdr:rowOff>
    </xdr:from>
    <xdr:to>
      <xdr:col>36</xdr:col>
      <xdr:colOff>165100</xdr:colOff>
      <xdr:row>38</xdr:row>
      <xdr:rowOff>104608</xdr:rowOff>
    </xdr:to>
    <xdr:sp macro="" textlink="">
      <xdr:nvSpPr>
        <xdr:cNvPr id="318" name="楕円 317"/>
        <xdr:cNvSpPr/>
      </xdr:nvSpPr>
      <xdr:spPr>
        <a:xfrm>
          <a:off x="6921500" y="6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95735</xdr:rowOff>
    </xdr:from>
    <xdr:ext cx="534377" cy="259045"/>
    <xdr:sp macro="" textlink="">
      <xdr:nvSpPr>
        <xdr:cNvPr id="319" name="テキスト ボックス 318"/>
        <xdr:cNvSpPr txBox="1"/>
      </xdr:nvSpPr>
      <xdr:spPr>
        <a:xfrm>
          <a:off x="6705111" y="66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87694</xdr:rowOff>
    </xdr:from>
    <xdr:to>
      <xdr:col>55</xdr:col>
      <xdr:colOff>0</xdr:colOff>
      <xdr:row>57</xdr:row>
      <xdr:rowOff>20469</xdr:rowOff>
    </xdr:to>
    <xdr:cxnSp macro="">
      <xdr:nvCxnSpPr>
        <xdr:cNvPr id="351" name="直線コネクタ 350"/>
        <xdr:cNvCxnSpPr/>
      </xdr:nvCxnSpPr>
      <xdr:spPr>
        <a:xfrm flipV="1">
          <a:off x="9639300" y="9688894"/>
          <a:ext cx="838200" cy="10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101573</xdr:rowOff>
    </xdr:from>
    <xdr:to>
      <xdr:col>50</xdr:col>
      <xdr:colOff>114300</xdr:colOff>
      <xdr:row>57</xdr:row>
      <xdr:rowOff>20469</xdr:rowOff>
    </xdr:to>
    <xdr:cxnSp macro="">
      <xdr:nvCxnSpPr>
        <xdr:cNvPr id="354" name="直線コネクタ 353"/>
        <xdr:cNvCxnSpPr/>
      </xdr:nvCxnSpPr>
      <xdr:spPr>
        <a:xfrm>
          <a:off x="8750300" y="9702773"/>
          <a:ext cx="889000" cy="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101573</xdr:rowOff>
    </xdr:from>
    <xdr:to>
      <xdr:col>45</xdr:col>
      <xdr:colOff>177800</xdr:colOff>
      <xdr:row>58</xdr:row>
      <xdr:rowOff>97017</xdr:rowOff>
    </xdr:to>
    <xdr:cxnSp macro="">
      <xdr:nvCxnSpPr>
        <xdr:cNvPr id="357" name="直線コネクタ 356"/>
        <xdr:cNvCxnSpPr/>
      </xdr:nvCxnSpPr>
      <xdr:spPr>
        <a:xfrm flipV="1">
          <a:off x="7861300" y="9702773"/>
          <a:ext cx="889000" cy="3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29825</xdr:rowOff>
    </xdr:from>
    <xdr:to>
      <xdr:col>41</xdr:col>
      <xdr:colOff>50800</xdr:colOff>
      <xdr:row>58</xdr:row>
      <xdr:rowOff>97017</xdr:rowOff>
    </xdr:to>
    <xdr:cxnSp macro="">
      <xdr:nvCxnSpPr>
        <xdr:cNvPr id="360" name="直線コネクタ 359"/>
        <xdr:cNvCxnSpPr/>
      </xdr:nvCxnSpPr>
      <xdr:spPr>
        <a:xfrm>
          <a:off x="6972300" y="9973925"/>
          <a:ext cx="889000" cy="6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36894</xdr:rowOff>
    </xdr:from>
    <xdr:to>
      <xdr:col>55</xdr:col>
      <xdr:colOff>50800</xdr:colOff>
      <xdr:row>56</xdr:row>
      <xdr:rowOff>138494</xdr:rowOff>
    </xdr:to>
    <xdr:sp macro="" textlink="">
      <xdr:nvSpPr>
        <xdr:cNvPr id="370" name="楕円 369"/>
        <xdr:cNvSpPr/>
      </xdr:nvSpPr>
      <xdr:spPr>
        <a:xfrm>
          <a:off x="10426700" y="96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15321</xdr:rowOff>
    </xdr:from>
    <xdr:ext cx="534377" cy="259045"/>
    <xdr:sp macro="" textlink="">
      <xdr:nvSpPr>
        <xdr:cNvPr id="371" name="普通建設事業費該当値テキスト"/>
        <xdr:cNvSpPr txBox="1"/>
      </xdr:nvSpPr>
      <xdr:spPr>
        <a:xfrm>
          <a:off x="10528300" y="96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141119</xdr:rowOff>
    </xdr:from>
    <xdr:to>
      <xdr:col>50</xdr:col>
      <xdr:colOff>165100</xdr:colOff>
      <xdr:row>57</xdr:row>
      <xdr:rowOff>71269</xdr:rowOff>
    </xdr:to>
    <xdr:sp macro="" textlink="">
      <xdr:nvSpPr>
        <xdr:cNvPr id="372" name="楕円 371"/>
        <xdr:cNvSpPr/>
      </xdr:nvSpPr>
      <xdr:spPr>
        <a:xfrm>
          <a:off x="9588500" y="97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62396</xdr:rowOff>
    </xdr:from>
    <xdr:ext cx="534377" cy="259045"/>
    <xdr:sp macro="" textlink="">
      <xdr:nvSpPr>
        <xdr:cNvPr id="373" name="テキスト ボックス 372"/>
        <xdr:cNvSpPr txBox="1"/>
      </xdr:nvSpPr>
      <xdr:spPr>
        <a:xfrm>
          <a:off x="9372111" y="98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50773</xdr:rowOff>
    </xdr:from>
    <xdr:to>
      <xdr:col>46</xdr:col>
      <xdr:colOff>38100</xdr:colOff>
      <xdr:row>56</xdr:row>
      <xdr:rowOff>152373</xdr:rowOff>
    </xdr:to>
    <xdr:sp macro="" textlink="">
      <xdr:nvSpPr>
        <xdr:cNvPr id="374" name="楕円 373"/>
        <xdr:cNvSpPr/>
      </xdr:nvSpPr>
      <xdr:spPr>
        <a:xfrm>
          <a:off x="8699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168900</xdr:rowOff>
    </xdr:from>
    <xdr:ext cx="534377" cy="259045"/>
    <xdr:sp macro="" textlink="">
      <xdr:nvSpPr>
        <xdr:cNvPr id="375" name="テキスト ボックス 374"/>
        <xdr:cNvSpPr txBox="1"/>
      </xdr:nvSpPr>
      <xdr:spPr>
        <a:xfrm>
          <a:off x="8483111" y="94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46217</xdr:rowOff>
    </xdr:from>
    <xdr:to>
      <xdr:col>41</xdr:col>
      <xdr:colOff>101600</xdr:colOff>
      <xdr:row>58</xdr:row>
      <xdr:rowOff>147817</xdr:rowOff>
    </xdr:to>
    <xdr:sp macro="" textlink="">
      <xdr:nvSpPr>
        <xdr:cNvPr id="376" name="楕円 375"/>
        <xdr:cNvSpPr/>
      </xdr:nvSpPr>
      <xdr:spPr>
        <a:xfrm>
          <a:off x="7810500" y="99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138944</xdr:rowOff>
    </xdr:from>
    <xdr:ext cx="534377" cy="259045"/>
    <xdr:sp macro="" textlink="">
      <xdr:nvSpPr>
        <xdr:cNvPr id="377" name="テキスト ボックス 376"/>
        <xdr:cNvSpPr txBox="1"/>
      </xdr:nvSpPr>
      <xdr:spPr>
        <a:xfrm>
          <a:off x="7594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150475</xdr:rowOff>
    </xdr:from>
    <xdr:to>
      <xdr:col>36</xdr:col>
      <xdr:colOff>165100</xdr:colOff>
      <xdr:row>58</xdr:row>
      <xdr:rowOff>80625</xdr:rowOff>
    </xdr:to>
    <xdr:sp macro="" textlink="">
      <xdr:nvSpPr>
        <xdr:cNvPr id="378" name="楕円 377"/>
        <xdr:cNvSpPr/>
      </xdr:nvSpPr>
      <xdr:spPr>
        <a:xfrm>
          <a:off x="6921500" y="99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71752</xdr:rowOff>
    </xdr:from>
    <xdr:ext cx="534377" cy="259045"/>
    <xdr:sp macro="" textlink="">
      <xdr:nvSpPr>
        <xdr:cNvPr id="379" name="テキスト ボックス 378"/>
        <xdr:cNvSpPr txBox="1"/>
      </xdr:nvSpPr>
      <xdr:spPr>
        <a:xfrm>
          <a:off x="6705111" y="100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8279</xdr:rowOff>
    </xdr:from>
    <xdr:to>
      <xdr:col>55</xdr:col>
      <xdr:colOff>0</xdr:colOff>
      <xdr:row>78</xdr:row>
      <xdr:rowOff>18016</xdr:rowOff>
    </xdr:to>
    <xdr:cxnSp macro="">
      <xdr:nvCxnSpPr>
        <xdr:cNvPr id="406" name="直線コネクタ 405"/>
        <xdr:cNvCxnSpPr/>
      </xdr:nvCxnSpPr>
      <xdr:spPr>
        <a:xfrm flipV="1">
          <a:off x="9639300" y="13209929"/>
          <a:ext cx="83820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53267</xdr:rowOff>
    </xdr:from>
    <xdr:to>
      <xdr:col>50</xdr:col>
      <xdr:colOff>114300</xdr:colOff>
      <xdr:row>78</xdr:row>
      <xdr:rowOff>18016</xdr:rowOff>
    </xdr:to>
    <xdr:cxnSp macro="">
      <xdr:nvCxnSpPr>
        <xdr:cNvPr id="409" name="直線コネクタ 408"/>
        <xdr:cNvCxnSpPr/>
      </xdr:nvCxnSpPr>
      <xdr:spPr>
        <a:xfrm>
          <a:off x="8750300" y="13254917"/>
          <a:ext cx="889000" cy="1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53267</xdr:rowOff>
    </xdr:from>
    <xdr:to>
      <xdr:col>45</xdr:col>
      <xdr:colOff>177800</xdr:colOff>
      <xdr:row>78</xdr:row>
      <xdr:rowOff>58296</xdr:rowOff>
    </xdr:to>
    <xdr:cxnSp macro="">
      <xdr:nvCxnSpPr>
        <xdr:cNvPr id="412" name="直線コネクタ 411"/>
        <xdr:cNvCxnSpPr/>
      </xdr:nvCxnSpPr>
      <xdr:spPr>
        <a:xfrm flipV="1">
          <a:off x="7861300" y="13254917"/>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4460</xdr:rowOff>
    </xdr:from>
    <xdr:to>
      <xdr:col>41</xdr:col>
      <xdr:colOff>50800</xdr:colOff>
      <xdr:row>78</xdr:row>
      <xdr:rowOff>58296</xdr:rowOff>
    </xdr:to>
    <xdr:cxnSp macro="">
      <xdr:nvCxnSpPr>
        <xdr:cNvPr id="415" name="直線コネクタ 414"/>
        <xdr:cNvCxnSpPr/>
      </xdr:nvCxnSpPr>
      <xdr:spPr>
        <a:xfrm>
          <a:off x="6972300" y="13377560"/>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128929</xdr:rowOff>
    </xdr:from>
    <xdr:to>
      <xdr:col>55</xdr:col>
      <xdr:colOff>50800</xdr:colOff>
      <xdr:row>77</xdr:row>
      <xdr:rowOff>59079</xdr:rowOff>
    </xdr:to>
    <xdr:sp macro="" textlink="">
      <xdr:nvSpPr>
        <xdr:cNvPr id="425" name="楕円 424"/>
        <xdr:cNvSpPr/>
      </xdr:nvSpPr>
      <xdr:spPr>
        <a:xfrm>
          <a:off x="10426700" y="131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107356</xdr:rowOff>
    </xdr:from>
    <xdr:ext cx="534377" cy="259045"/>
    <xdr:sp macro="" textlink="">
      <xdr:nvSpPr>
        <xdr:cNvPr id="426" name="普通建設事業費 （ うち新規整備　）該当値テキスト"/>
        <xdr:cNvSpPr txBox="1"/>
      </xdr:nvSpPr>
      <xdr:spPr>
        <a:xfrm>
          <a:off x="10528300" y="131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138666</xdr:rowOff>
    </xdr:from>
    <xdr:to>
      <xdr:col>50</xdr:col>
      <xdr:colOff>165100</xdr:colOff>
      <xdr:row>78</xdr:row>
      <xdr:rowOff>68816</xdr:rowOff>
    </xdr:to>
    <xdr:sp macro="" textlink="">
      <xdr:nvSpPr>
        <xdr:cNvPr id="427" name="楕円 426"/>
        <xdr:cNvSpPr/>
      </xdr:nvSpPr>
      <xdr:spPr>
        <a:xfrm>
          <a:off x="9588500" y="133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59943</xdr:rowOff>
    </xdr:from>
    <xdr:ext cx="469744" cy="259045"/>
    <xdr:sp macro="" textlink="">
      <xdr:nvSpPr>
        <xdr:cNvPr id="428" name="テキスト ボックス 427"/>
        <xdr:cNvSpPr txBox="1"/>
      </xdr:nvSpPr>
      <xdr:spPr>
        <a:xfrm>
          <a:off x="9404428" y="1343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2467</xdr:rowOff>
    </xdr:from>
    <xdr:to>
      <xdr:col>46</xdr:col>
      <xdr:colOff>38100</xdr:colOff>
      <xdr:row>77</xdr:row>
      <xdr:rowOff>104067</xdr:rowOff>
    </xdr:to>
    <xdr:sp macro="" textlink="">
      <xdr:nvSpPr>
        <xdr:cNvPr id="429" name="楕円 428"/>
        <xdr:cNvSpPr/>
      </xdr:nvSpPr>
      <xdr:spPr>
        <a:xfrm>
          <a:off x="8699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120594</xdr:rowOff>
    </xdr:from>
    <xdr:ext cx="534377" cy="259045"/>
    <xdr:sp macro="" textlink="">
      <xdr:nvSpPr>
        <xdr:cNvPr id="430" name="テキスト ボックス 429"/>
        <xdr:cNvSpPr txBox="1"/>
      </xdr:nvSpPr>
      <xdr:spPr>
        <a:xfrm>
          <a:off x="8483111" y="129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7496</xdr:rowOff>
    </xdr:from>
    <xdr:to>
      <xdr:col>41</xdr:col>
      <xdr:colOff>101600</xdr:colOff>
      <xdr:row>78</xdr:row>
      <xdr:rowOff>109096</xdr:rowOff>
    </xdr:to>
    <xdr:sp macro="" textlink="">
      <xdr:nvSpPr>
        <xdr:cNvPr id="431" name="楕円 430"/>
        <xdr:cNvSpPr/>
      </xdr:nvSpPr>
      <xdr:spPr>
        <a:xfrm>
          <a:off x="7810500" y="133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100223</xdr:rowOff>
    </xdr:from>
    <xdr:ext cx="469744" cy="259045"/>
    <xdr:sp macro="" textlink="">
      <xdr:nvSpPr>
        <xdr:cNvPr id="432" name="テキスト ボックス 431"/>
        <xdr:cNvSpPr txBox="1"/>
      </xdr:nvSpPr>
      <xdr:spPr>
        <a:xfrm>
          <a:off x="7626428" y="134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125110</xdr:rowOff>
    </xdr:from>
    <xdr:to>
      <xdr:col>36</xdr:col>
      <xdr:colOff>165100</xdr:colOff>
      <xdr:row>78</xdr:row>
      <xdr:rowOff>55260</xdr:rowOff>
    </xdr:to>
    <xdr:sp macro="" textlink="">
      <xdr:nvSpPr>
        <xdr:cNvPr id="433" name="楕円 432"/>
        <xdr:cNvSpPr/>
      </xdr:nvSpPr>
      <xdr:spPr>
        <a:xfrm>
          <a:off x="69215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46387</xdr:rowOff>
    </xdr:from>
    <xdr:ext cx="469744" cy="259045"/>
    <xdr:sp macro="" textlink="">
      <xdr:nvSpPr>
        <xdr:cNvPr id="434" name="テキスト ボックス 433"/>
        <xdr:cNvSpPr txBox="1"/>
      </xdr:nvSpPr>
      <xdr:spPr>
        <a:xfrm>
          <a:off x="6737428" y="134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22820</xdr:rowOff>
    </xdr:from>
    <xdr:to>
      <xdr:col>55</xdr:col>
      <xdr:colOff>0</xdr:colOff>
      <xdr:row>97</xdr:row>
      <xdr:rowOff>31914</xdr:rowOff>
    </xdr:to>
    <xdr:cxnSp macro="">
      <xdr:nvCxnSpPr>
        <xdr:cNvPr id="465" name="直線コネクタ 464"/>
        <xdr:cNvCxnSpPr/>
      </xdr:nvCxnSpPr>
      <xdr:spPr>
        <a:xfrm flipV="1">
          <a:off x="9639300" y="16653470"/>
          <a:ext cx="8382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115567</xdr:rowOff>
    </xdr:from>
    <xdr:to>
      <xdr:col>50</xdr:col>
      <xdr:colOff>114300</xdr:colOff>
      <xdr:row>97</xdr:row>
      <xdr:rowOff>31914</xdr:rowOff>
    </xdr:to>
    <xdr:cxnSp macro="">
      <xdr:nvCxnSpPr>
        <xdr:cNvPr id="468" name="直線コネクタ 467"/>
        <xdr:cNvCxnSpPr/>
      </xdr:nvCxnSpPr>
      <xdr:spPr>
        <a:xfrm>
          <a:off x="8750300" y="16574767"/>
          <a:ext cx="889000" cy="8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115567</xdr:rowOff>
    </xdr:from>
    <xdr:to>
      <xdr:col>45</xdr:col>
      <xdr:colOff>177800</xdr:colOff>
      <xdr:row>97</xdr:row>
      <xdr:rowOff>106438</xdr:rowOff>
    </xdr:to>
    <xdr:cxnSp macro="">
      <xdr:nvCxnSpPr>
        <xdr:cNvPr id="471" name="直線コネクタ 470"/>
        <xdr:cNvCxnSpPr/>
      </xdr:nvCxnSpPr>
      <xdr:spPr>
        <a:xfrm flipV="1">
          <a:off x="7861300" y="16574767"/>
          <a:ext cx="889000" cy="1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106438</xdr:rowOff>
    </xdr:from>
    <xdr:to>
      <xdr:col>41</xdr:col>
      <xdr:colOff>50800</xdr:colOff>
      <xdr:row>97</xdr:row>
      <xdr:rowOff>112807</xdr:rowOff>
    </xdr:to>
    <xdr:cxnSp macro="">
      <xdr:nvCxnSpPr>
        <xdr:cNvPr id="474" name="直線コネクタ 473"/>
        <xdr:cNvCxnSpPr/>
      </xdr:nvCxnSpPr>
      <xdr:spPr>
        <a:xfrm flipV="1">
          <a:off x="6972300" y="1673708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143470</xdr:rowOff>
    </xdr:from>
    <xdr:to>
      <xdr:col>55</xdr:col>
      <xdr:colOff>50800</xdr:colOff>
      <xdr:row>97</xdr:row>
      <xdr:rowOff>73620</xdr:rowOff>
    </xdr:to>
    <xdr:sp macro="" textlink="">
      <xdr:nvSpPr>
        <xdr:cNvPr id="484" name="楕円 483"/>
        <xdr:cNvSpPr/>
      </xdr:nvSpPr>
      <xdr:spPr>
        <a:xfrm>
          <a:off x="10426700" y="166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121897</xdr:rowOff>
    </xdr:from>
    <xdr:ext cx="534377" cy="259045"/>
    <xdr:sp macro="" textlink="">
      <xdr:nvSpPr>
        <xdr:cNvPr id="485" name="普通建設事業費 （ うち更新整備　）該当値テキスト"/>
        <xdr:cNvSpPr txBox="1"/>
      </xdr:nvSpPr>
      <xdr:spPr>
        <a:xfrm>
          <a:off x="10528300"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152564</xdr:rowOff>
    </xdr:from>
    <xdr:to>
      <xdr:col>50</xdr:col>
      <xdr:colOff>165100</xdr:colOff>
      <xdr:row>97</xdr:row>
      <xdr:rowOff>82714</xdr:rowOff>
    </xdr:to>
    <xdr:sp macro="" textlink="">
      <xdr:nvSpPr>
        <xdr:cNvPr id="486" name="楕円 485"/>
        <xdr:cNvSpPr/>
      </xdr:nvSpPr>
      <xdr:spPr>
        <a:xfrm>
          <a:off x="9588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73841</xdr:rowOff>
    </xdr:from>
    <xdr:ext cx="534377" cy="259045"/>
    <xdr:sp macro="" textlink="">
      <xdr:nvSpPr>
        <xdr:cNvPr id="487" name="テキスト ボックス 486"/>
        <xdr:cNvSpPr txBox="1"/>
      </xdr:nvSpPr>
      <xdr:spPr>
        <a:xfrm>
          <a:off x="9372111" y="16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64767</xdr:rowOff>
    </xdr:from>
    <xdr:to>
      <xdr:col>46</xdr:col>
      <xdr:colOff>38100</xdr:colOff>
      <xdr:row>96</xdr:row>
      <xdr:rowOff>166367</xdr:rowOff>
    </xdr:to>
    <xdr:sp macro="" textlink="">
      <xdr:nvSpPr>
        <xdr:cNvPr id="488" name="楕円 487"/>
        <xdr:cNvSpPr/>
      </xdr:nvSpPr>
      <xdr:spPr>
        <a:xfrm>
          <a:off x="8699500" y="165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11444</xdr:rowOff>
    </xdr:from>
    <xdr:ext cx="534377" cy="259045"/>
    <xdr:sp macro="" textlink="">
      <xdr:nvSpPr>
        <xdr:cNvPr id="489" name="テキスト ボックス 488"/>
        <xdr:cNvSpPr txBox="1"/>
      </xdr:nvSpPr>
      <xdr:spPr>
        <a:xfrm>
          <a:off x="8483111" y="162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55638</xdr:rowOff>
    </xdr:from>
    <xdr:to>
      <xdr:col>41</xdr:col>
      <xdr:colOff>101600</xdr:colOff>
      <xdr:row>97</xdr:row>
      <xdr:rowOff>157238</xdr:rowOff>
    </xdr:to>
    <xdr:sp macro="" textlink="">
      <xdr:nvSpPr>
        <xdr:cNvPr id="490" name="楕円 489"/>
        <xdr:cNvSpPr/>
      </xdr:nvSpPr>
      <xdr:spPr>
        <a:xfrm>
          <a:off x="7810500" y="16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148365</xdr:rowOff>
    </xdr:from>
    <xdr:ext cx="534377" cy="259045"/>
    <xdr:sp macro="" textlink="">
      <xdr:nvSpPr>
        <xdr:cNvPr id="491" name="テキスト ボックス 490"/>
        <xdr:cNvSpPr txBox="1"/>
      </xdr:nvSpPr>
      <xdr:spPr>
        <a:xfrm>
          <a:off x="7594111" y="167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62007</xdr:rowOff>
    </xdr:from>
    <xdr:to>
      <xdr:col>36</xdr:col>
      <xdr:colOff>165100</xdr:colOff>
      <xdr:row>97</xdr:row>
      <xdr:rowOff>163607</xdr:rowOff>
    </xdr:to>
    <xdr:sp macro="" textlink="">
      <xdr:nvSpPr>
        <xdr:cNvPr id="492" name="楕円 491"/>
        <xdr:cNvSpPr/>
      </xdr:nvSpPr>
      <xdr:spPr>
        <a:xfrm>
          <a:off x="6921500" y="166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154734</xdr:rowOff>
    </xdr:from>
    <xdr:ext cx="534377" cy="259045"/>
    <xdr:sp macro="" textlink="">
      <xdr:nvSpPr>
        <xdr:cNvPr id="493" name="テキスト ボックス 492"/>
        <xdr:cNvSpPr txBox="1"/>
      </xdr:nvSpPr>
      <xdr:spPr>
        <a:xfrm>
          <a:off x="6705111" y="167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31915</xdr:rowOff>
    </xdr:from>
    <xdr:to>
      <xdr:col>85</xdr:col>
      <xdr:colOff>127000</xdr:colOff>
      <xdr:row>38</xdr:row>
      <xdr:rowOff>113240</xdr:rowOff>
    </xdr:to>
    <xdr:cxnSp macro="">
      <xdr:nvCxnSpPr>
        <xdr:cNvPr id="522" name="直線コネクタ 521"/>
        <xdr:cNvCxnSpPr/>
      </xdr:nvCxnSpPr>
      <xdr:spPr>
        <a:xfrm>
          <a:off x="15481300" y="6547015"/>
          <a:ext cx="838200" cy="8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31915</xdr:rowOff>
    </xdr:from>
    <xdr:to>
      <xdr:col>81</xdr:col>
      <xdr:colOff>50800</xdr:colOff>
      <xdr:row>38</xdr:row>
      <xdr:rowOff>61423</xdr:rowOff>
    </xdr:to>
    <xdr:cxnSp macro="">
      <xdr:nvCxnSpPr>
        <xdr:cNvPr id="525" name="直線コネクタ 524"/>
        <xdr:cNvCxnSpPr/>
      </xdr:nvCxnSpPr>
      <xdr:spPr>
        <a:xfrm flipV="1">
          <a:off x="14592300" y="6547015"/>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61423</xdr:rowOff>
    </xdr:from>
    <xdr:to>
      <xdr:col>76</xdr:col>
      <xdr:colOff>114300</xdr:colOff>
      <xdr:row>39</xdr:row>
      <xdr:rowOff>37078</xdr:rowOff>
    </xdr:to>
    <xdr:cxnSp macro="">
      <xdr:nvCxnSpPr>
        <xdr:cNvPr id="528" name="直線コネクタ 527"/>
        <xdr:cNvCxnSpPr/>
      </xdr:nvCxnSpPr>
      <xdr:spPr>
        <a:xfrm flipV="1">
          <a:off x="13703300" y="6576523"/>
          <a:ext cx="889000" cy="1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33877</xdr:rowOff>
    </xdr:from>
    <xdr:to>
      <xdr:col>71</xdr:col>
      <xdr:colOff>177800</xdr:colOff>
      <xdr:row>39</xdr:row>
      <xdr:rowOff>37078</xdr:rowOff>
    </xdr:to>
    <xdr:cxnSp macro="">
      <xdr:nvCxnSpPr>
        <xdr:cNvPr id="531" name="直線コネクタ 530"/>
        <xdr:cNvCxnSpPr/>
      </xdr:nvCxnSpPr>
      <xdr:spPr>
        <a:xfrm>
          <a:off x="12814300" y="672042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62440</xdr:rowOff>
    </xdr:from>
    <xdr:to>
      <xdr:col>85</xdr:col>
      <xdr:colOff>177800</xdr:colOff>
      <xdr:row>38</xdr:row>
      <xdr:rowOff>164040</xdr:rowOff>
    </xdr:to>
    <xdr:sp macro="" textlink="">
      <xdr:nvSpPr>
        <xdr:cNvPr id="541" name="楕円 540"/>
        <xdr:cNvSpPr/>
      </xdr:nvSpPr>
      <xdr:spPr>
        <a:xfrm>
          <a:off x="16268700" y="6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21817</xdr:rowOff>
    </xdr:from>
    <xdr:ext cx="469744" cy="259045"/>
    <xdr:sp macro="" textlink="">
      <xdr:nvSpPr>
        <xdr:cNvPr id="542" name="災害復旧事業費該当値テキスト"/>
        <xdr:cNvSpPr txBox="1"/>
      </xdr:nvSpPr>
      <xdr:spPr>
        <a:xfrm>
          <a:off x="16370300" y="636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152565</xdr:rowOff>
    </xdr:from>
    <xdr:to>
      <xdr:col>81</xdr:col>
      <xdr:colOff>101600</xdr:colOff>
      <xdr:row>38</xdr:row>
      <xdr:rowOff>82715</xdr:rowOff>
    </xdr:to>
    <xdr:sp macro="" textlink="">
      <xdr:nvSpPr>
        <xdr:cNvPr id="543" name="楕円 542"/>
        <xdr:cNvSpPr/>
      </xdr:nvSpPr>
      <xdr:spPr>
        <a:xfrm>
          <a:off x="15430500" y="64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99242</xdr:rowOff>
    </xdr:from>
    <xdr:ext cx="469744" cy="259045"/>
    <xdr:sp macro="" textlink="">
      <xdr:nvSpPr>
        <xdr:cNvPr id="544" name="テキスト ボックス 543"/>
        <xdr:cNvSpPr txBox="1"/>
      </xdr:nvSpPr>
      <xdr:spPr>
        <a:xfrm>
          <a:off x="15246428" y="627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10623</xdr:rowOff>
    </xdr:from>
    <xdr:to>
      <xdr:col>76</xdr:col>
      <xdr:colOff>165100</xdr:colOff>
      <xdr:row>38</xdr:row>
      <xdr:rowOff>112223</xdr:rowOff>
    </xdr:to>
    <xdr:sp macro="" textlink="">
      <xdr:nvSpPr>
        <xdr:cNvPr id="545" name="楕円 544"/>
        <xdr:cNvSpPr/>
      </xdr:nvSpPr>
      <xdr:spPr>
        <a:xfrm>
          <a:off x="14541500" y="65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128750</xdr:rowOff>
    </xdr:from>
    <xdr:ext cx="469744" cy="259045"/>
    <xdr:sp macro="" textlink="">
      <xdr:nvSpPr>
        <xdr:cNvPr id="546" name="テキスト ボックス 545"/>
        <xdr:cNvSpPr txBox="1"/>
      </xdr:nvSpPr>
      <xdr:spPr>
        <a:xfrm>
          <a:off x="14357428" y="630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157728</xdr:rowOff>
    </xdr:from>
    <xdr:to>
      <xdr:col>72</xdr:col>
      <xdr:colOff>38100</xdr:colOff>
      <xdr:row>39</xdr:row>
      <xdr:rowOff>87878</xdr:rowOff>
    </xdr:to>
    <xdr:sp macro="" textlink="">
      <xdr:nvSpPr>
        <xdr:cNvPr id="547" name="楕円 546"/>
        <xdr:cNvSpPr/>
      </xdr:nvSpPr>
      <xdr:spPr>
        <a:xfrm>
          <a:off x="13652500" y="6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79005</xdr:rowOff>
    </xdr:from>
    <xdr:ext cx="378565" cy="259045"/>
    <xdr:sp macro="" textlink="">
      <xdr:nvSpPr>
        <xdr:cNvPr id="548" name="テキスト ボックス 547"/>
        <xdr:cNvSpPr txBox="1"/>
      </xdr:nvSpPr>
      <xdr:spPr>
        <a:xfrm>
          <a:off x="13514017" y="676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154527</xdr:rowOff>
    </xdr:from>
    <xdr:to>
      <xdr:col>67</xdr:col>
      <xdr:colOff>101600</xdr:colOff>
      <xdr:row>39</xdr:row>
      <xdr:rowOff>84677</xdr:rowOff>
    </xdr:to>
    <xdr:sp macro="" textlink="">
      <xdr:nvSpPr>
        <xdr:cNvPr id="549" name="楕円 548"/>
        <xdr:cNvSpPr/>
      </xdr:nvSpPr>
      <xdr:spPr>
        <a:xfrm>
          <a:off x="12763500" y="66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75804</xdr:rowOff>
    </xdr:from>
    <xdr:ext cx="378565" cy="259045"/>
    <xdr:sp macro="" textlink="">
      <xdr:nvSpPr>
        <xdr:cNvPr id="550" name="テキスト ボックス 549"/>
        <xdr:cNvSpPr txBox="1"/>
      </xdr:nvSpPr>
      <xdr:spPr>
        <a:xfrm>
          <a:off x="12625017" y="676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165806</xdr:rowOff>
    </xdr:from>
    <xdr:to>
      <xdr:col>85</xdr:col>
      <xdr:colOff>127000</xdr:colOff>
      <xdr:row>74</xdr:row>
      <xdr:rowOff>14427</xdr:rowOff>
    </xdr:to>
    <xdr:cxnSp macro="">
      <xdr:nvCxnSpPr>
        <xdr:cNvPr id="626" name="直線コネクタ 625"/>
        <xdr:cNvCxnSpPr/>
      </xdr:nvCxnSpPr>
      <xdr:spPr>
        <a:xfrm flipV="1">
          <a:off x="15481300" y="12681656"/>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14427</xdr:rowOff>
    </xdr:from>
    <xdr:to>
      <xdr:col>81</xdr:col>
      <xdr:colOff>50800</xdr:colOff>
      <xdr:row>74</xdr:row>
      <xdr:rowOff>23937</xdr:rowOff>
    </xdr:to>
    <xdr:cxnSp macro="">
      <xdr:nvCxnSpPr>
        <xdr:cNvPr id="629" name="直線コネクタ 628"/>
        <xdr:cNvCxnSpPr/>
      </xdr:nvCxnSpPr>
      <xdr:spPr>
        <a:xfrm flipV="1">
          <a:off x="14592300" y="12701727"/>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17902</xdr:rowOff>
    </xdr:from>
    <xdr:to>
      <xdr:col>76</xdr:col>
      <xdr:colOff>114300</xdr:colOff>
      <xdr:row>74</xdr:row>
      <xdr:rowOff>23937</xdr:rowOff>
    </xdr:to>
    <xdr:cxnSp macro="">
      <xdr:nvCxnSpPr>
        <xdr:cNvPr id="632" name="直線コネクタ 631"/>
        <xdr:cNvCxnSpPr/>
      </xdr:nvCxnSpPr>
      <xdr:spPr>
        <a:xfrm>
          <a:off x="13703300" y="1270520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17902</xdr:rowOff>
    </xdr:from>
    <xdr:to>
      <xdr:col>71</xdr:col>
      <xdr:colOff>177800</xdr:colOff>
      <xdr:row>74</xdr:row>
      <xdr:rowOff>43459</xdr:rowOff>
    </xdr:to>
    <xdr:cxnSp macro="">
      <xdr:nvCxnSpPr>
        <xdr:cNvPr id="635" name="直線コネクタ 634"/>
        <xdr:cNvCxnSpPr/>
      </xdr:nvCxnSpPr>
      <xdr:spPr>
        <a:xfrm flipV="1">
          <a:off x="12814300" y="12705202"/>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115006</xdr:rowOff>
    </xdr:from>
    <xdr:to>
      <xdr:col>85</xdr:col>
      <xdr:colOff>177800</xdr:colOff>
      <xdr:row>74</xdr:row>
      <xdr:rowOff>45156</xdr:rowOff>
    </xdr:to>
    <xdr:sp macro="" textlink="">
      <xdr:nvSpPr>
        <xdr:cNvPr id="645" name="楕円 644"/>
        <xdr:cNvSpPr/>
      </xdr:nvSpPr>
      <xdr:spPr>
        <a:xfrm>
          <a:off x="16268700" y="12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93433</xdr:rowOff>
    </xdr:from>
    <xdr:ext cx="534377" cy="259045"/>
    <xdr:sp macro="" textlink="">
      <xdr:nvSpPr>
        <xdr:cNvPr id="646" name="公債費該当値テキスト"/>
        <xdr:cNvSpPr txBox="1"/>
      </xdr:nvSpPr>
      <xdr:spPr>
        <a:xfrm>
          <a:off x="16370300" y="126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135077</xdr:rowOff>
    </xdr:from>
    <xdr:to>
      <xdr:col>81</xdr:col>
      <xdr:colOff>101600</xdr:colOff>
      <xdr:row>74</xdr:row>
      <xdr:rowOff>65227</xdr:rowOff>
    </xdr:to>
    <xdr:sp macro="" textlink="">
      <xdr:nvSpPr>
        <xdr:cNvPr id="647" name="楕円 646"/>
        <xdr:cNvSpPr/>
      </xdr:nvSpPr>
      <xdr:spPr>
        <a:xfrm>
          <a:off x="15430500" y="126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56354</xdr:rowOff>
    </xdr:from>
    <xdr:ext cx="534377" cy="259045"/>
    <xdr:sp macro="" textlink="">
      <xdr:nvSpPr>
        <xdr:cNvPr id="648" name="テキスト ボックス 647"/>
        <xdr:cNvSpPr txBox="1"/>
      </xdr:nvSpPr>
      <xdr:spPr>
        <a:xfrm>
          <a:off x="15214111" y="127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144587</xdr:rowOff>
    </xdr:from>
    <xdr:to>
      <xdr:col>76</xdr:col>
      <xdr:colOff>165100</xdr:colOff>
      <xdr:row>74</xdr:row>
      <xdr:rowOff>74737</xdr:rowOff>
    </xdr:to>
    <xdr:sp macro="" textlink="">
      <xdr:nvSpPr>
        <xdr:cNvPr id="649" name="楕円 648"/>
        <xdr:cNvSpPr/>
      </xdr:nvSpPr>
      <xdr:spPr>
        <a:xfrm>
          <a:off x="14541500" y="126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65864</xdr:rowOff>
    </xdr:from>
    <xdr:ext cx="534377" cy="259045"/>
    <xdr:sp macro="" textlink="">
      <xdr:nvSpPr>
        <xdr:cNvPr id="650" name="テキスト ボックス 649"/>
        <xdr:cNvSpPr txBox="1"/>
      </xdr:nvSpPr>
      <xdr:spPr>
        <a:xfrm>
          <a:off x="14325111" y="127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138552</xdr:rowOff>
    </xdr:from>
    <xdr:to>
      <xdr:col>72</xdr:col>
      <xdr:colOff>38100</xdr:colOff>
      <xdr:row>74</xdr:row>
      <xdr:rowOff>68702</xdr:rowOff>
    </xdr:to>
    <xdr:sp macro="" textlink="">
      <xdr:nvSpPr>
        <xdr:cNvPr id="651" name="楕円 650"/>
        <xdr:cNvSpPr/>
      </xdr:nvSpPr>
      <xdr:spPr>
        <a:xfrm>
          <a:off x="13652500" y="126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59829</xdr:rowOff>
    </xdr:from>
    <xdr:ext cx="534377" cy="259045"/>
    <xdr:sp macro="" textlink="">
      <xdr:nvSpPr>
        <xdr:cNvPr id="652" name="テキスト ボックス 651"/>
        <xdr:cNvSpPr txBox="1"/>
      </xdr:nvSpPr>
      <xdr:spPr>
        <a:xfrm>
          <a:off x="13436111" y="127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164109</xdr:rowOff>
    </xdr:from>
    <xdr:to>
      <xdr:col>67</xdr:col>
      <xdr:colOff>101600</xdr:colOff>
      <xdr:row>74</xdr:row>
      <xdr:rowOff>94259</xdr:rowOff>
    </xdr:to>
    <xdr:sp macro="" textlink="">
      <xdr:nvSpPr>
        <xdr:cNvPr id="653" name="楕円 652"/>
        <xdr:cNvSpPr/>
      </xdr:nvSpPr>
      <xdr:spPr>
        <a:xfrm>
          <a:off x="12763500" y="12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85386</xdr:rowOff>
    </xdr:from>
    <xdr:ext cx="534377" cy="259045"/>
    <xdr:sp macro="" textlink="">
      <xdr:nvSpPr>
        <xdr:cNvPr id="654" name="テキスト ボックス 653"/>
        <xdr:cNvSpPr txBox="1"/>
      </xdr:nvSpPr>
      <xdr:spPr>
        <a:xfrm>
          <a:off x="12547111" y="127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151854</xdr:rowOff>
    </xdr:from>
    <xdr:to>
      <xdr:col>85</xdr:col>
      <xdr:colOff>127000</xdr:colOff>
      <xdr:row>96</xdr:row>
      <xdr:rowOff>157721</xdr:rowOff>
    </xdr:to>
    <xdr:cxnSp macro="">
      <xdr:nvCxnSpPr>
        <xdr:cNvPr id="683" name="直線コネクタ 682"/>
        <xdr:cNvCxnSpPr/>
      </xdr:nvCxnSpPr>
      <xdr:spPr>
        <a:xfrm flipV="1">
          <a:off x="15481300" y="16611054"/>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157721</xdr:rowOff>
    </xdr:from>
    <xdr:to>
      <xdr:col>81</xdr:col>
      <xdr:colOff>50800</xdr:colOff>
      <xdr:row>97</xdr:row>
      <xdr:rowOff>16942</xdr:rowOff>
    </xdr:to>
    <xdr:cxnSp macro="">
      <xdr:nvCxnSpPr>
        <xdr:cNvPr id="686" name="直線コネクタ 685"/>
        <xdr:cNvCxnSpPr/>
      </xdr:nvCxnSpPr>
      <xdr:spPr>
        <a:xfrm flipV="1">
          <a:off x="14592300" y="16616921"/>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16942</xdr:rowOff>
    </xdr:from>
    <xdr:to>
      <xdr:col>76</xdr:col>
      <xdr:colOff>114300</xdr:colOff>
      <xdr:row>97</xdr:row>
      <xdr:rowOff>64529</xdr:rowOff>
    </xdr:to>
    <xdr:cxnSp macro="">
      <xdr:nvCxnSpPr>
        <xdr:cNvPr id="689" name="直線コネクタ 688"/>
        <xdr:cNvCxnSpPr/>
      </xdr:nvCxnSpPr>
      <xdr:spPr>
        <a:xfrm flipV="1">
          <a:off x="13703300" y="16647592"/>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104305</xdr:rowOff>
    </xdr:from>
    <xdr:to>
      <xdr:col>71</xdr:col>
      <xdr:colOff>177800</xdr:colOff>
      <xdr:row>97</xdr:row>
      <xdr:rowOff>64529</xdr:rowOff>
    </xdr:to>
    <xdr:cxnSp macro="">
      <xdr:nvCxnSpPr>
        <xdr:cNvPr id="692" name="直線コネクタ 691"/>
        <xdr:cNvCxnSpPr/>
      </xdr:nvCxnSpPr>
      <xdr:spPr>
        <a:xfrm>
          <a:off x="12814300" y="16563505"/>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101054</xdr:rowOff>
    </xdr:from>
    <xdr:to>
      <xdr:col>85</xdr:col>
      <xdr:colOff>177800</xdr:colOff>
      <xdr:row>97</xdr:row>
      <xdr:rowOff>31204</xdr:rowOff>
    </xdr:to>
    <xdr:sp macro="" textlink="">
      <xdr:nvSpPr>
        <xdr:cNvPr id="702" name="楕円 701"/>
        <xdr:cNvSpPr/>
      </xdr:nvSpPr>
      <xdr:spPr>
        <a:xfrm>
          <a:off x="16268700" y="165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123931</xdr:rowOff>
    </xdr:from>
    <xdr:ext cx="534377" cy="259045"/>
    <xdr:sp macro="" textlink="">
      <xdr:nvSpPr>
        <xdr:cNvPr id="703" name="積立金該当値テキスト"/>
        <xdr:cNvSpPr txBox="1"/>
      </xdr:nvSpPr>
      <xdr:spPr>
        <a:xfrm>
          <a:off x="16370300"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106921</xdr:rowOff>
    </xdr:from>
    <xdr:to>
      <xdr:col>81</xdr:col>
      <xdr:colOff>101600</xdr:colOff>
      <xdr:row>97</xdr:row>
      <xdr:rowOff>37071</xdr:rowOff>
    </xdr:to>
    <xdr:sp macro="" textlink="">
      <xdr:nvSpPr>
        <xdr:cNvPr id="704" name="楕円 703"/>
        <xdr:cNvSpPr/>
      </xdr:nvSpPr>
      <xdr:spPr>
        <a:xfrm>
          <a:off x="15430500" y="1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53598</xdr:rowOff>
    </xdr:from>
    <xdr:ext cx="534377" cy="259045"/>
    <xdr:sp macro="" textlink="">
      <xdr:nvSpPr>
        <xdr:cNvPr id="705" name="テキスト ボックス 704"/>
        <xdr:cNvSpPr txBox="1"/>
      </xdr:nvSpPr>
      <xdr:spPr>
        <a:xfrm>
          <a:off x="15214111" y="163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137592</xdr:rowOff>
    </xdr:from>
    <xdr:to>
      <xdr:col>76</xdr:col>
      <xdr:colOff>165100</xdr:colOff>
      <xdr:row>97</xdr:row>
      <xdr:rowOff>67742</xdr:rowOff>
    </xdr:to>
    <xdr:sp macro="" textlink="">
      <xdr:nvSpPr>
        <xdr:cNvPr id="706" name="楕円 705"/>
        <xdr:cNvSpPr/>
      </xdr:nvSpPr>
      <xdr:spPr>
        <a:xfrm>
          <a:off x="14541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84269</xdr:rowOff>
    </xdr:from>
    <xdr:ext cx="469744" cy="259045"/>
    <xdr:sp macro="" textlink="">
      <xdr:nvSpPr>
        <xdr:cNvPr id="707" name="テキスト ボックス 706"/>
        <xdr:cNvSpPr txBox="1"/>
      </xdr:nvSpPr>
      <xdr:spPr>
        <a:xfrm>
          <a:off x="14357428" y="163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13729</xdr:rowOff>
    </xdr:from>
    <xdr:to>
      <xdr:col>72</xdr:col>
      <xdr:colOff>38100</xdr:colOff>
      <xdr:row>97</xdr:row>
      <xdr:rowOff>115329</xdr:rowOff>
    </xdr:to>
    <xdr:sp macro="" textlink="">
      <xdr:nvSpPr>
        <xdr:cNvPr id="708" name="楕円 707"/>
        <xdr:cNvSpPr/>
      </xdr:nvSpPr>
      <xdr:spPr>
        <a:xfrm>
          <a:off x="13652500" y="166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131856</xdr:rowOff>
    </xdr:from>
    <xdr:ext cx="469744" cy="259045"/>
    <xdr:sp macro="" textlink="">
      <xdr:nvSpPr>
        <xdr:cNvPr id="709" name="テキスト ボックス 708"/>
        <xdr:cNvSpPr txBox="1"/>
      </xdr:nvSpPr>
      <xdr:spPr>
        <a:xfrm>
          <a:off x="13468428" y="164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53505</xdr:rowOff>
    </xdr:from>
    <xdr:to>
      <xdr:col>67</xdr:col>
      <xdr:colOff>101600</xdr:colOff>
      <xdr:row>96</xdr:row>
      <xdr:rowOff>155105</xdr:rowOff>
    </xdr:to>
    <xdr:sp macro="" textlink="">
      <xdr:nvSpPr>
        <xdr:cNvPr id="710" name="楕円 709"/>
        <xdr:cNvSpPr/>
      </xdr:nvSpPr>
      <xdr:spPr>
        <a:xfrm>
          <a:off x="12763500" y="165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182</xdr:rowOff>
    </xdr:from>
    <xdr:ext cx="534377" cy="259045"/>
    <xdr:sp macro="" textlink="">
      <xdr:nvSpPr>
        <xdr:cNvPr id="711" name="テキスト ボックス 710"/>
        <xdr:cNvSpPr txBox="1"/>
      </xdr:nvSpPr>
      <xdr:spPr>
        <a:xfrm>
          <a:off x="12547111" y="162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126800</xdr:rowOff>
    </xdr:from>
    <xdr:to>
      <xdr:col>116</xdr:col>
      <xdr:colOff>63500</xdr:colOff>
      <xdr:row>36</xdr:row>
      <xdr:rowOff>134801</xdr:rowOff>
    </xdr:to>
    <xdr:cxnSp macro="">
      <xdr:nvCxnSpPr>
        <xdr:cNvPr id="742" name="直線コネクタ 741"/>
        <xdr:cNvCxnSpPr/>
      </xdr:nvCxnSpPr>
      <xdr:spPr>
        <a:xfrm>
          <a:off x="21323300" y="5956100"/>
          <a:ext cx="8382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126800</xdr:rowOff>
    </xdr:from>
    <xdr:to>
      <xdr:col>111</xdr:col>
      <xdr:colOff>177800</xdr:colOff>
      <xdr:row>39</xdr:row>
      <xdr:rowOff>98878</xdr:rowOff>
    </xdr:to>
    <xdr:cxnSp macro="">
      <xdr:nvCxnSpPr>
        <xdr:cNvPr id="745" name="直線コネクタ 744"/>
        <xdr:cNvCxnSpPr/>
      </xdr:nvCxnSpPr>
      <xdr:spPr>
        <a:xfrm flipV="1">
          <a:off x="20434300" y="5956100"/>
          <a:ext cx="889000" cy="82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98715</xdr:rowOff>
    </xdr:from>
    <xdr:to>
      <xdr:col>107</xdr:col>
      <xdr:colOff>50800</xdr:colOff>
      <xdr:row>39</xdr:row>
      <xdr:rowOff>98878</xdr:rowOff>
    </xdr:to>
    <xdr:cxnSp macro="">
      <xdr:nvCxnSpPr>
        <xdr:cNvPr id="748" name="直線コネクタ 747"/>
        <xdr:cNvCxnSpPr/>
      </xdr:nvCxnSpPr>
      <xdr:spPr>
        <a:xfrm>
          <a:off x="19545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96593</xdr:rowOff>
    </xdr:from>
    <xdr:to>
      <xdr:col>102</xdr:col>
      <xdr:colOff>114300</xdr:colOff>
      <xdr:row>39</xdr:row>
      <xdr:rowOff>98715</xdr:rowOff>
    </xdr:to>
    <xdr:cxnSp macro="">
      <xdr:nvCxnSpPr>
        <xdr:cNvPr id="751" name="直線コネクタ 750"/>
        <xdr:cNvCxnSpPr/>
      </xdr:nvCxnSpPr>
      <xdr:spPr>
        <a:xfrm>
          <a:off x="18656300" y="678314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84001</xdr:rowOff>
    </xdr:from>
    <xdr:to>
      <xdr:col>116</xdr:col>
      <xdr:colOff>114300</xdr:colOff>
      <xdr:row>37</xdr:row>
      <xdr:rowOff>14151</xdr:rowOff>
    </xdr:to>
    <xdr:sp macro="" textlink="">
      <xdr:nvSpPr>
        <xdr:cNvPr id="761" name="楕円 760"/>
        <xdr:cNvSpPr/>
      </xdr:nvSpPr>
      <xdr:spPr>
        <a:xfrm>
          <a:off x="22110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106878</xdr:rowOff>
    </xdr:from>
    <xdr:ext cx="469744" cy="259045"/>
    <xdr:sp macro="" textlink="">
      <xdr:nvSpPr>
        <xdr:cNvPr id="762" name="投資及び出資金該当値テキスト"/>
        <xdr:cNvSpPr txBox="1"/>
      </xdr:nvSpPr>
      <xdr:spPr>
        <a:xfrm>
          <a:off x="22212300" y="610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76000</xdr:rowOff>
    </xdr:from>
    <xdr:to>
      <xdr:col>112</xdr:col>
      <xdr:colOff>38100</xdr:colOff>
      <xdr:row>35</xdr:row>
      <xdr:rowOff>6150</xdr:rowOff>
    </xdr:to>
    <xdr:sp macro="" textlink="">
      <xdr:nvSpPr>
        <xdr:cNvPr id="763" name="楕円 762"/>
        <xdr:cNvSpPr/>
      </xdr:nvSpPr>
      <xdr:spPr>
        <a:xfrm>
          <a:off x="21272500" y="5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22677</xdr:rowOff>
    </xdr:from>
    <xdr:ext cx="469744" cy="259045"/>
    <xdr:sp macro="" textlink="">
      <xdr:nvSpPr>
        <xdr:cNvPr id="764" name="テキスト ボックス 763"/>
        <xdr:cNvSpPr txBox="1"/>
      </xdr:nvSpPr>
      <xdr:spPr>
        <a:xfrm>
          <a:off x="21088428" y="56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47915</xdr:rowOff>
    </xdr:from>
    <xdr:to>
      <xdr:col>102</xdr:col>
      <xdr:colOff>165100</xdr:colOff>
      <xdr:row>39</xdr:row>
      <xdr:rowOff>149515</xdr:rowOff>
    </xdr:to>
    <xdr:sp macro="" textlink="">
      <xdr:nvSpPr>
        <xdr:cNvPr id="767" name="楕円 766"/>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140642</xdr:rowOff>
    </xdr:from>
    <xdr:ext cx="249299" cy="259045"/>
    <xdr:sp macro="" textlink="">
      <xdr:nvSpPr>
        <xdr:cNvPr id="768" name="テキスト ボックス 767"/>
        <xdr:cNvSpPr txBox="1"/>
      </xdr:nvSpPr>
      <xdr:spPr>
        <a:xfrm>
          <a:off x="19420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69" name="楕円 768"/>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138520</xdr:rowOff>
    </xdr:from>
    <xdr:ext cx="313932" cy="259045"/>
    <xdr:sp macro="" textlink="">
      <xdr:nvSpPr>
        <xdr:cNvPr id="770" name="テキスト ボックス 769"/>
        <xdr:cNvSpPr txBox="1"/>
      </xdr:nvSpPr>
      <xdr:spPr>
        <a:xfrm>
          <a:off x="18499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48097</xdr:rowOff>
    </xdr:from>
    <xdr:to>
      <xdr:col>116</xdr:col>
      <xdr:colOff>63500</xdr:colOff>
      <xdr:row>59</xdr:row>
      <xdr:rowOff>75855</xdr:rowOff>
    </xdr:to>
    <xdr:cxnSp macro="">
      <xdr:nvCxnSpPr>
        <xdr:cNvPr id="801" name="直線コネクタ 800"/>
        <xdr:cNvCxnSpPr/>
      </xdr:nvCxnSpPr>
      <xdr:spPr>
        <a:xfrm>
          <a:off x="21323300" y="1016364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48097</xdr:rowOff>
    </xdr:from>
    <xdr:to>
      <xdr:col>111</xdr:col>
      <xdr:colOff>177800</xdr:colOff>
      <xdr:row>59</xdr:row>
      <xdr:rowOff>75512</xdr:rowOff>
    </xdr:to>
    <xdr:cxnSp macro="">
      <xdr:nvCxnSpPr>
        <xdr:cNvPr id="804" name="直線コネクタ 803"/>
        <xdr:cNvCxnSpPr/>
      </xdr:nvCxnSpPr>
      <xdr:spPr>
        <a:xfrm flipV="1">
          <a:off x="20434300" y="10163647"/>
          <a:ext cx="889000" cy="2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57012</xdr:rowOff>
    </xdr:from>
    <xdr:to>
      <xdr:col>107</xdr:col>
      <xdr:colOff>50800</xdr:colOff>
      <xdr:row>59</xdr:row>
      <xdr:rowOff>75512</xdr:rowOff>
    </xdr:to>
    <xdr:cxnSp macro="">
      <xdr:nvCxnSpPr>
        <xdr:cNvPr id="807" name="直線コネクタ 806"/>
        <xdr:cNvCxnSpPr/>
      </xdr:nvCxnSpPr>
      <xdr:spPr>
        <a:xfrm>
          <a:off x="19545300" y="10172562"/>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57012</xdr:rowOff>
    </xdr:from>
    <xdr:to>
      <xdr:col>102</xdr:col>
      <xdr:colOff>114300</xdr:colOff>
      <xdr:row>59</xdr:row>
      <xdr:rowOff>70745</xdr:rowOff>
    </xdr:to>
    <xdr:cxnSp macro="">
      <xdr:nvCxnSpPr>
        <xdr:cNvPr id="810" name="直線コネクタ 809"/>
        <xdr:cNvCxnSpPr/>
      </xdr:nvCxnSpPr>
      <xdr:spPr>
        <a:xfrm flipV="1">
          <a:off x="18656300" y="10172562"/>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25055</xdr:rowOff>
    </xdr:from>
    <xdr:to>
      <xdr:col>116</xdr:col>
      <xdr:colOff>114300</xdr:colOff>
      <xdr:row>59</xdr:row>
      <xdr:rowOff>126655</xdr:rowOff>
    </xdr:to>
    <xdr:sp macro="" textlink="">
      <xdr:nvSpPr>
        <xdr:cNvPr id="820" name="楕円 819"/>
        <xdr:cNvSpPr/>
      </xdr:nvSpPr>
      <xdr:spPr>
        <a:xfrm>
          <a:off x="221107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111432</xdr:rowOff>
    </xdr:from>
    <xdr:ext cx="469744" cy="259045"/>
    <xdr:sp macro="" textlink="">
      <xdr:nvSpPr>
        <xdr:cNvPr id="821" name="貸付金該当値テキスト"/>
        <xdr:cNvSpPr txBox="1"/>
      </xdr:nvSpPr>
      <xdr:spPr>
        <a:xfrm>
          <a:off x="22212300" y="1005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168747</xdr:rowOff>
    </xdr:from>
    <xdr:to>
      <xdr:col>112</xdr:col>
      <xdr:colOff>38100</xdr:colOff>
      <xdr:row>59</xdr:row>
      <xdr:rowOff>98897</xdr:rowOff>
    </xdr:to>
    <xdr:sp macro="" textlink="">
      <xdr:nvSpPr>
        <xdr:cNvPr id="822" name="楕円 821"/>
        <xdr:cNvSpPr/>
      </xdr:nvSpPr>
      <xdr:spPr>
        <a:xfrm>
          <a:off x="21272500" y="101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90024</xdr:rowOff>
    </xdr:from>
    <xdr:ext cx="469744" cy="259045"/>
    <xdr:sp macro="" textlink="">
      <xdr:nvSpPr>
        <xdr:cNvPr id="823" name="テキスト ボックス 822"/>
        <xdr:cNvSpPr txBox="1"/>
      </xdr:nvSpPr>
      <xdr:spPr>
        <a:xfrm>
          <a:off x="21088428" y="102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24712</xdr:rowOff>
    </xdr:from>
    <xdr:to>
      <xdr:col>107</xdr:col>
      <xdr:colOff>101600</xdr:colOff>
      <xdr:row>59</xdr:row>
      <xdr:rowOff>126312</xdr:rowOff>
    </xdr:to>
    <xdr:sp macro="" textlink="">
      <xdr:nvSpPr>
        <xdr:cNvPr id="824" name="楕円 823"/>
        <xdr:cNvSpPr/>
      </xdr:nvSpPr>
      <xdr:spPr>
        <a:xfrm>
          <a:off x="20383500" y="101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117439</xdr:rowOff>
    </xdr:from>
    <xdr:ext cx="469744" cy="259045"/>
    <xdr:sp macro="" textlink="">
      <xdr:nvSpPr>
        <xdr:cNvPr id="825" name="テキスト ボックス 824"/>
        <xdr:cNvSpPr txBox="1"/>
      </xdr:nvSpPr>
      <xdr:spPr>
        <a:xfrm>
          <a:off x="20199428" y="1023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6212</xdr:rowOff>
    </xdr:from>
    <xdr:to>
      <xdr:col>102</xdr:col>
      <xdr:colOff>165100</xdr:colOff>
      <xdr:row>59</xdr:row>
      <xdr:rowOff>107812</xdr:rowOff>
    </xdr:to>
    <xdr:sp macro="" textlink="">
      <xdr:nvSpPr>
        <xdr:cNvPr id="826" name="楕円 825"/>
        <xdr:cNvSpPr/>
      </xdr:nvSpPr>
      <xdr:spPr>
        <a:xfrm>
          <a:off x="19494500" y="101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98939</xdr:rowOff>
    </xdr:from>
    <xdr:ext cx="469744" cy="259045"/>
    <xdr:sp macro="" textlink="">
      <xdr:nvSpPr>
        <xdr:cNvPr id="827" name="テキスト ボックス 826"/>
        <xdr:cNvSpPr txBox="1"/>
      </xdr:nvSpPr>
      <xdr:spPr>
        <a:xfrm>
          <a:off x="19310428" y="102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19945</xdr:rowOff>
    </xdr:from>
    <xdr:to>
      <xdr:col>98</xdr:col>
      <xdr:colOff>38100</xdr:colOff>
      <xdr:row>59</xdr:row>
      <xdr:rowOff>121545</xdr:rowOff>
    </xdr:to>
    <xdr:sp macro="" textlink="">
      <xdr:nvSpPr>
        <xdr:cNvPr id="828" name="楕円 827"/>
        <xdr:cNvSpPr/>
      </xdr:nvSpPr>
      <xdr:spPr>
        <a:xfrm>
          <a:off x="18605500" y="10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112672</xdr:rowOff>
    </xdr:from>
    <xdr:ext cx="469744" cy="259045"/>
    <xdr:sp macro="" textlink="">
      <xdr:nvSpPr>
        <xdr:cNvPr id="829" name="テキスト ボックス 828"/>
        <xdr:cNvSpPr txBox="1"/>
      </xdr:nvSpPr>
      <xdr:spPr>
        <a:xfrm>
          <a:off x="18421428" y="102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7646</xdr:rowOff>
    </xdr:from>
    <xdr:to>
      <xdr:col>116</xdr:col>
      <xdr:colOff>63500</xdr:colOff>
      <xdr:row>76</xdr:row>
      <xdr:rowOff>30011</xdr:rowOff>
    </xdr:to>
    <xdr:cxnSp macro="">
      <xdr:nvCxnSpPr>
        <xdr:cNvPr id="859" name="直線コネクタ 858"/>
        <xdr:cNvCxnSpPr/>
      </xdr:nvCxnSpPr>
      <xdr:spPr>
        <a:xfrm flipV="1">
          <a:off x="21323300" y="13037846"/>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168504</xdr:rowOff>
    </xdr:from>
    <xdr:to>
      <xdr:col>111</xdr:col>
      <xdr:colOff>177800</xdr:colOff>
      <xdr:row>76</xdr:row>
      <xdr:rowOff>30011</xdr:rowOff>
    </xdr:to>
    <xdr:cxnSp macro="">
      <xdr:nvCxnSpPr>
        <xdr:cNvPr id="862" name="直線コネクタ 861"/>
        <xdr:cNvCxnSpPr/>
      </xdr:nvCxnSpPr>
      <xdr:spPr>
        <a:xfrm>
          <a:off x="20434300" y="12170004"/>
          <a:ext cx="889000" cy="89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168504</xdr:rowOff>
    </xdr:from>
    <xdr:to>
      <xdr:col>107</xdr:col>
      <xdr:colOff>50800</xdr:colOff>
      <xdr:row>70</xdr:row>
      <xdr:rowOff>169646</xdr:rowOff>
    </xdr:to>
    <xdr:cxnSp macro="">
      <xdr:nvCxnSpPr>
        <xdr:cNvPr id="865" name="直線コネクタ 864"/>
        <xdr:cNvCxnSpPr/>
      </xdr:nvCxnSpPr>
      <xdr:spPr>
        <a:xfrm flipV="1">
          <a:off x="19545300" y="1217000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152464</xdr:rowOff>
    </xdr:from>
    <xdr:to>
      <xdr:col>102</xdr:col>
      <xdr:colOff>114300</xdr:colOff>
      <xdr:row>70</xdr:row>
      <xdr:rowOff>169646</xdr:rowOff>
    </xdr:to>
    <xdr:cxnSp macro="">
      <xdr:nvCxnSpPr>
        <xdr:cNvPr id="868" name="直線コネクタ 867"/>
        <xdr:cNvCxnSpPr/>
      </xdr:nvCxnSpPr>
      <xdr:spPr>
        <a:xfrm>
          <a:off x="18656300" y="1215396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128295</xdr:rowOff>
    </xdr:from>
    <xdr:to>
      <xdr:col>116</xdr:col>
      <xdr:colOff>114300</xdr:colOff>
      <xdr:row>76</xdr:row>
      <xdr:rowOff>58446</xdr:rowOff>
    </xdr:to>
    <xdr:sp macro="" textlink="">
      <xdr:nvSpPr>
        <xdr:cNvPr id="878" name="楕円 877"/>
        <xdr:cNvSpPr/>
      </xdr:nvSpPr>
      <xdr:spPr>
        <a:xfrm>
          <a:off x="22110700" y="12987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106722</xdr:rowOff>
    </xdr:from>
    <xdr:ext cx="534377" cy="259045"/>
    <xdr:sp macro="" textlink="">
      <xdr:nvSpPr>
        <xdr:cNvPr id="879" name="繰出金該当値テキスト"/>
        <xdr:cNvSpPr txBox="1"/>
      </xdr:nvSpPr>
      <xdr:spPr>
        <a:xfrm>
          <a:off x="22212300" y="129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150661</xdr:rowOff>
    </xdr:from>
    <xdr:to>
      <xdr:col>112</xdr:col>
      <xdr:colOff>38100</xdr:colOff>
      <xdr:row>76</xdr:row>
      <xdr:rowOff>80811</xdr:rowOff>
    </xdr:to>
    <xdr:sp macro="" textlink="">
      <xdr:nvSpPr>
        <xdr:cNvPr id="880" name="楕円 879"/>
        <xdr:cNvSpPr/>
      </xdr:nvSpPr>
      <xdr:spPr>
        <a:xfrm>
          <a:off x="21272500" y="130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71938</xdr:rowOff>
    </xdr:from>
    <xdr:ext cx="534377" cy="259045"/>
    <xdr:sp macro="" textlink="">
      <xdr:nvSpPr>
        <xdr:cNvPr id="881" name="テキスト ボックス 880"/>
        <xdr:cNvSpPr txBox="1"/>
      </xdr:nvSpPr>
      <xdr:spPr>
        <a:xfrm>
          <a:off x="21056111" y="13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117704</xdr:rowOff>
    </xdr:from>
    <xdr:to>
      <xdr:col>107</xdr:col>
      <xdr:colOff>101600</xdr:colOff>
      <xdr:row>71</xdr:row>
      <xdr:rowOff>47854</xdr:rowOff>
    </xdr:to>
    <xdr:sp macro="" textlink="">
      <xdr:nvSpPr>
        <xdr:cNvPr id="882" name="楕円 881"/>
        <xdr:cNvSpPr/>
      </xdr:nvSpPr>
      <xdr:spPr>
        <a:xfrm>
          <a:off x="20383500" y="121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64381</xdr:rowOff>
    </xdr:from>
    <xdr:ext cx="534377" cy="259045"/>
    <xdr:sp macro="" textlink="">
      <xdr:nvSpPr>
        <xdr:cNvPr id="883" name="テキスト ボックス 882"/>
        <xdr:cNvSpPr txBox="1"/>
      </xdr:nvSpPr>
      <xdr:spPr>
        <a:xfrm>
          <a:off x="20167111" y="118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118846</xdr:rowOff>
    </xdr:from>
    <xdr:to>
      <xdr:col>102</xdr:col>
      <xdr:colOff>165100</xdr:colOff>
      <xdr:row>71</xdr:row>
      <xdr:rowOff>48996</xdr:rowOff>
    </xdr:to>
    <xdr:sp macro="" textlink="">
      <xdr:nvSpPr>
        <xdr:cNvPr id="884" name="楕円 883"/>
        <xdr:cNvSpPr/>
      </xdr:nvSpPr>
      <xdr:spPr>
        <a:xfrm>
          <a:off x="19494500" y="12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65523</xdr:rowOff>
    </xdr:from>
    <xdr:ext cx="534377" cy="259045"/>
    <xdr:sp macro="" textlink="">
      <xdr:nvSpPr>
        <xdr:cNvPr id="885" name="テキスト ボックス 884"/>
        <xdr:cNvSpPr txBox="1"/>
      </xdr:nvSpPr>
      <xdr:spPr>
        <a:xfrm>
          <a:off x="19278111" y="1189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101664</xdr:rowOff>
    </xdr:from>
    <xdr:to>
      <xdr:col>98</xdr:col>
      <xdr:colOff>38100</xdr:colOff>
      <xdr:row>71</xdr:row>
      <xdr:rowOff>31814</xdr:rowOff>
    </xdr:to>
    <xdr:sp macro="" textlink="">
      <xdr:nvSpPr>
        <xdr:cNvPr id="886" name="楕円 885"/>
        <xdr:cNvSpPr/>
      </xdr:nvSpPr>
      <xdr:spPr>
        <a:xfrm>
          <a:off x="18605500" y="121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48341</xdr:rowOff>
    </xdr:from>
    <xdr:ext cx="534377" cy="259045"/>
    <xdr:sp macro="" textlink="">
      <xdr:nvSpPr>
        <xdr:cNvPr id="887" name="テキスト ボックス 886"/>
        <xdr:cNvSpPr txBox="1"/>
      </xdr:nvSpPr>
      <xdr:spPr>
        <a:xfrm>
          <a:off x="18389111" y="118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２７，６５２円で前年度より１０２，６８７円増額となっている。主な構成項目である扶助費は，新型コロナウイルス感染症の拡大に伴う給付事業等を行ったことにより，住民一人当た１１２，４３３円で前年度より４，６９２円増額となっており，類似団体内平均値より５，５８９円低い額となっている。普通建設事業費は，倉敷駅周辺第二土地区画整理事業が減少したが，災害公営住宅整備事業が増加したことにより前年度より増額となり，住民一人当たり５２，１８５円となっており，類似団体内平均値より６円低い額となっている。新規整備，更新事業ともに類似団体平均値と比較して低い数値となったが，今後，施設の大規模改修・建替（統廃合含）等に多額の財政需要が見込まれる。補助費等は，災害廃棄物処理事業が減少したが，定額給付金給付事業を行ったことにより，住民一人当たり１４８，３３７円で前年度より９５，７７８円増額となっている。維持補修費は，点検委託料・清掃委託料を物件費から維持補修費に性質区分を変更したことにより，住民一人当たり９，００３円で前年度より３，７５９円増額となっている。災害復旧事業費は，復旧工事の進捗により，住民一人当たり５，３８９円で前年度より４，２６９円減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481,537
474,761
355.63
262,617,018
254,084,183
7,422,373
111,246,341
196,427,376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157226</xdr:rowOff>
    </xdr:from>
    <xdr:to>
      <xdr:col>24</xdr:col>
      <xdr:colOff>63500</xdr:colOff>
      <xdr:row>35</xdr:row>
      <xdr:rowOff>170942</xdr:rowOff>
    </xdr:to>
    <xdr:cxnSp macro="">
      <xdr:nvCxnSpPr>
        <xdr:cNvPr id="61" name="直線コネクタ 60"/>
        <xdr:cNvCxnSpPr/>
      </xdr:nvCxnSpPr>
      <xdr:spPr>
        <a:xfrm flipV="1">
          <a:off x="3797300" y="6157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148082</xdr:rowOff>
    </xdr:from>
    <xdr:to>
      <xdr:col>19</xdr:col>
      <xdr:colOff>177800</xdr:colOff>
      <xdr:row>35</xdr:row>
      <xdr:rowOff>170942</xdr:rowOff>
    </xdr:to>
    <xdr:cxnSp macro="">
      <xdr:nvCxnSpPr>
        <xdr:cNvPr id="64" name="直線コネクタ 63"/>
        <xdr:cNvCxnSpPr/>
      </xdr:nvCxnSpPr>
      <xdr:spPr>
        <a:xfrm>
          <a:off x="2908300" y="6148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99314</xdr:rowOff>
    </xdr:from>
    <xdr:to>
      <xdr:col>15</xdr:col>
      <xdr:colOff>50800</xdr:colOff>
      <xdr:row>35</xdr:row>
      <xdr:rowOff>148082</xdr:rowOff>
    </xdr:to>
    <xdr:cxnSp macro="">
      <xdr:nvCxnSpPr>
        <xdr:cNvPr id="67" name="直線コネクタ 66"/>
        <xdr:cNvCxnSpPr/>
      </xdr:nvCxnSpPr>
      <xdr:spPr>
        <a:xfrm>
          <a:off x="2019300" y="610006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99314</xdr:rowOff>
    </xdr:from>
    <xdr:to>
      <xdr:col>10</xdr:col>
      <xdr:colOff>114300</xdr:colOff>
      <xdr:row>35</xdr:row>
      <xdr:rowOff>124460</xdr:rowOff>
    </xdr:to>
    <xdr:cxnSp macro="">
      <xdr:nvCxnSpPr>
        <xdr:cNvPr id="70" name="直線コネクタ 69"/>
        <xdr:cNvCxnSpPr/>
      </xdr:nvCxnSpPr>
      <xdr:spPr>
        <a:xfrm flipV="1">
          <a:off x="1130300" y="61000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106426</xdr:rowOff>
    </xdr:from>
    <xdr:to>
      <xdr:col>24</xdr:col>
      <xdr:colOff>114300</xdr:colOff>
      <xdr:row>36</xdr:row>
      <xdr:rowOff>36576</xdr:rowOff>
    </xdr:to>
    <xdr:sp macro="" textlink="">
      <xdr:nvSpPr>
        <xdr:cNvPr id="80" name="楕円 79"/>
        <xdr:cNvSpPr/>
      </xdr:nvSpPr>
      <xdr:spPr>
        <a:xfrm>
          <a:off x="45847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84853</xdr:rowOff>
    </xdr:from>
    <xdr:ext cx="469744" cy="259045"/>
    <xdr:sp macro="" textlink="">
      <xdr:nvSpPr>
        <xdr:cNvPr id="81" name="議会費該当値テキスト"/>
        <xdr:cNvSpPr txBox="1"/>
      </xdr:nvSpPr>
      <xdr:spPr>
        <a:xfrm>
          <a:off x="46863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120142</xdr:rowOff>
    </xdr:from>
    <xdr:to>
      <xdr:col>20</xdr:col>
      <xdr:colOff>38100</xdr:colOff>
      <xdr:row>36</xdr:row>
      <xdr:rowOff>50292</xdr:rowOff>
    </xdr:to>
    <xdr:sp macro="" textlink="">
      <xdr:nvSpPr>
        <xdr:cNvPr id="82" name="楕円 81"/>
        <xdr:cNvSpPr/>
      </xdr:nvSpPr>
      <xdr:spPr>
        <a:xfrm>
          <a:off x="3746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41419</xdr:rowOff>
    </xdr:from>
    <xdr:ext cx="469744" cy="259045"/>
    <xdr:sp macro="" textlink="">
      <xdr:nvSpPr>
        <xdr:cNvPr id="83" name="テキスト ボックス 82"/>
        <xdr:cNvSpPr txBox="1"/>
      </xdr:nvSpPr>
      <xdr:spPr>
        <a:xfrm>
          <a:off x="3562428"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97282</xdr:rowOff>
    </xdr:from>
    <xdr:to>
      <xdr:col>15</xdr:col>
      <xdr:colOff>101600</xdr:colOff>
      <xdr:row>36</xdr:row>
      <xdr:rowOff>27432</xdr:rowOff>
    </xdr:to>
    <xdr:sp macro="" textlink="">
      <xdr:nvSpPr>
        <xdr:cNvPr id="84" name="楕円 83"/>
        <xdr:cNvSpPr/>
      </xdr:nvSpPr>
      <xdr:spPr>
        <a:xfrm>
          <a:off x="2857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18559</xdr:rowOff>
    </xdr:from>
    <xdr:ext cx="469744" cy="259045"/>
    <xdr:sp macro="" textlink="">
      <xdr:nvSpPr>
        <xdr:cNvPr id="85" name="テキスト ボックス 84"/>
        <xdr:cNvSpPr txBox="1"/>
      </xdr:nvSpPr>
      <xdr:spPr>
        <a:xfrm>
          <a:off x="2673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48514</xdr:rowOff>
    </xdr:from>
    <xdr:to>
      <xdr:col>10</xdr:col>
      <xdr:colOff>165100</xdr:colOff>
      <xdr:row>35</xdr:row>
      <xdr:rowOff>150114</xdr:rowOff>
    </xdr:to>
    <xdr:sp macro="" textlink="">
      <xdr:nvSpPr>
        <xdr:cNvPr id="86" name="楕円 85"/>
        <xdr:cNvSpPr/>
      </xdr:nvSpPr>
      <xdr:spPr>
        <a:xfrm>
          <a:off x="1968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141241</xdr:rowOff>
    </xdr:from>
    <xdr:ext cx="469744" cy="259045"/>
    <xdr:sp macro="" textlink="">
      <xdr:nvSpPr>
        <xdr:cNvPr id="87" name="テキスト ボックス 86"/>
        <xdr:cNvSpPr txBox="1"/>
      </xdr:nvSpPr>
      <xdr:spPr>
        <a:xfrm>
          <a:off x="1784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73660</xdr:rowOff>
    </xdr:from>
    <xdr:to>
      <xdr:col>6</xdr:col>
      <xdr:colOff>38100</xdr:colOff>
      <xdr:row>36</xdr:row>
      <xdr:rowOff>3810</xdr:rowOff>
    </xdr:to>
    <xdr:sp macro="" textlink="">
      <xdr:nvSpPr>
        <xdr:cNvPr id="88" name="楕円 87"/>
        <xdr:cNvSpPr/>
      </xdr:nvSpPr>
      <xdr:spPr>
        <a:xfrm>
          <a:off x="1079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166387</xdr:rowOff>
    </xdr:from>
    <xdr:ext cx="469744" cy="259045"/>
    <xdr:sp macro="" textlink="">
      <xdr:nvSpPr>
        <xdr:cNvPr id="89" name="テキスト ボックス 88"/>
        <xdr:cNvSpPr txBox="1"/>
      </xdr:nvSpPr>
      <xdr:spPr>
        <a:xfrm>
          <a:off x="895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131982</xdr:rowOff>
    </xdr:from>
    <xdr:to>
      <xdr:col>24</xdr:col>
      <xdr:colOff>63500</xdr:colOff>
      <xdr:row>59</xdr:row>
      <xdr:rowOff>40727</xdr:rowOff>
    </xdr:to>
    <xdr:cxnSp macro="">
      <xdr:nvCxnSpPr>
        <xdr:cNvPr id="121" name="直線コネクタ 120"/>
        <xdr:cNvCxnSpPr/>
      </xdr:nvCxnSpPr>
      <xdr:spPr>
        <a:xfrm flipV="1">
          <a:off x="3797300" y="9047382"/>
          <a:ext cx="838200" cy="1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40727</xdr:rowOff>
    </xdr:from>
    <xdr:to>
      <xdr:col>19</xdr:col>
      <xdr:colOff>177800</xdr:colOff>
      <xdr:row>59</xdr:row>
      <xdr:rowOff>51319</xdr:rowOff>
    </xdr:to>
    <xdr:cxnSp macro="">
      <xdr:nvCxnSpPr>
        <xdr:cNvPr id="124" name="直線コネクタ 123"/>
        <xdr:cNvCxnSpPr/>
      </xdr:nvCxnSpPr>
      <xdr:spPr>
        <a:xfrm flipV="1">
          <a:off x="2908300" y="1015627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51319</xdr:rowOff>
    </xdr:from>
    <xdr:to>
      <xdr:col>15</xdr:col>
      <xdr:colOff>50800</xdr:colOff>
      <xdr:row>59</xdr:row>
      <xdr:rowOff>97637</xdr:rowOff>
    </xdr:to>
    <xdr:cxnSp macro="">
      <xdr:nvCxnSpPr>
        <xdr:cNvPr id="127" name="直線コネクタ 126"/>
        <xdr:cNvCxnSpPr/>
      </xdr:nvCxnSpPr>
      <xdr:spPr>
        <a:xfrm flipV="1">
          <a:off x="2019300" y="10166869"/>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48652</xdr:rowOff>
    </xdr:from>
    <xdr:to>
      <xdr:col>10</xdr:col>
      <xdr:colOff>114300</xdr:colOff>
      <xdr:row>59</xdr:row>
      <xdr:rowOff>97637</xdr:rowOff>
    </xdr:to>
    <xdr:cxnSp macro="">
      <xdr:nvCxnSpPr>
        <xdr:cNvPr id="130" name="直線コネクタ 129"/>
        <xdr:cNvCxnSpPr/>
      </xdr:nvCxnSpPr>
      <xdr:spPr>
        <a:xfrm>
          <a:off x="1130300" y="1016420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81182</xdr:rowOff>
    </xdr:from>
    <xdr:to>
      <xdr:col>24</xdr:col>
      <xdr:colOff>114300</xdr:colOff>
      <xdr:row>53</xdr:row>
      <xdr:rowOff>11332</xdr:rowOff>
    </xdr:to>
    <xdr:sp macro="" textlink="">
      <xdr:nvSpPr>
        <xdr:cNvPr id="140" name="楕円 139"/>
        <xdr:cNvSpPr/>
      </xdr:nvSpPr>
      <xdr:spPr>
        <a:xfrm>
          <a:off x="4584700" y="89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59609</xdr:rowOff>
    </xdr:from>
    <xdr:ext cx="599010" cy="259045"/>
    <xdr:sp macro="" textlink="">
      <xdr:nvSpPr>
        <xdr:cNvPr id="141" name="総務費該当値テキスト"/>
        <xdr:cNvSpPr txBox="1"/>
      </xdr:nvSpPr>
      <xdr:spPr>
        <a:xfrm>
          <a:off x="4686300" y="89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161377</xdr:rowOff>
    </xdr:from>
    <xdr:to>
      <xdr:col>20</xdr:col>
      <xdr:colOff>38100</xdr:colOff>
      <xdr:row>59</xdr:row>
      <xdr:rowOff>91527</xdr:rowOff>
    </xdr:to>
    <xdr:sp macro="" textlink="">
      <xdr:nvSpPr>
        <xdr:cNvPr id="142" name="楕円 141"/>
        <xdr:cNvSpPr/>
      </xdr:nvSpPr>
      <xdr:spPr>
        <a:xfrm>
          <a:off x="3746500" y="10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82654</xdr:rowOff>
    </xdr:from>
    <xdr:ext cx="534377" cy="259045"/>
    <xdr:sp macro="" textlink="">
      <xdr:nvSpPr>
        <xdr:cNvPr id="143" name="テキスト ボックス 142"/>
        <xdr:cNvSpPr txBox="1"/>
      </xdr:nvSpPr>
      <xdr:spPr>
        <a:xfrm>
          <a:off x="3530111" y="101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519</xdr:rowOff>
    </xdr:from>
    <xdr:to>
      <xdr:col>15</xdr:col>
      <xdr:colOff>101600</xdr:colOff>
      <xdr:row>59</xdr:row>
      <xdr:rowOff>102119</xdr:rowOff>
    </xdr:to>
    <xdr:sp macro="" textlink="">
      <xdr:nvSpPr>
        <xdr:cNvPr id="144" name="楕円 143"/>
        <xdr:cNvSpPr/>
      </xdr:nvSpPr>
      <xdr:spPr>
        <a:xfrm>
          <a:off x="2857500" y="101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93246</xdr:rowOff>
    </xdr:from>
    <xdr:ext cx="534377" cy="259045"/>
    <xdr:sp macro="" textlink="">
      <xdr:nvSpPr>
        <xdr:cNvPr id="145" name="テキスト ボックス 144"/>
        <xdr:cNvSpPr txBox="1"/>
      </xdr:nvSpPr>
      <xdr:spPr>
        <a:xfrm>
          <a:off x="2641111" y="1020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46837</xdr:rowOff>
    </xdr:from>
    <xdr:to>
      <xdr:col>10</xdr:col>
      <xdr:colOff>165100</xdr:colOff>
      <xdr:row>59</xdr:row>
      <xdr:rowOff>148437</xdr:rowOff>
    </xdr:to>
    <xdr:sp macro="" textlink="">
      <xdr:nvSpPr>
        <xdr:cNvPr id="146" name="楕円 145"/>
        <xdr:cNvSpPr/>
      </xdr:nvSpPr>
      <xdr:spPr>
        <a:xfrm>
          <a:off x="1968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139564</xdr:rowOff>
    </xdr:from>
    <xdr:ext cx="534377" cy="259045"/>
    <xdr:sp macro="" textlink="">
      <xdr:nvSpPr>
        <xdr:cNvPr id="147" name="テキスト ボックス 146"/>
        <xdr:cNvSpPr txBox="1"/>
      </xdr:nvSpPr>
      <xdr:spPr>
        <a:xfrm>
          <a:off x="1752111" y="1025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169302</xdr:rowOff>
    </xdr:from>
    <xdr:to>
      <xdr:col>6</xdr:col>
      <xdr:colOff>38100</xdr:colOff>
      <xdr:row>59</xdr:row>
      <xdr:rowOff>99452</xdr:rowOff>
    </xdr:to>
    <xdr:sp macro="" textlink="">
      <xdr:nvSpPr>
        <xdr:cNvPr id="148" name="楕円 147"/>
        <xdr:cNvSpPr/>
      </xdr:nvSpPr>
      <xdr:spPr>
        <a:xfrm>
          <a:off x="1079500" y="1011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90579</xdr:rowOff>
    </xdr:from>
    <xdr:ext cx="534377" cy="259045"/>
    <xdr:sp macro="" textlink="">
      <xdr:nvSpPr>
        <xdr:cNvPr id="149" name="テキスト ボックス 148"/>
        <xdr:cNvSpPr txBox="1"/>
      </xdr:nvSpPr>
      <xdr:spPr>
        <a:xfrm>
          <a:off x="863111" y="102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89866</xdr:rowOff>
    </xdr:from>
    <xdr:to>
      <xdr:col>24</xdr:col>
      <xdr:colOff>63500</xdr:colOff>
      <xdr:row>77</xdr:row>
      <xdr:rowOff>21808</xdr:rowOff>
    </xdr:to>
    <xdr:cxnSp macro="">
      <xdr:nvCxnSpPr>
        <xdr:cNvPr id="181" name="直線コネクタ 180"/>
        <xdr:cNvCxnSpPr/>
      </xdr:nvCxnSpPr>
      <xdr:spPr>
        <a:xfrm flipV="1">
          <a:off x="3797300" y="13120066"/>
          <a:ext cx="8382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170159</xdr:rowOff>
    </xdr:from>
    <xdr:to>
      <xdr:col>19</xdr:col>
      <xdr:colOff>177800</xdr:colOff>
      <xdr:row>77</xdr:row>
      <xdr:rowOff>21808</xdr:rowOff>
    </xdr:to>
    <xdr:cxnSp macro="">
      <xdr:nvCxnSpPr>
        <xdr:cNvPr id="184" name="直線コネクタ 183"/>
        <xdr:cNvCxnSpPr/>
      </xdr:nvCxnSpPr>
      <xdr:spPr>
        <a:xfrm>
          <a:off x="2908300" y="13200359"/>
          <a:ext cx="8890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170159</xdr:rowOff>
    </xdr:from>
    <xdr:to>
      <xdr:col>15</xdr:col>
      <xdr:colOff>50800</xdr:colOff>
      <xdr:row>77</xdr:row>
      <xdr:rowOff>79480</xdr:rowOff>
    </xdr:to>
    <xdr:cxnSp macro="">
      <xdr:nvCxnSpPr>
        <xdr:cNvPr id="187" name="直線コネクタ 186"/>
        <xdr:cNvCxnSpPr/>
      </xdr:nvCxnSpPr>
      <xdr:spPr>
        <a:xfrm flipV="1">
          <a:off x="2019300" y="13200359"/>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79480</xdr:rowOff>
    </xdr:from>
    <xdr:to>
      <xdr:col>10</xdr:col>
      <xdr:colOff>114300</xdr:colOff>
      <xdr:row>77</xdr:row>
      <xdr:rowOff>133648</xdr:rowOff>
    </xdr:to>
    <xdr:cxnSp macro="">
      <xdr:nvCxnSpPr>
        <xdr:cNvPr id="190" name="直線コネクタ 189"/>
        <xdr:cNvCxnSpPr/>
      </xdr:nvCxnSpPr>
      <xdr:spPr>
        <a:xfrm flipV="1">
          <a:off x="1130300" y="13281130"/>
          <a:ext cx="889000" cy="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39066</xdr:rowOff>
    </xdr:from>
    <xdr:to>
      <xdr:col>24</xdr:col>
      <xdr:colOff>114300</xdr:colOff>
      <xdr:row>76</xdr:row>
      <xdr:rowOff>140666</xdr:rowOff>
    </xdr:to>
    <xdr:sp macro="" textlink="">
      <xdr:nvSpPr>
        <xdr:cNvPr id="200" name="楕円 199"/>
        <xdr:cNvSpPr/>
      </xdr:nvSpPr>
      <xdr:spPr>
        <a:xfrm>
          <a:off x="45847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17493</xdr:rowOff>
    </xdr:from>
    <xdr:ext cx="599010" cy="259045"/>
    <xdr:sp macro="" textlink="">
      <xdr:nvSpPr>
        <xdr:cNvPr id="201" name="民生費該当値テキスト"/>
        <xdr:cNvSpPr txBox="1"/>
      </xdr:nvSpPr>
      <xdr:spPr>
        <a:xfrm>
          <a:off x="4686300" y="130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142458</xdr:rowOff>
    </xdr:from>
    <xdr:to>
      <xdr:col>20</xdr:col>
      <xdr:colOff>38100</xdr:colOff>
      <xdr:row>77</xdr:row>
      <xdr:rowOff>72608</xdr:rowOff>
    </xdr:to>
    <xdr:sp macro="" textlink="">
      <xdr:nvSpPr>
        <xdr:cNvPr id="202" name="楕円 201"/>
        <xdr:cNvSpPr/>
      </xdr:nvSpPr>
      <xdr:spPr>
        <a:xfrm>
          <a:off x="3746500" y="13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63735</xdr:rowOff>
    </xdr:from>
    <xdr:ext cx="599010" cy="259045"/>
    <xdr:sp macro="" textlink="">
      <xdr:nvSpPr>
        <xdr:cNvPr id="203" name="テキスト ボックス 202"/>
        <xdr:cNvSpPr txBox="1"/>
      </xdr:nvSpPr>
      <xdr:spPr>
        <a:xfrm>
          <a:off x="3497795" y="132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119359</xdr:rowOff>
    </xdr:from>
    <xdr:to>
      <xdr:col>15</xdr:col>
      <xdr:colOff>101600</xdr:colOff>
      <xdr:row>77</xdr:row>
      <xdr:rowOff>49509</xdr:rowOff>
    </xdr:to>
    <xdr:sp macro="" textlink="">
      <xdr:nvSpPr>
        <xdr:cNvPr id="204" name="楕円 203"/>
        <xdr:cNvSpPr/>
      </xdr:nvSpPr>
      <xdr:spPr>
        <a:xfrm>
          <a:off x="2857500" y="131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40636</xdr:rowOff>
    </xdr:from>
    <xdr:ext cx="599010" cy="259045"/>
    <xdr:sp macro="" textlink="">
      <xdr:nvSpPr>
        <xdr:cNvPr id="205" name="テキスト ボックス 204"/>
        <xdr:cNvSpPr txBox="1"/>
      </xdr:nvSpPr>
      <xdr:spPr>
        <a:xfrm>
          <a:off x="2608795" y="132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28680</xdr:rowOff>
    </xdr:from>
    <xdr:to>
      <xdr:col>10</xdr:col>
      <xdr:colOff>165100</xdr:colOff>
      <xdr:row>77</xdr:row>
      <xdr:rowOff>130280</xdr:rowOff>
    </xdr:to>
    <xdr:sp macro="" textlink="">
      <xdr:nvSpPr>
        <xdr:cNvPr id="206" name="楕円 205"/>
        <xdr:cNvSpPr/>
      </xdr:nvSpPr>
      <xdr:spPr>
        <a:xfrm>
          <a:off x="1968500" y="132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121407</xdr:rowOff>
    </xdr:from>
    <xdr:ext cx="599010" cy="259045"/>
    <xdr:sp macro="" textlink="">
      <xdr:nvSpPr>
        <xdr:cNvPr id="207" name="テキスト ボックス 206"/>
        <xdr:cNvSpPr txBox="1"/>
      </xdr:nvSpPr>
      <xdr:spPr>
        <a:xfrm>
          <a:off x="1719795" y="133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82848</xdr:rowOff>
    </xdr:from>
    <xdr:to>
      <xdr:col>6</xdr:col>
      <xdr:colOff>38100</xdr:colOff>
      <xdr:row>78</xdr:row>
      <xdr:rowOff>12998</xdr:rowOff>
    </xdr:to>
    <xdr:sp macro="" textlink="">
      <xdr:nvSpPr>
        <xdr:cNvPr id="208" name="楕円 207"/>
        <xdr:cNvSpPr/>
      </xdr:nvSpPr>
      <xdr:spPr>
        <a:xfrm>
          <a:off x="1079500" y="132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4125</xdr:rowOff>
    </xdr:from>
    <xdr:ext cx="599010" cy="259045"/>
    <xdr:sp macro="" textlink="">
      <xdr:nvSpPr>
        <xdr:cNvPr id="209" name="テキスト ボックス 208"/>
        <xdr:cNvSpPr txBox="1"/>
      </xdr:nvSpPr>
      <xdr:spPr>
        <a:xfrm>
          <a:off x="830795" y="1337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65208</xdr:rowOff>
    </xdr:from>
    <xdr:to>
      <xdr:col>24</xdr:col>
      <xdr:colOff>63500</xdr:colOff>
      <xdr:row>95</xdr:row>
      <xdr:rowOff>20566</xdr:rowOff>
    </xdr:to>
    <xdr:cxnSp macro="">
      <xdr:nvCxnSpPr>
        <xdr:cNvPr id="241" name="直線コネクタ 240"/>
        <xdr:cNvCxnSpPr/>
      </xdr:nvCxnSpPr>
      <xdr:spPr>
        <a:xfrm>
          <a:off x="3797300" y="15838608"/>
          <a:ext cx="838200" cy="4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65208</xdr:rowOff>
    </xdr:from>
    <xdr:to>
      <xdr:col>19</xdr:col>
      <xdr:colOff>177800</xdr:colOff>
      <xdr:row>93</xdr:row>
      <xdr:rowOff>41042</xdr:rowOff>
    </xdr:to>
    <xdr:cxnSp macro="">
      <xdr:nvCxnSpPr>
        <xdr:cNvPr id="244" name="直線コネクタ 243"/>
        <xdr:cNvCxnSpPr/>
      </xdr:nvCxnSpPr>
      <xdr:spPr>
        <a:xfrm flipV="1">
          <a:off x="2908300" y="15838608"/>
          <a:ext cx="889000" cy="1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41042</xdr:rowOff>
    </xdr:from>
    <xdr:to>
      <xdr:col>15</xdr:col>
      <xdr:colOff>50800</xdr:colOff>
      <xdr:row>96</xdr:row>
      <xdr:rowOff>1429</xdr:rowOff>
    </xdr:to>
    <xdr:cxnSp macro="">
      <xdr:nvCxnSpPr>
        <xdr:cNvPr id="247" name="直線コネクタ 246"/>
        <xdr:cNvCxnSpPr/>
      </xdr:nvCxnSpPr>
      <xdr:spPr>
        <a:xfrm flipV="1">
          <a:off x="2019300" y="15985892"/>
          <a:ext cx="889000" cy="4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72916</xdr:rowOff>
    </xdr:from>
    <xdr:to>
      <xdr:col>10</xdr:col>
      <xdr:colOff>114300</xdr:colOff>
      <xdr:row>96</xdr:row>
      <xdr:rowOff>1429</xdr:rowOff>
    </xdr:to>
    <xdr:cxnSp macro="">
      <xdr:nvCxnSpPr>
        <xdr:cNvPr id="250" name="直線コネクタ 249"/>
        <xdr:cNvCxnSpPr/>
      </xdr:nvCxnSpPr>
      <xdr:spPr>
        <a:xfrm>
          <a:off x="1130300" y="16360666"/>
          <a:ext cx="889000" cy="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141216</xdr:rowOff>
    </xdr:from>
    <xdr:to>
      <xdr:col>24</xdr:col>
      <xdr:colOff>114300</xdr:colOff>
      <xdr:row>95</xdr:row>
      <xdr:rowOff>71366</xdr:rowOff>
    </xdr:to>
    <xdr:sp macro="" textlink="">
      <xdr:nvSpPr>
        <xdr:cNvPr id="260" name="楕円 259"/>
        <xdr:cNvSpPr/>
      </xdr:nvSpPr>
      <xdr:spPr>
        <a:xfrm>
          <a:off x="4584700" y="162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164093</xdr:rowOff>
    </xdr:from>
    <xdr:ext cx="534377" cy="259045"/>
    <xdr:sp macro="" textlink="">
      <xdr:nvSpPr>
        <xdr:cNvPr id="261" name="衛生費該当値テキスト"/>
        <xdr:cNvSpPr txBox="1"/>
      </xdr:nvSpPr>
      <xdr:spPr>
        <a:xfrm>
          <a:off x="4686300" y="161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14408</xdr:rowOff>
    </xdr:from>
    <xdr:to>
      <xdr:col>20</xdr:col>
      <xdr:colOff>38100</xdr:colOff>
      <xdr:row>92</xdr:row>
      <xdr:rowOff>116008</xdr:rowOff>
    </xdr:to>
    <xdr:sp macro="" textlink="">
      <xdr:nvSpPr>
        <xdr:cNvPr id="262" name="楕円 261"/>
        <xdr:cNvSpPr/>
      </xdr:nvSpPr>
      <xdr:spPr>
        <a:xfrm>
          <a:off x="3746500" y="157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132535</xdr:rowOff>
    </xdr:from>
    <xdr:ext cx="534377" cy="259045"/>
    <xdr:sp macro="" textlink="">
      <xdr:nvSpPr>
        <xdr:cNvPr id="263" name="テキスト ボックス 262"/>
        <xdr:cNvSpPr txBox="1"/>
      </xdr:nvSpPr>
      <xdr:spPr>
        <a:xfrm>
          <a:off x="3530111" y="155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161692</xdr:rowOff>
    </xdr:from>
    <xdr:to>
      <xdr:col>15</xdr:col>
      <xdr:colOff>101600</xdr:colOff>
      <xdr:row>93</xdr:row>
      <xdr:rowOff>91842</xdr:rowOff>
    </xdr:to>
    <xdr:sp macro="" textlink="">
      <xdr:nvSpPr>
        <xdr:cNvPr id="264" name="楕円 263"/>
        <xdr:cNvSpPr/>
      </xdr:nvSpPr>
      <xdr:spPr>
        <a:xfrm>
          <a:off x="2857500" y="159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108369</xdr:rowOff>
    </xdr:from>
    <xdr:ext cx="534377" cy="259045"/>
    <xdr:sp macro="" textlink="">
      <xdr:nvSpPr>
        <xdr:cNvPr id="265" name="テキスト ボックス 264"/>
        <xdr:cNvSpPr txBox="1"/>
      </xdr:nvSpPr>
      <xdr:spPr>
        <a:xfrm>
          <a:off x="2641111" y="157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122079</xdr:rowOff>
    </xdr:from>
    <xdr:to>
      <xdr:col>10</xdr:col>
      <xdr:colOff>165100</xdr:colOff>
      <xdr:row>96</xdr:row>
      <xdr:rowOff>52229</xdr:rowOff>
    </xdr:to>
    <xdr:sp macro="" textlink="">
      <xdr:nvSpPr>
        <xdr:cNvPr id="266" name="楕円 265"/>
        <xdr:cNvSpPr/>
      </xdr:nvSpPr>
      <xdr:spPr>
        <a:xfrm>
          <a:off x="1968500" y="164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68756</xdr:rowOff>
    </xdr:from>
    <xdr:ext cx="534377" cy="259045"/>
    <xdr:sp macro="" textlink="">
      <xdr:nvSpPr>
        <xdr:cNvPr id="267" name="テキスト ボックス 266"/>
        <xdr:cNvSpPr txBox="1"/>
      </xdr:nvSpPr>
      <xdr:spPr>
        <a:xfrm>
          <a:off x="1752111" y="161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22116</xdr:rowOff>
    </xdr:from>
    <xdr:to>
      <xdr:col>6</xdr:col>
      <xdr:colOff>38100</xdr:colOff>
      <xdr:row>95</xdr:row>
      <xdr:rowOff>123716</xdr:rowOff>
    </xdr:to>
    <xdr:sp macro="" textlink="">
      <xdr:nvSpPr>
        <xdr:cNvPr id="268" name="楕円 267"/>
        <xdr:cNvSpPr/>
      </xdr:nvSpPr>
      <xdr:spPr>
        <a:xfrm>
          <a:off x="1079500" y="163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140243</xdr:rowOff>
    </xdr:from>
    <xdr:ext cx="534377" cy="259045"/>
    <xdr:sp macro="" textlink="">
      <xdr:nvSpPr>
        <xdr:cNvPr id="269" name="テキスト ボックス 268"/>
        <xdr:cNvSpPr txBox="1"/>
      </xdr:nvSpPr>
      <xdr:spPr>
        <a:xfrm>
          <a:off x="863111" y="160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155245</xdr:rowOff>
    </xdr:from>
    <xdr:to>
      <xdr:col>55</xdr:col>
      <xdr:colOff>0</xdr:colOff>
      <xdr:row>36</xdr:row>
      <xdr:rowOff>67005</xdr:rowOff>
    </xdr:to>
    <xdr:cxnSp macro="">
      <xdr:nvCxnSpPr>
        <xdr:cNvPr id="296" name="直線コネクタ 295"/>
        <xdr:cNvCxnSpPr/>
      </xdr:nvCxnSpPr>
      <xdr:spPr>
        <a:xfrm>
          <a:off x="9639300" y="6155995"/>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155245</xdr:rowOff>
    </xdr:from>
    <xdr:to>
      <xdr:col>50</xdr:col>
      <xdr:colOff>114300</xdr:colOff>
      <xdr:row>36</xdr:row>
      <xdr:rowOff>20371</xdr:rowOff>
    </xdr:to>
    <xdr:cxnSp macro="">
      <xdr:nvCxnSpPr>
        <xdr:cNvPr id="299" name="直線コネクタ 298"/>
        <xdr:cNvCxnSpPr/>
      </xdr:nvCxnSpPr>
      <xdr:spPr>
        <a:xfrm flipV="1">
          <a:off x="8750300" y="615599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20371</xdr:rowOff>
    </xdr:from>
    <xdr:to>
      <xdr:col>45</xdr:col>
      <xdr:colOff>177800</xdr:colOff>
      <xdr:row>36</xdr:row>
      <xdr:rowOff>77978</xdr:rowOff>
    </xdr:to>
    <xdr:cxnSp macro="">
      <xdr:nvCxnSpPr>
        <xdr:cNvPr id="302" name="直線コネクタ 301"/>
        <xdr:cNvCxnSpPr/>
      </xdr:nvCxnSpPr>
      <xdr:spPr>
        <a:xfrm flipV="1">
          <a:off x="7861300" y="6192571"/>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77978</xdr:rowOff>
    </xdr:from>
    <xdr:to>
      <xdr:col>41</xdr:col>
      <xdr:colOff>50800</xdr:colOff>
      <xdr:row>36</xdr:row>
      <xdr:rowOff>81178</xdr:rowOff>
    </xdr:to>
    <xdr:cxnSp macro="">
      <xdr:nvCxnSpPr>
        <xdr:cNvPr id="305" name="直線コネクタ 304"/>
        <xdr:cNvCxnSpPr/>
      </xdr:nvCxnSpPr>
      <xdr:spPr>
        <a:xfrm flipV="1">
          <a:off x="6972300" y="625017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16205</xdr:rowOff>
    </xdr:from>
    <xdr:to>
      <xdr:col>55</xdr:col>
      <xdr:colOff>50800</xdr:colOff>
      <xdr:row>36</xdr:row>
      <xdr:rowOff>117805</xdr:rowOff>
    </xdr:to>
    <xdr:sp macro="" textlink="">
      <xdr:nvSpPr>
        <xdr:cNvPr id="315" name="楕円 314"/>
        <xdr:cNvSpPr/>
      </xdr:nvSpPr>
      <xdr:spPr>
        <a:xfrm>
          <a:off x="104267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39082</xdr:rowOff>
    </xdr:from>
    <xdr:ext cx="378565" cy="259045"/>
    <xdr:sp macro="" textlink="">
      <xdr:nvSpPr>
        <xdr:cNvPr id="316" name="労働費該当値テキスト"/>
        <xdr:cNvSpPr txBox="1"/>
      </xdr:nvSpPr>
      <xdr:spPr>
        <a:xfrm>
          <a:off x="10528300" y="603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104445</xdr:rowOff>
    </xdr:from>
    <xdr:to>
      <xdr:col>50</xdr:col>
      <xdr:colOff>165100</xdr:colOff>
      <xdr:row>36</xdr:row>
      <xdr:rowOff>34595</xdr:rowOff>
    </xdr:to>
    <xdr:sp macro="" textlink="">
      <xdr:nvSpPr>
        <xdr:cNvPr id="317" name="楕円 316"/>
        <xdr:cNvSpPr/>
      </xdr:nvSpPr>
      <xdr:spPr>
        <a:xfrm>
          <a:off x="9588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51122</xdr:rowOff>
    </xdr:from>
    <xdr:ext cx="469744" cy="259045"/>
    <xdr:sp macro="" textlink="">
      <xdr:nvSpPr>
        <xdr:cNvPr id="318" name="テキスト ボックス 317"/>
        <xdr:cNvSpPr txBox="1"/>
      </xdr:nvSpPr>
      <xdr:spPr>
        <a:xfrm>
          <a:off x="9404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141021</xdr:rowOff>
    </xdr:from>
    <xdr:to>
      <xdr:col>46</xdr:col>
      <xdr:colOff>38100</xdr:colOff>
      <xdr:row>36</xdr:row>
      <xdr:rowOff>71171</xdr:rowOff>
    </xdr:to>
    <xdr:sp macro="" textlink="">
      <xdr:nvSpPr>
        <xdr:cNvPr id="319" name="楕円 318"/>
        <xdr:cNvSpPr/>
      </xdr:nvSpPr>
      <xdr:spPr>
        <a:xfrm>
          <a:off x="8699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87698</xdr:rowOff>
    </xdr:from>
    <xdr:ext cx="469744" cy="259045"/>
    <xdr:sp macro="" textlink="">
      <xdr:nvSpPr>
        <xdr:cNvPr id="320" name="テキスト ボックス 319"/>
        <xdr:cNvSpPr txBox="1"/>
      </xdr:nvSpPr>
      <xdr:spPr>
        <a:xfrm>
          <a:off x="8515428" y="59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27178</xdr:rowOff>
    </xdr:from>
    <xdr:to>
      <xdr:col>41</xdr:col>
      <xdr:colOff>101600</xdr:colOff>
      <xdr:row>36</xdr:row>
      <xdr:rowOff>128778</xdr:rowOff>
    </xdr:to>
    <xdr:sp macro="" textlink="">
      <xdr:nvSpPr>
        <xdr:cNvPr id="321" name="楕円 320"/>
        <xdr:cNvSpPr/>
      </xdr:nvSpPr>
      <xdr:spPr>
        <a:xfrm>
          <a:off x="7810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145305</xdr:rowOff>
    </xdr:from>
    <xdr:ext cx="378565" cy="259045"/>
    <xdr:sp macro="" textlink="">
      <xdr:nvSpPr>
        <xdr:cNvPr id="322" name="テキスト ボックス 321"/>
        <xdr:cNvSpPr txBox="1"/>
      </xdr:nvSpPr>
      <xdr:spPr>
        <a:xfrm>
          <a:off x="7672017" y="597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23" name="楕円 322"/>
        <xdr:cNvSpPr/>
      </xdr:nvSpPr>
      <xdr:spPr>
        <a:xfrm>
          <a:off x="6921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148505</xdr:rowOff>
    </xdr:from>
    <xdr:ext cx="378565" cy="259045"/>
    <xdr:sp macro="" textlink="">
      <xdr:nvSpPr>
        <xdr:cNvPr id="324" name="テキスト ボックス 323"/>
        <xdr:cNvSpPr txBox="1"/>
      </xdr:nvSpPr>
      <xdr:spPr>
        <a:xfrm>
          <a:off x="6783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117754</xdr:rowOff>
    </xdr:from>
    <xdr:to>
      <xdr:col>55</xdr:col>
      <xdr:colOff>0</xdr:colOff>
      <xdr:row>55</xdr:row>
      <xdr:rowOff>9113</xdr:rowOff>
    </xdr:to>
    <xdr:cxnSp macro="">
      <xdr:nvCxnSpPr>
        <xdr:cNvPr id="349" name="直線コネクタ 348"/>
        <xdr:cNvCxnSpPr/>
      </xdr:nvCxnSpPr>
      <xdr:spPr>
        <a:xfrm>
          <a:off x="9639300" y="9376054"/>
          <a:ext cx="838200" cy="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77807</xdr:rowOff>
    </xdr:from>
    <xdr:to>
      <xdr:col>50</xdr:col>
      <xdr:colOff>114300</xdr:colOff>
      <xdr:row>54</xdr:row>
      <xdr:rowOff>117754</xdr:rowOff>
    </xdr:to>
    <xdr:cxnSp macro="">
      <xdr:nvCxnSpPr>
        <xdr:cNvPr id="352" name="直線コネクタ 351"/>
        <xdr:cNvCxnSpPr/>
      </xdr:nvCxnSpPr>
      <xdr:spPr>
        <a:xfrm>
          <a:off x="8750300" y="9336107"/>
          <a:ext cx="889000" cy="3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77807</xdr:rowOff>
    </xdr:from>
    <xdr:to>
      <xdr:col>45</xdr:col>
      <xdr:colOff>177800</xdr:colOff>
      <xdr:row>55</xdr:row>
      <xdr:rowOff>70491</xdr:rowOff>
    </xdr:to>
    <xdr:cxnSp macro="">
      <xdr:nvCxnSpPr>
        <xdr:cNvPr id="355" name="直線コネクタ 354"/>
        <xdr:cNvCxnSpPr/>
      </xdr:nvCxnSpPr>
      <xdr:spPr>
        <a:xfrm flipV="1">
          <a:off x="7861300" y="9336107"/>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70491</xdr:rowOff>
    </xdr:from>
    <xdr:to>
      <xdr:col>41</xdr:col>
      <xdr:colOff>50800</xdr:colOff>
      <xdr:row>55</xdr:row>
      <xdr:rowOff>78321</xdr:rowOff>
    </xdr:to>
    <xdr:cxnSp macro="">
      <xdr:nvCxnSpPr>
        <xdr:cNvPr id="358" name="直線コネクタ 357"/>
        <xdr:cNvCxnSpPr/>
      </xdr:nvCxnSpPr>
      <xdr:spPr>
        <a:xfrm flipV="1">
          <a:off x="6972300" y="9500241"/>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129763</xdr:rowOff>
    </xdr:from>
    <xdr:to>
      <xdr:col>55</xdr:col>
      <xdr:colOff>50800</xdr:colOff>
      <xdr:row>55</xdr:row>
      <xdr:rowOff>59913</xdr:rowOff>
    </xdr:to>
    <xdr:sp macro="" textlink="">
      <xdr:nvSpPr>
        <xdr:cNvPr id="368" name="楕円 367"/>
        <xdr:cNvSpPr/>
      </xdr:nvSpPr>
      <xdr:spPr>
        <a:xfrm>
          <a:off x="10426700" y="93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152640</xdr:rowOff>
    </xdr:from>
    <xdr:ext cx="469744" cy="259045"/>
    <xdr:sp macro="" textlink="">
      <xdr:nvSpPr>
        <xdr:cNvPr id="369" name="農林水産業費該当値テキスト"/>
        <xdr:cNvSpPr txBox="1"/>
      </xdr:nvSpPr>
      <xdr:spPr>
        <a:xfrm>
          <a:off x="10528300" y="923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66954</xdr:rowOff>
    </xdr:from>
    <xdr:to>
      <xdr:col>50</xdr:col>
      <xdr:colOff>165100</xdr:colOff>
      <xdr:row>54</xdr:row>
      <xdr:rowOff>168554</xdr:rowOff>
    </xdr:to>
    <xdr:sp macro="" textlink="">
      <xdr:nvSpPr>
        <xdr:cNvPr id="370" name="楕円 369"/>
        <xdr:cNvSpPr/>
      </xdr:nvSpPr>
      <xdr:spPr>
        <a:xfrm>
          <a:off x="9588500" y="93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13631</xdr:rowOff>
    </xdr:from>
    <xdr:ext cx="534377" cy="259045"/>
    <xdr:sp macro="" textlink="">
      <xdr:nvSpPr>
        <xdr:cNvPr id="371" name="テキスト ボックス 370"/>
        <xdr:cNvSpPr txBox="1"/>
      </xdr:nvSpPr>
      <xdr:spPr>
        <a:xfrm>
          <a:off x="9372111" y="91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27007</xdr:rowOff>
    </xdr:from>
    <xdr:to>
      <xdr:col>46</xdr:col>
      <xdr:colOff>38100</xdr:colOff>
      <xdr:row>54</xdr:row>
      <xdr:rowOff>128607</xdr:rowOff>
    </xdr:to>
    <xdr:sp macro="" textlink="">
      <xdr:nvSpPr>
        <xdr:cNvPr id="372" name="楕円 371"/>
        <xdr:cNvSpPr/>
      </xdr:nvSpPr>
      <xdr:spPr>
        <a:xfrm>
          <a:off x="8699500" y="92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145134</xdr:rowOff>
    </xdr:from>
    <xdr:ext cx="534377" cy="259045"/>
    <xdr:sp macro="" textlink="">
      <xdr:nvSpPr>
        <xdr:cNvPr id="373" name="テキスト ボックス 372"/>
        <xdr:cNvSpPr txBox="1"/>
      </xdr:nvSpPr>
      <xdr:spPr>
        <a:xfrm>
          <a:off x="8483111" y="90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19691</xdr:rowOff>
    </xdr:from>
    <xdr:to>
      <xdr:col>41</xdr:col>
      <xdr:colOff>101600</xdr:colOff>
      <xdr:row>55</xdr:row>
      <xdr:rowOff>121291</xdr:rowOff>
    </xdr:to>
    <xdr:sp macro="" textlink="">
      <xdr:nvSpPr>
        <xdr:cNvPr id="374" name="楕円 373"/>
        <xdr:cNvSpPr/>
      </xdr:nvSpPr>
      <xdr:spPr>
        <a:xfrm>
          <a:off x="7810500" y="94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137818</xdr:rowOff>
    </xdr:from>
    <xdr:ext cx="469744" cy="259045"/>
    <xdr:sp macro="" textlink="">
      <xdr:nvSpPr>
        <xdr:cNvPr id="375" name="テキスト ボックス 374"/>
        <xdr:cNvSpPr txBox="1"/>
      </xdr:nvSpPr>
      <xdr:spPr>
        <a:xfrm>
          <a:off x="7626428" y="9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27521</xdr:rowOff>
    </xdr:from>
    <xdr:to>
      <xdr:col>36</xdr:col>
      <xdr:colOff>165100</xdr:colOff>
      <xdr:row>55</xdr:row>
      <xdr:rowOff>129121</xdr:rowOff>
    </xdr:to>
    <xdr:sp macro="" textlink="">
      <xdr:nvSpPr>
        <xdr:cNvPr id="376" name="楕円 375"/>
        <xdr:cNvSpPr/>
      </xdr:nvSpPr>
      <xdr:spPr>
        <a:xfrm>
          <a:off x="6921500" y="94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145648</xdr:rowOff>
    </xdr:from>
    <xdr:ext cx="469744" cy="259045"/>
    <xdr:sp macro="" textlink="">
      <xdr:nvSpPr>
        <xdr:cNvPr id="377" name="テキスト ボックス 376"/>
        <xdr:cNvSpPr txBox="1"/>
      </xdr:nvSpPr>
      <xdr:spPr>
        <a:xfrm>
          <a:off x="6737428" y="923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79006</xdr:rowOff>
    </xdr:from>
    <xdr:to>
      <xdr:col>55</xdr:col>
      <xdr:colOff>0</xdr:colOff>
      <xdr:row>78</xdr:row>
      <xdr:rowOff>123380</xdr:rowOff>
    </xdr:to>
    <xdr:cxnSp macro="">
      <xdr:nvCxnSpPr>
        <xdr:cNvPr id="406" name="直線コネクタ 405"/>
        <xdr:cNvCxnSpPr/>
      </xdr:nvCxnSpPr>
      <xdr:spPr>
        <a:xfrm flipV="1">
          <a:off x="9639300" y="13452106"/>
          <a:ext cx="8382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123380</xdr:rowOff>
    </xdr:from>
    <xdr:to>
      <xdr:col>50</xdr:col>
      <xdr:colOff>114300</xdr:colOff>
      <xdr:row>78</xdr:row>
      <xdr:rowOff>150749</xdr:rowOff>
    </xdr:to>
    <xdr:cxnSp macro="">
      <xdr:nvCxnSpPr>
        <xdr:cNvPr id="409" name="直線コネクタ 408"/>
        <xdr:cNvCxnSpPr/>
      </xdr:nvCxnSpPr>
      <xdr:spPr>
        <a:xfrm flipV="1">
          <a:off x="8750300" y="13496480"/>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150749</xdr:rowOff>
    </xdr:from>
    <xdr:to>
      <xdr:col>45</xdr:col>
      <xdr:colOff>177800</xdr:colOff>
      <xdr:row>78</xdr:row>
      <xdr:rowOff>164858</xdr:rowOff>
    </xdr:to>
    <xdr:cxnSp macro="">
      <xdr:nvCxnSpPr>
        <xdr:cNvPr id="412" name="直線コネクタ 411"/>
        <xdr:cNvCxnSpPr/>
      </xdr:nvCxnSpPr>
      <xdr:spPr>
        <a:xfrm flipV="1">
          <a:off x="7861300" y="13523849"/>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164858</xdr:rowOff>
    </xdr:from>
    <xdr:to>
      <xdr:col>41</xdr:col>
      <xdr:colOff>50800</xdr:colOff>
      <xdr:row>79</xdr:row>
      <xdr:rowOff>839</xdr:rowOff>
    </xdr:to>
    <xdr:cxnSp macro="">
      <xdr:nvCxnSpPr>
        <xdr:cNvPr id="415" name="直線コネクタ 414"/>
        <xdr:cNvCxnSpPr/>
      </xdr:nvCxnSpPr>
      <xdr:spPr>
        <a:xfrm flipV="1">
          <a:off x="6972300" y="13537958"/>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28206</xdr:rowOff>
    </xdr:from>
    <xdr:to>
      <xdr:col>55</xdr:col>
      <xdr:colOff>50800</xdr:colOff>
      <xdr:row>78</xdr:row>
      <xdr:rowOff>129806</xdr:rowOff>
    </xdr:to>
    <xdr:sp macro="" textlink="">
      <xdr:nvSpPr>
        <xdr:cNvPr id="425" name="楕円 424"/>
        <xdr:cNvSpPr/>
      </xdr:nvSpPr>
      <xdr:spPr>
        <a:xfrm>
          <a:off x="104267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114583</xdr:rowOff>
    </xdr:from>
    <xdr:ext cx="534377" cy="259045"/>
    <xdr:sp macro="" textlink="">
      <xdr:nvSpPr>
        <xdr:cNvPr id="426" name="商工費該当値テキスト"/>
        <xdr:cNvSpPr txBox="1"/>
      </xdr:nvSpPr>
      <xdr:spPr>
        <a:xfrm>
          <a:off x="10528300" y="133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72580</xdr:rowOff>
    </xdr:from>
    <xdr:to>
      <xdr:col>50</xdr:col>
      <xdr:colOff>165100</xdr:colOff>
      <xdr:row>79</xdr:row>
      <xdr:rowOff>2730</xdr:rowOff>
    </xdr:to>
    <xdr:sp macro="" textlink="">
      <xdr:nvSpPr>
        <xdr:cNvPr id="427" name="楕円 426"/>
        <xdr:cNvSpPr/>
      </xdr:nvSpPr>
      <xdr:spPr>
        <a:xfrm>
          <a:off x="9588500" y="134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165307</xdr:rowOff>
    </xdr:from>
    <xdr:ext cx="469744" cy="259045"/>
    <xdr:sp macro="" textlink="">
      <xdr:nvSpPr>
        <xdr:cNvPr id="428" name="テキスト ボックス 427"/>
        <xdr:cNvSpPr txBox="1"/>
      </xdr:nvSpPr>
      <xdr:spPr>
        <a:xfrm>
          <a:off x="9404428" y="1353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99949</xdr:rowOff>
    </xdr:from>
    <xdr:to>
      <xdr:col>46</xdr:col>
      <xdr:colOff>38100</xdr:colOff>
      <xdr:row>79</xdr:row>
      <xdr:rowOff>30099</xdr:rowOff>
    </xdr:to>
    <xdr:sp macro="" textlink="">
      <xdr:nvSpPr>
        <xdr:cNvPr id="429" name="楕円 428"/>
        <xdr:cNvSpPr/>
      </xdr:nvSpPr>
      <xdr:spPr>
        <a:xfrm>
          <a:off x="8699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21226</xdr:rowOff>
    </xdr:from>
    <xdr:ext cx="469744" cy="259045"/>
    <xdr:sp macro="" textlink="">
      <xdr:nvSpPr>
        <xdr:cNvPr id="430" name="テキスト ボックス 429"/>
        <xdr:cNvSpPr txBox="1"/>
      </xdr:nvSpPr>
      <xdr:spPr>
        <a:xfrm>
          <a:off x="8515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114058</xdr:rowOff>
    </xdr:from>
    <xdr:to>
      <xdr:col>41</xdr:col>
      <xdr:colOff>101600</xdr:colOff>
      <xdr:row>79</xdr:row>
      <xdr:rowOff>44208</xdr:rowOff>
    </xdr:to>
    <xdr:sp macro="" textlink="">
      <xdr:nvSpPr>
        <xdr:cNvPr id="431" name="楕円 430"/>
        <xdr:cNvSpPr/>
      </xdr:nvSpPr>
      <xdr:spPr>
        <a:xfrm>
          <a:off x="7810500" y="134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35335</xdr:rowOff>
    </xdr:from>
    <xdr:ext cx="469744" cy="259045"/>
    <xdr:sp macro="" textlink="">
      <xdr:nvSpPr>
        <xdr:cNvPr id="432" name="テキスト ボックス 431"/>
        <xdr:cNvSpPr txBox="1"/>
      </xdr:nvSpPr>
      <xdr:spPr>
        <a:xfrm>
          <a:off x="7626428" y="1357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121489</xdr:rowOff>
    </xdr:from>
    <xdr:to>
      <xdr:col>36</xdr:col>
      <xdr:colOff>165100</xdr:colOff>
      <xdr:row>79</xdr:row>
      <xdr:rowOff>51639</xdr:rowOff>
    </xdr:to>
    <xdr:sp macro="" textlink="">
      <xdr:nvSpPr>
        <xdr:cNvPr id="433" name="楕円 432"/>
        <xdr:cNvSpPr/>
      </xdr:nvSpPr>
      <xdr:spPr>
        <a:xfrm>
          <a:off x="6921500" y="134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42766</xdr:rowOff>
    </xdr:from>
    <xdr:ext cx="469744" cy="259045"/>
    <xdr:sp macro="" textlink="">
      <xdr:nvSpPr>
        <xdr:cNvPr id="434" name="テキスト ボックス 433"/>
        <xdr:cNvSpPr txBox="1"/>
      </xdr:nvSpPr>
      <xdr:spPr>
        <a:xfrm>
          <a:off x="6737428" y="135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166618</xdr:rowOff>
    </xdr:from>
    <xdr:to>
      <xdr:col>55</xdr:col>
      <xdr:colOff>0</xdr:colOff>
      <xdr:row>95</xdr:row>
      <xdr:rowOff>83731</xdr:rowOff>
    </xdr:to>
    <xdr:cxnSp macro="">
      <xdr:nvCxnSpPr>
        <xdr:cNvPr id="464" name="直線コネクタ 463"/>
        <xdr:cNvCxnSpPr/>
      </xdr:nvCxnSpPr>
      <xdr:spPr>
        <a:xfrm flipV="1">
          <a:off x="9639300" y="16282918"/>
          <a:ext cx="838200" cy="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45174</xdr:rowOff>
    </xdr:from>
    <xdr:to>
      <xdr:col>50</xdr:col>
      <xdr:colOff>114300</xdr:colOff>
      <xdr:row>95</xdr:row>
      <xdr:rowOff>83731</xdr:rowOff>
    </xdr:to>
    <xdr:cxnSp macro="">
      <xdr:nvCxnSpPr>
        <xdr:cNvPr id="467" name="直線コネクタ 466"/>
        <xdr:cNvCxnSpPr/>
      </xdr:nvCxnSpPr>
      <xdr:spPr>
        <a:xfrm>
          <a:off x="8750300" y="16332924"/>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45174</xdr:rowOff>
    </xdr:from>
    <xdr:to>
      <xdr:col>45</xdr:col>
      <xdr:colOff>177800</xdr:colOff>
      <xdr:row>96</xdr:row>
      <xdr:rowOff>67824</xdr:rowOff>
    </xdr:to>
    <xdr:cxnSp macro="">
      <xdr:nvCxnSpPr>
        <xdr:cNvPr id="470" name="直線コネクタ 469"/>
        <xdr:cNvCxnSpPr/>
      </xdr:nvCxnSpPr>
      <xdr:spPr>
        <a:xfrm flipV="1">
          <a:off x="7861300" y="16332924"/>
          <a:ext cx="889000" cy="1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137091</xdr:rowOff>
    </xdr:from>
    <xdr:to>
      <xdr:col>41</xdr:col>
      <xdr:colOff>50800</xdr:colOff>
      <xdr:row>96</xdr:row>
      <xdr:rowOff>67824</xdr:rowOff>
    </xdr:to>
    <xdr:cxnSp macro="">
      <xdr:nvCxnSpPr>
        <xdr:cNvPr id="473" name="直線コネクタ 472"/>
        <xdr:cNvCxnSpPr/>
      </xdr:nvCxnSpPr>
      <xdr:spPr>
        <a:xfrm>
          <a:off x="6972300" y="16424841"/>
          <a:ext cx="889000" cy="1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115818</xdr:rowOff>
    </xdr:from>
    <xdr:to>
      <xdr:col>55</xdr:col>
      <xdr:colOff>50800</xdr:colOff>
      <xdr:row>95</xdr:row>
      <xdr:rowOff>45968</xdr:rowOff>
    </xdr:to>
    <xdr:sp macro="" textlink="">
      <xdr:nvSpPr>
        <xdr:cNvPr id="483" name="楕円 482"/>
        <xdr:cNvSpPr/>
      </xdr:nvSpPr>
      <xdr:spPr>
        <a:xfrm>
          <a:off x="10426700" y="162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138695</xdr:rowOff>
    </xdr:from>
    <xdr:ext cx="534377" cy="259045"/>
    <xdr:sp macro="" textlink="">
      <xdr:nvSpPr>
        <xdr:cNvPr id="484" name="土木費該当値テキスト"/>
        <xdr:cNvSpPr txBox="1"/>
      </xdr:nvSpPr>
      <xdr:spPr>
        <a:xfrm>
          <a:off x="10528300" y="160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32931</xdr:rowOff>
    </xdr:from>
    <xdr:to>
      <xdr:col>50</xdr:col>
      <xdr:colOff>165100</xdr:colOff>
      <xdr:row>95</xdr:row>
      <xdr:rowOff>134531</xdr:rowOff>
    </xdr:to>
    <xdr:sp macro="" textlink="">
      <xdr:nvSpPr>
        <xdr:cNvPr id="485" name="楕円 484"/>
        <xdr:cNvSpPr/>
      </xdr:nvSpPr>
      <xdr:spPr>
        <a:xfrm>
          <a:off x="9588500" y="163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151058</xdr:rowOff>
    </xdr:from>
    <xdr:ext cx="534377" cy="259045"/>
    <xdr:sp macro="" textlink="">
      <xdr:nvSpPr>
        <xdr:cNvPr id="486" name="テキスト ボックス 485"/>
        <xdr:cNvSpPr txBox="1"/>
      </xdr:nvSpPr>
      <xdr:spPr>
        <a:xfrm>
          <a:off x="9372111" y="160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165824</xdr:rowOff>
    </xdr:from>
    <xdr:to>
      <xdr:col>46</xdr:col>
      <xdr:colOff>38100</xdr:colOff>
      <xdr:row>95</xdr:row>
      <xdr:rowOff>95974</xdr:rowOff>
    </xdr:to>
    <xdr:sp macro="" textlink="">
      <xdr:nvSpPr>
        <xdr:cNvPr id="487" name="楕円 486"/>
        <xdr:cNvSpPr/>
      </xdr:nvSpPr>
      <xdr:spPr>
        <a:xfrm>
          <a:off x="8699500" y="162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112501</xdr:rowOff>
    </xdr:from>
    <xdr:ext cx="534377" cy="259045"/>
    <xdr:sp macro="" textlink="">
      <xdr:nvSpPr>
        <xdr:cNvPr id="488" name="テキスト ボックス 487"/>
        <xdr:cNvSpPr txBox="1"/>
      </xdr:nvSpPr>
      <xdr:spPr>
        <a:xfrm>
          <a:off x="8483111" y="160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17024</xdr:rowOff>
    </xdr:from>
    <xdr:to>
      <xdr:col>41</xdr:col>
      <xdr:colOff>101600</xdr:colOff>
      <xdr:row>96</xdr:row>
      <xdr:rowOff>118624</xdr:rowOff>
    </xdr:to>
    <xdr:sp macro="" textlink="">
      <xdr:nvSpPr>
        <xdr:cNvPr id="489" name="楕円 488"/>
        <xdr:cNvSpPr/>
      </xdr:nvSpPr>
      <xdr:spPr>
        <a:xfrm>
          <a:off x="7810500" y="16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135151</xdr:rowOff>
    </xdr:from>
    <xdr:ext cx="534377" cy="259045"/>
    <xdr:sp macro="" textlink="">
      <xdr:nvSpPr>
        <xdr:cNvPr id="490" name="テキスト ボックス 489"/>
        <xdr:cNvSpPr txBox="1"/>
      </xdr:nvSpPr>
      <xdr:spPr>
        <a:xfrm>
          <a:off x="7594111" y="162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86291</xdr:rowOff>
    </xdr:from>
    <xdr:to>
      <xdr:col>36</xdr:col>
      <xdr:colOff>165100</xdr:colOff>
      <xdr:row>96</xdr:row>
      <xdr:rowOff>16441</xdr:rowOff>
    </xdr:to>
    <xdr:sp macro="" textlink="">
      <xdr:nvSpPr>
        <xdr:cNvPr id="491" name="楕円 490"/>
        <xdr:cNvSpPr/>
      </xdr:nvSpPr>
      <xdr:spPr>
        <a:xfrm>
          <a:off x="6921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32968</xdr:rowOff>
    </xdr:from>
    <xdr:ext cx="534377" cy="259045"/>
    <xdr:sp macro="" textlink="">
      <xdr:nvSpPr>
        <xdr:cNvPr id="492" name="テキスト ボックス 491"/>
        <xdr:cNvSpPr txBox="1"/>
      </xdr:nvSpPr>
      <xdr:spPr>
        <a:xfrm>
          <a:off x="6705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73189</xdr:rowOff>
    </xdr:from>
    <xdr:to>
      <xdr:col>85</xdr:col>
      <xdr:colOff>127000</xdr:colOff>
      <xdr:row>38</xdr:row>
      <xdr:rowOff>143619</xdr:rowOff>
    </xdr:to>
    <xdr:cxnSp macro="">
      <xdr:nvCxnSpPr>
        <xdr:cNvPr id="524" name="直線コネクタ 523"/>
        <xdr:cNvCxnSpPr/>
      </xdr:nvCxnSpPr>
      <xdr:spPr>
        <a:xfrm flipV="1">
          <a:off x="15481300" y="6588289"/>
          <a:ext cx="838200" cy="7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143619</xdr:rowOff>
    </xdr:from>
    <xdr:to>
      <xdr:col>81</xdr:col>
      <xdr:colOff>50800</xdr:colOff>
      <xdr:row>39</xdr:row>
      <xdr:rowOff>27033</xdr:rowOff>
    </xdr:to>
    <xdr:cxnSp macro="">
      <xdr:nvCxnSpPr>
        <xdr:cNvPr id="527" name="直線コネクタ 526"/>
        <xdr:cNvCxnSpPr/>
      </xdr:nvCxnSpPr>
      <xdr:spPr>
        <a:xfrm flipV="1">
          <a:off x="14592300" y="665871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27033</xdr:rowOff>
    </xdr:from>
    <xdr:to>
      <xdr:col>76</xdr:col>
      <xdr:colOff>114300</xdr:colOff>
      <xdr:row>39</xdr:row>
      <xdr:rowOff>61540</xdr:rowOff>
    </xdr:to>
    <xdr:cxnSp macro="">
      <xdr:nvCxnSpPr>
        <xdr:cNvPr id="530" name="直線コネクタ 529"/>
        <xdr:cNvCxnSpPr/>
      </xdr:nvCxnSpPr>
      <xdr:spPr>
        <a:xfrm flipV="1">
          <a:off x="13703300" y="6713583"/>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61540</xdr:rowOff>
    </xdr:from>
    <xdr:to>
      <xdr:col>71</xdr:col>
      <xdr:colOff>177800</xdr:colOff>
      <xdr:row>39</xdr:row>
      <xdr:rowOff>110417</xdr:rowOff>
    </xdr:to>
    <xdr:cxnSp macro="">
      <xdr:nvCxnSpPr>
        <xdr:cNvPr id="533" name="直線コネクタ 532"/>
        <xdr:cNvCxnSpPr/>
      </xdr:nvCxnSpPr>
      <xdr:spPr>
        <a:xfrm flipV="1">
          <a:off x="12814300" y="6748090"/>
          <a:ext cx="889000" cy="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22389</xdr:rowOff>
    </xdr:from>
    <xdr:to>
      <xdr:col>85</xdr:col>
      <xdr:colOff>177800</xdr:colOff>
      <xdr:row>38</xdr:row>
      <xdr:rowOff>123989</xdr:rowOff>
    </xdr:to>
    <xdr:sp macro="" textlink="">
      <xdr:nvSpPr>
        <xdr:cNvPr id="543" name="楕円 542"/>
        <xdr:cNvSpPr/>
      </xdr:nvSpPr>
      <xdr:spPr>
        <a:xfrm>
          <a:off x="16268700" y="65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816</xdr:rowOff>
    </xdr:from>
    <xdr:ext cx="534377" cy="259045"/>
    <xdr:sp macro="" textlink="">
      <xdr:nvSpPr>
        <xdr:cNvPr id="544" name="消防費該当値テキスト"/>
        <xdr:cNvSpPr txBox="1"/>
      </xdr:nvSpPr>
      <xdr:spPr>
        <a:xfrm>
          <a:off x="16370300" y="65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92819</xdr:rowOff>
    </xdr:from>
    <xdr:to>
      <xdr:col>81</xdr:col>
      <xdr:colOff>101600</xdr:colOff>
      <xdr:row>39</xdr:row>
      <xdr:rowOff>22969</xdr:rowOff>
    </xdr:to>
    <xdr:sp macro="" textlink="">
      <xdr:nvSpPr>
        <xdr:cNvPr id="545" name="楕円 544"/>
        <xdr:cNvSpPr/>
      </xdr:nvSpPr>
      <xdr:spPr>
        <a:xfrm>
          <a:off x="15430500" y="66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14096</xdr:rowOff>
    </xdr:from>
    <xdr:ext cx="534377" cy="259045"/>
    <xdr:sp macro="" textlink="">
      <xdr:nvSpPr>
        <xdr:cNvPr id="546" name="テキスト ボックス 545"/>
        <xdr:cNvSpPr txBox="1"/>
      </xdr:nvSpPr>
      <xdr:spPr>
        <a:xfrm>
          <a:off x="15214111" y="67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147683</xdr:rowOff>
    </xdr:from>
    <xdr:to>
      <xdr:col>76</xdr:col>
      <xdr:colOff>165100</xdr:colOff>
      <xdr:row>39</xdr:row>
      <xdr:rowOff>77833</xdr:rowOff>
    </xdr:to>
    <xdr:sp macro="" textlink="">
      <xdr:nvSpPr>
        <xdr:cNvPr id="547" name="楕円 546"/>
        <xdr:cNvSpPr/>
      </xdr:nvSpPr>
      <xdr:spPr>
        <a:xfrm>
          <a:off x="14541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68960</xdr:rowOff>
    </xdr:from>
    <xdr:ext cx="469744" cy="259045"/>
    <xdr:sp macro="" textlink="">
      <xdr:nvSpPr>
        <xdr:cNvPr id="548" name="テキスト ボックス 547"/>
        <xdr:cNvSpPr txBox="1"/>
      </xdr:nvSpPr>
      <xdr:spPr>
        <a:xfrm>
          <a:off x="14357428" y="675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10740</xdr:rowOff>
    </xdr:from>
    <xdr:to>
      <xdr:col>72</xdr:col>
      <xdr:colOff>38100</xdr:colOff>
      <xdr:row>39</xdr:row>
      <xdr:rowOff>112340</xdr:rowOff>
    </xdr:to>
    <xdr:sp macro="" textlink="">
      <xdr:nvSpPr>
        <xdr:cNvPr id="549" name="楕円 548"/>
        <xdr:cNvSpPr/>
      </xdr:nvSpPr>
      <xdr:spPr>
        <a:xfrm>
          <a:off x="13652500" y="66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103467</xdr:rowOff>
    </xdr:from>
    <xdr:ext cx="469744" cy="259045"/>
    <xdr:sp macro="" textlink="">
      <xdr:nvSpPr>
        <xdr:cNvPr id="550" name="テキスト ボックス 549"/>
        <xdr:cNvSpPr txBox="1"/>
      </xdr:nvSpPr>
      <xdr:spPr>
        <a:xfrm>
          <a:off x="13468428" y="679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59617</xdr:rowOff>
    </xdr:from>
    <xdr:to>
      <xdr:col>67</xdr:col>
      <xdr:colOff>101600</xdr:colOff>
      <xdr:row>39</xdr:row>
      <xdr:rowOff>161217</xdr:rowOff>
    </xdr:to>
    <xdr:sp macro="" textlink="">
      <xdr:nvSpPr>
        <xdr:cNvPr id="551" name="楕円 550"/>
        <xdr:cNvSpPr/>
      </xdr:nvSpPr>
      <xdr:spPr>
        <a:xfrm>
          <a:off x="12763500" y="67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152344</xdr:rowOff>
    </xdr:from>
    <xdr:ext cx="469744" cy="259045"/>
    <xdr:sp macro="" textlink="">
      <xdr:nvSpPr>
        <xdr:cNvPr id="552" name="テキスト ボックス 551"/>
        <xdr:cNvSpPr txBox="1"/>
      </xdr:nvSpPr>
      <xdr:spPr>
        <a:xfrm>
          <a:off x="12579428" y="68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155854</xdr:rowOff>
    </xdr:from>
    <xdr:to>
      <xdr:col>85</xdr:col>
      <xdr:colOff>127000</xdr:colOff>
      <xdr:row>56</xdr:row>
      <xdr:rowOff>44069</xdr:rowOff>
    </xdr:to>
    <xdr:cxnSp macro="">
      <xdr:nvCxnSpPr>
        <xdr:cNvPr id="582" name="直線コネクタ 581"/>
        <xdr:cNvCxnSpPr/>
      </xdr:nvCxnSpPr>
      <xdr:spPr>
        <a:xfrm flipV="1">
          <a:off x="15481300" y="9585604"/>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22504</xdr:rowOff>
    </xdr:from>
    <xdr:to>
      <xdr:col>81</xdr:col>
      <xdr:colOff>50800</xdr:colOff>
      <xdr:row>56</xdr:row>
      <xdr:rowOff>44069</xdr:rowOff>
    </xdr:to>
    <xdr:cxnSp macro="">
      <xdr:nvCxnSpPr>
        <xdr:cNvPr id="585" name="直線コネクタ 584"/>
        <xdr:cNvCxnSpPr/>
      </xdr:nvCxnSpPr>
      <xdr:spPr>
        <a:xfrm>
          <a:off x="14592300" y="9623704"/>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22504</xdr:rowOff>
    </xdr:from>
    <xdr:to>
      <xdr:col>76</xdr:col>
      <xdr:colOff>114300</xdr:colOff>
      <xdr:row>57</xdr:row>
      <xdr:rowOff>51194</xdr:rowOff>
    </xdr:to>
    <xdr:cxnSp macro="">
      <xdr:nvCxnSpPr>
        <xdr:cNvPr id="588" name="直線コネクタ 587"/>
        <xdr:cNvCxnSpPr/>
      </xdr:nvCxnSpPr>
      <xdr:spPr>
        <a:xfrm flipV="1">
          <a:off x="13703300" y="9623704"/>
          <a:ext cx="889000" cy="2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51194</xdr:rowOff>
    </xdr:from>
    <xdr:to>
      <xdr:col>71</xdr:col>
      <xdr:colOff>177800</xdr:colOff>
      <xdr:row>57</xdr:row>
      <xdr:rowOff>84074</xdr:rowOff>
    </xdr:to>
    <xdr:cxnSp macro="">
      <xdr:nvCxnSpPr>
        <xdr:cNvPr id="591" name="直線コネクタ 590"/>
        <xdr:cNvCxnSpPr/>
      </xdr:nvCxnSpPr>
      <xdr:spPr>
        <a:xfrm flipV="1">
          <a:off x="12814300" y="9823844"/>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105054</xdr:rowOff>
    </xdr:from>
    <xdr:to>
      <xdr:col>85</xdr:col>
      <xdr:colOff>177800</xdr:colOff>
      <xdr:row>56</xdr:row>
      <xdr:rowOff>35204</xdr:rowOff>
    </xdr:to>
    <xdr:sp macro="" textlink="">
      <xdr:nvSpPr>
        <xdr:cNvPr id="601" name="楕円 600"/>
        <xdr:cNvSpPr/>
      </xdr:nvSpPr>
      <xdr:spPr>
        <a:xfrm>
          <a:off x="16268700" y="95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83481</xdr:rowOff>
    </xdr:from>
    <xdr:ext cx="534377" cy="259045"/>
    <xdr:sp macro="" textlink="">
      <xdr:nvSpPr>
        <xdr:cNvPr id="602" name="教育費該当値テキスト"/>
        <xdr:cNvSpPr txBox="1"/>
      </xdr:nvSpPr>
      <xdr:spPr>
        <a:xfrm>
          <a:off x="16370300" y="95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164719</xdr:rowOff>
    </xdr:from>
    <xdr:to>
      <xdr:col>81</xdr:col>
      <xdr:colOff>101600</xdr:colOff>
      <xdr:row>56</xdr:row>
      <xdr:rowOff>94869</xdr:rowOff>
    </xdr:to>
    <xdr:sp macro="" textlink="">
      <xdr:nvSpPr>
        <xdr:cNvPr id="603" name="楕円 602"/>
        <xdr:cNvSpPr/>
      </xdr:nvSpPr>
      <xdr:spPr>
        <a:xfrm>
          <a:off x="15430500" y="95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85996</xdr:rowOff>
    </xdr:from>
    <xdr:ext cx="534377" cy="259045"/>
    <xdr:sp macro="" textlink="">
      <xdr:nvSpPr>
        <xdr:cNvPr id="604" name="テキスト ボックス 603"/>
        <xdr:cNvSpPr txBox="1"/>
      </xdr:nvSpPr>
      <xdr:spPr>
        <a:xfrm>
          <a:off x="15214111" y="96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143154</xdr:rowOff>
    </xdr:from>
    <xdr:to>
      <xdr:col>76</xdr:col>
      <xdr:colOff>165100</xdr:colOff>
      <xdr:row>56</xdr:row>
      <xdr:rowOff>73304</xdr:rowOff>
    </xdr:to>
    <xdr:sp macro="" textlink="">
      <xdr:nvSpPr>
        <xdr:cNvPr id="605" name="楕円 604"/>
        <xdr:cNvSpPr/>
      </xdr:nvSpPr>
      <xdr:spPr>
        <a:xfrm>
          <a:off x="14541500" y="95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89831</xdr:rowOff>
    </xdr:from>
    <xdr:ext cx="534377" cy="259045"/>
    <xdr:sp macro="" textlink="">
      <xdr:nvSpPr>
        <xdr:cNvPr id="606" name="テキスト ボックス 605"/>
        <xdr:cNvSpPr txBox="1"/>
      </xdr:nvSpPr>
      <xdr:spPr>
        <a:xfrm>
          <a:off x="14325111" y="93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394</xdr:rowOff>
    </xdr:from>
    <xdr:to>
      <xdr:col>72</xdr:col>
      <xdr:colOff>38100</xdr:colOff>
      <xdr:row>57</xdr:row>
      <xdr:rowOff>101994</xdr:rowOff>
    </xdr:to>
    <xdr:sp macro="" textlink="">
      <xdr:nvSpPr>
        <xdr:cNvPr id="607" name="楕円 606"/>
        <xdr:cNvSpPr/>
      </xdr:nvSpPr>
      <xdr:spPr>
        <a:xfrm>
          <a:off x="13652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93121</xdr:rowOff>
    </xdr:from>
    <xdr:ext cx="534377" cy="259045"/>
    <xdr:sp macro="" textlink="">
      <xdr:nvSpPr>
        <xdr:cNvPr id="608" name="テキスト ボックス 607"/>
        <xdr:cNvSpPr txBox="1"/>
      </xdr:nvSpPr>
      <xdr:spPr>
        <a:xfrm>
          <a:off x="13436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33274</xdr:rowOff>
    </xdr:from>
    <xdr:to>
      <xdr:col>67</xdr:col>
      <xdr:colOff>101600</xdr:colOff>
      <xdr:row>57</xdr:row>
      <xdr:rowOff>134874</xdr:rowOff>
    </xdr:to>
    <xdr:sp macro="" textlink="">
      <xdr:nvSpPr>
        <xdr:cNvPr id="609" name="楕円 608"/>
        <xdr:cNvSpPr/>
      </xdr:nvSpPr>
      <xdr:spPr>
        <a:xfrm>
          <a:off x="12763500" y="98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126001</xdr:rowOff>
    </xdr:from>
    <xdr:ext cx="534377" cy="259045"/>
    <xdr:sp macro="" textlink="">
      <xdr:nvSpPr>
        <xdr:cNvPr id="610" name="テキスト ボックス 609"/>
        <xdr:cNvSpPr txBox="1"/>
      </xdr:nvSpPr>
      <xdr:spPr>
        <a:xfrm>
          <a:off x="12547111" y="98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31914</xdr:rowOff>
    </xdr:from>
    <xdr:to>
      <xdr:col>85</xdr:col>
      <xdr:colOff>127000</xdr:colOff>
      <xdr:row>78</xdr:row>
      <xdr:rowOff>113240</xdr:rowOff>
    </xdr:to>
    <xdr:cxnSp macro="">
      <xdr:nvCxnSpPr>
        <xdr:cNvPr id="639" name="直線コネクタ 638"/>
        <xdr:cNvCxnSpPr/>
      </xdr:nvCxnSpPr>
      <xdr:spPr>
        <a:xfrm>
          <a:off x="15481300" y="13405014"/>
          <a:ext cx="838200" cy="8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31914</xdr:rowOff>
    </xdr:from>
    <xdr:to>
      <xdr:col>81</xdr:col>
      <xdr:colOff>50800</xdr:colOff>
      <xdr:row>78</xdr:row>
      <xdr:rowOff>61424</xdr:rowOff>
    </xdr:to>
    <xdr:cxnSp macro="">
      <xdr:nvCxnSpPr>
        <xdr:cNvPr id="642" name="直線コネクタ 641"/>
        <xdr:cNvCxnSpPr/>
      </xdr:nvCxnSpPr>
      <xdr:spPr>
        <a:xfrm flipV="1">
          <a:off x="14592300" y="13405014"/>
          <a:ext cx="889000" cy="2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61424</xdr:rowOff>
    </xdr:from>
    <xdr:to>
      <xdr:col>76</xdr:col>
      <xdr:colOff>114300</xdr:colOff>
      <xdr:row>79</xdr:row>
      <xdr:rowOff>37078</xdr:rowOff>
    </xdr:to>
    <xdr:cxnSp macro="">
      <xdr:nvCxnSpPr>
        <xdr:cNvPr id="645" name="直線コネクタ 644"/>
        <xdr:cNvCxnSpPr/>
      </xdr:nvCxnSpPr>
      <xdr:spPr>
        <a:xfrm flipV="1">
          <a:off x="13703300" y="13434524"/>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33877</xdr:rowOff>
    </xdr:from>
    <xdr:to>
      <xdr:col>71</xdr:col>
      <xdr:colOff>177800</xdr:colOff>
      <xdr:row>79</xdr:row>
      <xdr:rowOff>37078</xdr:rowOff>
    </xdr:to>
    <xdr:cxnSp macro="">
      <xdr:nvCxnSpPr>
        <xdr:cNvPr id="648" name="直線コネクタ 647"/>
        <xdr:cNvCxnSpPr/>
      </xdr:nvCxnSpPr>
      <xdr:spPr>
        <a:xfrm>
          <a:off x="12814300" y="1357842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62440</xdr:rowOff>
    </xdr:from>
    <xdr:to>
      <xdr:col>85</xdr:col>
      <xdr:colOff>177800</xdr:colOff>
      <xdr:row>78</xdr:row>
      <xdr:rowOff>164040</xdr:rowOff>
    </xdr:to>
    <xdr:sp macro="" textlink="">
      <xdr:nvSpPr>
        <xdr:cNvPr id="658" name="楕円 657"/>
        <xdr:cNvSpPr/>
      </xdr:nvSpPr>
      <xdr:spPr>
        <a:xfrm>
          <a:off x="16268700" y="134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21817</xdr:rowOff>
    </xdr:from>
    <xdr:ext cx="469744" cy="259045"/>
    <xdr:sp macro="" textlink="">
      <xdr:nvSpPr>
        <xdr:cNvPr id="659" name="災害復旧費該当値テキスト"/>
        <xdr:cNvSpPr txBox="1"/>
      </xdr:nvSpPr>
      <xdr:spPr>
        <a:xfrm>
          <a:off x="16370300" y="132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152564</xdr:rowOff>
    </xdr:from>
    <xdr:to>
      <xdr:col>81</xdr:col>
      <xdr:colOff>101600</xdr:colOff>
      <xdr:row>78</xdr:row>
      <xdr:rowOff>82714</xdr:rowOff>
    </xdr:to>
    <xdr:sp macro="" textlink="">
      <xdr:nvSpPr>
        <xdr:cNvPr id="660" name="楕円 659"/>
        <xdr:cNvSpPr/>
      </xdr:nvSpPr>
      <xdr:spPr>
        <a:xfrm>
          <a:off x="15430500" y="13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99241</xdr:rowOff>
    </xdr:from>
    <xdr:ext cx="469744" cy="259045"/>
    <xdr:sp macro="" textlink="">
      <xdr:nvSpPr>
        <xdr:cNvPr id="661" name="テキスト ボックス 660"/>
        <xdr:cNvSpPr txBox="1"/>
      </xdr:nvSpPr>
      <xdr:spPr>
        <a:xfrm>
          <a:off x="15246428" y="131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10624</xdr:rowOff>
    </xdr:from>
    <xdr:to>
      <xdr:col>76</xdr:col>
      <xdr:colOff>165100</xdr:colOff>
      <xdr:row>78</xdr:row>
      <xdr:rowOff>112224</xdr:rowOff>
    </xdr:to>
    <xdr:sp macro="" textlink="">
      <xdr:nvSpPr>
        <xdr:cNvPr id="662" name="楕円 661"/>
        <xdr:cNvSpPr/>
      </xdr:nvSpPr>
      <xdr:spPr>
        <a:xfrm>
          <a:off x="14541500" y="133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128751</xdr:rowOff>
    </xdr:from>
    <xdr:ext cx="469744" cy="259045"/>
    <xdr:sp macro="" textlink="">
      <xdr:nvSpPr>
        <xdr:cNvPr id="663" name="テキスト ボックス 662"/>
        <xdr:cNvSpPr txBox="1"/>
      </xdr:nvSpPr>
      <xdr:spPr>
        <a:xfrm>
          <a:off x="14357428" y="1315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157728</xdr:rowOff>
    </xdr:from>
    <xdr:to>
      <xdr:col>72</xdr:col>
      <xdr:colOff>38100</xdr:colOff>
      <xdr:row>79</xdr:row>
      <xdr:rowOff>87878</xdr:rowOff>
    </xdr:to>
    <xdr:sp macro="" textlink="">
      <xdr:nvSpPr>
        <xdr:cNvPr id="664" name="楕円 663"/>
        <xdr:cNvSpPr/>
      </xdr:nvSpPr>
      <xdr:spPr>
        <a:xfrm>
          <a:off x="13652500" y="135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79005</xdr:rowOff>
    </xdr:from>
    <xdr:ext cx="378565" cy="259045"/>
    <xdr:sp macro="" textlink="">
      <xdr:nvSpPr>
        <xdr:cNvPr id="665" name="テキスト ボックス 664"/>
        <xdr:cNvSpPr txBox="1"/>
      </xdr:nvSpPr>
      <xdr:spPr>
        <a:xfrm>
          <a:off x="13514017" y="1362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154527</xdr:rowOff>
    </xdr:from>
    <xdr:to>
      <xdr:col>67</xdr:col>
      <xdr:colOff>101600</xdr:colOff>
      <xdr:row>79</xdr:row>
      <xdr:rowOff>84677</xdr:rowOff>
    </xdr:to>
    <xdr:sp macro="" textlink="">
      <xdr:nvSpPr>
        <xdr:cNvPr id="666" name="楕円 665"/>
        <xdr:cNvSpPr/>
      </xdr:nvSpPr>
      <xdr:spPr>
        <a:xfrm>
          <a:off x="12763500" y="135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75804</xdr:rowOff>
    </xdr:from>
    <xdr:ext cx="378565" cy="259045"/>
    <xdr:sp macro="" textlink="">
      <xdr:nvSpPr>
        <xdr:cNvPr id="667" name="テキスト ボックス 666"/>
        <xdr:cNvSpPr txBox="1"/>
      </xdr:nvSpPr>
      <xdr:spPr>
        <a:xfrm>
          <a:off x="12625017" y="1362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165441</xdr:rowOff>
    </xdr:from>
    <xdr:to>
      <xdr:col>85</xdr:col>
      <xdr:colOff>127000</xdr:colOff>
      <xdr:row>94</xdr:row>
      <xdr:rowOff>14129</xdr:rowOff>
    </xdr:to>
    <xdr:cxnSp macro="">
      <xdr:nvCxnSpPr>
        <xdr:cNvPr id="694" name="直線コネクタ 693"/>
        <xdr:cNvCxnSpPr/>
      </xdr:nvCxnSpPr>
      <xdr:spPr>
        <a:xfrm flipV="1">
          <a:off x="15481300" y="16110291"/>
          <a:ext cx="8382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14129</xdr:rowOff>
    </xdr:from>
    <xdr:to>
      <xdr:col>81</xdr:col>
      <xdr:colOff>50800</xdr:colOff>
      <xdr:row>94</xdr:row>
      <xdr:rowOff>23685</xdr:rowOff>
    </xdr:to>
    <xdr:cxnSp macro="">
      <xdr:nvCxnSpPr>
        <xdr:cNvPr id="697" name="直線コネクタ 696"/>
        <xdr:cNvCxnSpPr/>
      </xdr:nvCxnSpPr>
      <xdr:spPr>
        <a:xfrm flipV="1">
          <a:off x="14592300" y="1613042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17627</xdr:rowOff>
    </xdr:from>
    <xdr:to>
      <xdr:col>76</xdr:col>
      <xdr:colOff>114300</xdr:colOff>
      <xdr:row>94</xdr:row>
      <xdr:rowOff>23685</xdr:rowOff>
    </xdr:to>
    <xdr:cxnSp macro="">
      <xdr:nvCxnSpPr>
        <xdr:cNvPr id="700" name="直線コネクタ 699"/>
        <xdr:cNvCxnSpPr/>
      </xdr:nvCxnSpPr>
      <xdr:spPr>
        <a:xfrm>
          <a:off x="13703300" y="1613392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17627</xdr:rowOff>
    </xdr:from>
    <xdr:to>
      <xdr:col>71</xdr:col>
      <xdr:colOff>177800</xdr:colOff>
      <xdr:row>94</xdr:row>
      <xdr:rowOff>43185</xdr:rowOff>
    </xdr:to>
    <xdr:cxnSp macro="">
      <xdr:nvCxnSpPr>
        <xdr:cNvPr id="703" name="直線コネクタ 702"/>
        <xdr:cNvCxnSpPr/>
      </xdr:nvCxnSpPr>
      <xdr:spPr>
        <a:xfrm flipV="1">
          <a:off x="12814300" y="16133927"/>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114641</xdr:rowOff>
    </xdr:from>
    <xdr:to>
      <xdr:col>85</xdr:col>
      <xdr:colOff>177800</xdr:colOff>
      <xdr:row>94</xdr:row>
      <xdr:rowOff>44791</xdr:rowOff>
    </xdr:to>
    <xdr:sp macro="" textlink="">
      <xdr:nvSpPr>
        <xdr:cNvPr id="713" name="楕円 712"/>
        <xdr:cNvSpPr/>
      </xdr:nvSpPr>
      <xdr:spPr>
        <a:xfrm>
          <a:off x="16268700" y="160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93068</xdr:rowOff>
    </xdr:from>
    <xdr:ext cx="534377" cy="259045"/>
    <xdr:sp macro="" textlink="">
      <xdr:nvSpPr>
        <xdr:cNvPr id="714" name="公債費該当値テキスト"/>
        <xdr:cNvSpPr txBox="1"/>
      </xdr:nvSpPr>
      <xdr:spPr>
        <a:xfrm>
          <a:off x="16370300" y="160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134779</xdr:rowOff>
    </xdr:from>
    <xdr:to>
      <xdr:col>81</xdr:col>
      <xdr:colOff>101600</xdr:colOff>
      <xdr:row>94</xdr:row>
      <xdr:rowOff>64929</xdr:rowOff>
    </xdr:to>
    <xdr:sp macro="" textlink="">
      <xdr:nvSpPr>
        <xdr:cNvPr id="715" name="楕円 714"/>
        <xdr:cNvSpPr/>
      </xdr:nvSpPr>
      <xdr:spPr>
        <a:xfrm>
          <a:off x="15430500" y="160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56056</xdr:rowOff>
    </xdr:from>
    <xdr:ext cx="534377" cy="259045"/>
    <xdr:sp macro="" textlink="">
      <xdr:nvSpPr>
        <xdr:cNvPr id="716" name="テキスト ボックス 715"/>
        <xdr:cNvSpPr txBox="1"/>
      </xdr:nvSpPr>
      <xdr:spPr>
        <a:xfrm>
          <a:off x="15214111" y="161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144335</xdr:rowOff>
    </xdr:from>
    <xdr:to>
      <xdr:col>76</xdr:col>
      <xdr:colOff>165100</xdr:colOff>
      <xdr:row>94</xdr:row>
      <xdr:rowOff>74485</xdr:rowOff>
    </xdr:to>
    <xdr:sp macro="" textlink="">
      <xdr:nvSpPr>
        <xdr:cNvPr id="717" name="楕円 716"/>
        <xdr:cNvSpPr/>
      </xdr:nvSpPr>
      <xdr:spPr>
        <a:xfrm>
          <a:off x="14541500" y="160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65612</xdr:rowOff>
    </xdr:from>
    <xdr:ext cx="534377" cy="259045"/>
    <xdr:sp macro="" textlink="">
      <xdr:nvSpPr>
        <xdr:cNvPr id="718" name="テキスト ボックス 717"/>
        <xdr:cNvSpPr txBox="1"/>
      </xdr:nvSpPr>
      <xdr:spPr>
        <a:xfrm>
          <a:off x="14325111" y="161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138277</xdr:rowOff>
    </xdr:from>
    <xdr:to>
      <xdr:col>72</xdr:col>
      <xdr:colOff>38100</xdr:colOff>
      <xdr:row>94</xdr:row>
      <xdr:rowOff>68427</xdr:rowOff>
    </xdr:to>
    <xdr:sp macro="" textlink="">
      <xdr:nvSpPr>
        <xdr:cNvPr id="719" name="楕円 718"/>
        <xdr:cNvSpPr/>
      </xdr:nvSpPr>
      <xdr:spPr>
        <a:xfrm>
          <a:off x="13652500" y="160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59554</xdr:rowOff>
    </xdr:from>
    <xdr:ext cx="534377" cy="259045"/>
    <xdr:sp macro="" textlink="">
      <xdr:nvSpPr>
        <xdr:cNvPr id="720" name="テキスト ボックス 719"/>
        <xdr:cNvSpPr txBox="1"/>
      </xdr:nvSpPr>
      <xdr:spPr>
        <a:xfrm>
          <a:off x="13436111" y="161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163835</xdr:rowOff>
    </xdr:from>
    <xdr:to>
      <xdr:col>67</xdr:col>
      <xdr:colOff>101600</xdr:colOff>
      <xdr:row>94</xdr:row>
      <xdr:rowOff>93985</xdr:rowOff>
    </xdr:to>
    <xdr:sp macro="" textlink="">
      <xdr:nvSpPr>
        <xdr:cNvPr id="721" name="楕円 720"/>
        <xdr:cNvSpPr/>
      </xdr:nvSpPr>
      <xdr:spPr>
        <a:xfrm>
          <a:off x="12763500" y="16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85112</xdr:rowOff>
    </xdr:from>
    <xdr:ext cx="534377" cy="259045"/>
    <xdr:sp macro="" textlink="">
      <xdr:nvSpPr>
        <xdr:cNvPr id="722" name="テキスト ボックス 721"/>
        <xdr:cNvSpPr txBox="1"/>
      </xdr:nvSpPr>
      <xdr:spPr>
        <a:xfrm>
          <a:off x="12547111" y="162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42545</xdr:rowOff>
    </xdr:from>
    <xdr:to>
      <xdr:col>116</xdr:col>
      <xdr:colOff>63500</xdr:colOff>
      <xdr:row>39</xdr:row>
      <xdr:rowOff>42545</xdr:rowOff>
    </xdr:to>
    <xdr:cxnSp macro="">
      <xdr:nvCxnSpPr>
        <xdr:cNvPr id="751" name="直線コネクタ 750"/>
        <xdr:cNvCxnSpPr/>
      </xdr:nvCxnSpPr>
      <xdr:spPr>
        <a:xfrm>
          <a:off x="21323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42545</xdr:rowOff>
    </xdr:to>
    <xdr:cxnSp macro="">
      <xdr:nvCxnSpPr>
        <xdr:cNvPr id="754" name="直線コネクタ 753"/>
        <xdr:cNvCxnSpPr/>
      </xdr:nvCxnSpPr>
      <xdr:spPr>
        <a:xfrm>
          <a:off x="20434300" y="67287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44450</xdr:rowOff>
    </xdr:to>
    <xdr:cxnSp macro="">
      <xdr:nvCxnSpPr>
        <xdr:cNvPr id="757" name="直線コネクタ 756"/>
        <xdr:cNvCxnSpPr/>
      </xdr:nvCxnSpPr>
      <xdr:spPr>
        <a:xfrm flipV="1">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44450</xdr:rowOff>
    </xdr:to>
    <xdr:cxnSp macro="">
      <xdr:nvCxnSpPr>
        <xdr:cNvPr id="760" name="直線コネクタ 759"/>
        <xdr:cNvCxnSpPr/>
      </xdr:nvCxnSpPr>
      <xdr:spPr>
        <a:xfrm>
          <a:off x="18656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163195</xdr:rowOff>
    </xdr:from>
    <xdr:to>
      <xdr:col>116</xdr:col>
      <xdr:colOff>114300</xdr:colOff>
      <xdr:row>39</xdr:row>
      <xdr:rowOff>93345</xdr:rowOff>
    </xdr:to>
    <xdr:sp macro="" textlink="">
      <xdr:nvSpPr>
        <xdr:cNvPr id="770" name="楕円 769"/>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78122</xdr:rowOff>
    </xdr:from>
    <xdr:ext cx="249299" cy="259045"/>
    <xdr:sp macro="" textlink="">
      <xdr:nvSpPr>
        <xdr:cNvPr id="771" name="諸支出金該当値テキスト"/>
        <xdr:cNvSpPr txBox="1"/>
      </xdr:nvSpPr>
      <xdr:spPr>
        <a:xfrm>
          <a:off x="22212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163195</xdr:rowOff>
    </xdr:from>
    <xdr:to>
      <xdr:col>112</xdr:col>
      <xdr:colOff>38100</xdr:colOff>
      <xdr:row>39</xdr:row>
      <xdr:rowOff>93345</xdr:rowOff>
    </xdr:to>
    <xdr:sp macro="" textlink="">
      <xdr:nvSpPr>
        <xdr:cNvPr id="772" name="楕円 771"/>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84472</xdr:rowOff>
    </xdr:from>
    <xdr:ext cx="249299" cy="259045"/>
    <xdr:sp macro="" textlink="">
      <xdr:nvSpPr>
        <xdr:cNvPr id="773" name="テキスト ボックス 772"/>
        <xdr:cNvSpPr txBox="1"/>
      </xdr:nvSpPr>
      <xdr:spPr>
        <a:xfrm>
          <a:off x="21198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74" name="楕円 773"/>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84091</xdr:rowOff>
    </xdr:from>
    <xdr:ext cx="249299" cy="259045"/>
    <xdr:sp macro="" textlink="">
      <xdr:nvSpPr>
        <xdr:cNvPr id="775" name="テキスト ボックス 774"/>
        <xdr:cNvSpPr txBox="1"/>
      </xdr:nvSpPr>
      <xdr:spPr>
        <a:xfrm>
          <a:off x="20309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78" name="楕円 777"/>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85234</xdr:rowOff>
    </xdr:from>
    <xdr:ext cx="249299" cy="259045"/>
    <xdr:sp macro="" textlink="">
      <xdr:nvSpPr>
        <xdr:cNvPr id="779" name="テキスト ボックス 778"/>
        <xdr:cNvSpPr txBox="1"/>
      </xdr:nvSpPr>
      <xdr:spPr>
        <a:xfrm>
          <a:off x="18531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な構成項目である総務費は，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１３７，２０９円で前年度より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１，８６７円の増となっている。前年度より増額となったのは，特別定額給付金給付事業の実施が大きな要因である。民生費は住民一人当たり１６８，０７８円で前年度より９，４９８円の増額に転じており，類似団体平均値より６，７６６円低い額となっている。前年度より増額となったのは，子育て世帯，ひとり親世帯に対する臨時特別給付金給付事業の実施，総合福祉会館，児童館等の施設整備事業費や放課後児童クラブ実施事業費の増が主な要因である。衛生費は住民一人当たり４３，３９８円で，前年度より１４，３８３円減額となっており，類似団体平均値より７，７４６円高い額となっている。前年度より減額となったのは，災害廃棄物処理事業費や保管焼却灰処理事業費の減が主な要因である。土木費は，当年度は住民一人当たり５８，５８７円で，前年度より４，６４９円増額となっており，類似団体平均値より１３，５８５円高い額となっている。前年度より増額となったのは，平成３０年豪雨被災地区における災害公営住宅整備事業や緊急治水対策事業などの普通建設事業費の増が大き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黒字で推移している。財政調整基金残高は，実質収支の黒字拡大に伴い，取崩額を上回る決算剰余金を積み立てたため，前年度と比較して標準財政規模比で１．１ポイント上昇している。実質収支額は，標準財政規模比で０．７６ポイント上昇し，実質単年度収支は，０．３８ポイント上昇している。これは，歳入が減少したものの，行財政改革プラン２０１６（平成２８年度～平成３１年度）に基づいて歳出抑制に努めたことによる減少が歳入の減少を上回ったことにより，一般会計の実質収支額が増加したことによるものである。今後も行財政改革のさらなる推進によ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の連結実質収支額は，これまで黒字で推移している。連結実質収支額等については，前年度に比べ約５１．２億円増加しており黒字の比率も上昇している。これは主として，水道事業特別会計の実質収支額が減少したものの，一般会計の決算剰余金やモーターボート競走事業会計の資金剰余額が増加し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モーターボート競走事業会計及び市民病院事業会計は会計名称の変更があったため，変更前の年度分はその他会計（黒字）に計上されている。また，倉敷市住宅新築資金等貸付特別会計は，赤字で推移しているが，これは，制度上，借受人への貸付利率が市債の借入利率より低いことによる差額や，やむを得ず回収できなかった貸付金の未収金によるものである。今後も引き続き，貸付償還金の適切な回収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262617018</v>
      </c>
      <c r="BO4" s="464"/>
      <c r="BP4" s="464"/>
      <c r="BQ4" s="464"/>
      <c r="BR4" s="464"/>
      <c r="BS4" s="464"/>
      <c r="BT4" s="464"/>
      <c r="BU4" s="465"/>
      <c r="BV4" s="463">
        <v>212526933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254084183</v>
      </c>
      <c r="BO5" s="469"/>
      <c r="BP5" s="469"/>
      <c r="BQ5" s="469"/>
      <c r="BR5" s="469"/>
      <c r="BS5" s="469"/>
      <c r="BT5" s="469"/>
      <c r="BU5" s="470"/>
      <c r="BV5" s="468">
        <v>204939250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89.6</v>
      </c>
      <c r="CU5" s="439"/>
      <c r="CV5" s="439"/>
      <c r="CW5" s="439"/>
      <c r="CX5" s="439"/>
      <c r="CY5" s="439"/>
      <c r="CZ5" s="439"/>
      <c r="DA5" s="440"/>
      <c r="DB5" s="438">
        <v>90.1</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8532835</v>
      </c>
      <c r="BO6" s="469"/>
      <c r="BP6" s="469"/>
      <c r="BQ6" s="469"/>
      <c r="BR6" s="469"/>
      <c r="BS6" s="469"/>
      <c r="BT6" s="469"/>
      <c r="BU6" s="470"/>
      <c r="BV6" s="468">
        <v>7587683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95.3</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1110462</v>
      </c>
      <c r="BO7" s="469"/>
      <c r="BP7" s="469"/>
      <c r="BQ7" s="469"/>
      <c r="BR7" s="469"/>
      <c r="BS7" s="469"/>
      <c r="BT7" s="469"/>
      <c r="BU7" s="470"/>
      <c r="BV7" s="468">
        <v>1268309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111246341</v>
      </c>
      <c r="CU7" s="469"/>
      <c r="CV7" s="469"/>
      <c r="CW7" s="469"/>
      <c r="CX7" s="469"/>
      <c r="CY7" s="469"/>
      <c r="CZ7" s="469"/>
      <c r="DA7" s="470"/>
      <c r="DB7" s="468">
        <v>106994822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7422373</v>
      </c>
      <c r="BO8" s="469"/>
      <c r="BP8" s="469"/>
      <c r="BQ8" s="469"/>
      <c r="BR8" s="469"/>
      <c r="BS8" s="469"/>
      <c r="BT8" s="469"/>
      <c r="BU8" s="470"/>
      <c r="BV8" s="468">
        <v>6319374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0.87</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474592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1102999</v>
      </c>
      <c r="BO9" s="469"/>
      <c r="BP9" s="469"/>
      <c r="BQ9" s="469"/>
      <c r="BR9" s="469"/>
      <c r="BS9" s="469"/>
      <c r="BT9" s="469"/>
      <c r="BU9" s="470"/>
      <c r="BV9" s="468">
        <v>736157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12.5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477118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109</v>
      </c>
      <c r="AV10" s="526"/>
      <c r="AW10" s="526"/>
      <c r="AX10" s="526"/>
      <c r="AY10" s="448" t="s">
        <v>120</v>
      </c>
      <c r="AZ10" s="449"/>
      <c r="BA10" s="449"/>
      <c r="BB10" s="449"/>
      <c r="BC10" s="449"/>
      <c r="BD10" s="449"/>
      <c r="BE10" s="449"/>
      <c r="BF10" s="449"/>
      <c r="BG10" s="449"/>
      <c r="BH10" s="449"/>
      <c r="BI10" s="449"/>
      <c r="BJ10" s="449"/>
      <c r="BK10" s="449"/>
      <c r="BL10" s="449"/>
      <c r="BM10" s="450"/>
      <c r="BN10" s="468">
        <v>3706588</v>
      </c>
      <c r="BO10" s="469"/>
      <c r="BP10" s="469"/>
      <c r="BQ10" s="469"/>
      <c r="BR10" s="469"/>
      <c r="BS10" s="469"/>
      <c r="BT10" s="469"/>
      <c r="BU10" s="470"/>
      <c r="BV10" s="468">
        <v>3407753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750000</v>
      </c>
      <c r="BO11" s="469"/>
      <c r="BP11" s="469"/>
      <c r="BQ11" s="469"/>
      <c r="BR11" s="469"/>
      <c r="BS11" s="469"/>
      <c r="BT11" s="469"/>
      <c r="BU11" s="470"/>
      <c r="BV11" s="468">
        <v>750000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481537</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101</v>
      </c>
      <c r="AV12" s="526"/>
      <c r="AW12" s="526"/>
      <c r="AX12" s="526"/>
      <c r="AY12" s="448" t="s">
        <v>133</v>
      </c>
      <c r="AZ12" s="449"/>
      <c r="BA12" s="449"/>
      <c r="BB12" s="449"/>
      <c r="BC12" s="449"/>
      <c r="BD12" s="449"/>
      <c r="BE12" s="449"/>
      <c r="BF12" s="449"/>
      <c r="BG12" s="449"/>
      <c r="BH12" s="449"/>
      <c r="BI12" s="449"/>
      <c r="BJ12" s="449"/>
      <c r="BK12" s="449"/>
      <c r="BL12" s="449"/>
      <c r="BM12" s="450"/>
      <c r="BN12" s="468">
        <v>2060000</v>
      </c>
      <c r="BO12" s="469"/>
      <c r="BP12" s="469"/>
      <c r="BQ12" s="469"/>
      <c r="BR12" s="469"/>
      <c r="BS12" s="469"/>
      <c r="BT12" s="469"/>
      <c r="BU12" s="470"/>
      <c r="BV12" s="468">
        <v>1930000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474761</v>
      </c>
      <c r="S13" s="572"/>
      <c r="T13" s="572"/>
      <c r="U13" s="572"/>
      <c r="V13" s="573"/>
      <c r="W13" s="559" t="s">
        <v>137</v>
      </c>
      <c r="X13" s="481"/>
      <c r="Y13" s="481"/>
      <c r="Z13" s="481"/>
      <c r="AA13" s="481"/>
      <c r="AB13" s="482"/>
      <c r="AC13" s="444">
        <v>4043</v>
      </c>
      <c r="AD13" s="445"/>
      <c r="AE13" s="445"/>
      <c r="AF13" s="445"/>
      <c r="AG13" s="446"/>
      <c r="AH13" s="444">
        <v>4490</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3499587</v>
      </c>
      <c r="BO13" s="469"/>
      <c r="BP13" s="469"/>
      <c r="BQ13" s="469"/>
      <c r="BR13" s="469"/>
      <c r="BS13" s="469"/>
      <c r="BT13" s="469"/>
      <c r="BU13" s="470"/>
      <c r="BV13" s="468">
        <v>2963910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3.7</v>
      </c>
      <c r="CU13" s="439"/>
      <c r="CV13" s="439"/>
      <c r="CW13" s="439"/>
      <c r="CX13" s="439"/>
      <c r="CY13" s="439"/>
      <c r="CZ13" s="439"/>
      <c r="DA13" s="440"/>
      <c r="DB13" s="438">
        <v>4.7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482250</v>
      </c>
      <c r="S14" s="572"/>
      <c r="T14" s="572"/>
      <c r="U14" s="572"/>
      <c r="V14" s="573"/>
      <c r="W14" s="574"/>
      <c r="X14" s="484"/>
      <c r="Y14" s="484"/>
      <c r="Z14" s="484"/>
      <c r="AA14" s="484"/>
      <c r="AB14" s="485"/>
      <c r="AC14" s="564">
        <v>2</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31.2</v>
      </c>
      <c r="CU14" s="576"/>
      <c r="CV14" s="576"/>
      <c r="CW14" s="576"/>
      <c r="CX14" s="576"/>
      <c r="CY14" s="576"/>
      <c r="CZ14" s="576"/>
      <c r="DA14" s="577"/>
      <c r="DB14" s="575">
        <v>43.1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475498</v>
      </c>
      <c r="S15" s="572"/>
      <c r="T15" s="572"/>
      <c r="U15" s="572"/>
      <c r="V15" s="573"/>
      <c r="W15" s="559" t="s">
        <v>145</v>
      </c>
      <c r="X15" s="481"/>
      <c r="Y15" s="481"/>
      <c r="Z15" s="481"/>
      <c r="AA15" s="481"/>
      <c r="AB15" s="482"/>
      <c r="AC15" s="444">
        <v>63775</v>
      </c>
      <c r="AD15" s="445"/>
      <c r="AE15" s="445"/>
      <c r="AF15" s="445"/>
      <c r="AG15" s="446"/>
      <c r="AH15" s="444">
        <v>67462</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72248217</v>
      </c>
      <c r="BO15" s="464"/>
      <c r="BP15" s="464"/>
      <c r="BQ15" s="464"/>
      <c r="BR15" s="464"/>
      <c r="BS15" s="464"/>
      <c r="BT15" s="464"/>
      <c r="BU15" s="465"/>
      <c r="BV15" s="463">
        <v>70005677</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31.1</v>
      </c>
      <c r="AD16" s="565"/>
      <c r="AE16" s="565"/>
      <c r="AF16" s="565"/>
      <c r="AG16" s="566"/>
      <c r="AH16" s="564">
        <v>32.5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83443884</v>
      </c>
      <c r="BO16" s="469"/>
      <c r="BP16" s="469"/>
      <c r="BQ16" s="469"/>
      <c r="BR16" s="469"/>
      <c r="BS16" s="469"/>
      <c r="BT16" s="469"/>
      <c r="BU16" s="470"/>
      <c r="BV16" s="468">
        <v>79793872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136977</v>
      </c>
      <c r="AD17" s="445"/>
      <c r="AE17" s="445"/>
      <c r="AF17" s="445"/>
      <c r="AG17" s="446"/>
      <c r="AH17" s="444">
        <v>135787</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92299260</v>
      </c>
      <c r="BO17" s="469"/>
      <c r="BP17" s="469"/>
      <c r="BQ17" s="469"/>
      <c r="BR17" s="469"/>
      <c r="BS17" s="469"/>
      <c r="BT17" s="469"/>
      <c r="BU17" s="470"/>
      <c r="BV17" s="468">
        <v>89958513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355.63</v>
      </c>
      <c r="M18" s="533"/>
      <c r="N18" s="533"/>
      <c r="O18" s="533"/>
      <c r="P18" s="533"/>
      <c r="Q18" s="533"/>
      <c r="R18" s="534"/>
      <c r="S18" s="534"/>
      <c r="T18" s="534"/>
      <c r="U18" s="534"/>
      <c r="V18" s="535"/>
      <c r="W18" s="549"/>
      <c r="X18" s="550"/>
      <c r="Y18" s="550"/>
      <c r="Z18" s="550"/>
      <c r="AA18" s="550"/>
      <c r="AB18" s="560"/>
      <c r="AC18" s="432">
        <v>66.900000000000006</v>
      </c>
      <c r="AD18" s="433"/>
      <c r="AE18" s="433"/>
      <c r="AF18" s="433"/>
      <c r="AG18" s="536"/>
      <c r="AH18" s="432">
        <v>65.400000000000006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100051622</v>
      </c>
      <c r="BO18" s="469"/>
      <c r="BP18" s="469"/>
      <c r="BQ18" s="469"/>
      <c r="BR18" s="469"/>
      <c r="BS18" s="469"/>
      <c r="BT18" s="469"/>
      <c r="BU18" s="470"/>
      <c r="BV18" s="468">
        <v>98503854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1335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135610530</v>
      </c>
      <c r="BO19" s="469"/>
      <c r="BP19" s="469"/>
      <c r="BQ19" s="469"/>
      <c r="BR19" s="469"/>
      <c r="BS19" s="469"/>
      <c r="BT19" s="469"/>
      <c r="BU19" s="470"/>
      <c r="BV19" s="468">
        <v>133763738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199082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196427376</v>
      </c>
      <c r="BO23" s="469"/>
      <c r="BP23" s="469"/>
      <c r="BQ23" s="469"/>
      <c r="BR23" s="469"/>
      <c r="BS23" s="469"/>
      <c r="BT23" s="469"/>
      <c r="BU23" s="470"/>
      <c r="BV23" s="468">
        <v>189968690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11500</v>
      </c>
      <c r="R24" s="445"/>
      <c r="S24" s="445"/>
      <c r="T24" s="445"/>
      <c r="U24" s="445"/>
      <c r="V24" s="446"/>
      <c r="W24" s="510"/>
      <c r="X24" s="501"/>
      <c r="Y24" s="502"/>
      <c r="Z24" s="441" t="s">
        <v>169</v>
      </c>
      <c r="AA24" s="442"/>
      <c r="AB24" s="442"/>
      <c r="AC24" s="442"/>
      <c r="AD24" s="442"/>
      <c r="AE24" s="442"/>
      <c r="AF24" s="442"/>
      <c r="AG24" s="443"/>
      <c r="AH24" s="444">
        <v>2759</v>
      </c>
      <c r="AI24" s="445"/>
      <c r="AJ24" s="445"/>
      <c r="AK24" s="445"/>
      <c r="AL24" s="446"/>
      <c r="AM24" s="444">
        <v>8853631</v>
      </c>
      <c r="AN24" s="445"/>
      <c r="AO24" s="445"/>
      <c r="AP24" s="445"/>
      <c r="AQ24" s="445"/>
      <c r="AR24" s="446"/>
      <c r="AS24" s="444">
        <v>3209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132956696</v>
      </c>
      <c r="BO24" s="469"/>
      <c r="BP24" s="469"/>
      <c r="BQ24" s="469"/>
      <c r="BR24" s="469"/>
      <c r="BS24" s="469"/>
      <c r="BT24" s="469"/>
      <c r="BU24" s="470"/>
      <c r="BV24" s="468">
        <v>129383867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2</v>
      </c>
      <c r="M25" s="445"/>
      <c r="N25" s="445"/>
      <c r="O25" s="445"/>
      <c r="P25" s="446"/>
      <c r="Q25" s="444">
        <v>9300</v>
      </c>
      <c r="R25" s="445"/>
      <c r="S25" s="445"/>
      <c r="T25" s="445"/>
      <c r="U25" s="445"/>
      <c r="V25" s="446"/>
      <c r="W25" s="510"/>
      <c r="X25" s="501"/>
      <c r="Y25" s="502"/>
      <c r="Z25" s="441" t="s">
        <v>172</v>
      </c>
      <c r="AA25" s="442"/>
      <c r="AB25" s="442"/>
      <c r="AC25" s="442"/>
      <c r="AD25" s="442"/>
      <c r="AE25" s="442"/>
      <c r="AF25" s="442"/>
      <c r="AG25" s="443"/>
      <c r="AH25" s="444">
        <v>469</v>
      </c>
      <c r="AI25" s="445"/>
      <c r="AJ25" s="445"/>
      <c r="AK25" s="445"/>
      <c r="AL25" s="446"/>
      <c r="AM25" s="444">
        <v>1392930</v>
      </c>
      <c r="AN25" s="445"/>
      <c r="AO25" s="445"/>
      <c r="AP25" s="445"/>
      <c r="AQ25" s="445"/>
      <c r="AR25" s="446"/>
      <c r="AS25" s="444">
        <v>2970</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95479416</v>
      </c>
      <c r="BO25" s="464"/>
      <c r="BP25" s="464"/>
      <c r="BQ25" s="464"/>
      <c r="BR25" s="464"/>
      <c r="BS25" s="464"/>
      <c r="BT25" s="464"/>
      <c r="BU25" s="465"/>
      <c r="BV25" s="463">
        <v>53867987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8100</v>
      </c>
      <c r="R26" s="445"/>
      <c r="S26" s="445"/>
      <c r="T26" s="445"/>
      <c r="U26" s="445"/>
      <c r="V26" s="446"/>
      <c r="W26" s="510"/>
      <c r="X26" s="501"/>
      <c r="Y26" s="502"/>
      <c r="Z26" s="441" t="s">
        <v>175</v>
      </c>
      <c r="AA26" s="523"/>
      <c r="AB26" s="523"/>
      <c r="AC26" s="523"/>
      <c r="AD26" s="523"/>
      <c r="AE26" s="523"/>
      <c r="AF26" s="523"/>
      <c r="AG26" s="524"/>
      <c r="AH26" s="444">
        <v>196</v>
      </c>
      <c r="AI26" s="445"/>
      <c r="AJ26" s="445"/>
      <c r="AK26" s="445"/>
      <c r="AL26" s="446"/>
      <c r="AM26" s="444">
        <v>705404</v>
      </c>
      <c r="AN26" s="445"/>
      <c r="AO26" s="445"/>
      <c r="AP26" s="445"/>
      <c r="AQ26" s="445"/>
      <c r="AR26" s="446"/>
      <c r="AS26" s="444">
        <v>3599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v>1100000</v>
      </c>
      <c r="BO26" s="469"/>
      <c r="BP26" s="469"/>
      <c r="BQ26" s="469"/>
      <c r="BR26" s="469"/>
      <c r="BS26" s="469"/>
      <c r="BT26" s="469"/>
      <c r="BU26" s="470"/>
      <c r="BV26" s="468">
        <v>1200000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7800</v>
      </c>
      <c r="R27" s="445"/>
      <c r="S27" s="445"/>
      <c r="T27" s="445"/>
      <c r="U27" s="445"/>
      <c r="V27" s="446"/>
      <c r="W27" s="510"/>
      <c r="X27" s="501"/>
      <c r="Y27" s="502"/>
      <c r="Z27" s="441" t="s">
        <v>178</v>
      </c>
      <c r="AA27" s="442"/>
      <c r="AB27" s="442"/>
      <c r="AC27" s="442"/>
      <c r="AD27" s="442"/>
      <c r="AE27" s="442"/>
      <c r="AF27" s="442"/>
      <c r="AG27" s="443"/>
      <c r="AH27" s="444">
        <v>216</v>
      </c>
      <c r="AI27" s="445"/>
      <c r="AJ27" s="445"/>
      <c r="AK27" s="445"/>
      <c r="AL27" s="446"/>
      <c r="AM27" s="444">
        <v>694168</v>
      </c>
      <c r="AN27" s="445"/>
      <c r="AO27" s="445"/>
      <c r="AP27" s="445"/>
      <c r="AQ27" s="445"/>
      <c r="AR27" s="446"/>
      <c r="AS27" s="444">
        <v>3214</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1930000</v>
      </c>
      <c r="BO27" s="472"/>
      <c r="BP27" s="472"/>
      <c r="BQ27" s="472"/>
      <c r="BR27" s="472"/>
      <c r="BS27" s="472"/>
      <c r="BT27" s="472"/>
      <c r="BU27" s="473"/>
      <c r="BV27" s="471">
        <v>1930000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7200</v>
      </c>
      <c r="R28" s="445"/>
      <c r="S28" s="445"/>
      <c r="T28" s="445"/>
      <c r="U28" s="445"/>
      <c r="V28" s="446"/>
      <c r="W28" s="510"/>
      <c r="X28" s="501"/>
      <c r="Y28" s="502"/>
      <c r="Z28" s="441" t="s">
        <v>181</v>
      </c>
      <c r="AA28" s="442"/>
      <c r="AB28" s="442"/>
      <c r="AC28" s="442"/>
      <c r="AD28" s="442"/>
      <c r="AE28" s="442"/>
      <c r="AF28" s="442"/>
      <c r="AG28" s="443"/>
      <c r="AH28" s="444" t="s">
        <v>182</v>
      </c>
      <c r="AI28" s="445"/>
      <c r="AJ28" s="445"/>
      <c r="AK28" s="445"/>
      <c r="AL28" s="446"/>
      <c r="AM28" s="444" t="s">
        <v>182</v>
      </c>
      <c r="AN28" s="445"/>
      <c r="AO28" s="445"/>
      <c r="AP28" s="445"/>
      <c r="AQ28" s="445"/>
      <c r="AR28" s="446"/>
      <c r="AS28" s="444" t="s">
        <v>127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12378078</v>
      </c>
      <c r="BO28" s="464"/>
      <c r="BP28" s="464"/>
      <c r="BQ28" s="464"/>
      <c r="BR28" s="464"/>
      <c r="BS28" s="464"/>
      <c r="BT28" s="464"/>
      <c r="BU28" s="465"/>
      <c r="BV28" s="463">
        <v>10731490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41</v>
      </c>
      <c r="M29" s="445"/>
      <c r="N29" s="445"/>
      <c r="O29" s="445"/>
      <c r="P29" s="446"/>
      <c r="Q29" s="444">
        <v>6700</v>
      </c>
      <c r="R29" s="445"/>
      <c r="S29" s="445"/>
      <c r="T29" s="445"/>
      <c r="U29" s="445"/>
      <c r="V29" s="446"/>
      <c r="W29" s="511"/>
      <c r="X29" s="512"/>
      <c r="Y29" s="513"/>
      <c r="Z29" s="441" t="s">
        <v>185</v>
      </c>
      <c r="AA29" s="442"/>
      <c r="AB29" s="442"/>
      <c r="AC29" s="442"/>
      <c r="AD29" s="442"/>
      <c r="AE29" s="442"/>
      <c r="AF29" s="442"/>
      <c r="AG29" s="443"/>
      <c r="AH29" s="444">
        <v>2975</v>
      </c>
      <c r="AI29" s="445"/>
      <c r="AJ29" s="445"/>
      <c r="AK29" s="445"/>
      <c r="AL29" s="446"/>
      <c r="AM29" s="444">
        <v>9547799</v>
      </c>
      <c r="AN29" s="445"/>
      <c r="AO29" s="445"/>
      <c r="AP29" s="445"/>
      <c r="AQ29" s="445"/>
      <c r="AR29" s="446"/>
      <c r="AS29" s="444">
        <v>3209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4831713</v>
      </c>
      <c r="BO29" s="469"/>
      <c r="BP29" s="469"/>
      <c r="BQ29" s="469"/>
      <c r="BR29" s="469"/>
      <c r="BS29" s="469"/>
      <c r="BT29" s="469"/>
      <c r="BU29" s="470"/>
      <c r="BV29" s="468">
        <v>4579084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101.3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19151979</v>
      </c>
      <c r="BO30" s="472"/>
      <c r="BP30" s="472"/>
      <c r="BQ30" s="472"/>
      <c r="BR30" s="472"/>
      <c r="BS30" s="472"/>
      <c r="BT30" s="472"/>
      <c r="BU30" s="473"/>
      <c r="BV30" s="471">
        <v>18648044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倉敷市国民健康保険事業特別会計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倉敷市水道事業会計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総社広域環境施設組合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倉敷市開発公社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倉敷市母子父子寡婦福祉資金貸付特別会計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倉敷市介護保険事業特別会計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倉敷市立市民病院事業会計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備南水道企業団</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倉敷市土地開発公社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倉敷市住宅新築資金等貸付特別会計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倉敷市後期高齢者医療事業特別会計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倉敷市モーターボート競走事業会計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岡山県南部水道企業団</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倉敷市保健医療センター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IF('各会計、関係団体の財政状況及び健全化判断比率'!B34="","",'各会計、関係団体の財政状況及び健全化判断比率'!B34)</f>
        <v>倉敷市下水道事業会計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岡山県広域水道企業団</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倉敷市スポーツ振興協会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倉敷西部清掃施設組合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倉敷市文化振興財団</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備南衛生施設組合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くらしきシティプラザ東西ビル管理</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高梁川東西用水組合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倉敷市開発ビル</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八ケ郷合同用水組合</v>
      </c>
      <c r="BZ41" s="426"/>
      <c r="CA41" s="426"/>
      <c r="CB41" s="426"/>
      <c r="CC41" s="426"/>
      <c r="CD41" s="426"/>
      <c r="CE41" s="426"/>
      <c r="CF41" s="426"/>
      <c r="CG41" s="426"/>
      <c r="CH41" s="426"/>
      <c r="CI41" s="426"/>
      <c r="CJ41" s="426"/>
      <c r="CK41" s="426"/>
      <c r="CL41" s="426"/>
      <c r="CM41" s="426"/>
      <c r="CN41" s="214"/>
      <c r="CO41" s="427">
        <f t="shared" si="3"/>
        <v>28</v>
      </c>
      <c r="CP41" s="427"/>
      <c r="CQ41" s="426" t="str">
        <f>IF('各会計、関係団体の財政状況及び健全化判断比率'!BS14="","",'各会計、関係団体の財政状況及び健全化判断比率'!BS14)</f>
        <v>水島臨海鉄道</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湛井十二箇郷組合</v>
      </c>
      <c r="BZ42" s="426"/>
      <c r="CA42" s="426"/>
      <c r="CB42" s="426"/>
      <c r="CC42" s="426"/>
      <c r="CD42" s="426"/>
      <c r="CE42" s="426"/>
      <c r="CF42" s="426"/>
      <c r="CG42" s="426"/>
      <c r="CH42" s="426"/>
      <c r="CI42" s="426"/>
      <c r="CJ42" s="426"/>
      <c r="CK42" s="426"/>
      <c r="CL42" s="426"/>
      <c r="CM42" s="426"/>
      <c r="CN42" s="214"/>
      <c r="CO42" s="427">
        <f t="shared" si="3"/>
        <v>29</v>
      </c>
      <c r="CP42" s="427"/>
      <c r="CQ42" s="426" t="str">
        <f>IF('各会計、関係団体の財政状況及び健全化判断比率'!BS15="","",'各会計、関係団体の財政状況及び健全化判断比率'!BS15)</f>
        <v>倉敷ファッションセンター</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四ケ郷組合</v>
      </c>
      <c r="BZ43" s="426"/>
      <c r="CA43" s="426"/>
      <c r="CB43" s="426"/>
      <c r="CC43" s="426"/>
      <c r="CD43" s="426"/>
      <c r="CE43" s="426"/>
      <c r="CF43" s="426"/>
      <c r="CG43" s="426"/>
      <c r="CH43" s="426"/>
      <c r="CI43" s="426"/>
      <c r="CJ43" s="426"/>
      <c r="CK43" s="426"/>
      <c r="CL43" s="426"/>
      <c r="CM43" s="426"/>
      <c r="CN43" s="214"/>
      <c r="CO43" s="427">
        <f t="shared" si="3"/>
        <v>30</v>
      </c>
      <c r="CP43" s="427"/>
      <c r="CQ43" s="426" t="str">
        <f>IF('各会計、関係団体の財政状況及び健全化判断比率'!BS16="","",'各会計、関係団体の財政状況及び健全化判断比率'!BS16)</f>
        <v>水島エコワークス</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oWe4/2Lxn5tF36u0XY3E1leUt6Rz+pkq5uoAxBxN2p07VrFa+E6ZwmjbOxVCbP+K6cQfJsIZdzGY87LU+ssYw==" saltValue="wJaP3gGgbfGlOI5ElOrz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559</v>
      </c>
      <c r="D34" s="1250"/>
      <c r="E34" s="1251"/>
      <c r="F34" s="32" t="s">
        <v>560</v>
      </c>
      <c r="G34" s="33" t="s">
        <v>561</v>
      </c>
      <c r="H34" s="33" t="s">
        <v>562</v>
      </c>
      <c r="I34" s="33" t="s">
        <v>562</v>
      </c>
      <c r="J34" s="34" t="s">
        <v>563</v>
      </c>
      <c r="K34" s="22"/>
      <c r="L34" s="22"/>
      <c r="M34" s="22"/>
      <c r="N34" s="22"/>
      <c r="O34" s="22"/>
      <c r="P34" s="22"/>
    </row>
    <row r="35" spans="1:16" ht="39" customHeight="1" x14ac:dyDescent="0.15">
      <c r="A35" s="22"/>
      <c r="B35" s="35"/>
      <c r="C35" s="1244" t="s">
        <v>564</v>
      </c>
      <c r="D35" s="1245"/>
      <c r="E35" s="1246"/>
      <c r="F35" s="36">
        <v>11.92</v>
      </c>
      <c r="G35" s="37">
        <v>12.8</v>
      </c>
      <c r="H35" s="37">
        <v>13.28</v>
      </c>
      <c r="I35" s="37">
        <v>14.71</v>
      </c>
      <c r="J35" s="38">
        <v>17.38</v>
      </c>
      <c r="K35" s="22"/>
      <c r="L35" s="22"/>
      <c r="M35" s="22"/>
      <c r="N35" s="22"/>
      <c r="O35" s="22"/>
      <c r="P35" s="22"/>
    </row>
    <row r="36" spans="1:16" ht="39" customHeight="1" x14ac:dyDescent="0.15">
      <c r="A36" s="22"/>
      <c r="B36" s="35"/>
      <c r="C36" s="1244" t="s">
        <v>565</v>
      </c>
      <c r="D36" s="1245"/>
      <c r="E36" s="1246"/>
      <c r="F36" s="36">
        <v>4.62</v>
      </c>
      <c r="G36" s="37">
        <v>4.92</v>
      </c>
      <c r="H36" s="37">
        <v>6.15</v>
      </c>
      <c r="I36" s="37">
        <v>6.88</v>
      </c>
      <c r="J36" s="38">
        <v>7.61</v>
      </c>
      <c r="K36" s="22"/>
      <c r="L36" s="22"/>
      <c r="M36" s="22"/>
      <c r="N36" s="22"/>
      <c r="O36" s="22"/>
      <c r="P36" s="22"/>
    </row>
    <row r="37" spans="1:16" ht="39" customHeight="1" x14ac:dyDescent="0.15">
      <c r="A37" s="22"/>
      <c r="B37" s="35"/>
      <c r="C37" s="1244" t="s">
        <v>566</v>
      </c>
      <c r="D37" s="1245"/>
      <c r="E37" s="1246"/>
      <c r="F37" s="36">
        <v>4.95</v>
      </c>
      <c r="G37" s="37">
        <v>4.91</v>
      </c>
      <c r="H37" s="37">
        <v>4.8</v>
      </c>
      <c r="I37" s="37">
        <v>5.37</v>
      </c>
      <c r="J37" s="38">
        <v>4.91</v>
      </c>
      <c r="K37" s="22"/>
      <c r="L37" s="22"/>
      <c r="M37" s="22"/>
      <c r="N37" s="22"/>
      <c r="O37" s="22"/>
      <c r="P37" s="22"/>
    </row>
    <row r="38" spans="1:16" ht="39" customHeight="1" x14ac:dyDescent="0.15">
      <c r="A38" s="22"/>
      <c r="B38" s="35"/>
      <c r="C38" s="1244" t="s">
        <v>567</v>
      </c>
      <c r="D38" s="1245"/>
      <c r="E38" s="1246"/>
      <c r="F38" s="36" t="s">
        <v>513</v>
      </c>
      <c r="G38" s="37" t="s">
        <v>513</v>
      </c>
      <c r="H38" s="37" t="s">
        <v>513</v>
      </c>
      <c r="I38" s="37">
        <v>3.48</v>
      </c>
      <c r="J38" s="38">
        <v>2.9</v>
      </c>
      <c r="K38" s="22"/>
      <c r="L38" s="22"/>
      <c r="M38" s="22"/>
      <c r="N38" s="22"/>
      <c r="O38" s="22"/>
      <c r="P38" s="22"/>
    </row>
    <row r="39" spans="1:16" ht="39" customHeight="1" x14ac:dyDescent="0.15">
      <c r="A39" s="22"/>
      <c r="B39" s="35"/>
      <c r="C39" s="1244" t="s">
        <v>568</v>
      </c>
      <c r="D39" s="1245"/>
      <c r="E39" s="1246"/>
      <c r="F39" s="36">
        <v>1.59</v>
      </c>
      <c r="G39" s="37">
        <v>1.89</v>
      </c>
      <c r="H39" s="37">
        <v>0.6</v>
      </c>
      <c r="I39" s="37">
        <v>0.39</v>
      </c>
      <c r="J39" s="38">
        <v>1.1100000000000001</v>
      </c>
      <c r="K39" s="22"/>
      <c r="L39" s="22"/>
      <c r="M39" s="22"/>
      <c r="N39" s="22"/>
      <c r="O39" s="22"/>
      <c r="P39" s="22"/>
    </row>
    <row r="40" spans="1:16" ht="39" customHeight="1" x14ac:dyDescent="0.15">
      <c r="A40" s="22"/>
      <c r="B40" s="35"/>
      <c r="C40" s="1244" t="s">
        <v>569</v>
      </c>
      <c r="D40" s="1245"/>
      <c r="E40" s="1246"/>
      <c r="F40" s="36">
        <v>0.59</v>
      </c>
      <c r="G40" s="37">
        <v>0.44</v>
      </c>
      <c r="H40" s="37">
        <v>0.44</v>
      </c>
      <c r="I40" s="37">
        <v>0.46</v>
      </c>
      <c r="J40" s="38">
        <v>0.76</v>
      </c>
      <c r="K40" s="22"/>
      <c r="L40" s="22"/>
      <c r="M40" s="22"/>
      <c r="N40" s="22"/>
      <c r="O40" s="22"/>
      <c r="P40" s="22"/>
    </row>
    <row r="41" spans="1:16" ht="39" customHeight="1" x14ac:dyDescent="0.15">
      <c r="A41" s="22"/>
      <c r="B41" s="35"/>
      <c r="C41" s="1244" t="s">
        <v>570</v>
      </c>
      <c r="D41" s="1245"/>
      <c r="E41" s="1246"/>
      <c r="F41" s="36">
        <v>0.72</v>
      </c>
      <c r="G41" s="37">
        <v>0.45</v>
      </c>
      <c r="H41" s="37">
        <v>0.3</v>
      </c>
      <c r="I41" s="37">
        <v>0.38</v>
      </c>
      <c r="J41" s="38">
        <v>0.42</v>
      </c>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0.01</v>
      </c>
      <c r="G43" s="42">
        <v>0.17</v>
      </c>
      <c r="H43" s="42">
        <v>0.17</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drFOpYkbAIqvMyxrT18P4fxJ+RVzSZGMKP9c2VeVfhhesN4ppSt9vvHrUzNrpt44DM8Q8lZh/T9Wj2UPeLlg==" saltValue="CfefGmpLtm4B9kiMnpxM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14763</v>
      </c>
      <c r="L45" s="60">
        <v>15320</v>
      </c>
      <c r="M45" s="60">
        <v>15670</v>
      </c>
      <c r="N45" s="60">
        <v>15860</v>
      </c>
      <c r="O45" s="61">
        <v>16248</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513</v>
      </c>
      <c r="L46" s="64" t="s">
        <v>513</v>
      </c>
      <c r="M46" s="64" t="s">
        <v>513</v>
      </c>
      <c r="N46" s="64">
        <v>7</v>
      </c>
      <c r="O46" s="65">
        <v>18</v>
      </c>
      <c r="P46" s="48"/>
      <c r="Q46" s="48"/>
      <c r="R46" s="48"/>
      <c r="S46" s="48"/>
      <c r="T46" s="48"/>
      <c r="U46" s="48"/>
    </row>
    <row r="47" spans="1:21" ht="30.75" customHeight="1" x14ac:dyDescent="0.15">
      <c r="A47" s="48"/>
      <c r="B47" s="1272"/>
      <c r="C47" s="1273"/>
      <c r="D47" s="62"/>
      <c r="E47" s="1254" t="s">
        <v>13</v>
      </c>
      <c r="F47" s="1254"/>
      <c r="G47" s="1254"/>
      <c r="H47" s="1254"/>
      <c r="I47" s="1254"/>
      <c r="J47" s="1255"/>
      <c r="K47" s="63">
        <v>417</v>
      </c>
      <c r="L47" s="64">
        <v>450</v>
      </c>
      <c r="M47" s="64">
        <v>483</v>
      </c>
      <c r="N47" s="64">
        <v>517</v>
      </c>
      <c r="O47" s="65">
        <v>557</v>
      </c>
      <c r="P47" s="48"/>
      <c r="Q47" s="48"/>
      <c r="R47" s="48"/>
      <c r="S47" s="48"/>
      <c r="T47" s="48"/>
      <c r="U47" s="48"/>
    </row>
    <row r="48" spans="1:21" ht="30.75" customHeight="1" x14ac:dyDescent="0.15">
      <c r="A48" s="48"/>
      <c r="B48" s="1272"/>
      <c r="C48" s="1273"/>
      <c r="D48" s="62"/>
      <c r="E48" s="1254" t="s">
        <v>14</v>
      </c>
      <c r="F48" s="1254"/>
      <c r="G48" s="1254"/>
      <c r="H48" s="1254"/>
      <c r="I48" s="1254"/>
      <c r="J48" s="1255"/>
      <c r="K48" s="63">
        <v>9943</v>
      </c>
      <c r="L48" s="64">
        <v>10859</v>
      </c>
      <c r="M48" s="64">
        <v>10952</v>
      </c>
      <c r="N48" s="64">
        <v>7045</v>
      </c>
      <c r="O48" s="65">
        <v>6723</v>
      </c>
      <c r="P48" s="48"/>
      <c r="Q48" s="48"/>
      <c r="R48" s="48"/>
      <c r="S48" s="48"/>
      <c r="T48" s="48"/>
      <c r="U48" s="48"/>
    </row>
    <row r="49" spans="1:21" ht="30.75" customHeight="1" x14ac:dyDescent="0.15">
      <c r="A49" s="48"/>
      <c r="B49" s="1272"/>
      <c r="C49" s="1273"/>
      <c r="D49" s="62"/>
      <c r="E49" s="1254" t="s">
        <v>15</v>
      </c>
      <c r="F49" s="1254"/>
      <c r="G49" s="1254"/>
      <c r="H49" s="1254"/>
      <c r="I49" s="1254"/>
      <c r="J49" s="1255"/>
      <c r="K49" s="63">
        <v>109</v>
      </c>
      <c r="L49" s="64">
        <v>61</v>
      </c>
      <c r="M49" s="64">
        <v>45</v>
      </c>
      <c r="N49" s="64">
        <v>43</v>
      </c>
      <c r="O49" s="65">
        <v>45</v>
      </c>
      <c r="P49" s="48"/>
      <c r="Q49" s="48"/>
      <c r="R49" s="48"/>
      <c r="S49" s="48"/>
      <c r="T49" s="48"/>
      <c r="U49" s="48"/>
    </row>
    <row r="50" spans="1:21" ht="30.75" customHeight="1" x14ac:dyDescent="0.15">
      <c r="A50" s="48"/>
      <c r="B50" s="1272"/>
      <c r="C50" s="1273"/>
      <c r="D50" s="62"/>
      <c r="E50" s="1254" t="s">
        <v>16</v>
      </c>
      <c r="F50" s="1254"/>
      <c r="G50" s="1254"/>
      <c r="H50" s="1254"/>
      <c r="I50" s="1254"/>
      <c r="J50" s="1255"/>
      <c r="K50" s="63">
        <v>1402</v>
      </c>
      <c r="L50" s="64">
        <v>629</v>
      </c>
      <c r="M50" s="64">
        <v>541</v>
      </c>
      <c r="N50" s="64">
        <v>427</v>
      </c>
      <c r="O50" s="65">
        <v>129</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21272</v>
      </c>
      <c r="L52" s="64">
        <v>22986</v>
      </c>
      <c r="M52" s="64">
        <v>22947</v>
      </c>
      <c r="N52" s="64">
        <v>20230</v>
      </c>
      <c r="O52" s="65">
        <v>21786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5362</v>
      </c>
      <c r="L53" s="69">
        <v>4333</v>
      </c>
      <c r="M53" s="69">
        <v>4744</v>
      </c>
      <c r="N53" s="69">
        <v>3669</v>
      </c>
      <c r="O53" s="70">
        <v>1934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24</v>
      </c>
      <c r="C57" s="1261"/>
      <c r="D57" s="1264" t="s">
        <v>25</v>
      </c>
      <c r="E57" s="1265"/>
      <c r="F57" s="1265"/>
      <c r="G57" s="1265"/>
      <c r="H57" s="1265"/>
      <c r="I57" s="1265"/>
      <c r="J57" s="1266"/>
      <c r="K57" s="83">
        <v>3993</v>
      </c>
      <c r="L57" s="84">
        <v>4297</v>
      </c>
      <c r="M57" s="84">
        <v>2875</v>
      </c>
      <c r="N57" s="84">
        <v>3125</v>
      </c>
      <c r="O57" s="85">
        <v>3375</v>
      </c>
    </row>
    <row r="58" spans="1:21" ht="31.5" customHeight="1" thickBot="1" x14ac:dyDescent="0.2">
      <c r="B58" s="1262"/>
      <c r="C58" s="1263"/>
      <c r="D58" s="1267" t="s">
        <v>26</v>
      </c>
      <c r="E58" s="1268"/>
      <c r="F58" s="1268"/>
      <c r="G58" s="1268"/>
      <c r="H58" s="1268"/>
      <c r="I58" s="1268"/>
      <c r="J58" s="1269"/>
      <c r="K58" s="86">
        <v>1917</v>
      </c>
      <c r="L58" s="87">
        <v>2333</v>
      </c>
      <c r="M58" s="87">
        <v>2783</v>
      </c>
      <c r="N58" s="87">
        <v>3267</v>
      </c>
      <c r="O58" s="88">
        <v>3783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D+l2BpKcQ42ZT+DouXETuNCDF3ITdJuRZ28hncVUG85BGWHQWai+nhNe/U38lFeEKp3fnbJUrzUKbSxun2RA==" saltValue="IjTNiJ5uzWkvBHPBjldN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0" t="s">
        <v>29</v>
      </c>
      <c r="C41" s="1291"/>
      <c r="D41" s="102"/>
      <c r="E41" s="1292" t="s">
        <v>30</v>
      </c>
      <c r="F41" s="1292"/>
      <c r="G41" s="1292"/>
      <c r="H41" s="1293"/>
      <c r="I41" s="103">
        <v>173414</v>
      </c>
      <c r="J41" s="104">
        <v>172857</v>
      </c>
      <c r="K41" s="104">
        <v>182094</v>
      </c>
      <c r="L41" s="104">
        <v>190469</v>
      </c>
      <c r="M41" s="105">
        <v>196937</v>
      </c>
    </row>
    <row r="42" spans="2:13" ht="27.75" customHeight="1" x14ac:dyDescent="0.15">
      <c r="B42" s="1280"/>
      <c r="C42" s="1281"/>
      <c r="D42" s="106"/>
      <c r="E42" s="1284" t="s">
        <v>31</v>
      </c>
      <c r="F42" s="1284"/>
      <c r="G42" s="1284"/>
      <c r="H42" s="1285"/>
      <c r="I42" s="107">
        <v>3555</v>
      </c>
      <c r="J42" s="108">
        <v>2733</v>
      </c>
      <c r="K42" s="108">
        <v>2654</v>
      </c>
      <c r="L42" s="108">
        <v>3009</v>
      </c>
      <c r="M42" s="109">
        <v>2633</v>
      </c>
    </row>
    <row r="43" spans="2:13" ht="27.75" customHeight="1" x14ac:dyDescent="0.15">
      <c r="B43" s="1280"/>
      <c r="C43" s="1281"/>
      <c r="D43" s="106"/>
      <c r="E43" s="1284" t="s">
        <v>32</v>
      </c>
      <c r="F43" s="1284"/>
      <c r="G43" s="1284"/>
      <c r="H43" s="1285"/>
      <c r="I43" s="107">
        <v>108758</v>
      </c>
      <c r="J43" s="108">
        <v>109812</v>
      </c>
      <c r="K43" s="108">
        <v>107803</v>
      </c>
      <c r="L43" s="108">
        <v>95154</v>
      </c>
      <c r="M43" s="109">
        <v>76489</v>
      </c>
    </row>
    <row r="44" spans="2:13" ht="27.75" customHeight="1" x14ac:dyDescent="0.15">
      <c r="B44" s="1280"/>
      <c r="C44" s="1281"/>
      <c r="D44" s="106"/>
      <c r="E44" s="1284" t="s">
        <v>33</v>
      </c>
      <c r="F44" s="1284"/>
      <c r="G44" s="1284"/>
      <c r="H44" s="1285"/>
      <c r="I44" s="107">
        <v>422</v>
      </c>
      <c r="J44" s="108">
        <v>280</v>
      </c>
      <c r="K44" s="108">
        <v>159</v>
      </c>
      <c r="L44" s="108">
        <v>80</v>
      </c>
      <c r="M44" s="109">
        <v>30</v>
      </c>
    </row>
    <row r="45" spans="2:13" ht="27.75" customHeight="1" x14ac:dyDescent="0.15">
      <c r="B45" s="1280"/>
      <c r="C45" s="1281"/>
      <c r="D45" s="106"/>
      <c r="E45" s="1284" t="s">
        <v>34</v>
      </c>
      <c r="F45" s="1284"/>
      <c r="G45" s="1284"/>
      <c r="H45" s="1285"/>
      <c r="I45" s="107">
        <v>19727</v>
      </c>
      <c r="J45" s="108">
        <v>20344</v>
      </c>
      <c r="K45" s="108">
        <v>20085</v>
      </c>
      <c r="L45" s="108">
        <v>20509</v>
      </c>
      <c r="M45" s="109">
        <v>20684</v>
      </c>
    </row>
    <row r="46" spans="2:13" ht="27.75" customHeight="1" x14ac:dyDescent="0.15">
      <c r="B46" s="1280"/>
      <c r="C46" s="1281"/>
      <c r="D46" s="110"/>
      <c r="E46" s="1284" t="s">
        <v>35</v>
      </c>
      <c r="F46" s="1284"/>
      <c r="G46" s="1284"/>
      <c r="H46" s="1285"/>
      <c r="I46" s="107">
        <v>604</v>
      </c>
      <c r="J46" s="108">
        <v>325</v>
      </c>
      <c r="K46" s="108">
        <v>150</v>
      </c>
      <c r="L46" s="108">
        <v>157</v>
      </c>
      <c r="M46" s="109">
        <v>128</v>
      </c>
    </row>
    <row r="47" spans="2:13" ht="27.75" customHeight="1" x14ac:dyDescent="0.15">
      <c r="B47" s="1280"/>
      <c r="C47" s="1281"/>
      <c r="D47" s="111"/>
      <c r="E47" s="1294" t="s">
        <v>36</v>
      </c>
      <c r="F47" s="1295"/>
      <c r="G47" s="1295"/>
      <c r="H47" s="1296"/>
      <c r="I47" s="107" t="s">
        <v>513</v>
      </c>
      <c r="J47" s="108" t="s">
        <v>513</v>
      </c>
      <c r="K47" s="108" t="s">
        <v>513</v>
      </c>
      <c r="L47" s="108" t="s">
        <v>513</v>
      </c>
      <c r="M47" s="109" t="s">
        <v>513</v>
      </c>
    </row>
    <row r="48" spans="2:13" ht="27.75" customHeight="1" x14ac:dyDescent="0.15">
      <c r="B48" s="1280"/>
      <c r="C48" s="1281"/>
      <c r="D48" s="106"/>
      <c r="E48" s="1284" t="s">
        <v>37</v>
      </c>
      <c r="F48" s="1284"/>
      <c r="G48" s="1284"/>
      <c r="H48" s="1285"/>
      <c r="I48" s="107" t="s">
        <v>513</v>
      </c>
      <c r="J48" s="108" t="s">
        <v>513</v>
      </c>
      <c r="K48" s="108" t="s">
        <v>513</v>
      </c>
      <c r="L48" s="108" t="s">
        <v>513</v>
      </c>
      <c r="M48" s="109" t="s">
        <v>513</v>
      </c>
    </row>
    <row r="49" spans="2:13" ht="27.75" customHeight="1" x14ac:dyDescent="0.15">
      <c r="B49" s="1282"/>
      <c r="C49" s="1283"/>
      <c r="D49" s="106"/>
      <c r="E49" s="1284" t="s">
        <v>38</v>
      </c>
      <c r="F49" s="1284"/>
      <c r="G49" s="1284"/>
      <c r="H49" s="1285"/>
      <c r="I49" s="107" t="s">
        <v>513</v>
      </c>
      <c r="J49" s="108" t="s">
        <v>513</v>
      </c>
      <c r="K49" s="108" t="s">
        <v>513</v>
      </c>
      <c r="L49" s="108" t="s">
        <v>513</v>
      </c>
      <c r="M49" s="109" t="s">
        <v>513</v>
      </c>
    </row>
    <row r="50" spans="2:13" ht="27.75" customHeight="1" x14ac:dyDescent="0.15">
      <c r="B50" s="1278" t="s">
        <v>39</v>
      </c>
      <c r="C50" s="1279"/>
      <c r="D50" s="112"/>
      <c r="E50" s="1284" t="s">
        <v>40</v>
      </c>
      <c r="F50" s="1284"/>
      <c r="G50" s="1284"/>
      <c r="H50" s="1285"/>
      <c r="I50" s="107">
        <v>31571</v>
      </c>
      <c r="J50" s="108">
        <v>33845</v>
      </c>
      <c r="K50" s="108">
        <v>34352</v>
      </c>
      <c r="L50" s="108">
        <v>35625</v>
      </c>
      <c r="M50" s="109">
        <v>38065</v>
      </c>
    </row>
    <row r="51" spans="2:13" ht="27.75" customHeight="1" x14ac:dyDescent="0.15">
      <c r="B51" s="1280"/>
      <c r="C51" s="1281"/>
      <c r="D51" s="106"/>
      <c r="E51" s="1284" t="s">
        <v>41</v>
      </c>
      <c r="F51" s="1284"/>
      <c r="G51" s="1284"/>
      <c r="H51" s="1285"/>
      <c r="I51" s="107">
        <v>39780</v>
      </c>
      <c r="J51" s="108">
        <v>40647</v>
      </c>
      <c r="K51" s="108">
        <v>44030</v>
      </c>
      <c r="L51" s="108">
        <v>40941</v>
      </c>
      <c r="M51" s="109">
        <v>36582</v>
      </c>
    </row>
    <row r="52" spans="2:13" ht="27.75" customHeight="1" x14ac:dyDescent="0.15">
      <c r="B52" s="1282"/>
      <c r="C52" s="1283"/>
      <c r="D52" s="106"/>
      <c r="E52" s="1284" t="s">
        <v>42</v>
      </c>
      <c r="F52" s="1284"/>
      <c r="G52" s="1284"/>
      <c r="H52" s="1285"/>
      <c r="I52" s="107">
        <v>196934</v>
      </c>
      <c r="J52" s="108">
        <v>193640</v>
      </c>
      <c r="K52" s="108">
        <v>191438</v>
      </c>
      <c r="L52" s="108">
        <v>193758</v>
      </c>
      <c r="M52" s="109">
        <v>193091</v>
      </c>
    </row>
    <row r="53" spans="2:13" ht="27.75" customHeight="1" thickBot="1" x14ac:dyDescent="0.2">
      <c r="B53" s="1286" t="s">
        <v>43</v>
      </c>
      <c r="C53" s="1287"/>
      <c r="D53" s="113"/>
      <c r="E53" s="1288" t="s">
        <v>44</v>
      </c>
      <c r="F53" s="1288"/>
      <c r="G53" s="1288"/>
      <c r="H53" s="1289"/>
      <c r="I53" s="114">
        <v>38196</v>
      </c>
      <c r="J53" s="115">
        <v>38219</v>
      </c>
      <c r="K53" s="115">
        <v>43125</v>
      </c>
      <c r="L53" s="115">
        <v>39053</v>
      </c>
      <c r="M53" s="116">
        <v>29163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A9NLZbEne4v7anfwqiBlAxmSmmX936a9RQG6dXuj1DuYE9ZXbyFa2n2p/bPTFI1UxUFxfqv0kkeZzBq7UPyw==" saltValue="MZpob978mbDc4l039pco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47</v>
      </c>
      <c r="D55" s="1305"/>
      <c r="E55" s="1306"/>
      <c r="F55" s="128">
        <v>9254</v>
      </c>
      <c r="G55" s="128">
        <v>10731</v>
      </c>
      <c r="H55" s="129">
        <v>12378</v>
      </c>
    </row>
    <row r="56" spans="2:8" ht="52.5" customHeight="1" x14ac:dyDescent="0.15">
      <c r="B56" s="130"/>
      <c r="C56" s="1307" t="s">
        <v>48</v>
      </c>
      <c r="D56" s="1307"/>
      <c r="E56" s="1308"/>
      <c r="F56" s="131">
        <v>4326</v>
      </c>
      <c r="G56" s="131">
        <v>4579</v>
      </c>
      <c r="H56" s="132">
        <v>4832</v>
      </c>
    </row>
    <row r="57" spans="2:8" ht="53.25" customHeight="1" x14ac:dyDescent="0.15">
      <c r="B57" s="130"/>
      <c r="C57" s="1309" t="s">
        <v>49</v>
      </c>
      <c r="D57" s="1309"/>
      <c r="E57" s="1310"/>
      <c r="F57" s="133">
        <v>18097</v>
      </c>
      <c r="G57" s="133">
        <v>18648</v>
      </c>
      <c r="H57" s="134">
        <v>19152</v>
      </c>
    </row>
    <row r="58" spans="2:8" ht="45.75" customHeight="1" x14ac:dyDescent="0.15">
      <c r="B58" s="135"/>
      <c r="C58" s="1297" t="s">
        <v>579</v>
      </c>
      <c r="D58" s="1298"/>
      <c r="E58" s="1299"/>
      <c r="F58" s="136">
        <v>4000</v>
      </c>
      <c r="G58" s="136">
        <v>3900</v>
      </c>
      <c r="H58" s="137">
        <v>3900</v>
      </c>
    </row>
    <row r="59" spans="2:8" ht="45.75" customHeight="1" x14ac:dyDescent="0.15">
      <c r="B59" s="135"/>
      <c r="C59" s="1297" t="s">
        <v>580</v>
      </c>
      <c r="D59" s="1298"/>
      <c r="E59" s="1299"/>
      <c r="F59" s="136">
        <v>3136</v>
      </c>
      <c r="G59" s="136">
        <v>3312</v>
      </c>
      <c r="H59" s="137">
        <v>3314</v>
      </c>
    </row>
    <row r="60" spans="2:8" ht="45.75" customHeight="1" x14ac:dyDescent="0.15">
      <c r="B60" s="135"/>
      <c r="C60" s="1297" t="s">
        <v>581</v>
      </c>
      <c r="D60" s="1298"/>
      <c r="E60" s="1299"/>
      <c r="F60" s="136">
        <v>2118</v>
      </c>
      <c r="G60" s="136">
        <v>2119</v>
      </c>
      <c r="H60" s="137">
        <v>2120</v>
      </c>
    </row>
    <row r="61" spans="2:8" ht="45.75" customHeight="1" x14ac:dyDescent="0.15">
      <c r="B61" s="135"/>
      <c r="C61" s="1297" t="s">
        <v>582</v>
      </c>
      <c r="D61" s="1298"/>
      <c r="E61" s="1299"/>
      <c r="F61" s="136">
        <v>1482</v>
      </c>
      <c r="G61" s="136">
        <v>2045</v>
      </c>
      <c r="H61" s="137">
        <v>2319</v>
      </c>
    </row>
    <row r="62" spans="2:8" ht="45.75" customHeight="1" thickBot="1" x14ac:dyDescent="0.2">
      <c r="B62" s="138"/>
      <c r="C62" s="1300" t="s">
        <v>583</v>
      </c>
      <c r="D62" s="1301"/>
      <c r="E62" s="1302"/>
      <c r="F62" s="139">
        <v>1897</v>
      </c>
      <c r="G62" s="139">
        <v>1899</v>
      </c>
      <c r="H62" s="140">
        <v>1900</v>
      </c>
    </row>
    <row r="63" spans="2:8" ht="52.5" customHeight="1" thickBot="1" x14ac:dyDescent="0.2">
      <c r="B63" s="141"/>
      <c r="C63" s="1303" t="s">
        <v>50</v>
      </c>
      <c r="D63" s="1303"/>
      <c r="E63" s="1304"/>
      <c r="F63" s="142">
        <v>31676</v>
      </c>
      <c r="G63" s="142">
        <v>33959</v>
      </c>
      <c r="H63" s="143">
        <v>36362</v>
      </c>
    </row>
    <row r="64" spans="2:8" ht="15" customHeight="1" x14ac:dyDescent="0.15"/>
  </sheetData>
  <sheetProtection algorithmName="SHA-512" hashValue="lmGMDfoquGphnFxiskskKOjoeCDt0G3LiqbVgm7QR1Yx1Kv4VbypO9DHhpiRmWgrHdBJeLFfSB5+H6WoVHft3A==" saltValue="efO2Lh1NlI8qU36I/ZGf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23" zoomScaleNormal="100" zoomScaleSheetLayoutView="55" workbookViewId="0">
      <selection activeCell="DE31" sqref="DE3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623</v>
      </c>
      <c r="AO51" s="1327"/>
      <c r="AP51" s="1327"/>
      <c r="AQ51" s="1327"/>
      <c r="AR51" s="1327"/>
      <c r="AS51" s="1327"/>
      <c r="AT51" s="1327"/>
      <c r="AU51" s="1327"/>
      <c r="AV51" s="1327"/>
      <c r="AW51" s="1327"/>
      <c r="AX51" s="1327"/>
      <c r="AY51" s="1327"/>
      <c r="AZ51" s="1327"/>
      <c r="BA51" s="1327"/>
      <c r="BB51" s="1327" t="s">
        <v>624</v>
      </c>
      <c r="BC51" s="1327"/>
      <c r="BD51" s="1327"/>
      <c r="BE51" s="1327"/>
      <c r="BF51" s="1327"/>
      <c r="BG51" s="1327"/>
      <c r="BH51" s="1327"/>
      <c r="BI51" s="1327"/>
      <c r="BJ51" s="1327"/>
      <c r="BK51" s="1327"/>
      <c r="BL51" s="1327"/>
      <c r="BM51" s="1327"/>
      <c r="BN51" s="1327"/>
      <c r="BO51" s="1327"/>
      <c r="BP51" s="1325">
        <v>42.6</v>
      </c>
      <c r="BQ51" s="1325"/>
      <c r="BR51" s="1325"/>
      <c r="BS51" s="1325"/>
      <c r="BT51" s="1325"/>
      <c r="BU51" s="1325"/>
      <c r="BV51" s="1325"/>
      <c r="BW51" s="1325"/>
      <c r="BX51" s="1325">
        <v>42.7</v>
      </c>
      <c r="BY51" s="1325"/>
      <c r="BZ51" s="1325"/>
      <c r="CA51" s="1325"/>
      <c r="CB51" s="1325"/>
      <c r="CC51" s="1325"/>
      <c r="CD51" s="1325"/>
      <c r="CE51" s="1325"/>
      <c r="CF51" s="1325">
        <v>47.9</v>
      </c>
      <c r="CG51" s="1325"/>
      <c r="CH51" s="1325"/>
      <c r="CI51" s="1325"/>
      <c r="CJ51" s="1325"/>
      <c r="CK51" s="1325"/>
      <c r="CL51" s="1325"/>
      <c r="CM51" s="1325"/>
      <c r="CN51" s="1325">
        <v>43.1</v>
      </c>
      <c r="CO51" s="1325"/>
      <c r="CP51" s="1325"/>
      <c r="CQ51" s="1325"/>
      <c r="CR51" s="1325"/>
      <c r="CS51" s="1325"/>
      <c r="CT51" s="1325"/>
      <c r="CU51" s="1325"/>
      <c r="CV51" s="1325">
        <v>31.2</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625</v>
      </c>
      <c r="BC53" s="1327"/>
      <c r="BD53" s="1327"/>
      <c r="BE53" s="1327"/>
      <c r="BF53" s="1327"/>
      <c r="BG53" s="1327"/>
      <c r="BH53" s="1327"/>
      <c r="BI53" s="1327"/>
      <c r="BJ53" s="1327"/>
      <c r="BK53" s="1327"/>
      <c r="BL53" s="1327"/>
      <c r="BM53" s="1327"/>
      <c r="BN53" s="1327"/>
      <c r="BO53" s="1327"/>
      <c r="BP53" s="1325">
        <v>74</v>
      </c>
      <c r="BQ53" s="1325"/>
      <c r="BR53" s="1325"/>
      <c r="BS53" s="1325"/>
      <c r="BT53" s="1325"/>
      <c r="BU53" s="1325"/>
      <c r="BV53" s="1325"/>
      <c r="BW53" s="1325"/>
      <c r="BX53" s="1325">
        <v>75.599999999999994</v>
      </c>
      <c r="BY53" s="1325"/>
      <c r="BZ53" s="1325"/>
      <c r="CA53" s="1325"/>
      <c r="CB53" s="1325"/>
      <c r="CC53" s="1325"/>
      <c r="CD53" s="1325"/>
      <c r="CE53" s="1325"/>
      <c r="CF53" s="1325">
        <v>76.5</v>
      </c>
      <c r="CG53" s="1325"/>
      <c r="CH53" s="1325"/>
      <c r="CI53" s="1325"/>
      <c r="CJ53" s="1325"/>
      <c r="CK53" s="1325"/>
      <c r="CL53" s="1325"/>
      <c r="CM53" s="1325"/>
      <c r="CN53" s="1325">
        <v>77.900000000000006</v>
      </c>
      <c r="CO53" s="1325"/>
      <c r="CP53" s="1325"/>
      <c r="CQ53" s="1325"/>
      <c r="CR53" s="1325"/>
      <c r="CS53" s="1325"/>
      <c r="CT53" s="1325"/>
      <c r="CU53" s="1325"/>
      <c r="CV53" s="1325">
        <v>77.7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626</v>
      </c>
      <c r="AO55" s="1324"/>
      <c r="AP55" s="1324"/>
      <c r="AQ55" s="1324"/>
      <c r="AR55" s="1324"/>
      <c r="AS55" s="1324"/>
      <c r="AT55" s="1324"/>
      <c r="AU55" s="1324"/>
      <c r="AV55" s="1324"/>
      <c r="AW55" s="1324"/>
      <c r="AX55" s="1324"/>
      <c r="AY55" s="1324"/>
      <c r="AZ55" s="1324"/>
      <c r="BA55" s="1324"/>
      <c r="BB55" s="1327" t="s">
        <v>624</v>
      </c>
      <c r="BC55" s="1327"/>
      <c r="BD55" s="1327"/>
      <c r="BE55" s="1327"/>
      <c r="BF55" s="1327"/>
      <c r="BG55" s="1327"/>
      <c r="BH55" s="1327"/>
      <c r="BI55" s="1327"/>
      <c r="BJ55" s="1327"/>
      <c r="BK55" s="1327"/>
      <c r="BL55" s="1327"/>
      <c r="BM55" s="1327"/>
      <c r="BN55" s="1327"/>
      <c r="BO55" s="1327"/>
      <c r="BP55" s="1325">
        <v>38.9</v>
      </c>
      <c r="BQ55" s="1325"/>
      <c r="BR55" s="1325"/>
      <c r="BS55" s="1325"/>
      <c r="BT55" s="1325"/>
      <c r="BU55" s="1325"/>
      <c r="BV55" s="1325"/>
      <c r="BW55" s="1325"/>
      <c r="BX55" s="1325">
        <v>37.6</v>
      </c>
      <c r="BY55" s="1325"/>
      <c r="BZ55" s="1325"/>
      <c r="CA55" s="1325"/>
      <c r="CB55" s="1325"/>
      <c r="CC55" s="1325"/>
      <c r="CD55" s="1325"/>
      <c r="CE55" s="1325"/>
      <c r="CF55" s="1325">
        <v>34</v>
      </c>
      <c r="CG55" s="1325"/>
      <c r="CH55" s="1325"/>
      <c r="CI55" s="1325"/>
      <c r="CJ55" s="1325"/>
      <c r="CK55" s="1325"/>
      <c r="CL55" s="1325"/>
      <c r="CM55" s="1325"/>
      <c r="CN55" s="1325">
        <v>33.9</v>
      </c>
      <c r="CO55" s="1325"/>
      <c r="CP55" s="1325"/>
      <c r="CQ55" s="1325"/>
      <c r="CR55" s="1325"/>
      <c r="CS55" s="1325"/>
      <c r="CT55" s="1325"/>
      <c r="CU55" s="1325"/>
      <c r="CV55" s="1325">
        <v>31.5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625</v>
      </c>
      <c r="BC57" s="1327"/>
      <c r="BD57" s="1327"/>
      <c r="BE57" s="1327"/>
      <c r="BF57" s="1327"/>
      <c r="BG57" s="1327"/>
      <c r="BH57" s="1327"/>
      <c r="BI57" s="1327"/>
      <c r="BJ57" s="1327"/>
      <c r="BK57" s="1327"/>
      <c r="BL57" s="1327"/>
      <c r="BM57" s="1327"/>
      <c r="BN57" s="1327"/>
      <c r="BO57" s="1327"/>
      <c r="BP57" s="1325">
        <v>59.3</v>
      </c>
      <c r="BQ57" s="1325"/>
      <c r="BR57" s="1325"/>
      <c r="BS57" s="1325"/>
      <c r="BT57" s="1325"/>
      <c r="BU57" s="1325"/>
      <c r="BV57" s="1325"/>
      <c r="BW57" s="1325"/>
      <c r="BX57" s="1325">
        <v>60</v>
      </c>
      <c r="BY57" s="1325"/>
      <c r="BZ57" s="1325"/>
      <c r="CA57" s="1325"/>
      <c r="CB57" s="1325"/>
      <c r="CC57" s="1325"/>
      <c r="CD57" s="1325"/>
      <c r="CE57" s="1325"/>
      <c r="CF57" s="1325">
        <v>61.1</v>
      </c>
      <c r="CG57" s="1325"/>
      <c r="CH57" s="1325"/>
      <c r="CI57" s="1325"/>
      <c r="CJ57" s="1325"/>
      <c r="CK57" s="1325"/>
      <c r="CL57" s="1325"/>
      <c r="CM57" s="1325"/>
      <c r="CN57" s="1325">
        <v>61.9</v>
      </c>
      <c r="CO57" s="1325"/>
      <c r="CP57" s="1325"/>
      <c r="CQ57" s="1325"/>
      <c r="CR57" s="1325"/>
      <c r="CS57" s="1325"/>
      <c r="CT57" s="1325"/>
      <c r="CU57" s="1325"/>
      <c r="CV57" s="1325">
        <v>62.6</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623</v>
      </c>
      <c r="AO73" s="1327"/>
      <c r="AP73" s="1327"/>
      <c r="AQ73" s="1327"/>
      <c r="AR73" s="1327"/>
      <c r="AS73" s="1327"/>
      <c r="AT73" s="1327"/>
      <c r="AU73" s="1327"/>
      <c r="AV73" s="1327"/>
      <c r="AW73" s="1327"/>
      <c r="AX73" s="1327"/>
      <c r="AY73" s="1327"/>
      <c r="AZ73" s="1327"/>
      <c r="BA73" s="1327"/>
      <c r="BB73" s="1327" t="s">
        <v>624</v>
      </c>
      <c r="BC73" s="1327"/>
      <c r="BD73" s="1327"/>
      <c r="BE73" s="1327"/>
      <c r="BF73" s="1327"/>
      <c r="BG73" s="1327"/>
      <c r="BH73" s="1327"/>
      <c r="BI73" s="1327"/>
      <c r="BJ73" s="1327"/>
      <c r="BK73" s="1327"/>
      <c r="BL73" s="1327"/>
      <c r="BM73" s="1327"/>
      <c r="BN73" s="1327"/>
      <c r="BO73" s="1327"/>
      <c r="BP73" s="1325">
        <v>42.6</v>
      </c>
      <c r="BQ73" s="1325"/>
      <c r="BR73" s="1325"/>
      <c r="BS73" s="1325"/>
      <c r="BT73" s="1325"/>
      <c r="BU73" s="1325"/>
      <c r="BV73" s="1325"/>
      <c r="BW73" s="1325"/>
      <c r="BX73" s="1325">
        <v>42.7</v>
      </c>
      <c r="BY73" s="1325"/>
      <c r="BZ73" s="1325"/>
      <c r="CA73" s="1325"/>
      <c r="CB73" s="1325"/>
      <c r="CC73" s="1325"/>
      <c r="CD73" s="1325"/>
      <c r="CE73" s="1325"/>
      <c r="CF73" s="1325">
        <v>47.9</v>
      </c>
      <c r="CG73" s="1325"/>
      <c r="CH73" s="1325"/>
      <c r="CI73" s="1325"/>
      <c r="CJ73" s="1325"/>
      <c r="CK73" s="1325"/>
      <c r="CL73" s="1325"/>
      <c r="CM73" s="1325"/>
      <c r="CN73" s="1325">
        <v>43.1</v>
      </c>
      <c r="CO73" s="1325"/>
      <c r="CP73" s="1325"/>
      <c r="CQ73" s="1325"/>
      <c r="CR73" s="1325"/>
      <c r="CS73" s="1325"/>
      <c r="CT73" s="1325"/>
      <c r="CU73" s="1325"/>
      <c r="CV73" s="1325">
        <v>31.2</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629</v>
      </c>
      <c r="BC75" s="1327"/>
      <c r="BD75" s="1327"/>
      <c r="BE75" s="1327"/>
      <c r="BF75" s="1327"/>
      <c r="BG75" s="1327"/>
      <c r="BH75" s="1327"/>
      <c r="BI75" s="1327"/>
      <c r="BJ75" s="1327"/>
      <c r="BK75" s="1327"/>
      <c r="BL75" s="1327"/>
      <c r="BM75" s="1327"/>
      <c r="BN75" s="1327"/>
      <c r="BO75" s="1327"/>
      <c r="BP75" s="1325">
        <v>6.3</v>
      </c>
      <c r="BQ75" s="1325"/>
      <c r="BR75" s="1325"/>
      <c r="BS75" s="1325"/>
      <c r="BT75" s="1325"/>
      <c r="BU75" s="1325"/>
      <c r="BV75" s="1325"/>
      <c r="BW75" s="1325"/>
      <c r="BX75" s="1325">
        <v>5.8</v>
      </c>
      <c r="BY75" s="1325"/>
      <c r="BZ75" s="1325"/>
      <c r="CA75" s="1325"/>
      <c r="CB75" s="1325"/>
      <c r="CC75" s="1325"/>
      <c r="CD75" s="1325"/>
      <c r="CE75" s="1325"/>
      <c r="CF75" s="1325">
        <v>5.3</v>
      </c>
      <c r="CG75" s="1325"/>
      <c r="CH75" s="1325"/>
      <c r="CI75" s="1325"/>
      <c r="CJ75" s="1325"/>
      <c r="CK75" s="1325"/>
      <c r="CL75" s="1325"/>
      <c r="CM75" s="1325"/>
      <c r="CN75" s="1325">
        <v>4.7</v>
      </c>
      <c r="CO75" s="1325"/>
      <c r="CP75" s="1325"/>
      <c r="CQ75" s="1325"/>
      <c r="CR75" s="1325"/>
      <c r="CS75" s="1325"/>
      <c r="CT75" s="1325"/>
      <c r="CU75" s="1325"/>
      <c r="CV75" s="1325">
        <v>3.7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626</v>
      </c>
      <c r="AO77" s="1324"/>
      <c r="AP77" s="1324"/>
      <c r="AQ77" s="1324"/>
      <c r="AR77" s="1324"/>
      <c r="AS77" s="1324"/>
      <c r="AT77" s="1324"/>
      <c r="AU77" s="1324"/>
      <c r="AV77" s="1324"/>
      <c r="AW77" s="1324"/>
      <c r="AX77" s="1324"/>
      <c r="AY77" s="1324"/>
      <c r="AZ77" s="1324"/>
      <c r="BA77" s="1324"/>
      <c r="BB77" s="1327" t="s">
        <v>624</v>
      </c>
      <c r="BC77" s="1327"/>
      <c r="BD77" s="1327"/>
      <c r="BE77" s="1327"/>
      <c r="BF77" s="1327"/>
      <c r="BG77" s="1327"/>
      <c r="BH77" s="1327"/>
      <c r="BI77" s="1327"/>
      <c r="BJ77" s="1327"/>
      <c r="BK77" s="1327"/>
      <c r="BL77" s="1327"/>
      <c r="BM77" s="1327"/>
      <c r="BN77" s="1327"/>
      <c r="BO77" s="1327"/>
      <c r="BP77" s="1325">
        <v>38.9</v>
      </c>
      <c r="BQ77" s="1325"/>
      <c r="BR77" s="1325"/>
      <c r="BS77" s="1325"/>
      <c r="BT77" s="1325"/>
      <c r="BU77" s="1325"/>
      <c r="BV77" s="1325"/>
      <c r="BW77" s="1325"/>
      <c r="BX77" s="1325">
        <v>37.6</v>
      </c>
      <c r="BY77" s="1325"/>
      <c r="BZ77" s="1325"/>
      <c r="CA77" s="1325"/>
      <c r="CB77" s="1325"/>
      <c r="CC77" s="1325"/>
      <c r="CD77" s="1325"/>
      <c r="CE77" s="1325"/>
      <c r="CF77" s="1325">
        <v>34</v>
      </c>
      <c r="CG77" s="1325"/>
      <c r="CH77" s="1325"/>
      <c r="CI77" s="1325"/>
      <c r="CJ77" s="1325"/>
      <c r="CK77" s="1325"/>
      <c r="CL77" s="1325"/>
      <c r="CM77" s="1325"/>
      <c r="CN77" s="1325">
        <v>33.9</v>
      </c>
      <c r="CO77" s="1325"/>
      <c r="CP77" s="1325"/>
      <c r="CQ77" s="1325"/>
      <c r="CR77" s="1325"/>
      <c r="CS77" s="1325"/>
      <c r="CT77" s="1325"/>
      <c r="CU77" s="1325"/>
      <c r="CV77" s="1325">
        <v>31.5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629</v>
      </c>
      <c r="BC79" s="1327"/>
      <c r="BD79" s="1327"/>
      <c r="BE79" s="1327"/>
      <c r="BF79" s="1327"/>
      <c r="BG79" s="1327"/>
      <c r="BH79" s="1327"/>
      <c r="BI79" s="1327"/>
      <c r="BJ79" s="1327"/>
      <c r="BK79" s="1327"/>
      <c r="BL79" s="1327"/>
      <c r="BM79" s="1327"/>
      <c r="BN79" s="1327"/>
      <c r="BO79" s="1327"/>
      <c r="BP79" s="1325">
        <v>6.4</v>
      </c>
      <c r="BQ79" s="1325"/>
      <c r="BR79" s="1325"/>
      <c r="BS79" s="1325"/>
      <c r="BT79" s="1325"/>
      <c r="BU79" s="1325"/>
      <c r="BV79" s="1325"/>
      <c r="BW79" s="1325"/>
      <c r="BX79" s="1325">
        <v>6.1</v>
      </c>
      <c r="BY79" s="1325"/>
      <c r="BZ79" s="1325"/>
      <c r="CA79" s="1325"/>
      <c r="CB79" s="1325"/>
      <c r="CC79" s="1325"/>
      <c r="CD79" s="1325"/>
      <c r="CE79" s="1325"/>
      <c r="CF79" s="1325">
        <v>5.9</v>
      </c>
      <c r="CG79" s="1325"/>
      <c r="CH79" s="1325"/>
      <c r="CI79" s="1325"/>
      <c r="CJ79" s="1325"/>
      <c r="CK79" s="1325"/>
      <c r="CL79" s="1325"/>
      <c r="CM79" s="1325"/>
      <c r="CN79" s="1325">
        <v>5.7</v>
      </c>
      <c r="CO79" s="1325"/>
      <c r="CP79" s="1325"/>
      <c r="CQ79" s="1325"/>
      <c r="CR79" s="1325"/>
      <c r="CS79" s="1325"/>
      <c r="CT79" s="1325"/>
      <c r="CU79" s="1325"/>
      <c r="CV79" s="1325">
        <v>5.4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hZzTRcp+THHFMLBsHQ4UnJb7OCoen4h6TvI/zaobJR47KZuoo0G1s/9uQfJr86xIf4PsrD6Y0jSSPaRvMxMpQ==" saltValue="1E5h7Rdyi9vX6MgxqhXA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DE31" sqref="DE3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a88QfoPEDpNCkaCauHMWnZ3SL2lqpC7QqYZLcThbmw6Y41T74w8nhpBNtnTMYrMQIg4psvYah8Mzo76ZEawIZQ==" saltValue="7uTkzaV5sPYXLOhyVadl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DE31" sqref="DE3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DHfW4mdiqfw6mSHTtMXSO5p6zzVHJaONU0WwuXRk7xUb4xOipJawbypxEmowHuFBHVqCc7bUkN/19/qGmNNYwQ==" saltValue="qnOSvI7zUeALIVwLZrfp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34729</v>
      </c>
      <c r="E3" s="162"/>
      <c r="F3" s="163">
        <v>46395</v>
      </c>
      <c r="G3" s="164"/>
      <c r="H3" s="165"/>
    </row>
    <row r="4" spans="1:8" x14ac:dyDescent="0.15">
      <c r="A4" s="166"/>
      <c r="B4" s="167"/>
      <c r="C4" s="168"/>
      <c r="D4" s="169">
        <v>21833</v>
      </c>
      <c r="E4" s="170"/>
      <c r="F4" s="171">
        <v>26304</v>
      </c>
      <c r="G4" s="172"/>
      <c r="H4" s="173"/>
    </row>
    <row r="5" spans="1:8" x14ac:dyDescent="0.15">
      <c r="A5" s="154" t="s">
        <v>546</v>
      </c>
      <c r="B5" s="159"/>
      <c r="C5" s="160"/>
      <c r="D5" s="161">
        <v>30614</v>
      </c>
      <c r="E5" s="162"/>
      <c r="F5" s="163">
        <v>48088</v>
      </c>
      <c r="G5" s="164"/>
      <c r="H5" s="165"/>
    </row>
    <row r="6" spans="1:8" x14ac:dyDescent="0.15">
      <c r="A6" s="166"/>
      <c r="B6" s="167"/>
      <c r="C6" s="168"/>
      <c r="D6" s="169">
        <v>17928</v>
      </c>
      <c r="E6" s="170"/>
      <c r="F6" s="171">
        <v>25183</v>
      </c>
      <c r="G6" s="172"/>
      <c r="H6" s="173"/>
    </row>
    <row r="7" spans="1:8" x14ac:dyDescent="0.15">
      <c r="A7" s="154" t="s">
        <v>547</v>
      </c>
      <c r="B7" s="159"/>
      <c r="C7" s="160"/>
      <c r="D7" s="161">
        <v>51335</v>
      </c>
      <c r="E7" s="162"/>
      <c r="F7" s="163">
        <v>46457</v>
      </c>
      <c r="G7" s="164"/>
      <c r="H7" s="165"/>
    </row>
    <row r="8" spans="1:8" x14ac:dyDescent="0.15">
      <c r="A8" s="166"/>
      <c r="B8" s="167"/>
      <c r="C8" s="168"/>
      <c r="D8" s="169">
        <v>23844</v>
      </c>
      <c r="E8" s="170"/>
      <c r="F8" s="171">
        <v>24020</v>
      </c>
      <c r="G8" s="172"/>
      <c r="H8" s="173"/>
    </row>
    <row r="9" spans="1:8" x14ac:dyDescent="0.15">
      <c r="A9" s="154" t="s">
        <v>548</v>
      </c>
      <c r="B9" s="159"/>
      <c r="C9" s="160"/>
      <c r="D9" s="161">
        <v>45802</v>
      </c>
      <c r="E9" s="162"/>
      <c r="F9" s="163">
        <v>51849</v>
      </c>
      <c r="G9" s="164"/>
      <c r="H9" s="165"/>
    </row>
    <row r="10" spans="1:8" x14ac:dyDescent="0.15">
      <c r="A10" s="166"/>
      <c r="B10" s="167"/>
      <c r="C10" s="168"/>
      <c r="D10" s="169">
        <v>24211</v>
      </c>
      <c r="E10" s="170"/>
      <c r="F10" s="171">
        <v>26326</v>
      </c>
      <c r="G10" s="172"/>
      <c r="H10" s="173"/>
    </row>
    <row r="11" spans="1:8" x14ac:dyDescent="0.15">
      <c r="A11" s="154" t="s">
        <v>549</v>
      </c>
      <c r="B11" s="159"/>
      <c r="C11" s="160"/>
      <c r="D11" s="161">
        <v>52185</v>
      </c>
      <c r="E11" s="162"/>
      <c r="F11" s="163">
        <v>52191</v>
      </c>
      <c r="G11" s="164"/>
      <c r="H11" s="165"/>
    </row>
    <row r="12" spans="1:8" x14ac:dyDescent="0.15">
      <c r="A12" s="166"/>
      <c r="B12" s="167"/>
      <c r="C12" s="174"/>
      <c r="D12" s="169">
        <v>25757</v>
      </c>
      <c r="E12" s="170"/>
      <c r="F12" s="171">
        <v>26807</v>
      </c>
      <c r="G12" s="172"/>
      <c r="H12" s="173"/>
    </row>
    <row r="13" spans="1:8" x14ac:dyDescent="0.15">
      <c r="A13" s="154"/>
      <c r="B13" s="159"/>
      <c r="C13" s="175"/>
      <c r="D13" s="176">
        <v>42933</v>
      </c>
      <c r="E13" s="177"/>
      <c r="F13" s="178">
        <v>48996</v>
      </c>
      <c r="G13" s="179"/>
      <c r="H13" s="165"/>
    </row>
    <row r="14" spans="1:8" x14ac:dyDescent="0.15">
      <c r="A14" s="166"/>
      <c r="B14" s="167"/>
      <c r="C14" s="168"/>
      <c r="D14" s="169">
        <v>22715</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3.62</v>
      </c>
      <c r="C19" s="180">
        <f>ROUND(VALUE(SUBSTITUTE(実質収支比率等に係る経年分析!G$48,"▲","-")),2)</f>
        <v>3.93</v>
      </c>
      <c r="D19" s="180">
        <f>ROUND(VALUE(SUBSTITUTE(実質収支比率等に係る経年分析!H$48,"▲","-")),2)</f>
        <v>5.18</v>
      </c>
      <c r="E19" s="180">
        <f>ROUND(VALUE(SUBSTITUTE(実質収支比率等に係る経年分析!I$48,"▲","-")),2)</f>
        <v>5.91</v>
      </c>
      <c r="F19" s="180">
        <f>ROUND(VALUE(SUBSTITUTE(実質収支比率等に係る経年分析!J$48,"▲","-")),2)</f>
        <v>6.67</v>
      </c>
    </row>
    <row r="20" spans="1:11" x14ac:dyDescent="0.15">
      <c r="A20" s="180" t="s">
        <v>54</v>
      </c>
      <c r="B20" s="180">
        <f>ROUND(VALUE(SUBSTITUTE(実質収支比率等に係る経年分析!F$47,"▲","-")),2)</f>
        <v>10.25</v>
      </c>
      <c r="C20" s="180">
        <f>ROUND(VALUE(SUBSTITUTE(実質収支比率等に係る経年分析!G$47,"▲","-")),2)</f>
        <v>10.33</v>
      </c>
      <c r="D20" s="180">
        <f>ROUND(VALUE(SUBSTITUTE(実質収支比率等に係る経年分析!H$47,"▲","-")),2)</f>
        <v>8.58</v>
      </c>
      <c r="E20" s="180">
        <f>ROUND(VALUE(SUBSTITUTE(実質収支比率等に係る経年分析!I$47,"▲","-")),2)</f>
        <v>10.029999999999999</v>
      </c>
      <c r="F20" s="180">
        <f>ROUND(VALUE(SUBSTITUTE(実質収支比率等に係る経年分析!J$47,"▲","-")),2)</f>
        <v>11.13</v>
      </c>
    </row>
    <row r="21" spans="1:11" x14ac:dyDescent="0.15">
      <c r="A21" s="180" t="s">
        <v>55</v>
      </c>
      <c r="B21" s="180">
        <f>IF(ISNUMBER(VALUE(SUBSTITUTE(実質収支比率等に係る経年分析!F$49,"▲","-"))),ROUND(VALUE(SUBSTITUTE(実質収支比率等に係る経年分析!F$49,"▲","-")),2),NA())</f>
        <v>0.06</v>
      </c>
      <c r="C21" s="180">
        <f>IF(ISNUMBER(VALUE(SUBSTITUTE(実質収支比率等に係る経年分析!G$49,"▲","-"))),ROUND(VALUE(SUBSTITUTE(実質収支比率等に係る経年分析!G$49,"▲","-")),2),NA())</f>
        <v>1.54</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2.77</v>
      </c>
      <c r="F21" s="180">
        <f>IF(ISNUMBER(VALUE(SUBSTITUTE(実質収支比率等に係る経年分析!J$49,"▲","-"))),ROUND(VALUE(SUBSTITUTE(実質収支比率等に係る経年分析!J$49,"▲","-")),2),NA())</f>
        <v>3.15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倉敷市立市民病院事業会計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0.42</v>
      </c>
    </row>
    <row r="30" spans="1:11" x14ac:dyDescent="0.15">
      <c r="A30" s="181" t="str">
        <f>IF(連結実質赤字比率に係る赤字・黒字の構成分析!C$40="",NA(),連結実質赤字比率に係る赤字・黒字の構成分析!C$40)</f>
        <v>倉敷市介護保険事業特別会計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0.76</v>
      </c>
    </row>
    <row r="31" spans="1:11" x14ac:dyDescent="0.15">
      <c r="A31" s="181" t="str">
        <f>IF(連結実質赤字比率に係る赤字・黒字の構成分析!C$39="",NA(),連結実質赤字比率に係る赤字・黒字の構成分析!C$39)</f>
        <v>倉敷市国民健康保険事業特別会計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1.1100000000000001</v>
      </c>
    </row>
    <row r="32" spans="1:11" x14ac:dyDescent="0.15">
      <c r="A32" s="181" t="str">
        <f>IF(連結実質赤字比率に係る赤字・黒字の構成分析!C$38="",NA(),連結実質赤字比率に係る赤字・黒字の構成分析!C$38)</f>
        <v>倉敷市下水道事業会計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v>
      </c>
    </row>
    <row r="33" spans="1:16" x14ac:dyDescent="0.15">
      <c r="A33" s="181" t="str">
        <f>IF(連結実質赤字比率に係る赤字・黒字の構成分析!C$37="",NA(),連結実質赤字比率に係る赤字・黒字の構成分析!C$37)</f>
        <v>倉敷市水道事業会計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7.61</v>
      </c>
    </row>
    <row r="35" spans="1:16" x14ac:dyDescent="0.15">
      <c r="A35" s="181" t="str">
        <f>IF(連結実質赤字比率に係る赤字・黒字の構成分析!C$35="",NA(),連結実質赤字比率に係る赤字・黒字の構成分析!C$35)</f>
        <v>倉敷市モーターボート競走事業会計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17.38</v>
      </c>
    </row>
    <row r="36" spans="1:16" x14ac:dyDescent="0.15">
      <c r="A36" s="181" t="str">
        <f>IF(連結実質赤字比率に係る赤字・黒字の構成分析!C$34="",NA(),連結実質赤字比率に係る赤字・黒字の構成分析!C$34)</f>
        <v>倉敷市住宅新築資金等貸付特別会計</v>
      </c>
      <c r="B36" s="181">
        <f>IF(ROUND(VALUE(SUBSTITUTE(連結実質赤字比率に係る赤字・黒字の構成分析!F$34,"▲", "-")), 2) &lt; 0, ABS(ROUND(VALUE(SUBSTITUTE(連結実質赤字比率に係る赤字・黒字の構成分析!F$34,"▲", "-")), 2)), NA())</f>
        <v>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0.93</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21272</v>
      </c>
      <c r="E42" s="182"/>
      <c r="F42" s="182"/>
      <c r="G42" s="182">
        <f>'実質公債費比率（分子）の構造'!L$52</f>
        <v>22986</v>
      </c>
      <c r="H42" s="182"/>
      <c r="I42" s="182"/>
      <c r="J42" s="182">
        <f>'実質公債費比率（分子）の構造'!M$52</f>
        <v>22947</v>
      </c>
      <c r="K42" s="182"/>
      <c r="L42" s="182"/>
      <c r="M42" s="182">
        <f>'実質公債費比率（分子）の構造'!N$52</f>
        <v>20230</v>
      </c>
      <c r="N42" s="182"/>
      <c r="O42" s="182"/>
      <c r="P42" s="182">
        <f>'実質公債費比率（分子）の構造'!O$52</f>
        <v>21786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1402</v>
      </c>
      <c r="C44" s="182"/>
      <c r="D44" s="182"/>
      <c r="E44" s="182">
        <f>'実質公債費比率（分子）の構造'!L$50</f>
        <v>629</v>
      </c>
      <c r="F44" s="182"/>
      <c r="G44" s="182"/>
      <c r="H44" s="182">
        <f>'実質公債費比率（分子）の構造'!M$50</f>
        <v>541</v>
      </c>
      <c r="I44" s="182"/>
      <c r="J44" s="182"/>
      <c r="K44" s="182">
        <f>'実質公債費比率（分子）の構造'!N$50</f>
        <v>427</v>
      </c>
      <c r="L44" s="182"/>
      <c r="M44" s="182"/>
      <c r="N44" s="182">
        <f>'実質公債費比率（分子）の構造'!O$50</f>
        <v>129</v>
      </c>
      <c r="O44" s="182"/>
      <c r="P44" s="182"/>
    </row>
    <row r="45" spans="1:16" x14ac:dyDescent="0.15">
      <c r="A45" s="182" t="s">
        <v>65</v>
      </c>
      <c r="B45" s="182">
        <f>'実質公債費比率（分子）の構造'!K$49</f>
        <v>109</v>
      </c>
      <c r="C45" s="182"/>
      <c r="D45" s="182"/>
      <c r="E45" s="182">
        <f>'実質公債費比率（分子）の構造'!L$49</f>
        <v>61</v>
      </c>
      <c r="F45" s="182"/>
      <c r="G45" s="182"/>
      <c r="H45" s="182">
        <f>'実質公債費比率（分子）の構造'!M$49</f>
        <v>45</v>
      </c>
      <c r="I45" s="182"/>
      <c r="J45" s="182"/>
      <c r="K45" s="182">
        <f>'実質公債費比率（分子）の構造'!N$49</f>
        <v>43</v>
      </c>
      <c r="L45" s="182"/>
      <c r="M45" s="182"/>
      <c r="N45" s="182">
        <f>'実質公債費比率（分子）の構造'!O$49</f>
        <v>45</v>
      </c>
      <c r="O45" s="182"/>
      <c r="P45" s="182"/>
    </row>
    <row r="46" spans="1:16" x14ac:dyDescent="0.15">
      <c r="A46" s="182" t="s">
        <v>66</v>
      </c>
      <c r="B46" s="182">
        <f>'実質公債費比率（分子）の構造'!K$48</f>
        <v>9943</v>
      </c>
      <c r="C46" s="182"/>
      <c r="D46" s="182"/>
      <c r="E46" s="182">
        <f>'実質公債費比率（分子）の構造'!L$48</f>
        <v>10859</v>
      </c>
      <c r="F46" s="182"/>
      <c r="G46" s="182"/>
      <c r="H46" s="182">
        <f>'実質公債費比率（分子）の構造'!M$48</f>
        <v>10952</v>
      </c>
      <c r="I46" s="182"/>
      <c r="J46" s="182"/>
      <c r="K46" s="182">
        <f>'実質公債費比率（分子）の構造'!N$48</f>
        <v>7045</v>
      </c>
      <c r="L46" s="182"/>
      <c r="M46" s="182"/>
      <c r="N46" s="182">
        <f>'実質公債費比率（分子）の構造'!O$48</f>
        <v>6723</v>
      </c>
      <c r="O46" s="182"/>
      <c r="P46" s="182"/>
    </row>
    <row r="47" spans="1:16" x14ac:dyDescent="0.15">
      <c r="A47" s="182" t="s">
        <v>67</v>
      </c>
      <c r="B47" s="182">
        <f>'実質公債費比率（分子）の構造'!K$47</f>
        <v>417</v>
      </c>
      <c r="C47" s="182"/>
      <c r="D47" s="182"/>
      <c r="E47" s="182">
        <f>'実質公債費比率（分子）の構造'!L$47</f>
        <v>450</v>
      </c>
      <c r="F47" s="182"/>
      <c r="G47" s="182"/>
      <c r="H47" s="182">
        <f>'実質公債費比率（分子）の構造'!M$47</f>
        <v>483</v>
      </c>
      <c r="I47" s="182"/>
      <c r="J47" s="182"/>
      <c r="K47" s="182">
        <f>'実質公債費比率（分子）の構造'!N$47</f>
        <v>517</v>
      </c>
      <c r="L47" s="182"/>
      <c r="M47" s="182"/>
      <c r="N47" s="182">
        <f>'実質公債費比率（分子）の構造'!O$47</f>
        <v>557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f>'実質公債費比率（分子）の構造'!N$46</f>
        <v>7</v>
      </c>
      <c r="L48" s="182"/>
      <c r="M48" s="182"/>
      <c r="N48" s="182">
        <f>'実質公債費比率（分子）の構造'!O$46</f>
        <v>18</v>
      </c>
      <c r="O48" s="182"/>
      <c r="P48" s="182"/>
    </row>
    <row r="49" spans="1:16" x14ac:dyDescent="0.15">
      <c r="A49" s="182" t="s">
        <v>69</v>
      </c>
      <c r="B49" s="182">
        <f>'実質公債費比率（分子）の構造'!K$45</f>
        <v>14763</v>
      </c>
      <c r="C49" s="182"/>
      <c r="D49" s="182"/>
      <c r="E49" s="182">
        <f>'実質公債費比率（分子）の構造'!L$45</f>
        <v>15320</v>
      </c>
      <c r="F49" s="182"/>
      <c r="G49" s="182"/>
      <c r="H49" s="182">
        <f>'実質公債費比率（分子）の構造'!M$45</f>
        <v>15670</v>
      </c>
      <c r="I49" s="182"/>
      <c r="J49" s="182"/>
      <c r="K49" s="182">
        <f>'実質公債費比率（分子）の構造'!N$45</f>
        <v>15860</v>
      </c>
      <c r="L49" s="182"/>
      <c r="M49" s="182"/>
      <c r="N49" s="182">
        <f>'実質公債費比率（分子）の構造'!O$45</f>
        <v>16248</v>
      </c>
      <c r="O49" s="182"/>
      <c r="P49" s="182"/>
    </row>
    <row r="50" spans="1:16" x14ac:dyDescent="0.15">
      <c r="A50" s="182" t="s">
        <v>70</v>
      </c>
      <c r="B50" s="182" t="e">
        <f>NA()</f>
        <v>#N/A</v>
      </c>
      <c r="C50" s="182">
        <f>IF(ISNUMBER('実質公債費比率（分子）の構造'!K$53),'実質公債費比率（分子）の構造'!K$53,NA())</f>
        <v>5362</v>
      </c>
      <c r="D50" s="182" t="e">
        <f>NA()</f>
        <v>#N/A</v>
      </c>
      <c r="E50" s="182" t="e">
        <f>NA()</f>
        <v>#N/A</v>
      </c>
      <c r="F50" s="182">
        <f>IF(ISNUMBER('実質公債費比率（分子）の構造'!L$53),'実質公債費比率（分子）の構造'!L$53,NA())</f>
        <v>4333</v>
      </c>
      <c r="G50" s="182" t="e">
        <f>NA()</f>
        <v>#N/A</v>
      </c>
      <c r="H50" s="182" t="e">
        <f>NA()</f>
        <v>#N/A</v>
      </c>
      <c r="I50" s="182">
        <f>IF(ISNUMBER('実質公債費比率（分子）の構造'!M$53),'実質公債費比率（分子）の構造'!M$53,NA())</f>
        <v>4744</v>
      </c>
      <c r="J50" s="182" t="e">
        <f>NA()</f>
        <v>#N/A</v>
      </c>
      <c r="K50" s="182" t="e">
        <f>NA()</f>
        <v>#N/A</v>
      </c>
      <c r="L50" s="182">
        <f>IF(ISNUMBER('実質公債費比率（分子）の構造'!N$53),'実質公債費比率（分子）の構造'!N$53,NA())</f>
        <v>3669</v>
      </c>
      <c r="M50" s="182" t="e">
        <f>NA()</f>
        <v>#N/A</v>
      </c>
      <c r="N50" s="182" t="e">
        <f>NA()</f>
        <v>#N/A</v>
      </c>
      <c r="O50" s="182">
        <f>IF(ISNUMBER('実質公債費比率（分子）の構造'!O$53),'実質公債費比率（分子）の構造'!O$53,NA())</f>
        <v>1934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196934</v>
      </c>
      <c r="E56" s="181"/>
      <c r="F56" s="181"/>
      <c r="G56" s="181">
        <f>'将来負担比率（分子）の構造'!J$52</f>
        <v>193640</v>
      </c>
      <c r="H56" s="181"/>
      <c r="I56" s="181"/>
      <c r="J56" s="181">
        <f>'将来負担比率（分子）の構造'!K$52</f>
        <v>191438</v>
      </c>
      <c r="K56" s="181"/>
      <c r="L56" s="181"/>
      <c r="M56" s="181">
        <f>'将来負担比率（分子）の構造'!L$52</f>
        <v>193758</v>
      </c>
      <c r="N56" s="181"/>
      <c r="O56" s="181"/>
      <c r="P56" s="181">
        <f>'将来負担比率（分子）の構造'!M$52</f>
        <v>193091</v>
      </c>
    </row>
    <row r="57" spans="1:16" x14ac:dyDescent="0.15">
      <c r="A57" s="181" t="s">
        <v>41</v>
      </c>
      <c r="B57" s="181"/>
      <c r="C57" s="181"/>
      <c r="D57" s="181">
        <f>'将来負担比率（分子）の構造'!I$51</f>
        <v>39780</v>
      </c>
      <c r="E57" s="181"/>
      <c r="F57" s="181"/>
      <c r="G57" s="181">
        <f>'将来負担比率（分子）の構造'!J$51</f>
        <v>40647</v>
      </c>
      <c r="H57" s="181"/>
      <c r="I57" s="181"/>
      <c r="J57" s="181">
        <f>'将来負担比率（分子）の構造'!K$51</f>
        <v>44030</v>
      </c>
      <c r="K57" s="181"/>
      <c r="L57" s="181"/>
      <c r="M57" s="181">
        <f>'将来負担比率（分子）の構造'!L$51</f>
        <v>40941</v>
      </c>
      <c r="N57" s="181"/>
      <c r="O57" s="181"/>
      <c r="P57" s="181">
        <f>'将来負担比率（分子）の構造'!M$51</f>
        <v>36582</v>
      </c>
    </row>
    <row r="58" spans="1:16" x14ac:dyDescent="0.15">
      <c r="A58" s="181" t="s">
        <v>40</v>
      </c>
      <c r="B58" s="181"/>
      <c r="C58" s="181"/>
      <c r="D58" s="181">
        <f>'将来負担比率（分子）の構造'!I$50</f>
        <v>31571</v>
      </c>
      <c r="E58" s="181"/>
      <c r="F58" s="181"/>
      <c r="G58" s="181">
        <f>'将来負担比率（分子）の構造'!J$50</f>
        <v>33845</v>
      </c>
      <c r="H58" s="181"/>
      <c r="I58" s="181"/>
      <c r="J58" s="181">
        <f>'将来負担比率（分子）の構造'!K$50</f>
        <v>34352</v>
      </c>
      <c r="K58" s="181"/>
      <c r="L58" s="181"/>
      <c r="M58" s="181">
        <f>'将来負担比率（分子）の構造'!L$50</f>
        <v>35625</v>
      </c>
      <c r="N58" s="181"/>
      <c r="O58" s="181"/>
      <c r="P58" s="181">
        <f>'将来負担比率（分子）の構造'!M$50</f>
        <v>38065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604</v>
      </c>
      <c r="C61" s="181"/>
      <c r="D61" s="181"/>
      <c r="E61" s="181">
        <f>'将来負担比率（分子）の構造'!J$46</f>
        <v>325</v>
      </c>
      <c r="F61" s="181"/>
      <c r="G61" s="181"/>
      <c r="H61" s="181">
        <f>'将来負担比率（分子）の構造'!K$46</f>
        <v>150</v>
      </c>
      <c r="I61" s="181"/>
      <c r="J61" s="181"/>
      <c r="K61" s="181">
        <f>'将来負担比率（分子）の構造'!L$46</f>
        <v>157</v>
      </c>
      <c r="L61" s="181"/>
      <c r="M61" s="181"/>
      <c r="N61" s="181">
        <f>'将来負担比率（分子）の構造'!M$46</f>
        <v>128</v>
      </c>
      <c r="O61" s="181"/>
      <c r="P61" s="181"/>
    </row>
    <row r="62" spans="1:16" x14ac:dyDescent="0.15">
      <c r="A62" s="181" t="s">
        <v>34</v>
      </c>
      <c r="B62" s="181">
        <f>'将来負担比率（分子）の構造'!I$45</f>
        <v>19727</v>
      </c>
      <c r="C62" s="181"/>
      <c r="D62" s="181"/>
      <c r="E62" s="181">
        <f>'将来負担比率（分子）の構造'!J$45</f>
        <v>20344</v>
      </c>
      <c r="F62" s="181"/>
      <c r="G62" s="181"/>
      <c r="H62" s="181">
        <f>'将来負担比率（分子）の構造'!K$45</f>
        <v>20085</v>
      </c>
      <c r="I62" s="181"/>
      <c r="J62" s="181"/>
      <c r="K62" s="181">
        <f>'将来負担比率（分子）の構造'!L$45</f>
        <v>20509</v>
      </c>
      <c r="L62" s="181"/>
      <c r="M62" s="181"/>
      <c r="N62" s="181">
        <f>'将来負担比率（分子）の構造'!M$45</f>
        <v>20684</v>
      </c>
      <c r="O62" s="181"/>
      <c r="P62" s="181"/>
    </row>
    <row r="63" spans="1:16" x14ac:dyDescent="0.15">
      <c r="A63" s="181" t="s">
        <v>33</v>
      </c>
      <c r="B63" s="181">
        <f>'将来負担比率（分子）の構造'!I$44</f>
        <v>422</v>
      </c>
      <c r="C63" s="181"/>
      <c r="D63" s="181"/>
      <c r="E63" s="181">
        <f>'将来負担比率（分子）の構造'!J$44</f>
        <v>280</v>
      </c>
      <c r="F63" s="181"/>
      <c r="G63" s="181"/>
      <c r="H63" s="181">
        <f>'将来負担比率（分子）の構造'!K$44</f>
        <v>159</v>
      </c>
      <c r="I63" s="181"/>
      <c r="J63" s="181"/>
      <c r="K63" s="181">
        <f>'将来負担比率（分子）の構造'!L$44</f>
        <v>80</v>
      </c>
      <c r="L63" s="181"/>
      <c r="M63" s="181"/>
      <c r="N63" s="181">
        <f>'将来負担比率（分子）の構造'!M$44</f>
        <v>30</v>
      </c>
      <c r="O63" s="181"/>
      <c r="P63" s="181"/>
    </row>
    <row r="64" spans="1:16" x14ac:dyDescent="0.15">
      <c r="A64" s="181" t="s">
        <v>32</v>
      </c>
      <c r="B64" s="181">
        <f>'将来負担比率（分子）の構造'!I$43</f>
        <v>108758</v>
      </c>
      <c r="C64" s="181"/>
      <c r="D64" s="181"/>
      <c r="E64" s="181">
        <f>'将来負担比率（分子）の構造'!J$43</f>
        <v>109812</v>
      </c>
      <c r="F64" s="181"/>
      <c r="G64" s="181"/>
      <c r="H64" s="181">
        <f>'将来負担比率（分子）の構造'!K$43</f>
        <v>107803</v>
      </c>
      <c r="I64" s="181"/>
      <c r="J64" s="181"/>
      <c r="K64" s="181">
        <f>'将来負担比率（分子）の構造'!L$43</f>
        <v>95154</v>
      </c>
      <c r="L64" s="181"/>
      <c r="M64" s="181"/>
      <c r="N64" s="181">
        <f>'将来負担比率（分子）の構造'!M$43</f>
        <v>76489</v>
      </c>
      <c r="O64" s="181"/>
      <c r="P64" s="181"/>
    </row>
    <row r="65" spans="1:16" x14ac:dyDescent="0.15">
      <c r="A65" s="181" t="s">
        <v>31</v>
      </c>
      <c r="B65" s="181">
        <f>'将来負担比率（分子）の構造'!I$42</f>
        <v>3555</v>
      </c>
      <c r="C65" s="181"/>
      <c r="D65" s="181"/>
      <c r="E65" s="181">
        <f>'将来負担比率（分子）の構造'!J$42</f>
        <v>2733</v>
      </c>
      <c r="F65" s="181"/>
      <c r="G65" s="181"/>
      <c r="H65" s="181">
        <f>'将来負担比率（分子）の構造'!K$42</f>
        <v>2654</v>
      </c>
      <c r="I65" s="181"/>
      <c r="J65" s="181"/>
      <c r="K65" s="181">
        <f>'将来負担比率（分子）の構造'!L$42</f>
        <v>3009</v>
      </c>
      <c r="L65" s="181"/>
      <c r="M65" s="181"/>
      <c r="N65" s="181">
        <f>'将来負担比率（分子）の構造'!M$42</f>
        <v>2633</v>
      </c>
      <c r="O65" s="181"/>
      <c r="P65" s="181"/>
    </row>
    <row r="66" spans="1:16" x14ac:dyDescent="0.15">
      <c r="A66" s="181" t="s">
        <v>30</v>
      </c>
      <c r="B66" s="181">
        <f>'将来負担比率（分子）の構造'!I$41</f>
        <v>173414</v>
      </c>
      <c r="C66" s="181"/>
      <c r="D66" s="181"/>
      <c r="E66" s="181">
        <f>'将来負担比率（分子）の構造'!J$41</f>
        <v>172857</v>
      </c>
      <c r="F66" s="181"/>
      <c r="G66" s="181"/>
      <c r="H66" s="181">
        <f>'将来負担比率（分子）の構造'!K$41</f>
        <v>182094</v>
      </c>
      <c r="I66" s="181"/>
      <c r="J66" s="181"/>
      <c r="K66" s="181">
        <f>'将来負担比率（分子）の構造'!L$41</f>
        <v>190469</v>
      </c>
      <c r="L66" s="181"/>
      <c r="M66" s="181"/>
      <c r="N66" s="181">
        <f>'将来負担比率（分子）の構造'!M$41</f>
        <v>196937</v>
      </c>
      <c r="O66" s="181"/>
      <c r="P66" s="181"/>
    </row>
    <row r="67" spans="1:16" x14ac:dyDescent="0.15">
      <c r="A67" s="181" t="s">
        <v>74</v>
      </c>
      <c r="B67" s="181" t="e">
        <f>NA()</f>
        <v>#N/A</v>
      </c>
      <c r="C67" s="181">
        <f>IF(ISNUMBER('将来負担比率（分子）の構造'!I$53), IF('将来負担比率（分子）の構造'!I$53 &lt; 0, 0, '将来負担比率（分子）の構造'!I$53), NA())</f>
        <v>38196</v>
      </c>
      <c r="D67" s="181" t="e">
        <f>NA()</f>
        <v>#N/A</v>
      </c>
      <c r="E67" s="181" t="e">
        <f>NA()</f>
        <v>#N/A</v>
      </c>
      <c r="F67" s="181">
        <f>IF(ISNUMBER('将来負担比率（分子）の構造'!J$53), IF('将来負担比率（分子）の構造'!J$53 &lt; 0, 0, '将来負担比率（分子）の構造'!J$53), NA())</f>
        <v>38219</v>
      </c>
      <c r="G67" s="181" t="e">
        <f>NA()</f>
        <v>#N/A</v>
      </c>
      <c r="H67" s="181" t="e">
        <f>NA()</f>
        <v>#N/A</v>
      </c>
      <c r="I67" s="181">
        <f>IF(ISNUMBER('将来負担比率（分子）の構造'!K$53), IF('将来負担比率（分子）の構造'!K$53 &lt; 0, 0, '将来負担比率（分子）の構造'!K$53), NA())</f>
        <v>43125</v>
      </c>
      <c r="J67" s="181" t="e">
        <f>NA()</f>
        <v>#N/A</v>
      </c>
      <c r="K67" s="181" t="e">
        <f>NA()</f>
        <v>#N/A</v>
      </c>
      <c r="L67" s="181">
        <f>IF(ISNUMBER('将来負担比率（分子）の構造'!L$53), IF('将来負担比率（分子）の構造'!L$53 &lt; 0, 0, '将来負担比率（分子）の構造'!L$53), NA())</f>
        <v>39053</v>
      </c>
      <c r="M67" s="181" t="e">
        <f>NA()</f>
        <v>#N/A</v>
      </c>
      <c r="N67" s="181" t="e">
        <f>NA()</f>
        <v>#N/A</v>
      </c>
      <c r="O67" s="181">
        <f>IF(ISNUMBER('将来負担比率（分子）の構造'!M$53), IF('将来負担比率（分子）の構造'!M$53 &lt; 0, 0, '将来負担比率（分子）の構造'!M$53), NA())</f>
        <v>29163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9254</v>
      </c>
      <c r="C72" s="185">
        <f>基金残高に係る経年分析!G55</f>
        <v>10731</v>
      </c>
      <c r="D72" s="185">
        <f>基金残高に係る経年分析!H55</f>
        <v>12378</v>
      </c>
    </row>
    <row r="73" spans="1:16" x14ac:dyDescent="0.15">
      <c r="A73" s="184" t="s">
        <v>77</v>
      </c>
      <c r="B73" s="185">
        <f>基金残高に係る経年分析!F56</f>
        <v>4326</v>
      </c>
      <c r="C73" s="185">
        <f>基金残高に係る経年分析!G56</f>
        <v>4579</v>
      </c>
      <c r="D73" s="185">
        <f>基金残高に係る経年分析!H56</f>
        <v>4832</v>
      </c>
    </row>
    <row r="74" spans="1:16" x14ac:dyDescent="0.15">
      <c r="A74" s="184" t="s">
        <v>78</v>
      </c>
      <c r="B74" s="185">
        <f>基金残高に係る経年分析!F57</f>
        <v>18097</v>
      </c>
      <c r="C74" s="185">
        <f>基金残高に係る経年分析!G57</f>
        <v>18648</v>
      </c>
      <c r="D74" s="185">
        <f>基金残高に係る経年分析!H57</f>
        <v>19152</v>
      </c>
    </row>
  </sheetData>
  <sheetProtection algorithmName="SHA-512" hashValue="wZGpFAarq185NOLR9rqYhJN/SJcMOeGnGVCmmdFRTR85kDQcIQQ1/LczigrcUZKfZ+tPotEnZc6BHH7KllWGhQ==" saltValue="5yRGZ7OimJCIvfEa20hi3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83740339</v>
      </c>
      <c r="S5" s="736"/>
      <c r="T5" s="736"/>
      <c r="U5" s="736"/>
      <c r="V5" s="736"/>
      <c r="W5" s="736"/>
      <c r="X5" s="736"/>
      <c r="Y5" s="779"/>
      <c r="Z5" s="797">
        <v>31.9</v>
      </c>
      <c r="AA5" s="797"/>
      <c r="AB5" s="797"/>
      <c r="AC5" s="797"/>
      <c r="AD5" s="798">
        <v>78384990</v>
      </c>
      <c r="AE5" s="798"/>
      <c r="AF5" s="798"/>
      <c r="AG5" s="798"/>
      <c r="AH5" s="798"/>
      <c r="AI5" s="798"/>
      <c r="AJ5" s="798"/>
      <c r="AK5" s="798"/>
      <c r="AL5" s="780">
        <v>74.7</v>
      </c>
      <c r="AM5" s="751"/>
      <c r="AN5" s="751"/>
      <c r="AO5" s="781"/>
      <c r="AP5" s="746" t="s">
        <v>225</v>
      </c>
      <c r="AQ5" s="747"/>
      <c r="AR5" s="747"/>
      <c r="AS5" s="747"/>
      <c r="AT5" s="747"/>
      <c r="AU5" s="747"/>
      <c r="AV5" s="747"/>
      <c r="AW5" s="747"/>
      <c r="AX5" s="747"/>
      <c r="AY5" s="747"/>
      <c r="AZ5" s="747"/>
      <c r="BA5" s="747"/>
      <c r="BB5" s="747"/>
      <c r="BC5" s="747"/>
      <c r="BD5" s="747"/>
      <c r="BE5" s="747"/>
      <c r="BF5" s="748"/>
      <c r="BG5" s="680">
        <v>73824134</v>
      </c>
      <c r="BH5" s="681"/>
      <c r="BI5" s="681"/>
      <c r="BJ5" s="681"/>
      <c r="BK5" s="681"/>
      <c r="BL5" s="681"/>
      <c r="BM5" s="681"/>
      <c r="BN5" s="682"/>
      <c r="BO5" s="713">
        <v>88.2</v>
      </c>
      <c r="BP5" s="713"/>
      <c r="BQ5" s="713"/>
      <c r="BR5" s="713"/>
      <c r="BS5" s="714">
        <v>768895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1797413</v>
      </c>
      <c r="S6" s="681"/>
      <c r="T6" s="681"/>
      <c r="U6" s="681"/>
      <c r="V6" s="681"/>
      <c r="W6" s="681"/>
      <c r="X6" s="681"/>
      <c r="Y6" s="682"/>
      <c r="Z6" s="713">
        <v>0.7</v>
      </c>
      <c r="AA6" s="713"/>
      <c r="AB6" s="713"/>
      <c r="AC6" s="713"/>
      <c r="AD6" s="714">
        <v>1797413</v>
      </c>
      <c r="AE6" s="714"/>
      <c r="AF6" s="714"/>
      <c r="AG6" s="714"/>
      <c r="AH6" s="714"/>
      <c r="AI6" s="714"/>
      <c r="AJ6" s="714"/>
      <c r="AK6" s="714"/>
      <c r="AL6" s="683">
        <v>1.7</v>
      </c>
      <c r="AM6" s="684"/>
      <c r="AN6" s="684"/>
      <c r="AO6" s="715"/>
      <c r="AP6" s="677" t="s">
        <v>230</v>
      </c>
      <c r="AQ6" s="678"/>
      <c r="AR6" s="678"/>
      <c r="AS6" s="678"/>
      <c r="AT6" s="678"/>
      <c r="AU6" s="678"/>
      <c r="AV6" s="678"/>
      <c r="AW6" s="678"/>
      <c r="AX6" s="678"/>
      <c r="AY6" s="678"/>
      <c r="AZ6" s="678"/>
      <c r="BA6" s="678"/>
      <c r="BB6" s="678"/>
      <c r="BC6" s="678"/>
      <c r="BD6" s="678"/>
      <c r="BE6" s="678"/>
      <c r="BF6" s="679"/>
      <c r="BG6" s="680">
        <v>73824134</v>
      </c>
      <c r="BH6" s="681"/>
      <c r="BI6" s="681"/>
      <c r="BJ6" s="681"/>
      <c r="BK6" s="681"/>
      <c r="BL6" s="681"/>
      <c r="BM6" s="681"/>
      <c r="BN6" s="682"/>
      <c r="BO6" s="713">
        <v>88.2</v>
      </c>
      <c r="BP6" s="713"/>
      <c r="BQ6" s="713"/>
      <c r="BR6" s="713"/>
      <c r="BS6" s="714">
        <v>768895</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843736</v>
      </c>
      <c r="CS6" s="681"/>
      <c r="CT6" s="681"/>
      <c r="CU6" s="681"/>
      <c r="CV6" s="681"/>
      <c r="CW6" s="681"/>
      <c r="CX6" s="681"/>
      <c r="CY6" s="682"/>
      <c r="CZ6" s="780">
        <v>0.3</v>
      </c>
      <c r="DA6" s="751"/>
      <c r="DB6" s="751"/>
      <c r="DC6" s="783"/>
      <c r="DD6" s="686" t="s">
        <v>232</v>
      </c>
      <c r="DE6" s="681"/>
      <c r="DF6" s="681"/>
      <c r="DG6" s="681"/>
      <c r="DH6" s="681"/>
      <c r="DI6" s="681"/>
      <c r="DJ6" s="681"/>
      <c r="DK6" s="681"/>
      <c r="DL6" s="681"/>
      <c r="DM6" s="681"/>
      <c r="DN6" s="681"/>
      <c r="DO6" s="681"/>
      <c r="DP6" s="682"/>
      <c r="DQ6" s="686">
        <v>843736</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69434</v>
      </c>
      <c r="S7" s="681"/>
      <c r="T7" s="681"/>
      <c r="U7" s="681"/>
      <c r="V7" s="681"/>
      <c r="W7" s="681"/>
      <c r="X7" s="681"/>
      <c r="Y7" s="682"/>
      <c r="Z7" s="713">
        <v>0</v>
      </c>
      <c r="AA7" s="713"/>
      <c r="AB7" s="713"/>
      <c r="AC7" s="713"/>
      <c r="AD7" s="714">
        <v>69434</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30011973</v>
      </c>
      <c r="BH7" s="681"/>
      <c r="BI7" s="681"/>
      <c r="BJ7" s="681"/>
      <c r="BK7" s="681"/>
      <c r="BL7" s="681"/>
      <c r="BM7" s="681"/>
      <c r="BN7" s="682"/>
      <c r="BO7" s="713">
        <v>35.799999999999997</v>
      </c>
      <c r="BP7" s="713"/>
      <c r="BQ7" s="713"/>
      <c r="BR7" s="713"/>
      <c r="BS7" s="714">
        <v>768895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66070988</v>
      </c>
      <c r="CS7" s="681"/>
      <c r="CT7" s="681"/>
      <c r="CU7" s="681"/>
      <c r="CV7" s="681"/>
      <c r="CW7" s="681"/>
      <c r="CX7" s="681"/>
      <c r="CY7" s="682"/>
      <c r="CZ7" s="713">
        <v>26</v>
      </c>
      <c r="DA7" s="713"/>
      <c r="DB7" s="713"/>
      <c r="DC7" s="713"/>
      <c r="DD7" s="686">
        <v>665335</v>
      </c>
      <c r="DE7" s="681"/>
      <c r="DF7" s="681"/>
      <c r="DG7" s="681"/>
      <c r="DH7" s="681"/>
      <c r="DI7" s="681"/>
      <c r="DJ7" s="681"/>
      <c r="DK7" s="681"/>
      <c r="DL7" s="681"/>
      <c r="DM7" s="681"/>
      <c r="DN7" s="681"/>
      <c r="DO7" s="681"/>
      <c r="DP7" s="682"/>
      <c r="DQ7" s="686">
        <v>15217063</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347177</v>
      </c>
      <c r="S8" s="681"/>
      <c r="T8" s="681"/>
      <c r="U8" s="681"/>
      <c r="V8" s="681"/>
      <c r="W8" s="681"/>
      <c r="X8" s="681"/>
      <c r="Y8" s="682"/>
      <c r="Z8" s="713">
        <v>0.1</v>
      </c>
      <c r="AA8" s="713"/>
      <c r="AB8" s="713"/>
      <c r="AC8" s="713"/>
      <c r="AD8" s="714">
        <v>347177</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833931</v>
      </c>
      <c r="BH8" s="681"/>
      <c r="BI8" s="681"/>
      <c r="BJ8" s="681"/>
      <c r="BK8" s="681"/>
      <c r="BL8" s="681"/>
      <c r="BM8" s="681"/>
      <c r="BN8" s="682"/>
      <c r="BO8" s="713">
        <v>1</v>
      </c>
      <c r="BP8" s="713"/>
      <c r="BQ8" s="713"/>
      <c r="BR8" s="713"/>
      <c r="BS8" s="686" t="s">
        <v>127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80936014</v>
      </c>
      <c r="CS8" s="681"/>
      <c r="CT8" s="681"/>
      <c r="CU8" s="681"/>
      <c r="CV8" s="681"/>
      <c r="CW8" s="681"/>
      <c r="CX8" s="681"/>
      <c r="CY8" s="682"/>
      <c r="CZ8" s="713">
        <v>31.9</v>
      </c>
      <c r="DA8" s="713"/>
      <c r="DB8" s="713"/>
      <c r="DC8" s="713"/>
      <c r="DD8" s="686">
        <v>2311704</v>
      </c>
      <c r="DE8" s="681"/>
      <c r="DF8" s="681"/>
      <c r="DG8" s="681"/>
      <c r="DH8" s="681"/>
      <c r="DI8" s="681"/>
      <c r="DJ8" s="681"/>
      <c r="DK8" s="681"/>
      <c r="DL8" s="681"/>
      <c r="DM8" s="681"/>
      <c r="DN8" s="681"/>
      <c r="DO8" s="681"/>
      <c r="DP8" s="682"/>
      <c r="DQ8" s="686">
        <v>36483861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303254</v>
      </c>
      <c r="S9" s="681"/>
      <c r="T9" s="681"/>
      <c r="U9" s="681"/>
      <c r="V9" s="681"/>
      <c r="W9" s="681"/>
      <c r="X9" s="681"/>
      <c r="Y9" s="682"/>
      <c r="Z9" s="713">
        <v>0.1</v>
      </c>
      <c r="AA9" s="713"/>
      <c r="AB9" s="713"/>
      <c r="AC9" s="713"/>
      <c r="AD9" s="714">
        <v>303254</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24594157</v>
      </c>
      <c r="BH9" s="681"/>
      <c r="BI9" s="681"/>
      <c r="BJ9" s="681"/>
      <c r="BK9" s="681"/>
      <c r="BL9" s="681"/>
      <c r="BM9" s="681"/>
      <c r="BN9" s="682"/>
      <c r="BO9" s="713">
        <v>29.4</v>
      </c>
      <c r="BP9" s="713"/>
      <c r="BQ9" s="713"/>
      <c r="BR9" s="713"/>
      <c r="BS9" s="686" t="s">
        <v>182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20897866</v>
      </c>
      <c r="CS9" s="681"/>
      <c r="CT9" s="681"/>
      <c r="CU9" s="681"/>
      <c r="CV9" s="681"/>
      <c r="CW9" s="681"/>
      <c r="CX9" s="681"/>
      <c r="CY9" s="682"/>
      <c r="CZ9" s="713">
        <v>8.1999999999999993</v>
      </c>
      <c r="DA9" s="713"/>
      <c r="DB9" s="713"/>
      <c r="DC9" s="713"/>
      <c r="DD9" s="686">
        <v>1733695</v>
      </c>
      <c r="DE9" s="681"/>
      <c r="DF9" s="681"/>
      <c r="DG9" s="681"/>
      <c r="DH9" s="681"/>
      <c r="DI9" s="681"/>
      <c r="DJ9" s="681"/>
      <c r="DK9" s="681"/>
      <c r="DL9" s="681"/>
      <c r="DM9" s="681"/>
      <c r="DN9" s="681"/>
      <c r="DO9" s="681"/>
      <c r="DP9" s="682"/>
      <c r="DQ9" s="686">
        <v>15315976</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182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1269022</v>
      </c>
      <c r="BH10" s="681"/>
      <c r="BI10" s="681"/>
      <c r="BJ10" s="681"/>
      <c r="BK10" s="681"/>
      <c r="BL10" s="681"/>
      <c r="BM10" s="681"/>
      <c r="BN10" s="682"/>
      <c r="BO10" s="713">
        <v>1.5</v>
      </c>
      <c r="BP10" s="713"/>
      <c r="BQ10" s="713"/>
      <c r="BR10" s="713"/>
      <c r="BS10" s="686" t="s">
        <v>127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437584</v>
      </c>
      <c r="CS10" s="681"/>
      <c r="CT10" s="681"/>
      <c r="CU10" s="681"/>
      <c r="CV10" s="681"/>
      <c r="CW10" s="681"/>
      <c r="CX10" s="681"/>
      <c r="CY10" s="682"/>
      <c r="CZ10" s="713">
        <v>0.2</v>
      </c>
      <c r="DA10" s="713"/>
      <c r="DB10" s="713"/>
      <c r="DC10" s="713"/>
      <c r="DD10" s="686">
        <v>2593</v>
      </c>
      <c r="DE10" s="681"/>
      <c r="DF10" s="681"/>
      <c r="DG10" s="681"/>
      <c r="DH10" s="681"/>
      <c r="DI10" s="681"/>
      <c r="DJ10" s="681"/>
      <c r="DK10" s="681"/>
      <c r="DL10" s="681"/>
      <c r="DM10" s="681"/>
      <c r="DN10" s="681"/>
      <c r="DO10" s="681"/>
      <c r="DP10" s="682"/>
      <c r="DQ10" s="686">
        <v>174619</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10221844</v>
      </c>
      <c r="S11" s="681"/>
      <c r="T11" s="681"/>
      <c r="U11" s="681"/>
      <c r="V11" s="681"/>
      <c r="W11" s="681"/>
      <c r="X11" s="681"/>
      <c r="Y11" s="682"/>
      <c r="Z11" s="683">
        <v>3.9</v>
      </c>
      <c r="AA11" s="684"/>
      <c r="AB11" s="684"/>
      <c r="AC11" s="685"/>
      <c r="AD11" s="686">
        <v>10221844</v>
      </c>
      <c r="AE11" s="681"/>
      <c r="AF11" s="681"/>
      <c r="AG11" s="681"/>
      <c r="AH11" s="681"/>
      <c r="AI11" s="681"/>
      <c r="AJ11" s="681"/>
      <c r="AK11" s="682"/>
      <c r="AL11" s="683">
        <v>9.6999999999999993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3314863</v>
      </c>
      <c r="BH11" s="681"/>
      <c r="BI11" s="681"/>
      <c r="BJ11" s="681"/>
      <c r="BK11" s="681"/>
      <c r="BL11" s="681"/>
      <c r="BM11" s="681"/>
      <c r="BN11" s="682"/>
      <c r="BO11" s="713">
        <v>4</v>
      </c>
      <c r="BP11" s="713"/>
      <c r="BQ11" s="713"/>
      <c r="BR11" s="713"/>
      <c r="BS11" s="686">
        <v>768895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4471248</v>
      </c>
      <c r="CS11" s="681"/>
      <c r="CT11" s="681"/>
      <c r="CU11" s="681"/>
      <c r="CV11" s="681"/>
      <c r="CW11" s="681"/>
      <c r="CX11" s="681"/>
      <c r="CY11" s="682"/>
      <c r="CZ11" s="713">
        <v>1.8</v>
      </c>
      <c r="DA11" s="713"/>
      <c r="DB11" s="713"/>
      <c r="DC11" s="713"/>
      <c r="DD11" s="686">
        <v>2400066</v>
      </c>
      <c r="DE11" s="681"/>
      <c r="DF11" s="681"/>
      <c r="DG11" s="681"/>
      <c r="DH11" s="681"/>
      <c r="DI11" s="681"/>
      <c r="DJ11" s="681"/>
      <c r="DK11" s="681"/>
      <c r="DL11" s="681"/>
      <c r="DM11" s="681"/>
      <c r="DN11" s="681"/>
      <c r="DO11" s="681"/>
      <c r="DP11" s="682"/>
      <c r="DQ11" s="686">
        <v>2314544</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43763</v>
      </c>
      <c r="S12" s="681"/>
      <c r="T12" s="681"/>
      <c r="U12" s="681"/>
      <c r="V12" s="681"/>
      <c r="W12" s="681"/>
      <c r="X12" s="681"/>
      <c r="Y12" s="682"/>
      <c r="Z12" s="713">
        <v>0</v>
      </c>
      <c r="AA12" s="713"/>
      <c r="AB12" s="713"/>
      <c r="AC12" s="713"/>
      <c r="AD12" s="714">
        <v>43763</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39092929</v>
      </c>
      <c r="BH12" s="681"/>
      <c r="BI12" s="681"/>
      <c r="BJ12" s="681"/>
      <c r="BK12" s="681"/>
      <c r="BL12" s="681"/>
      <c r="BM12" s="681"/>
      <c r="BN12" s="682"/>
      <c r="BO12" s="713">
        <v>46.7</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5190395</v>
      </c>
      <c r="CS12" s="681"/>
      <c r="CT12" s="681"/>
      <c r="CU12" s="681"/>
      <c r="CV12" s="681"/>
      <c r="CW12" s="681"/>
      <c r="CX12" s="681"/>
      <c r="CY12" s="682"/>
      <c r="CZ12" s="713">
        <v>2</v>
      </c>
      <c r="DA12" s="713"/>
      <c r="DB12" s="713"/>
      <c r="DC12" s="713"/>
      <c r="DD12" s="686">
        <v>127322</v>
      </c>
      <c r="DE12" s="681"/>
      <c r="DF12" s="681"/>
      <c r="DG12" s="681"/>
      <c r="DH12" s="681"/>
      <c r="DI12" s="681"/>
      <c r="DJ12" s="681"/>
      <c r="DK12" s="681"/>
      <c r="DL12" s="681"/>
      <c r="DM12" s="681"/>
      <c r="DN12" s="681"/>
      <c r="DO12" s="681"/>
      <c r="DP12" s="682"/>
      <c r="DQ12" s="686">
        <v>4595609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182</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37786195</v>
      </c>
      <c r="BH13" s="681"/>
      <c r="BI13" s="681"/>
      <c r="BJ13" s="681"/>
      <c r="BK13" s="681"/>
      <c r="BL13" s="681"/>
      <c r="BM13" s="681"/>
      <c r="BN13" s="682"/>
      <c r="BO13" s="713">
        <v>45.1</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28211828</v>
      </c>
      <c r="CS13" s="681"/>
      <c r="CT13" s="681"/>
      <c r="CU13" s="681"/>
      <c r="CV13" s="681"/>
      <c r="CW13" s="681"/>
      <c r="CX13" s="681"/>
      <c r="CY13" s="682"/>
      <c r="CZ13" s="713">
        <v>11.1</v>
      </c>
      <c r="DA13" s="713"/>
      <c r="DB13" s="713"/>
      <c r="DC13" s="713"/>
      <c r="DD13" s="686">
        <v>11486275</v>
      </c>
      <c r="DE13" s="681"/>
      <c r="DF13" s="681"/>
      <c r="DG13" s="681"/>
      <c r="DH13" s="681"/>
      <c r="DI13" s="681"/>
      <c r="DJ13" s="681"/>
      <c r="DK13" s="681"/>
      <c r="DL13" s="681"/>
      <c r="DM13" s="681"/>
      <c r="DN13" s="681"/>
      <c r="DO13" s="681"/>
      <c r="DP13" s="682"/>
      <c r="DQ13" s="686">
        <v>16867922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182</v>
      </c>
      <c r="S14" s="681"/>
      <c r="T14" s="681"/>
      <c r="U14" s="681"/>
      <c r="V14" s="681"/>
      <c r="W14" s="681"/>
      <c r="X14" s="681"/>
      <c r="Y14" s="682"/>
      <c r="Z14" s="713" t="s">
        <v>182</v>
      </c>
      <c r="AA14" s="713"/>
      <c r="AB14" s="713"/>
      <c r="AC14" s="713"/>
      <c r="AD14" s="714" t="s">
        <v>127</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1586289</v>
      </c>
      <c r="BH14" s="681"/>
      <c r="BI14" s="681"/>
      <c r="BJ14" s="681"/>
      <c r="BK14" s="681"/>
      <c r="BL14" s="681"/>
      <c r="BM14" s="681"/>
      <c r="BN14" s="682"/>
      <c r="BO14" s="713">
        <v>1.9</v>
      </c>
      <c r="BP14" s="713"/>
      <c r="BQ14" s="713"/>
      <c r="BR14" s="713"/>
      <c r="BS14" s="686" t="s">
        <v>127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5205858</v>
      </c>
      <c r="CS14" s="681"/>
      <c r="CT14" s="681"/>
      <c r="CU14" s="681"/>
      <c r="CV14" s="681"/>
      <c r="CW14" s="681"/>
      <c r="CX14" s="681"/>
      <c r="CY14" s="682"/>
      <c r="CZ14" s="713">
        <v>2</v>
      </c>
      <c r="DA14" s="713"/>
      <c r="DB14" s="713"/>
      <c r="DC14" s="713"/>
      <c r="DD14" s="686">
        <v>770174</v>
      </c>
      <c r="DE14" s="681"/>
      <c r="DF14" s="681"/>
      <c r="DG14" s="681"/>
      <c r="DH14" s="681"/>
      <c r="DI14" s="681"/>
      <c r="DJ14" s="681"/>
      <c r="DK14" s="681"/>
      <c r="DL14" s="681"/>
      <c r="DM14" s="681"/>
      <c r="DN14" s="681"/>
      <c r="DO14" s="681"/>
      <c r="DP14" s="682"/>
      <c r="DQ14" s="686">
        <v>4057355</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182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3132943</v>
      </c>
      <c r="BH15" s="681"/>
      <c r="BI15" s="681"/>
      <c r="BJ15" s="681"/>
      <c r="BK15" s="681"/>
      <c r="BL15" s="681"/>
      <c r="BM15" s="681"/>
      <c r="BN15" s="682"/>
      <c r="BO15" s="713">
        <v>3.7</v>
      </c>
      <c r="BP15" s="713"/>
      <c r="BQ15" s="713"/>
      <c r="BR15" s="713"/>
      <c r="BS15" s="686" t="s">
        <v>127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21705609</v>
      </c>
      <c r="CS15" s="681"/>
      <c r="CT15" s="681"/>
      <c r="CU15" s="681"/>
      <c r="CV15" s="681"/>
      <c r="CW15" s="681"/>
      <c r="CX15" s="681"/>
      <c r="CY15" s="682"/>
      <c r="CZ15" s="713">
        <v>8.5</v>
      </c>
      <c r="DA15" s="713"/>
      <c r="DB15" s="713"/>
      <c r="DC15" s="713"/>
      <c r="DD15" s="686">
        <v>5631940</v>
      </c>
      <c r="DE15" s="681"/>
      <c r="DF15" s="681"/>
      <c r="DG15" s="681"/>
      <c r="DH15" s="681"/>
      <c r="DI15" s="681"/>
      <c r="DJ15" s="681"/>
      <c r="DK15" s="681"/>
      <c r="DL15" s="681"/>
      <c r="DM15" s="681"/>
      <c r="DN15" s="681"/>
      <c r="DO15" s="681"/>
      <c r="DP15" s="682"/>
      <c r="DQ15" s="686">
        <v>13976995</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107812</v>
      </c>
      <c r="S16" s="681"/>
      <c r="T16" s="681"/>
      <c r="U16" s="681"/>
      <c r="V16" s="681"/>
      <c r="W16" s="681"/>
      <c r="X16" s="681"/>
      <c r="Y16" s="682"/>
      <c r="Z16" s="713">
        <v>0</v>
      </c>
      <c r="AA16" s="713"/>
      <c r="AB16" s="713"/>
      <c r="AC16" s="713"/>
      <c r="AD16" s="714">
        <v>107812</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232</v>
      </c>
      <c r="BP16" s="713"/>
      <c r="BQ16" s="713"/>
      <c r="BR16" s="713"/>
      <c r="BS16" s="686" t="s">
        <v>127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2595154</v>
      </c>
      <c r="CS16" s="681"/>
      <c r="CT16" s="681"/>
      <c r="CU16" s="681"/>
      <c r="CV16" s="681"/>
      <c r="CW16" s="681"/>
      <c r="CX16" s="681"/>
      <c r="CY16" s="682"/>
      <c r="CZ16" s="713">
        <v>1</v>
      </c>
      <c r="DA16" s="713"/>
      <c r="DB16" s="713"/>
      <c r="DC16" s="713"/>
      <c r="DD16" s="686" t="s">
        <v>127</v>
      </c>
      <c r="DE16" s="681"/>
      <c r="DF16" s="681"/>
      <c r="DG16" s="681"/>
      <c r="DH16" s="681"/>
      <c r="DI16" s="681"/>
      <c r="DJ16" s="681"/>
      <c r="DK16" s="681"/>
      <c r="DL16" s="681"/>
      <c r="DM16" s="681"/>
      <c r="DN16" s="681"/>
      <c r="DO16" s="681"/>
      <c r="DP16" s="682"/>
      <c r="DQ16" s="686">
        <v>116087</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501557</v>
      </c>
      <c r="S17" s="681"/>
      <c r="T17" s="681"/>
      <c r="U17" s="681"/>
      <c r="V17" s="681"/>
      <c r="W17" s="681"/>
      <c r="X17" s="681"/>
      <c r="Y17" s="682"/>
      <c r="Z17" s="713">
        <v>0.2</v>
      </c>
      <c r="AA17" s="713"/>
      <c r="AB17" s="713"/>
      <c r="AC17" s="713"/>
      <c r="AD17" s="714">
        <v>501557</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17515414</v>
      </c>
      <c r="CS17" s="681"/>
      <c r="CT17" s="681"/>
      <c r="CU17" s="681"/>
      <c r="CV17" s="681"/>
      <c r="CW17" s="681"/>
      <c r="CX17" s="681"/>
      <c r="CY17" s="682"/>
      <c r="CZ17" s="713">
        <v>6.9</v>
      </c>
      <c r="DA17" s="713"/>
      <c r="DB17" s="713"/>
      <c r="DC17" s="713"/>
      <c r="DD17" s="686" t="s">
        <v>127</v>
      </c>
      <c r="DE17" s="681"/>
      <c r="DF17" s="681"/>
      <c r="DG17" s="681"/>
      <c r="DH17" s="681"/>
      <c r="DI17" s="681"/>
      <c r="DJ17" s="681"/>
      <c r="DK17" s="681"/>
      <c r="DL17" s="681"/>
      <c r="DM17" s="681"/>
      <c r="DN17" s="681"/>
      <c r="DO17" s="681"/>
      <c r="DP17" s="682"/>
      <c r="DQ17" s="686">
        <v>17161370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599911</v>
      </c>
      <c r="S18" s="681"/>
      <c r="T18" s="681"/>
      <c r="U18" s="681"/>
      <c r="V18" s="681"/>
      <c r="W18" s="681"/>
      <c r="X18" s="681"/>
      <c r="Y18" s="682"/>
      <c r="Z18" s="713">
        <v>0.2</v>
      </c>
      <c r="AA18" s="713"/>
      <c r="AB18" s="713"/>
      <c r="AC18" s="713"/>
      <c r="AD18" s="714">
        <v>599911</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2489</v>
      </c>
      <c r="CS18" s="681"/>
      <c r="CT18" s="681"/>
      <c r="CU18" s="681"/>
      <c r="CV18" s="681"/>
      <c r="CW18" s="681"/>
      <c r="CX18" s="681"/>
      <c r="CY18" s="682"/>
      <c r="CZ18" s="713">
        <v>0</v>
      </c>
      <c r="DA18" s="713"/>
      <c r="DB18" s="713"/>
      <c r="DC18" s="713"/>
      <c r="DD18" s="686" t="s">
        <v>127</v>
      </c>
      <c r="DE18" s="681"/>
      <c r="DF18" s="681"/>
      <c r="DG18" s="681"/>
      <c r="DH18" s="681"/>
      <c r="DI18" s="681"/>
      <c r="DJ18" s="681"/>
      <c r="DK18" s="681"/>
      <c r="DL18" s="681"/>
      <c r="DM18" s="681"/>
      <c r="DN18" s="681"/>
      <c r="DO18" s="681"/>
      <c r="DP18" s="682"/>
      <c r="DQ18" s="686">
        <v>2489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512518</v>
      </c>
      <c r="S19" s="681"/>
      <c r="T19" s="681"/>
      <c r="U19" s="681"/>
      <c r="V19" s="681"/>
      <c r="W19" s="681"/>
      <c r="X19" s="681"/>
      <c r="Y19" s="682"/>
      <c r="Z19" s="713">
        <v>0.2</v>
      </c>
      <c r="AA19" s="713"/>
      <c r="AB19" s="713"/>
      <c r="AC19" s="713"/>
      <c r="AD19" s="714">
        <v>512518</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9916205</v>
      </c>
      <c r="BH19" s="681"/>
      <c r="BI19" s="681"/>
      <c r="BJ19" s="681"/>
      <c r="BK19" s="681"/>
      <c r="BL19" s="681"/>
      <c r="BM19" s="681"/>
      <c r="BN19" s="682"/>
      <c r="BO19" s="713">
        <v>11.8</v>
      </c>
      <c r="BP19" s="713"/>
      <c r="BQ19" s="713"/>
      <c r="BR19" s="713"/>
      <c r="BS19" s="686" t="s">
        <v>127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51569</v>
      </c>
      <c r="S20" s="681"/>
      <c r="T20" s="681"/>
      <c r="U20" s="681"/>
      <c r="V20" s="681"/>
      <c r="W20" s="681"/>
      <c r="X20" s="681"/>
      <c r="Y20" s="682"/>
      <c r="Z20" s="713">
        <v>0</v>
      </c>
      <c r="AA20" s="713"/>
      <c r="AB20" s="713"/>
      <c r="AC20" s="713"/>
      <c r="AD20" s="714">
        <v>51569</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9916205</v>
      </c>
      <c r="BH20" s="681"/>
      <c r="BI20" s="681"/>
      <c r="BJ20" s="681"/>
      <c r="BK20" s="681"/>
      <c r="BL20" s="681"/>
      <c r="BM20" s="681"/>
      <c r="BN20" s="682"/>
      <c r="BO20" s="713">
        <v>11.8</v>
      </c>
      <c r="BP20" s="713"/>
      <c r="BQ20" s="713"/>
      <c r="BR20" s="713"/>
      <c r="BS20" s="686" t="s">
        <v>232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254084183</v>
      </c>
      <c r="CS20" s="681"/>
      <c r="CT20" s="681"/>
      <c r="CU20" s="681"/>
      <c r="CV20" s="681"/>
      <c r="CW20" s="681"/>
      <c r="CX20" s="681"/>
      <c r="CY20" s="682"/>
      <c r="CZ20" s="713">
        <v>100</v>
      </c>
      <c r="DA20" s="713"/>
      <c r="DB20" s="713"/>
      <c r="DC20" s="713"/>
      <c r="DD20" s="686">
        <v>25129104</v>
      </c>
      <c r="DE20" s="681"/>
      <c r="DF20" s="681"/>
      <c r="DG20" s="681"/>
      <c r="DH20" s="681"/>
      <c r="DI20" s="681"/>
      <c r="DJ20" s="681"/>
      <c r="DK20" s="681"/>
      <c r="DL20" s="681"/>
      <c r="DM20" s="681"/>
      <c r="DN20" s="681"/>
      <c r="DO20" s="681"/>
      <c r="DP20" s="682"/>
      <c r="DQ20" s="686">
        <v>127127626</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35824</v>
      </c>
      <c r="S21" s="681"/>
      <c r="T21" s="681"/>
      <c r="U21" s="681"/>
      <c r="V21" s="681"/>
      <c r="W21" s="681"/>
      <c r="X21" s="681"/>
      <c r="Y21" s="682"/>
      <c r="Z21" s="713">
        <v>0</v>
      </c>
      <c r="AA21" s="713"/>
      <c r="AB21" s="713"/>
      <c r="AC21" s="713"/>
      <c r="AD21" s="714">
        <v>35824</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13111</v>
      </c>
      <c r="BH21" s="681"/>
      <c r="BI21" s="681"/>
      <c r="BJ21" s="681"/>
      <c r="BK21" s="681"/>
      <c r="BL21" s="681"/>
      <c r="BM21" s="681"/>
      <c r="BN21" s="682"/>
      <c r="BO21" s="713">
        <v>0</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13662906</v>
      </c>
      <c r="S22" s="681"/>
      <c r="T22" s="681"/>
      <c r="U22" s="681"/>
      <c r="V22" s="681"/>
      <c r="W22" s="681"/>
      <c r="X22" s="681"/>
      <c r="Y22" s="682"/>
      <c r="Z22" s="713">
        <v>5.2</v>
      </c>
      <c r="AA22" s="713"/>
      <c r="AB22" s="713"/>
      <c r="AC22" s="713"/>
      <c r="AD22" s="714">
        <v>12182925</v>
      </c>
      <c r="AE22" s="714"/>
      <c r="AF22" s="714"/>
      <c r="AG22" s="714"/>
      <c r="AH22" s="714"/>
      <c r="AI22" s="714"/>
      <c r="AJ22" s="714"/>
      <c r="AK22" s="714"/>
      <c r="AL22" s="683">
        <v>11.6</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v>4547745</v>
      </c>
      <c r="BH22" s="681"/>
      <c r="BI22" s="681"/>
      <c r="BJ22" s="681"/>
      <c r="BK22" s="681"/>
      <c r="BL22" s="681"/>
      <c r="BM22" s="681"/>
      <c r="BN22" s="682"/>
      <c r="BO22" s="713">
        <v>5.4</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12182925</v>
      </c>
      <c r="S23" s="681"/>
      <c r="T23" s="681"/>
      <c r="U23" s="681"/>
      <c r="V23" s="681"/>
      <c r="W23" s="681"/>
      <c r="X23" s="681"/>
      <c r="Y23" s="682"/>
      <c r="Z23" s="713">
        <v>4.5999999999999996</v>
      </c>
      <c r="AA23" s="713"/>
      <c r="AB23" s="713"/>
      <c r="AC23" s="713"/>
      <c r="AD23" s="714">
        <v>12182925</v>
      </c>
      <c r="AE23" s="714"/>
      <c r="AF23" s="714"/>
      <c r="AG23" s="714"/>
      <c r="AH23" s="714"/>
      <c r="AI23" s="714"/>
      <c r="AJ23" s="714"/>
      <c r="AK23" s="714"/>
      <c r="AL23" s="683">
        <v>11.6</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5355349</v>
      </c>
      <c r="BH23" s="681"/>
      <c r="BI23" s="681"/>
      <c r="BJ23" s="681"/>
      <c r="BK23" s="681"/>
      <c r="BL23" s="681"/>
      <c r="BM23" s="681"/>
      <c r="BN23" s="682"/>
      <c r="BO23" s="713">
        <v>6.4</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1479917</v>
      </c>
      <c r="S24" s="681"/>
      <c r="T24" s="681"/>
      <c r="U24" s="681"/>
      <c r="V24" s="681"/>
      <c r="W24" s="681"/>
      <c r="X24" s="681"/>
      <c r="Y24" s="682"/>
      <c r="Z24" s="713">
        <v>0.6</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182</v>
      </c>
      <c r="BH24" s="681"/>
      <c r="BI24" s="681"/>
      <c r="BJ24" s="681"/>
      <c r="BK24" s="681"/>
      <c r="BL24" s="681"/>
      <c r="BM24" s="681"/>
      <c r="BN24" s="682"/>
      <c r="BO24" s="713" t="s">
        <v>182</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101261502</v>
      </c>
      <c r="CS24" s="736"/>
      <c r="CT24" s="736"/>
      <c r="CU24" s="736"/>
      <c r="CV24" s="736"/>
      <c r="CW24" s="736"/>
      <c r="CX24" s="736"/>
      <c r="CY24" s="779"/>
      <c r="CZ24" s="780">
        <v>39.9</v>
      </c>
      <c r="DA24" s="751"/>
      <c r="DB24" s="751"/>
      <c r="DC24" s="783"/>
      <c r="DD24" s="778">
        <v>61015914</v>
      </c>
      <c r="DE24" s="736"/>
      <c r="DF24" s="736"/>
      <c r="DG24" s="736"/>
      <c r="DH24" s="736"/>
      <c r="DI24" s="736"/>
      <c r="DJ24" s="736"/>
      <c r="DK24" s="779"/>
      <c r="DL24" s="778">
        <v>59294845</v>
      </c>
      <c r="DM24" s="736"/>
      <c r="DN24" s="736"/>
      <c r="DO24" s="736"/>
      <c r="DP24" s="736"/>
      <c r="DQ24" s="736"/>
      <c r="DR24" s="736"/>
      <c r="DS24" s="736"/>
      <c r="DT24" s="736"/>
      <c r="DU24" s="736"/>
      <c r="DV24" s="779"/>
      <c r="DW24" s="780">
        <v>53.1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64</v>
      </c>
      <c r="S25" s="681"/>
      <c r="T25" s="681"/>
      <c r="U25" s="681"/>
      <c r="V25" s="681"/>
      <c r="W25" s="681"/>
      <c r="X25" s="681"/>
      <c r="Y25" s="682"/>
      <c r="Z25" s="713">
        <v>0</v>
      </c>
      <c r="AA25" s="713"/>
      <c r="AB25" s="713"/>
      <c r="AC25" s="713"/>
      <c r="AD25" s="714" t="s">
        <v>127</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29612879</v>
      </c>
      <c r="CS25" s="699"/>
      <c r="CT25" s="699"/>
      <c r="CU25" s="699"/>
      <c r="CV25" s="699"/>
      <c r="CW25" s="699"/>
      <c r="CX25" s="699"/>
      <c r="CY25" s="700"/>
      <c r="CZ25" s="683">
        <v>11.7</v>
      </c>
      <c r="DA25" s="701"/>
      <c r="DB25" s="701"/>
      <c r="DC25" s="702"/>
      <c r="DD25" s="686">
        <v>27401465</v>
      </c>
      <c r="DE25" s="699"/>
      <c r="DF25" s="699"/>
      <c r="DG25" s="699"/>
      <c r="DH25" s="699"/>
      <c r="DI25" s="699"/>
      <c r="DJ25" s="699"/>
      <c r="DK25" s="700"/>
      <c r="DL25" s="686">
        <v>27020904</v>
      </c>
      <c r="DM25" s="699"/>
      <c r="DN25" s="699"/>
      <c r="DO25" s="699"/>
      <c r="DP25" s="699"/>
      <c r="DQ25" s="699"/>
      <c r="DR25" s="699"/>
      <c r="DS25" s="699"/>
      <c r="DT25" s="699"/>
      <c r="DU25" s="699"/>
      <c r="DV25" s="700"/>
      <c r="DW25" s="683">
        <v>24.2</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111395410</v>
      </c>
      <c r="S26" s="681"/>
      <c r="T26" s="681"/>
      <c r="U26" s="681"/>
      <c r="V26" s="681"/>
      <c r="W26" s="681"/>
      <c r="X26" s="681"/>
      <c r="Y26" s="682"/>
      <c r="Z26" s="713">
        <v>42.4</v>
      </c>
      <c r="AA26" s="713"/>
      <c r="AB26" s="713"/>
      <c r="AC26" s="713"/>
      <c r="AD26" s="714">
        <v>104560080</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17908437</v>
      </c>
      <c r="CS26" s="681"/>
      <c r="CT26" s="681"/>
      <c r="CU26" s="681"/>
      <c r="CV26" s="681"/>
      <c r="CW26" s="681"/>
      <c r="CX26" s="681"/>
      <c r="CY26" s="682"/>
      <c r="CZ26" s="683">
        <v>7</v>
      </c>
      <c r="DA26" s="701"/>
      <c r="DB26" s="701"/>
      <c r="DC26" s="702"/>
      <c r="DD26" s="686">
        <v>16603142</v>
      </c>
      <c r="DE26" s="681"/>
      <c r="DF26" s="681"/>
      <c r="DG26" s="681"/>
      <c r="DH26" s="681"/>
      <c r="DI26" s="681"/>
      <c r="DJ26" s="681"/>
      <c r="DK26" s="682"/>
      <c r="DL26" s="686" t="s">
        <v>182</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73009</v>
      </c>
      <c r="S27" s="681"/>
      <c r="T27" s="681"/>
      <c r="U27" s="681"/>
      <c r="V27" s="681"/>
      <c r="W27" s="681"/>
      <c r="X27" s="681"/>
      <c r="Y27" s="682"/>
      <c r="Z27" s="713">
        <v>0</v>
      </c>
      <c r="AA27" s="713"/>
      <c r="AB27" s="713"/>
      <c r="AC27" s="713"/>
      <c r="AD27" s="714">
        <v>73009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83740339</v>
      </c>
      <c r="BH27" s="681"/>
      <c r="BI27" s="681"/>
      <c r="BJ27" s="681"/>
      <c r="BK27" s="681"/>
      <c r="BL27" s="681"/>
      <c r="BM27" s="681"/>
      <c r="BN27" s="682"/>
      <c r="BO27" s="713">
        <v>100</v>
      </c>
      <c r="BP27" s="713"/>
      <c r="BQ27" s="713"/>
      <c r="BR27" s="713"/>
      <c r="BS27" s="686">
        <v>768895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54140858</v>
      </c>
      <c r="CS27" s="699"/>
      <c r="CT27" s="699"/>
      <c r="CU27" s="699"/>
      <c r="CV27" s="699"/>
      <c r="CW27" s="699"/>
      <c r="CX27" s="699"/>
      <c r="CY27" s="700"/>
      <c r="CZ27" s="683">
        <v>21.3</v>
      </c>
      <c r="DA27" s="701"/>
      <c r="DB27" s="701"/>
      <c r="DC27" s="702"/>
      <c r="DD27" s="686">
        <v>16460728</v>
      </c>
      <c r="DE27" s="699"/>
      <c r="DF27" s="699"/>
      <c r="DG27" s="699"/>
      <c r="DH27" s="699"/>
      <c r="DI27" s="699"/>
      <c r="DJ27" s="699"/>
      <c r="DK27" s="700"/>
      <c r="DL27" s="686">
        <v>15870220</v>
      </c>
      <c r="DM27" s="699"/>
      <c r="DN27" s="699"/>
      <c r="DO27" s="699"/>
      <c r="DP27" s="699"/>
      <c r="DQ27" s="699"/>
      <c r="DR27" s="699"/>
      <c r="DS27" s="699"/>
      <c r="DT27" s="699"/>
      <c r="DU27" s="699"/>
      <c r="DV27" s="700"/>
      <c r="DW27" s="683">
        <v>14.2</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1589417</v>
      </c>
      <c r="S28" s="681"/>
      <c r="T28" s="681"/>
      <c r="U28" s="681"/>
      <c r="V28" s="681"/>
      <c r="W28" s="681"/>
      <c r="X28" s="681"/>
      <c r="Y28" s="682"/>
      <c r="Z28" s="713">
        <v>0.6</v>
      </c>
      <c r="AA28" s="713"/>
      <c r="AB28" s="713"/>
      <c r="AC28" s="713"/>
      <c r="AD28" s="714" t="s">
        <v>232</v>
      </c>
      <c r="AE28" s="714"/>
      <c r="AF28" s="714"/>
      <c r="AG28" s="714"/>
      <c r="AH28" s="714"/>
      <c r="AI28" s="714"/>
      <c r="AJ28" s="714"/>
      <c r="AK28" s="714"/>
      <c r="AL28" s="683" t="s">
        <v>182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17507765</v>
      </c>
      <c r="CS28" s="681"/>
      <c r="CT28" s="681"/>
      <c r="CU28" s="681"/>
      <c r="CV28" s="681"/>
      <c r="CW28" s="681"/>
      <c r="CX28" s="681"/>
      <c r="CY28" s="682"/>
      <c r="CZ28" s="683">
        <v>6.9</v>
      </c>
      <c r="DA28" s="701"/>
      <c r="DB28" s="701"/>
      <c r="DC28" s="702"/>
      <c r="DD28" s="686">
        <v>17153721</v>
      </c>
      <c r="DE28" s="681"/>
      <c r="DF28" s="681"/>
      <c r="DG28" s="681"/>
      <c r="DH28" s="681"/>
      <c r="DI28" s="681"/>
      <c r="DJ28" s="681"/>
      <c r="DK28" s="682"/>
      <c r="DL28" s="686">
        <v>16403721</v>
      </c>
      <c r="DM28" s="681"/>
      <c r="DN28" s="681"/>
      <c r="DO28" s="681"/>
      <c r="DP28" s="681"/>
      <c r="DQ28" s="681"/>
      <c r="DR28" s="681"/>
      <c r="DS28" s="681"/>
      <c r="DT28" s="681"/>
      <c r="DU28" s="681"/>
      <c r="DV28" s="682"/>
      <c r="DW28" s="683">
        <v>14.7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1303374</v>
      </c>
      <c r="S29" s="681"/>
      <c r="T29" s="681"/>
      <c r="U29" s="681"/>
      <c r="V29" s="681"/>
      <c r="W29" s="681"/>
      <c r="X29" s="681"/>
      <c r="Y29" s="682"/>
      <c r="Z29" s="713">
        <v>0.5</v>
      </c>
      <c r="AA29" s="713"/>
      <c r="AB29" s="713"/>
      <c r="AC29" s="713"/>
      <c r="AD29" s="714">
        <v>299743</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17507627</v>
      </c>
      <c r="CS29" s="699"/>
      <c r="CT29" s="699"/>
      <c r="CU29" s="699"/>
      <c r="CV29" s="699"/>
      <c r="CW29" s="699"/>
      <c r="CX29" s="699"/>
      <c r="CY29" s="700"/>
      <c r="CZ29" s="683">
        <v>6.9</v>
      </c>
      <c r="DA29" s="701"/>
      <c r="DB29" s="701"/>
      <c r="DC29" s="702"/>
      <c r="DD29" s="686">
        <v>17153583</v>
      </c>
      <c r="DE29" s="699"/>
      <c r="DF29" s="699"/>
      <c r="DG29" s="699"/>
      <c r="DH29" s="699"/>
      <c r="DI29" s="699"/>
      <c r="DJ29" s="699"/>
      <c r="DK29" s="700"/>
      <c r="DL29" s="686">
        <v>16403583</v>
      </c>
      <c r="DM29" s="699"/>
      <c r="DN29" s="699"/>
      <c r="DO29" s="699"/>
      <c r="DP29" s="699"/>
      <c r="DQ29" s="699"/>
      <c r="DR29" s="699"/>
      <c r="DS29" s="699"/>
      <c r="DT29" s="699"/>
      <c r="DU29" s="699"/>
      <c r="DV29" s="700"/>
      <c r="DW29" s="683">
        <v>14.7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1094260</v>
      </c>
      <c r="S30" s="681"/>
      <c r="T30" s="681"/>
      <c r="U30" s="681"/>
      <c r="V30" s="681"/>
      <c r="W30" s="681"/>
      <c r="X30" s="681"/>
      <c r="Y30" s="682"/>
      <c r="Z30" s="713">
        <v>0.4</v>
      </c>
      <c r="AA30" s="713"/>
      <c r="AB30" s="713"/>
      <c r="AC30" s="713"/>
      <c r="AD30" s="714" t="s">
        <v>127</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16707914</v>
      </c>
      <c r="CS30" s="681"/>
      <c r="CT30" s="681"/>
      <c r="CU30" s="681"/>
      <c r="CV30" s="681"/>
      <c r="CW30" s="681"/>
      <c r="CX30" s="681"/>
      <c r="CY30" s="682"/>
      <c r="CZ30" s="683">
        <v>6.6</v>
      </c>
      <c r="DA30" s="701"/>
      <c r="DB30" s="701"/>
      <c r="DC30" s="702"/>
      <c r="DD30" s="686">
        <v>16357749</v>
      </c>
      <c r="DE30" s="681"/>
      <c r="DF30" s="681"/>
      <c r="DG30" s="681"/>
      <c r="DH30" s="681"/>
      <c r="DI30" s="681"/>
      <c r="DJ30" s="681"/>
      <c r="DK30" s="682"/>
      <c r="DL30" s="686">
        <v>15607749</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93354175</v>
      </c>
      <c r="S31" s="681"/>
      <c r="T31" s="681"/>
      <c r="U31" s="681"/>
      <c r="V31" s="681"/>
      <c r="W31" s="681"/>
      <c r="X31" s="681"/>
      <c r="Y31" s="682"/>
      <c r="Z31" s="713">
        <v>35.5</v>
      </c>
      <c r="AA31" s="713"/>
      <c r="AB31" s="713"/>
      <c r="AC31" s="713"/>
      <c r="AD31" s="714" t="s">
        <v>127</v>
      </c>
      <c r="AE31" s="714"/>
      <c r="AF31" s="714"/>
      <c r="AG31" s="714"/>
      <c r="AH31" s="714"/>
      <c r="AI31" s="714"/>
      <c r="AJ31" s="714"/>
      <c r="AK31" s="714"/>
      <c r="AL31" s="683" t="s">
        <v>127</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98.9</v>
      </c>
      <c r="BH31" s="750"/>
      <c r="BI31" s="750"/>
      <c r="BJ31" s="750"/>
      <c r="BK31" s="750"/>
      <c r="BL31" s="750"/>
      <c r="BM31" s="751">
        <v>98.1</v>
      </c>
      <c r="BN31" s="750"/>
      <c r="BO31" s="750"/>
      <c r="BP31" s="750"/>
      <c r="BQ31" s="752"/>
      <c r="BR31" s="749">
        <v>99.5</v>
      </c>
      <c r="BS31" s="750"/>
      <c r="BT31" s="750"/>
      <c r="BU31" s="750"/>
      <c r="BV31" s="750"/>
      <c r="BW31" s="750"/>
      <c r="BX31" s="751">
        <v>98.6</v>
      </c>
      <c r="BY31" s="750"/>
      <c r="BZ31" s="750"/>
      <c r="CA31" s="750"/>
      <c r="CB31" s="752"/>
      <c r="CD31" s="767"/>
      <c r="CE31" s="768"/>
      <c r="CF31" s="719" t="s">
        <v>311</v>
      </c>
      <c r="CG31" s="720"/>
      <c r="CH31" s="720"/>
      <c r="CI31" s="720"/>
      <c r="CJ31" s="720"/>
      <c r="CK31" s="720"/>
      <c r="CL31" s="720"/>
      <c r="CM31" s="720"/>
      <c r="CN31" s="720"/>
      <c r="CO31" s="720"/>
      <c r="CP31" s="720"/>
      <c r="CQ31" s="721"/>
      <c r="CR31" s="680">
        <v>799713</v>
      </c>
      <c r="CS31" s="699"/>
      <c r="CT31" s="699"/>
      <c r="CU31" s="699"/>
      <c r="CV31" s="699"/>
      <c r="CW31" s="699"/>
      <c r="CX31" s="699"/>
      <c r="CY31" s="700"/>
      <c r="CZ31" s="683">
        <v>0.3</v>
      </c>
      <c r="DA31" s="701"/>
      <c r="DB31" s="701"/>
      <c r="DC31" s="702"/>
      <c r="DD31" s="686">
        <v>795834</v>
      </c>
      <c r="DE31" s="699"/>
      <c r="DF31" s="699"/>
      <c r="DG31" s="699"/>
      <c r="DH31" s="699"/>
      <c r="DI31" s="699"/>
      <c r="DJ31" s="699"/>
      <c r="DK31" s="700"/>
      <c r="DL31" s="686">
        <v>795834</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182</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98.1</v>
      </c>
      <c r="BN32" s="745"/>
      <c r="BO32" s="745"/>
      <c r="BP32" s="745"/>
      <c r="BQ32" s="726"/>
      <c r="BR32" s="753">
        <v>99.4</v>
      </c>
      <c r="BS32" s="699"/>
      <c r="BT32" s="699"/>
      <c r="BU32" s="699"/>
      <c r="BV32" s="699"/>
      <c r="BW32" s="699"/>
      <c r="BX32" s="684">
        <v>98.1</v>
      </c>
      <c r="BY32" s="745"/>
      <c r="BZ32" s="745"/>
      <c r="CA32" s="745"/>
      <c r="CB32" s="726"/>
      <c r="CD32" s="769"/>
      <c r="CE32" s="770"/>
      <c r="CF32" s="719" t="s">
        <v>315</v>
      </c>
      <c r="CG32" s="720"/>
      <c r="CH32" s="720"/>
      <c r="CI32" s="720"/>
      <c r="CJ32" s="720"/>
      <c r="CK32" s="720"/>
      <c r="CL32" s="720"/>
      <c r="CM32" s="720"/>
      <c r="CN32" s="720"/>
      <c r="CO32" s="720"/>
      <c r="CP32" s="720"/>
      <c r="CQ32" s="721"/>
      <c r="CR32" s="680">
        <v>138</v>
      </c>
      <c r="CS32" s="681"/>
      <c r="CT32" s="681"/>
      <c r="CU32" s="681"/>
      <c r="CV32" s="681"/>
      <c r="CW32" s="681"/>
      <c r="CX32" s="681"/>
      <c r="CY32" s="682"/>
      <c r="CZ32" s="683">
        <v>0</v>
      </c>
      <c r="DA32" s="701"/>
      <c r="DB32" s="701"/>
      <c r="DC32" s="702"/>
      <c r="DD32" s="686">
        <v>138</v>
      </c>
      <c r="DE32" s="681"/>
      <c r="DF32" s="681"/>
      <c r="DG32" s="681"/>
      <c r="DH32" s="681"/>
      <c r="DI32" s="681"/>
      <c r="DJ32" s="681"/>
      <c r="DK32" s="682"/>
      <c r="DL32" s="686">
        <v>138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14325673</v>
      </c>
      <c r="S33" s="681"/>
      <c r="T33" s="681"/>
      <c r="U33" s="681"/>
      <c r="V33" s="681"/>
      <c r="W33" s="681"/>
      <c r="X33" s="681"/>
      <c r="Y33" s="682"/>
      <c r="Z33" s="713">
        <v>5.5</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98.6</v>
      </c>
      <c r="BH33" s="665"/>
      <c r="BI33" s="665"/>
      <c r="BJ33" s="665"/>
      <c r="BK33" s="665"/>
      <c r="BL33" s="665"/>
      <c r="BM33" s="707">
        <v>97.9</v>
      </c>
      <c r="BN33" s="665"/>
      <c r="BO33" s="665"/>
      <c r="BP33" s="665"/>
      <c r="BQ33" s="709"/>
      <c r="BR33" s="744">
        <v>99.6</v>
      </c>
      <c r="BS33" s="665"/>
      <c r="BT33" s="665"/>
      <c r="BU33" s="665"/>
      <c r="BV33" s="665"/>
      <c r="BW33" s="665"/>
      <c r="BX33" s="707">
        <v>98.7</v>
      </c>
      <c r="BY33" s="665"/>
      <c r="BZ33" s="665"/>
      <c r="CA33" s="665"/>
      <c r="CB33" s="709"/>
      <c r="CD33" s="719" t="s">
        <v>318</v>
      </c>
      <c r="CE33" s="720"/>
      <c r="CF33" s="720"/>
      <c r="CG33" s="720"/>
      <c r="CH33" s="720"/>
      <c r="CI33" s="720"/>
      <c r="CJ33" s="720"/>
      <c r="CK33" s="720"/>
      <c r="CL33" s="720"/>
      <c r="CM33" s="720"/>
      <c r="CN33" s="720"/>
      <c r="CO33" s="720"/>
      <c r="CP33" s="720"/>
      <c r="CQ33" s="721"/>
      <c r="CR33" s="680">
        <v>125098423</v>
      </c>
      <c r="CS33" s="699"/>
      <c r="CT33" s="699"/>
      <c r="CU33" s="699"/>
      <c r="CV33" s="699"/>
      <c r="CW33" s="699"/>
      <c r="CX33" s="699"/>
      <c r="CY33" s="700"/>
      <c r="CZ33" s="683">
        <v>49.2</v>
      </c>
      <c r="DA33" s="701"/>
      <c r="DB33" s="701"/>
      <c r="DC33" s="702"/>
      <c r="DD33" s="686">
        <v>61768185</v>
      </c>
      <c r="DE33" s="699"/>
      <c r="DF33" s="699"/>
      <c r="DG33" s="699"/>
      <c r="DH33" s="699"/>
      <c r="DI33" s="699"/>
      <c r="DJ33" s="699"/>
      <c r="DK33" s="700"/>
      <c r="DL33" s="686">
        <v>40756777</v>
      </c>
      <c r="DM33" s="699"/>
      <c r="DN33" s="699"/>
      <c r="DO33" s="699"/>
      <c r="DP33" s="699"/>
      <c r="DQ33" s="699"/>
      <c r="DR33" s="699"/>
      <c r="DS33" s="699"/>
      <c r="DT33" s="699"/>
      <c r="DU33" s="699"/>
      <c r="DV33" s="700"/>
      <c r="DW33" s="683">
        <v>36.5</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532829</v>
      </c>
      <c r="S34" s="681"/>
      <c r="T34" s="681"/>
      <c r="U34" s="681"/>
      <c r="V34" s="681"/>
      <c r="W34" s="681"/>
      <c r="X34" s="681"/>
      <c r="Y34" s="682"/>
      <c r="Z34" s="713">
        <v>0.2</v>
      </c>
      <c r="AA34" s="713"/>
      <c r="AB34" s="713"/>
      <c r="AC34" s="713"/>
      <c r="AD34" s="714">
        <v>4632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25503532</v>
      </c>
      <c r="CS34" s="681"/>
      <c r="CT34" s="681"/>
      <c r="CU34" s="681"/>
      <c r="CV34" s="681"/>
      <c r="CW34" s="681"/>
      <c r="CX34" s="681"/>
      <c r="CY34" s="682"/>
      <c r="CZ34" s="683">
        <v>10</v>
      </c>
      <c r="DA34" s="701"/>
      <c r="DB34" s="701"/>
      <c r="DC34" s="702"/>
      <c r="DD34" s="686">
        <v>18864746</v>
      </c>
      <c r="DE34" s="681"/>
      <c r="DF34" s="681"/>
      <c r="DG34" s="681"/>
      <c r="DH34" s="681"/>
      <c r="DI34" s="681"/>
      <c r="DJ34" s="681"/>
      <c r="DK34" s="682"/>
      <c r="DL34" s="686">
        <v>14862508</v>
      </c>
      <c r="DM34" s="681"/>
      <c r="DN34" s="681"/>
      <c r="DO34" s="681"/>
      <c r="DP34" s="681"/>
      <c r="DQ34" s="681"/>
      <c r="DR34" s="681"/>
      <c r="DS34" s="681"/>
      <c r="DT34" s="681"/>
      <c r="DU34" s="681"/>
      <c r="DV34" s="682"/>
      <c r="DW34" s="683">
        <v>13.3</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151650</v>
      </c>
      <c r="S35" s="681"/>
      <c r="T35" s="681"/>
      <c r="U35" s="681"/>
      <c r="V35" s="681"/>
      <c r="W35" s="681"/>
      <c r="X35" s="681"/>
      <c r="Y35" s="682"/>
      <c r="Z35" s="713">
        <v>0.1</v>
      </c>
      <c r="AA35" s="713"/>
      <c r="AB35" s="713"/>
      <c r="AC35" s="713"/>
      <c r="AD35" s="714" t="s">
        <v>232</v>
      </c>
      <c r="AE35" s="714"/>
      <c r="AF35" s="714"/>
      <c r="AG35" s="714"/>
      <c r="AH35" s="714"/>
      <c r="AI35" s="714"/>
      <c r="AJ35" s="714"/>
      <c r="AK35" s="714"/>
      <c r="AL35" s="683" t="s">
        <v>182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4335188</v>
      </c>
      <c r="CS35" s="699"/>
      <c r="CT35" s="699"/>
      <c r="CU35" s="699"/>
      <c r="CV35" s="699"/>
      <c r="CW35" s="699"/>
      <c r="CX35" s="699"/>
      <c r="CY35" s="700"/>
      <c r="CZ35" s="683">
        <v>1.7</v>
      </c>
      <c r="DA35" s="701"/>
      <c r="DB35" s="701"/>
      <c r="DC35" s="702"/>
      <c r="DD35" s="686">
        <v>4005671</v>
      </c>
      <c r="DE35" s="699"/>
      <c r="DF35" s="699"/>
      <c r="DG35" s="699"/>
      <c r="DH35" s="699"/>
      <c r="DI35" s="699"/>
      <c r="DJ35" s="699"/>
      <c r="DK35" s="700"/>
      <c r="DL35" s="686">
        <v>4005671</v>
      </c>
      <c r="DM35" s="699"/>
      <c r="DN35" s="699"/>
      <c r="DO35" s="699"/>
      <c r="DP35" s="699"/>
      <c r="DQ35" s="699"/>
      <c r="DR35" s="699"/>
      <c r="DS35" s="699"/>
      <c r="DT35" s="699"/>
      <c r="DU35" s="699"/>
      <c r="DV35" s="700"/>
      <c r="DW35" s="683">
        <v>3.6</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2740214</v>
      </c>
      <c r="S36" s="681"/>
      <c r="T36" s="681"/>
      <c r="U36" s="681"/>
      <c r="V36" s="681"/>
      <c r="W36" s="681"/>
      <c r="X36" s="681"/>
      <c r="Y36" s="682"/>
      <c r="Z36" s="713">
        <v>1</v>
      </c>
      <c r="AA36" s="713"/>
      <c r="AB36" s="713"/>
      <c r="AC36" s="713"/>
      <c r="AD36" s="714" t="s">
        <v>127</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27517381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1242756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71429883</v>
      </c>
      <c r="CS36" s="681"/>
      <c r="CT36" s="681"/>
      <c r="CU36" s="681"/>
      <c r="CV36" s="681"/>
      <c r="CW36" s="681"/>
      <c r="CX36" s="681"/>
      <c r="CY36" s="682"/>
      <c r="CZ36" s="683">
        <v>28.1</v>
      </c>
      <c r="DA36" s="701"/>
      <c r="DB36" s="701"/>
      <c r="DC36" s="702"/>
      <c r="DD36" s="686">
        <v>18785365</v>
      </c>
      <c r="DE36" s="681"/>
      <c r="DF36" s="681"/>
      <c r="DG36" s="681"/>
      <c r="DH36" s="681"/>
      <c r="DI36" s="681"/>
      <c r="DJ36" s="681"/>
      <c r="DK36" s="682"/>
      <c r="DL36" s="686">
        <v>9231146</v>
      </c>
      <c r="DM36" s="681"/>
      <c r="DN36" s="681"/>
      <c r="DO36" s="681"/>
      <c r="DP36" s="681"/>
      <c r="DQ36" s="681"/>
      <c r="DR36" s="681"/>
      <c r="DS36" s="681"/>
      <c r="DT36" s="681"/>
      <c r="DU36" s="681"/>
      <c r="DV36" s="682"/>
      <c r="DW36" s="683">
        <v>8.3000000000000007</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7587683</v>
      </c>
      <c r="S37" s="681"/>
      <c r="T37" s="681"/>
      <c r="U37" s="681"/>
      <c r="V37" s="681"/>
      <c r="W37" s="681"/>
      <c r="X37" s="681"/>
      <c r="Y37" s="682"/>
      <c r="Z37" s="713">
        <v>2.9</v>
      </c>
      <c r="AA37" s="713"/>
      <c r="AB37" s="713"/>
      <c r="AC37" s="713"/>
      <c r="AD37" s="714" t="s">
        <v>182</v>
      </c>
      <c r="AE37" s="714"/>
      <c r="AF37" s="714"/>
      <c r="AG37" s="714"/>
      <c r="AH37" s="714"/>
      <c r="AI37" s="714"/>
      <c r="AJ37" s="714"/>
      <c r="AK37" s="714"/>
      <c r="AL37" s="683" t="s">
        <v>127</v>
      </c>
      <c r="AM37" s="684"/>
      <c r="AN37" s="684"/>
      <c r="AO37" s="715"/>
      <c r="AQ37" s="723" t="s">
        <v>330</v>
      </c>
      <c r="AR37" s="724"/>
      <c r="AS37" s="724"/>
      <c r="AT37" s="724"/>
      <c r="AU37" s="724"/>
      <c r="AV37" s="724"/>
      <c r="AW37" s="724"/>
      <c r="AX37" s="724"/>
      <c r="AY37" s="725"/>
      <c r="AZ37" s="680">
        <v>10457622</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585722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982713</v>
      </c>
      <c r="CS37" s="699"/>
      <c r="CT37" s="699"/>
      <c r="CU37" s="699"/>
      <c r="CV37" s="699"/>
      <c r="CW37" s="699"/>
      <c r="CX37" s="699"/>
      <c r="CY37" s="700"/>
      <c r="CZ37" s="683">
        <v>0.4</v>
      </c>
      <c r="DA37" s="701"/>
      <c r="DB37" s="701"/>
      <c r="DC37" s="702"/>
      <c r="DD37" s="686">
        <v>682040</v>
      </c>
      <c r="DE37" s="699"/>
      <c r="DF37" s="699"/>
      <c r="DG37" s="699"/>
      <c r="DH37" s="699"/>
      <c r="DI37" s="699"/>
      <c r="DJ37" s="699"/>
      <c r="DK37" s="700"/>
      <c r="DL37" s="686">
        <v>674145</v>
      </c>
      <c r="DM37" s="699"/>
      <c r="DN37" s="699"/>
      <c r="DO37" s="699"/>
      <c r="DP37" s="699"/>
      <c r="DQ37" s="699"/>
      <c r="DR37" s="699"/>
      <c r="DS37" s="699"/>
      <c r="DT37" s="699"/>
      <c r="DU37" s="699"/>
      <c r="DV37" s="700"/>
      <c r="DW37" s="683">
        <v>0.6</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5302724</v>
      </c>
      <c r="S38" s="681"/>
      <c r="T38" s="681"/>
      <c r="U38" s="681"/>
      <c r="V38" s="681"/>
      <c r="W38" s="681"/>
      <c r="X38" s="681"/>
      <c r="Y38" s="682"/>
      <c r="Z38" s="713">
        <v>2</v>
      </c>
      <c r="AA38" s="713"/>
      <c r="AB38" s="713"/>
      <c r="AC38" s="713"/>
      <c r="AD38" s="714">
        <v>7965</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370283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58992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16596677</v>
      </c>
      <c r="CS38" s="681"/>
      <c r="CT38" s="681"/>
      <c r="CU38" s="681"/>
      <c r="CV38" s="681"/>
      <c r="CW38" s="681"/>
      <c r="CX38" s="681"/>
      <c r="CY38" s="682"/>
      <c r="CZ38" s="683">
        <v>6.5</v>
      </c>
      <c r="DA38" s="701"/>
      <c r="DB38" s="701"/>
      <c r="DC38" s="702"/>
      <c r="DD38" s="686">
        <v>13389348</v>
      </c>
      <c r="DE38" s="681"/>
      <c r="DF38" s="681"/>
      <c r="DG38" s="681"/>
      <c r="DH38" s="681"/>
      <c r="DI38" s="681"/>
      <c r="DJ38" s="681"/>
      <c r="DK38" s="682"/>
      <c r="DL38" s="686">
        <v>12657452</v>
      </c>
      <c r="DM38" s="681"/>
      <c r="DN38" s="681"/>
      <c r="DO38" s="681"/>
      <c r="DP38" s="681"/>
      <c r="DQ38" s="681"/>
      <c r="DR38" s="681"/>
      <c r="DS38" s="681"/>
      <c r="DT38" s="681"/>
      <c r="DU38" s="681"/>
      <c r="DV38" s="682"/>
      <c r="DW38" s="683">
        <v>11.3</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23166600</v>
      </c>
      <c r="S39" s="681"/>
      <c r="T39" s="681"/>
      <c r="U39" s="681"/>
      <c r="V39" s="681"/>
      <c r="W39" s="681"/>
      <c r="X39" s="681"/>
      <c r="Y39" s="682"/>
      <c r="Z39" s="713">
        <v>8.8000000000000007</v>
      </c>
      <c r="AA39" s="713"/>
      <c r="AB39" s="713"/>
      <c r="AC39" s="713"/>
      <c r="AD39" s="714" t="s">
        <v>232</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90310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90804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5143366</v>
      </c>
      <c r="CS39" s="699"/>
      <c r="CT39" s="699"/>
      <c r="CU39" s="699"/>
      <c r="CV39" s="699"/>
      <c r="CW39" s="699"/>
      <c r="CX39" s="699"/>
      <c r="CY39" s="700"/>
      <c r="CZ39" s="683">
        <v>2</v>
      </c>
      <c r="DA39" s="701"/>
      <c r="DB39" s="701"/>
      <c r="DC39" s="702"/>
      <c r="DD39" s="686">
        <v>5007655</v>
      </c>
      <c r="DE39" s="699"/>
      <c r="DF39" s="699"/>
      <c r="DG39" s="699"/>
      <c r="DH39" s="699"/>
      <c r="DI39" s="699"/>
      <c r="DJ39" s="699"/>
      <c r="DK39" s="700"/>
      <c r="DL39" s="686" t="s">
        <v>182</v>
      </c>
      <c r="DM39" s="699"/>
      <c r="DN39" s="699"/>
      <c r="DO39" s="699"/>
      <c r="DP39" s="699"/>
      <c r="DQ39" s="699"/>
      <c r="DR39" s="699"/>
      <c r="DS39" s="699"/>
      <c r="DT39" s="699"/>
      <c r="DU39" s="699"/>
      <c r="DV39" s="700"/>
      <c r="DW39" s="683" t="s">
        <v>232</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232</v>
      </c>
      <c r="AM40" s="684"/>
      <c r="AN40" s="684"/>
      <c r="AO40" s="715"/>
      <c r="AQ40" s="723" t="s">
        <v>342</v>
      </c>
      <c r="AR40" s="724"/>
      <c r="AS40" s="724"/>
      <c r="AT40" s="724"/>
      <c r="AU40" s="724"/>
      <c r="AV40" s="724"/>
      <c r="AW40" s="724"/>
      <c r="AX40" s="724"/>
      <c r="AY40" s="725"/>
      <c r="AZ40" s="680" t="s">
        <v>182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95</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2089777</v>
      </c>
      <c r="CS40" s="681"/>
      <c r="CT40" s="681"/>
      <c r="CU40" s="681"/>
      <c r="CV40" s="681"/>
      <c r="CW40" s="681"/>
      <c r="CX40" s="681"/>
      <c r="CY40" s="682"/>
      <c r="CZ40" s="683">
        <v>0.8</v>
      </c>
      <c r="DA40" s="701"/>
      <c r="DB40" s="701"/>
      <c r="DC40" s="702"/>
      <c r="DD40" s="686">
        <v>1715400</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347</v>
      </c>
      <c r="AR41" s="724"/>
      <c r="AS41" s="724"/>
      <c r="AT41" s="724"/>
      <c r="AU41" s="724"/>
      <c r="AV41" s="724"/>
      <c r="AW41" s="724"/>
      <c r="AX41" s="724"/>
      <c r="AY41" s="725"/>
      <c r="AZ41" s="680">
        <v>3770504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6763000</v>
      </c>
      <c r="S42" s="681"/>
      <c r="T42" s="681"/>
      <c r="U42" s="681"/>
      <c r="V42" s="681"/>
      <c r="W42" s="681"/>
      <c r="X42" s="681"/>
      <c r="Y42" s="682"/>
      <c r="Z42" s="713">
        <v>2.6</v>
      </c>
      <c r="AA42" s="713"/>
      <c r="AB42" s="713"/>
      <c r="AC42" s="713"/>
      <c r="AD42" s="714" t="s">
        <v>182</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12828662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361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27724258</v>
      </c>
      <c r="CS42" s="681"/>
      <c r="CT42" s="681"/>
      <c r="CU42" s="681"/>
      <c r="CV42" s="681"/>
      <c r="CW42" s="681"/>
      <c r="CX42" s="681"/>
      <c r="CY42" s="682"/>
      <c r="CZ42" s="683">
        <v>10.9</v>
      </c>
      <c r="DA42" s="684"/>
      <c r="DB42" s="684"/>
      <c r="DC42" s="685"/>
      <c r="DD42" s="686">
        <v>4343527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262617018</v>
      </c>
      <c r="S43" s="703"/>
      <c r="T43" s="703"/>
      <c r="U43" s="703"/>
      <c r="V43" s="703"/>
      <c r="W43" s="703"/>
      <c r="X43" s="703"/>
      <c r="Y43" s="704"/>
      <c r="Z43" s="705">
        <v>100</v>
      </c>
      <c r="AA43" s="705"/>
      <c r="AB43" s="705"/>
      <c r="AC43" s="705"/>
      <c r="AD43" s="706">
        <v>104945429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606852</v>
      </c>
      <c r="CS43" s="699"/>
      <c r="CT43" s="699"/>
      <c r="CU43" s="699"/>
      <c r="CV43" s="699"/>
      <c r="CW43" s="699"/>
      <c r="CX43" s="699"/>
      <c r="CY43" s="700"/>
      <c r="CZ43" s="683">
        <v>0.2</v>
      </c>
      <c r="DA43" s="701"/>
      <c r="DB43" s="701"/>
      <c r="DC43" s="702"/>
      <c r="DD43" s="686">
        <v>606852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25129104</v>
      </c>
      <c r="CS44" s="681"/>
      <c r="CT44" s="681"/>
      <c r="CU44" s="681"/>
      <c r="CV44" s="681"/>
      <c r="CW44" s="681"/>
      <c r="CX44" s="681"/>
      <c r="CY44" s="682"/>
      <c r="CZ44" s="683">
        <v>9.9</v>
      </c>
      <c r="DA44" s="684"/>
      <c r="DB44" s="684"/>
      <c r="DC44" s="685"/>
      <c r="DD44" s="686">
        <v>4227440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11560244</v>
      </c>
      <c r="CS45" s="699"/>
      <c r="CT45" s="699"/>
      <c r="CU45" s="699"/>
      <c r="CV45" s="699"/>
      <c r="CW45" s="699"/>
      <c r="CX45" s="699"/>
      <c r="CY45" s="700"/>
      <c r="CZ45" s="683">
        <v>4.5</v>
      </c>
      <c r="DA45" s="701"/>
      <c r="DB45" s="701"/>
      <c r="DC45" s="702"/>
      <c r="DD45" s="686">
        <v>547888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12402973</v>
      </c>
      <c r="CS46" s="681"/>
      <c r="CT46" s="681"/>
      <c r="CU46" s="681"/>
      <c r="CV46" s="681"/>
      <c r="CW46" s="681"/>
      <c r="CX46" s="681"/>
      <c r="CY46" s="682"/>
      <c r="CZ46" s="683">
        <v>4.9000000000000004</v>
      </c>
      <c r="DA46" s="684"/>
      <c r="DB46" s="684"/>
      <c r="DC46" s="685"/>
      <c r="DD46" s="686">
        <v>3316628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2595154</v>
      </c>
      <c r="CS47" s="699"/>
      <c r="CT47" s="699"/>
      <c r="CU47" s="699"/>
      <c r="CV47" s="699"/>
      <c r="CW47" s="699"/>
      <c r="CX47" s="699"/>
      <c r="CY47" s="700"/>
      <c r="CZ47" s="683">
        <v>1</v>
      </c>
      <c r="DA47" s="701"/>
      <c r="DB47" s="701"/>
      <c r="DC47" s="702"/>
      <c r="DD47" s="686">
        <v>116087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254084183</v>
      </c>
      <c r="CS49" s="665"/>
      <c r="CT49" s="665"/>
      <c r="CU49" s="665"/>
      <c r="CV49" s="665"/>
      <c r="CW49" s="665"/>
      <c r="CX49" s="665"/>
      <c r="CY49" s="666"/>
      <c r="CZ49" s="667">
        <v>100</v>
      </c>
      <c r="DA49" s="668"/>
      <c r="DB49" s="668"/>
      <c r="DC49" s="669"/>
      <c r="DD49" s="670">
        <v>127127626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ylifZzI/FCdK/D+DPbs8VYsVU2CrecvYfGoSnzBebi0vwkXZhQONThZME0Ut8qUJivf049EfK8Cx5r3lp71NA==" saltValue="hFtQXllm63JBj5/7PB7XH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263607</v>
      </c>
      <c r="R7" s="1200"/>
      <c r="S7" s="1200"/>
      <c r="T7" s="1200"/>
      <c r="U7" s="1200"/>
      <c r="V7" s="1200">
        <v>254107</v>
      </c>
      <c r="W7" s="1200"/>
      <c r="X7" s="1200"/>
      <c r="Y7" s="1200"/>
      <c r="Z7" s="1200"/>
      <c r="AA7" s="1200">
        <v>9500</v>
      </c>
      <c r="AB7" s="1200"/>
      <c r="AC7" s="1200"/>
      <c r="AD7" s="1200"/>
      <c r="AE7" s="1201"/>
      <c r="AF7" s="1202">
        <v>8466</v>
      </c>
      <c r="AG7" s="1203"/>
      <c r="AH7" s="1203"/>
      <c r="AI7" s="1203"/>
      <c r="AJ7" s="1204"/>
      <c r="AK7" s="1186">
        <v>2740</v>
      </c>
      <c r="AL7" s="1187"/>
      <c r="AM7" s="1187"/>
      <c r="AN7" s="1187"/>
      <c r="AO7" s="1187"/>
      <c r="AP7" s="1187">
        <v>196936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603</v>
      </c>
      <c r="BS7" s="1190" t="s">
        <v>604</v>
      </c>
      <c r="BT7" s="1191"/>
      <c r="BU7" s="1191"/>
      <c r="BV7" s="1191"/>
      <c r="BW7" s="1191"/>
      <c r="BX7" s="1191"/>
      <c r="BY7" s="1191"/>
      <c r="BZ7" s="1191"/>
      <c r="CA7" s="1191"/>
      <c r="CB7" s="1191"/>
      <c r="CC7" s="1191"/>
      <c r="CD7" s="1191"/>
      <c r="CE7" s="1191"/>
      <c r="CF7" s="1191"/>
      <c r="CG7" s="1192"/>
      <c r="CH7" s="1183" t="s">
        <v>584</v>
      </c>
      <c r="CI7" s="1184"/>
      <c r="CJ7" s="1184"/>
      <c r="CK7" s="1184"/>
      <c r="CL7" s="1185"/>
      <c r="CM7" s="1183">
        <v>3</v>
      </c>
      <c r="CN7" s="1184"/>
      <c r="CO7" s="1184"/>
      <c r="CP7" s="1184"/>
      <c r="CQ7" s="1185"/>
      <c r="CR7" s="1183">
        <v>3</v>
      </c>
      <c r="CS7" s="1184"/>
      <c r="CT7" s="1184"/>
      <c r="CU7" s="1184"/>
      <c r="CV7" s="1185"/>
      <c r="CW7" s="1183">
        <v>5</v>
      </c>
      <c r="CX7" s="1184"/>
      <c r="CY7" s="1184"/>
      <c r="CZ7" s="1184"/>
      <c r="DA7" s="1185"/>
      <c r="DB7" s="1183" t="s">
        <v>584</v>
      </c>
      <c r="DC7" s="1184"/>
      <c r="DD7" s="1184"/>
      <c r="DE7" s="1184"/>
      <c r="DF7" s="1185"/>
      <c r="DG7" s="1183" t="s">
        <v>584</v>
      </c>
      <c r="DH7" s="1184"/>
      <c r="DI7" s="1184"/>
      <c r="DJ7" s="1184"/>
      <c r="DK7" s="1185"/>
      <c r="DL7" s="1183" t="s">
        <v>584</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147</v>
      </c>
      <c r="R8" s="1139"/>
      <c r="S8" s="1139"/>
      <c r="T8" s="1139"/>
      <c r="U8" s="1139"/>
      <c r="V8" s="1139">
        <v>70</v>
      </c>
      <c r="W8" s="1139"/>
      <c r="X8" s="1139"/>
      <c r="Y8" s="1139"/>
      <c r="Z8" s="1139"/>
      <c r="AA8" s="1139">
        <v>77</v>
      </c>
      <c r="AB8" s="1139"/>
      <c r="AC8" s="1139"/>
      <c r="AD8" s="1139"/>
      <c r="AE8" s="1140"/>
      <c r="AF8" s="1114">
        <v>0</v>
      </c>
      <c r="AG8" s="1115"/>
      <c r="AH8" s="1115"/>
      <c r="AI8" s="1115"/>
      <c r="AJ8" s="1116"/>
      <c r="AK8" s="1181">
        <v>0</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603</v>
      </c>
      <c r="BS8" s="1109" t="s">
        <v>605</v>
      </c>
      <c r="BT8" s="1110"/>
      <c r="BU8" s="1110"/>
      <c r="BV8" s="1110"/>
      <c r="BW8" s="1110"/>
      <c r="BX8" s="1110"/>
      <c r="BY8" s="1110"/>
      <c r="BZ8" s="1110"/>
      <c r="CA8" s="1110"/>
      <c r="CB8" s="1110"/>
      <c r="CC8" s="1110"/>
      <c r="CD8" s="1110"/>
      <c r="CE8" s="1110"/>
      <c r="CF8" s="1110"/>
      <c r="CG8" s="1111"/>
      <c r="CH8" s="1084" t="s">
        <v>584</v>
      </c>
      <c r="CI8" s="1085"/>
      <c r="CJ8" s="1085"/>
      <c r="CK8" s="1085"/>
      <c r="CL8" s="1086"/>
      <c r="CM8" s="1084">
        <v>27</v>
      </c>
      <c r="CN8" s="1085"/>
      <c r="CO8" s="1085"/>
      <c r="CP8" s="1085"/>
      <c r="CQ8" s="1086"/>
      <c r="CR8" s="1084">
        <v>10</v>
      </c>
      <c r="CS8" s="1085"/>
      <c r="CT8" s="1085"/>
      <c r="CU8" s="1085"/>
      <c r="CV8" s="1086"/>
      <c r="CW8" s="1084" t="s">
        <v>584</v>
      </c>
      <c r="CX8" s="1085"/>
      <c r="CY8" s="1085"/>
      <c r="CZ8" s="1085"/>
      <c r="DA8" s="1086"/>
      <c r="DB8" s="1084">
        <v>1700</v>
      </c>
      <c r="DC8" s="1085"/>
      <c r="DD8" s="1085"/>
      <c r="DE8" s="1085"/>
      <c r="DF8" s="1086"/>
      <c r="DG8" s="1084">
        <v>308</v>
      </c>
      <c r="DH8" s="1085"/>
      <c r="DI8" s="1085"/>
      <c r="DJ8" s="1085"/>
      <c r="DK8" s="1086"/>
      <c r="DL8" s="1084" t="s">
        <v>584</v>
      </c>
      <c r="DM8" s="1085"/>
      <c r="DN8" s="1085"/>
      <c r="DO8" s="1085"/>
      <c r="DP8" s="1086"/>
      <c r="DQ8" s="1084" t="s">
        <v>584</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11</v>
      </c>
      <c r="R9" s="1139"/>
      <c r="S9" s="1139"/>
      <c r="T9" s="1139"/>
      <c r="U9" s="1139"/>
      <c r="V9" s="1139">
        <v>1055</v>
      </c>
      <c r="W9" s="1139"/>
      <c r="X9" s="1139"/>
      <c r="Y9" s="1139"/>
      <c r="Z9" s="1139"/>
      <c r="AA9" s="1139">
        <v>-1044</v>
      </c>
      <c r="AB9" s="1139"/>
      <c r="AC9" s="1139"/>
      <c r="AD9" s="1139"/>
      <c r="AE9" s="1140"/>
      <c r="AF9" s="1114">
        <v>-1044</v>
      </c>
      <c r="AG9" s="1115"/>
      <c r="AH9" s="1115"/>
      <c r="AI9" s="1115"/>
      <c r="AJ9" s="1116"/>
      <c r="AK9" s="1181">
        <v>0</v>
      </c>
      <c r="AL9" s="1182"/>
      <c r="AM9" s="1182"/>
      <c r="AN9" s="1182"/>
      <c r="AO9" s="1182"/>
      <c r="AP9" s="1182">
        <v>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606</v>
      </c>
      <c r="BT9" s="1110"/>
      <c r="BU9" s="1110"/>
      <c r="BV9" s="1110"/>
      <c r="BW9" s="1110"/>
      <c r="BX9" s="1110"/>
      <c r="BY9" s="1110"/>
      <c r="BZ9" s="1110"/>
      <c r="CA9" s="1110"/>
      <c r="CB9" s="1110"/>
      <c r="CC9" s="1110"/>
      <c r="CD9" s="1110"/>
      <c r="CE9" s="1110"/>
      <c r="CF9" s="1110"/>
      <c r="CG9" s="1111"/>
      <c r="CH9" s="1084">
        <v>-2</v>
      </c>
      <c r="CI9" s="1085"/>
      <c r="CJ9" s="1085"/>
      <c r="CK9" s="1085"/>
      <c r="CL9" s="1086"/>
      <c r="CM9" s="1084">
        <v>765</v>
      </c>
      <c r="CN9" s="1085"/>
      <c r="CO9" s="1085"/>
      <c r="CP9" s="1085"/>
      <c r="CQ9" s="1086"/>
      <c r="CR9" s="1084">
        <v>10</v>
      </c>
      <c r="CS9" s="1085"/>
      <c r="CT9" s="1085"/>
      <c r="CU9" s="1085"/>
      <c r="CV9" s="1086"/>
      <c r="CW9" s="1084">
        <v>71</v>
      </c>
      <c r="CX9" s="1085"/>
      <c r="CY9" s="1085"/>
      <c r="CZ9" s="1085"/>
      <c r="DA9" s="1086"/>
      <c r="DB9" s="1084" t="s">
        <v>584</v>
      </c>
      <c r="DC9" s="1085"/>
      <c r="DD9" s="1085"/>
      <c r="DE9" s="1085"/>
      <c r="DF9" s="1086"/>
      <c r="DG9" s="1084" t="s">
        <v>584</v>
      </c>
      <c r="DH9" s="1085"/>
      <c r="DI9" s="1085"/>
      <c r="DJ9" s="1085"/>
      <c r="DK9" s="1086"/>
      <c r="DL9" s="1084" t="s">
        <v>584</v>
      </c>
      <c r="DM9" s="1085"/>
      <c r="DN9" s="1085"/>
      <c r="DO9" s="1085"/>
      <c r="DP9" s="1086"/>
      <c r="DQ9" s="1084" t="s">
        <v>584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607</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202</v>
      </c>
      <c r="CN10" s="1085"/>
      <c r="CO10" s="1085"/>
      <c r="CP10" s="1085"/>
      <c r="CQ10" s="1086"/>
      <c r="CR10" s="1084">
        <v>30</v>
      </c>
      <c r="CS10" s="1085"/>
      <c r="CT10" s="1085"/>
      <c r="CU10" s="1085"/>
      <c r="CV10" s="1086"/>
      <c r="CW10" s="1084">
        <v>41</v>
      </c>
      <c r="CX10" s="1085"/>
      <c r="CY10" s="1085"/>
      <c r="CZ10" s="1085"/>
      <c r="DA10" s="1086"/>
      <c r="DB10" s="1084" t="s">
        <v>584</v>
      </c>
      <c r="DC10" s="1085"/>
      <c r="DD10" s="1085"/>
      <c r="DE10" s="1085"/>
      <c r="DF10" s="1086"/>
      <c r="DG10" s="1084" t="s">
        <v>584</v>
      </c>
      <c r="DH10" s="1085"/>
      <c r="DI10" s="1085"/>
      <c r="DJ10" s="1085"/>
      <c r="DK10" s="1086"/>
      <c r="DL10" s="1084" t="s">
        <v>584</v>
      </c>
      <c r="DM10" s="1085"/>
      <c r="DN10" s="1085"/>
      <c r="DO10" s="1085"/>
      <c r="DP10" s="1086"/>
      <c r="DQ10" s="1084" t="s">
        <v>584</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608</v>
      </c>
      <c r="BT11" s="1110"/>
      <c r="BU11" s="1110"/>
      <c r="BV11" s="1110"/>
      <c r="BW11" s="1110"/>
      <c r="BX11" s="1110"/>
      <c r="BY11" s="1110"/>
      <c r="BZ11" s="1110"/>
      <c r="CA11" s="1110"/>
      <c r="CB11" s="1110"/>
      <c r="CC11" s="1110"/>
      <c r="CD11" s="1110"/>
      <c r="CE11" s="1110"/>
      <c r="CF11" s="1110"/>
      <c r="CG11" s="1111"/>
      <c r="CH11" s="1084">
        <v>-11</v>
      </c>
      <c r="CI11" s="1085"/>
      <c r="CJ11" s="1085"/>
      <c r="CK11" s="1085"/>
      <c r="CL11" s="1086"/>
      <c r="CM11" s="1084">
        <v>438</v>
      </c>
      <c r="CN11" s="1085"/>
      <c r="CO11" s="1085"/>
      <c r="CP11" s="1085"/>
      <c r="CQ11" s="1086"/>
      <c r="CR11" s="1084">
        <v>300</v>
      </c>
      <c r="CS11" s="1085"/>
      <c r="CT11" s="1085"/>
      <c r="CU11" s="1085"/>
      <c r="CV11" s="1086"/>
      <c r="CW11" s="1084">
        <v>173</v>
      </c>
      <c r="CX11" s="1085"/>
      <c r="CY11" s="1085"/>
      <c r="CZ11" s="1085"/>
      <c r="DA11" s="1086"/>
      <c r="DB11" s="1084" t="s">
        <v>584</v>
      </c>
      <c r="DC11" s="1085"/>
      <c r="DD11" s="1085"/>
      <c r="DE11" s="1085"/>
      <c r="DF11" s="1086"/>
      <c r="DG11" s="1084" t="s">
        <v>584</v>
      </c>
      <c r="DH11" s="1085"/>
      <c r="DI11" s="1085"/>
      <c r="DJ11" s="1085"/>
      <c r="DK11" s="1086"/>
      <c r="DL11" s="1084" t="s">
        <v>584</v>
      </c>
      <c r="DM11" s="1085"/>
      <c r="DN11" s="1085"/>
      <c r="DO11" s="1085"/>
      <c r="DP11" s="1086"/>
      <c r="DQ11" s="1084" t="s">
        <v>584</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609</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130</v>
      </c>
      <c r="CN12" s="1085"/>
      <c r="CO12" s="1085"/>
      <c r="CP12" s="1085"/>
      <c r="CQ12" s="1086"/>
      <c r="CR12" s="1084">
        <v>40</v>
      </c>
      <c r="CS12" s="1085"/>
      <c r="CT12" s="1085"/>
      <c r="CU12" s="1085"/>
      <c r="CV12" s="1086"/>
      <c r="CW12" s="1084" t="s">
        <v>584</v>
      </c>
      <c r="CX12" s="1085"/>
      <c r="CY12" s="1085"/>
      <c r="CZ12" s="1085"/>
      <c r="DA12" s="1086"/>
      <c r="DB12" s="1084" t="s">
        <v>584</v>
      </c>
      <c r="DC12" s="1085"/>
      <c r="DD12" s="1085"/>
      <c r="DE12" s="1085"/>
      <c r="DF12" s="1086"/>
      <c r="DG12" s="1084" t="s">
        <v>584</v>
      </c>
      <c r="DH12" s="1085"/>
      <c r="DI12" s="1085"/>
      <c r="DJ12" s="1085"/>
      <c r="DK12" s="1086"/>
      <c r="DL12" s="1084" t="s">
        <v>584</v>
      </c>
      <c r="DM12" s="1085"/>
      <c r="DN12" s="1085"/>
      <c r="DO12" s="1085"/>
      <c r="DP12" s="1086"/>
      <c r="DQ12" s="1084" t="s">
        <v>584</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610</v>
      </c>
      <c r="BT13" s="1110"/>
      <c r="BU13" s="1110"/>
      <c r="BV13" s="1110"/>
      <c r="BW13" s="1110"/>
      <c r="BX13" s="1110"/>
      <c r="BY13" s="1110"/>
      <c r="BZ13" s="1110"/>
      <c r="CA13" s="1110"/>
      <c r="CB13" s="1110"/>
      <c r="CC13" s="1110"/>
      <c r="CD13" s="1110"/>
      <c r="CE13" s="1110"/>
      <c r="CF13" s="1110"/>
      <c r="CG13" s="1111"/>
      <c r="CH13" s="1084">
        <v>47</v>
      </c>
      <c r="CI13" s="1085"/>
      <c r="CJ13" s="1085"/>
      <c r="CK13" s="1085"/>
      <c r="CL13" s="1086"/>
      <c r="CM13" s="1084">
        <v>2061</v>
      </c>
      <c r="CN13" s="1085"/>
      <c r="CO13" s="1085"/>
      <c r="CP13" s="1085"/>
      <c r="CQ13" s="1086"/>
      <c r="CR13" s="1084">
        <v>90</v>
      </c>
      <c r="CS13" s="1085"/>
      <c r="CT13" s="1085"/>
      <c r="CU13" s="1085"/>
      <c r="CV13" s="1086"/>
      <c r="CW13" s="1084" t="s">
        <v>584</v>
      </c>
      <c r="CX13" s="1085"/>
      <c r="CY13" s="1085"/>
      <c r="CZ13" s="1085"/>
      <c r="DA13" s="1086"/>
      <c r="DB13" s="1084" t="s">
        <v>584</v>
      </c>
      <c r="DC13" s="1085"/>
      <c r="DD13" s="1085"/>
      <c r="DE13" s="1085"/>
      <c r="DF13" s="1086"/>
      <c r="DG13" s="1084" t="s">
        <v>584</v>
      </c>
      <c r="DH13" s="1085"/>
      <c r="DI13" s="1085"/>
      <c r="DJ13" s="1085"/>
      <c r="DK13" s="1086"/>
      <c r="DL13" s="1084" t="s">
        <v>584</v>
      </c>
      <c r="DM13" s="1085"/>
      <c r="DN13" s="1085"/>
      <c r="DO13" s="1085"/>
      <c r="DP13" s="1086"/>
      <c r="DQ13" s="1084" t="s">
        <v>584</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611</v>
      </c>
      <c r="BT14" s="1110"/>
      <c r="BU14" s="1110"/>
      <c r="BV14" s="1110"/>
      <c r="BW14" s="1110"/>
      <c r="BX14" s="1110"/>
      <c r="BY14" s="1110"/>
      <c r="BZ14" s="1110"/>
      <c r="CA14" s="1110"/>
      <c r="CB14" s="1110"/>
      <c r="CC14" s="1110"/>
      <c r="CD14" s="1110"/>
      <c r="CE14" s="1110"/>
      <c r="CF14" s="1110"/>
      <c r="CG14" s="1111"/>
      <c r="CH14" s="1084">
        <v>-83</v>
      </c>
      <c r="CI14" s="1085"/>
      <c r="CJ14" s="1085"/>
      <c r="CK14" s="1085"/>
      <c r="CL14" s="1086"/>
      <c r="CM14" s="1084">
        <v>1855</v>
      </c>
      <c r="CN14" s="1085"/>
      <c r="CO14" s="1085"/>
      <c r="CP14" s="1085"/>
      <c r="CQ14" s="1086"/>
      <c r="CR14" s="1084">
        <v>300</v>
      </c>
      <c r="CS14" s="1085"/>
      <c r="CT14" s="1085"/>
      <c r="CU14" s="1085"/>
      <c r="CV14" s="1086"/>
      <c r="CW14" s="1084">
        <v>38</v>
      </c>
      <c r="CX14" s="1085"/>
      <c r="CY14" s="1085"/>
      <c r="CZ14" s="1085"/>
      <c r="DA14" s="1086"/>
      <c r="DB14" s="1084" t="s">
        <v>584</v>
      </c>
      <c r="DC14" s="1085"/>
      <c r="DD14" s="1085"/>
      <c r="DE14" s="1085"/>
      <c r="DF14" s="1086"/>
      <c r="DG14" s="1084" t="s">
        <v>584</v>
      </c>
      <c r="DH14" s="1085"/>
      <c r="DI14" s="1085"/>
      <c r="DJ14" s="1085"/>
      <c r="DK14" s="1086"/>
      <c r="DL14" s="1084" t="s">
        <v>584</v>
      </c>
      <c r="DM14" s="1085"/>
      <c r="DN14" s="1085"/>
      <c r="DO14" s="1085"/>
      <c r="DP14" s="1086"/>
      <c r="DQ14" s="1084" t="s">
        <v>584</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612</v>
      </c>
      <c r="BT15" s="1110"/>
      <c r="BU15" s="1110"/>
      <c r="BV15" s="1110"/>
      <c r="BW15" s="1110"/>
      <c r="BX15" s="1110"/>
      <c r="BY15" s="1110"/>
      <c r="BZ15" s="1110"/>
      <c r="CA15" s="1110"/>
      <c r="CB15" s="1110"/>
      <c r="CC15" s="1110"/>
      <c r="CD15" s="1110"/>
      <c r="CE15" s="1110"/>
      <c r="CF15" s="1110"/>
      <c r="CG15" s="1111"/>
      <c r="CH15" s="1084">
        <v>11</v>
      </c>
      <c r="CI15" s="1085"/>
      <c r="CJ15" s="1085"/>
      <c r="CK15" s="1085"/>
      <c r="CL15" s="1086"/>
      <c r="CM15" s="1084">
        <v>671</v>
      </c>
      <c r="CN15" s="1085"/>
      <c r="CO15" s="1085"/>
      <c r="CP15" s="1085"/>
      <c r="CQ15" s="1086"/>
      <c r="CR15" s="1084">
        <v>27</v>
      </c>
      <c r="CS15" s="1085"/>
      <c r="CT15" s="1085"/>
      <c r="CU15" s="1085"/>
      <c r="CV15" s="1086"/>
      <c r="CW15" s="1084">
        <v>9</v>
      </c>
      <c r="CX15" s="1085"/>
      <c r="CY15" s="1085"/>
      <c r="CZ15" s="1085"/>
      <c r="DA15" s="1086"/>
      <c r="DB15" s="1084" t="s">
        <v>584</v>
      </c>
      <c r="DC15" s="1085"/>
      <c r="DD15" s="1085"/>
      <c r="DE15" s="1085"/>
      <c r="DF15" s="1086"/>
      <c r="DG15" s="1084" t="s">
        <v>584</v>
      </c>
      <c r="DH15" s="1085"/>
      <c r="DI15" s="1085"/>
      <c r="DJ15" s="1085"/>
      <c r="DK15" s="1086"/>
      <c r="DL15" s="1084" t="s">
        <v>584</v>
      </c>
      <c r="DM15" s="1085"/>
      <c r="DN15" s="1085"/>
      <c r="DO15" s="1085"/>
      <c r="DP15" s="1086"/>
      <c r="DQ15" s="1084" t="s">
        <v>584</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613</v>
      </c>
      <c r="BT16" s="1110"/>
      <c r="BU16" s="1110"/>
      <c r="BV16" s="1110"/>
      <c r="BW16" s="1110"/>
      <c r="BX16" s="1110"/>
      <c r="BY16" s="1110"/>
      <c r="BZ16" s="1110"/>
      <c r="CA16" s="1110"/>
      <c r="CB16" s="1110"/>
      <c r="CC16" s="1110"/>
      <c r="CD16" s="1110"/>
      <c r="CE16" s="1110"/>
      <c r="CF16" s="1110"/>
      <c r="CG16" s="1111"/>
      <c r="CH16" s="1084">
        <v>-59</v>
      </c>
      <c r="CI16" s="1085"/>
      <c r="CJ16" s="1085"/>
      <c r="CK16" s="1085"/>
      <c r="CL16" s="1086"/>
      <c r="CM16" s="1084">
        <v>4679</v>
      </c>
      <c r="CN16" s="1085"/>
      <c r="CO16" s="1085"/>
      <c r="CP16" s="1085"/>
      <c r="CQ16" s="1086"/>
      <c r="CR16" s="1084">
        <v>460</v>
      </c>
      <c r="CS16" s="1085"/>
      <c r="CT16" s="1085"/>
      <c r="CU16" s="1085"/>
      <c r="CV16" s="1086"/>
      <c r="CW16" s="1084" t="s">
        <v>584</v>
      </c>
      <c r="CX16" s="1085"/>
      <c r="CY16" s="1085"/>
      <c r="CZ16" s="1085"/>
      <c r="DA16" s="1086"/>
      <c r="DB16" s="1084" t="s">
        <v>584</v>
      </c>
      <c r="DC16" s="1085"/>
      <c r="DD16" s="1085"/>
      <c r="DE16" s="1085"/>
      <c r="DF16" s="1086"/>
      <c r="DG16" s="1084" t="s">
        <v>584</v>
      </c>
      <c r="DH16" s="1085"/>
      <c r="DI16" s="1085"/>
      <c r="DJ16" s="1085"/>
      <c r="DK16" s="1086"/>
      <c r="DL16" s="1084" t="s">
        <v>584</v>
      </c>
      <c r="DM16" s="1085"/>
      <c r="DN16" s="1085"/>
      <c r="DO16" s="1085"/>
      <c r="DP16" s="1086"/>
      <c r="DQ16" s="1084" t="s">
        <v>584</v>
      </c>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614</v>
      </c>
      <c r="BT17" s="1110"/>
      <c r="BU17" s="1110"/>
      <c r="BV17" s="1110"/>
      <c r="BW17" s="1110"/>
      <c r="BX17" s="1110"/>
      <c r="BY17" s="1110"/>
      <c r="BZ17" s="1110"/>
      <c r="CA17" s="1110"/>
      <c r="CB17" s="1110"/>
      <c r="CC17" s="1110"/>
      <c r="CD17" s="1110"/>
      <c r="CE17" s="1110"/>
      <c r="CF17" s="1110"/>
      <c r="CG17" s="1111"/>
      <c r="CH17" s="1084">
        <v>0</v>
      </c>
      <c r="CI17" s="1085"/>
      <c r="CJ17" s="1085"/>
      <c r="CK17" s="1085"/>
      <c r="CL17" s="1086"/>
      <c r="CM17" s="1084">
        <v>123</v>
      </c>
      <c r="CN17" s="1085"/>
      <c r="CO17" s="1085"/>
      <c r="CP17" s="1085"/>
      <c r="CQ17" s="1086"/>
      <c r="CR17" s="1084">
        <v>50</v>
      </c>
      <c r="CS17" s="1085"/>
      <c r="CT17" s="1085"/>
      <c r="CU17" s="1085"/>
      <c r="CV17" s="1086"/>
      <c r="CW17" s="1084">
        <v>1</v>
      </c>
      <c r="CX17" s="1085"/>
      <c r="CY17" s="1085"/>
      <c r="CZ17" s="1085"/>
      <c r="DA17" s="1086"/>
      <c r="DB17" s="1084">
        <v>113</v>
      </c>
      <c r="DC17" s="1085"/>
      <c r="DD17" s="1085"/>
      <c r="DE17" s="1085"/>
      <c r="DF17" s="1086"/>
      <c r="DG17" s="1084" t="s">
        <v>584</v>
      </c>
      <c r="DH17" s="1085"/>
      <c r="DI17" s="1085"/>
      <c r="DJ17" s="1085"/>
      <c r="DK17" s="1086"/>
      <c r="DL17" s="1084">
        <v>132</v>
      </c>
      <c r="DM17" s="1085"/>
      <c r="DN17" s="1085"/>
      <c r="DO17" s="1085"/>
      <c r="DP17" s="1086"/>
      <c r="DQ17" s="1084">
        <v>118</v>
      </c>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615</v>
      </c>
      <c r="BT18" s="1110"/>
      <c r="BU18" s="1110"/>
      <c r="BV18" s="1110"/>
      <c r="BW18" s="1110"/>
      <c r="BX18" s="1110"/>
      <c r="BY18" s="1110"/>
      <c r="BZ18" s="1110"/>
      <c r="CA18" s="1110"/>
      <c r="CB18" s="1110"/>
      <c r="CC18" s="1110"/>
      <c r="CD18" s="1110"/>
      <c r="CE18" s="1110"/>
      <c r="CF18" s="1110"/>
      <c r="CG18" s="1111"/>
      <c r="CH18" s="1084">
        <v>4</v>
      </c>
      <c r="CI18" s="1085"/>
      <c r="CJ18" s="1085"/>
      <c r="CK18" s="1085"/>
      <c r="CL18" s="1086"/>
      <c r="CM18" s="1084">
        <v>28</v>
      </c>
      <c r="CN18" s="1085"/>
      <c r="CO18" s="1085"/>
      <c r="CP18" s="1085"/>
      <c r="CQ18" s="1086"/>
      <c r="CR18" s="1084">
        <v>3</v>
      </c>
      <c r="CS18" s="1085"/>
      <c r="CT18" s="1085"/>
      <c r="CU18" s="1085"/>
      <c r="CV18" s="1086"/>
      <c r="CW18" s="1084" t="s">
        <v>584</v>
      </c>
      <c r="CX18" s="1085"/>
      <c r="CY18" s="1085"/>
      <c r="CZ18" s="1085"/>
      <c r="DA18" s="1086"/>
      <c r="DB18" s="1084">
        <v>23</v>
      </c>
      <c r="DC18" s="1085"/>
      <c r="DD18" s="1085"/>
      <c r="DE18" s="1085"/>
      <c r="DF18" s="1086"/>
      <c r="DG18" s="1084" t="s">
        <v>584</v>
      </c>
      <c r="DH18" s="1085"/>
      <c r="DI18" s="1085"/>
      <c r="DJ18" s="1085"/>
      <c r="DK18" s="1086"/>
      <c r="DL18" s="1084">
        <v>7</v>
      </c>
      <c r="DM18" s="1085"/>
      <c r="DN18" s="1085"/>
      <c r="DO18" s="1085"/>
      <c r="DP18" s="1086"/>
      <c r="DQ18" s="1084">
        <v>1</v>
      </c>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t="s">
        <v>616</v>
      </c>
      <c r="BT19" s="1110"/>
      <c r="BU19" s="1110"/>
      <c r="BV19" s="1110"/>
      <c r="BW19" s="1110"/>
      <c r="BX19" s="1110"/>
      <c r="BY19" s="1110"/>
      <c r="BZ19" s="1110"/>
      <c r="CA19" s="1110"/>
      <c r="CB19" s="1110"/>
      <c r="CC19" s="1110"/>
      <c r="CD19" s="1110"/>
      <c r="CE19" s="1110"/>
      <c r="CF19" s="1110"/>
      <c r="CG19" s="1111"/>
      <c r="CH19" s="1084">
        <v>-247</v>
      </c>
      <c r="CI19" s="1085"/>
      <c r="CJ19" s="1085"/>
      <c r="CK19" s="1085"/>
      <c r="CL19" s="1086"/>
      <c r="CM19" s="1084">
        <v>606</v>
      </c>
      <c r="CN19" s="1085"/>
      <c r="CO19" s="1085"/>
      <c r="CP19" s="1085"/>
      <c r="CQ19" s="1086"/>
      <c r="CR19" s="1084">
        <v>43</v>
      </c>
      <c r="CS19" s="1085"/>
      <c r="CT19" s="1085"/>
      <c r="CU19" s="1085"/>
      <c r="CV19" s="1086"/>
      <c r="CW19" s="1084">
        <v>19</v>
      </c>
      <c r="CX19" s="1085"/>
      <c r="CY19" s="1085"/>
      <c r="CZ19" s="1085"/>
      <c r="DA19" s="1086"/>
      <c r="DB19" s="1084" t="s">
        <v>617</v>
      </c>
      <c r="DC19" s="1085"/>
      <c r="DD19" s="1085"/>
      <c r="DE19" s="1085"/>
      <c r="DF19" s="1086"/>
      <c r="DG19" s="1084" t="s">
        <v>617</v>
      </c>
      <c r="DH19" s="1085"/>
      <c r="DI19" s="1085"/>
      <c r="DJ19" s="1085"/>
      <c r="DK19" s="1086"/>
      <c r="DL19" s="1084" t="s">
        <v>617</v>
      </c>
      <c r="DM19" s="1085"/>
      <c r="DN19" s="1085"/>
      <c r="DO19" s="1085"/>
      <c r="DP19" s="1086"/>
      <c r="DQ19" s="1084" t="s">
        <v>617</v>
      </c>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263749</v>
      </c>
      <c r="R23" s="1164"/>
      <c r="S23" s="1164"/>
      <c r="T23" s="1164"/>
      <c r="U23" s="1164"/>
      <c r="V23" s="1164">
        <v>255216</v>
      </c>
      <c r="W23" s="1164"/>
      <c r="X23" s="1164"/>
      <c r="Y23" s="1164"/>
      <c r="Z23" s="1164"/>
      <c r="AA23" s="1164">
        <v>8533</v>
      </c>
      <c r="AB23" s="1164"/>
      <c r="AC23" s="1164"/>
      <c r="AD23" s="1164"/>
      <c r="AE23" s="1165"/>
      <c r="AF23" s="1166">
        <v>7422</v>
      </c>
      <c r="AG23" s="1164"/>
      <c r="AH23" s="1164"/>
      <c r="AI23" s="1164"/>
      <c r="AJ23" s="1167"/>
      <c r="AK23" s="1168"/>
      <c r="AL23" s="1169"/>
      <c r="AM23" s="1169"/>
      <c r="AN23" s="1169"/>
      <c r="AO23" s="1169"/>
      <c r="AP23" s="1164">
        <v>196337</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46514</v>
      </c>
      <c r="R28" s="1149"/>
      <c r="S28" s="1149"/>
      <c r="T28" s="1149"/>
      <c r="U28" s="1149"/>
      <c r="V28" s="1149">
        <v>45271</v>
      </c>
      <c r="W28" s="1149"/>
      <c r="X28" s="1149"/>
      <c r="Y28" s="1149"/>
      <c r="Z28" s="1149"/>
      <c r="AA28" s="1149">
        <v>1243</v>
      </c>
      <c r="AB28" s="1149"/>
      <c r="AC28" s="1149"/>
      <c r="AD28" s="1149"/>
      <c r="AE28" s="1150"/>
      <c r="AF28" s="1151">
        <v>1243</v>
      </c>
      <c r="AG28" s="1149"/>
      <c r="AH28" s="1149"/>
      <c r="AI28" s="1149"/>
      <c r="AJ28" s="1152"/>
      <c r="AK28" s="1153">
        <v>3771</v>
      </c>
      <c r="AL28" s="1141"/>
      <c r="AM28" s="1141"/>
      <c r="AN28" s="1141"/>
      <c r="AO28" s="1141"/>
      <c r="AP28" s="1141" t="s">
        <v>602</v>
      </c>
      <c r="AQ28" s="1141"/>
      <c r="AR28" s="1141"/>
      <c r="AS28" s="1141"/>
      <c r="AT28" s="1141"/>
      <c r="AU28" s="1141" t="s">
        <v>602</v>
      </c>
      <c r="AV28" s="1141"/>
      <c r="AW28" s="1141"/>
      <c r="AX28" s="1141"/>
      <c r="AY28" s="1141"/>
      <c r="AZ28" s="1142" t="s">
        <v>602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44076</v>
      </c>
      <c r="R29" s="1139"/>
      <c r="S29" s="1139"/>
      <c r="T29" s="1139"/>
      <c r="U29" s="1139"/>
      <c r="V29" s="1139">
        <v>43228</v>
      </c>
      <c r="W29" s="1139"/>
      <c r="X29" s="1139"/>
      <c r="Y29" s="1139"/>
      <c r="Z29" s="1139"/>
      <c r="AA29" s="1139">
        <v>848</v>
      </c>
      <c r="AB29" s="1139"/>
      <c r="AC29" s="1139"/>
      <c r="AD29" s="1139"/>
      <c r="AE29" s="1140"/>
      <c r="AF29" s="1114">
        <v>848</v>
      </c>
      <c r="AG29" s="1115"/>
      <c r="AH29" s="1115"/>
      <c r="AI29" s="1115"/>
      <c r="AJ29" s="1116"/>
      <c r="AK29" s="1075">
        <v>6549</v>
      </c>
      <c r="AL29" s="1066"/>
      <c r="AM29" s="1066"/>
      <c r="AN29" s="1066"/>
      <c r="AO29" s="1066"/>
      <c r="AP29" s="1066" t="s">
        <v>602</v>
      </c>
      <c r="AQ29" s="1066"/>
      <c r="AR29" s="1066"/>
      <c r="AS29" s="1066"/>
      <c r="AT29" s="1066"/>
      <c r="AU29" s="1066" t="s">
        <v>602</v>
      </c>
      <c r="AV29" s="1066"/>
      <c r="AW29" s="1066"/>
      <c r="AX29" s="1066"/>
      <c r="AY29" s="1066"/>
      <c r="AZ29" s="1137" t="s">
        <v>602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6431</v>
      </c>
      <c r="R30" s="1139"/>
      <c r="S30" s="1139"/>
      <c r="T30" s="1139"/>
      <c r="U30" s="1139"/>
      <c r="V30" s="1139">
        <v>6418</v>
      </c>
      <c r="W30" s="1139"/>
      <c r="X30" s="1139"/>
      <c r="Y30" s="1139"/>
      <c r="Z30" s="1139"/>
      <c r="AA30" s="1139">
        <v>13</v>
      </c>
      <c r="AB30" s="1139"/>
      <c r="AC30" s="1139"/>
      <c r="AD30" s="1139"/>
      <c r="AE30" s="1140"/>
      <c r="AF30" s="1114">
        <v>13</v>
      </c>
      <c r="AG30" s="1115"/>
      <c r="AH30" s="1115"/>
      <c r="AI30" s="1115"/>
      <c r="AJ30" s="1116"/>
      <c r="AK30" s="1075">
        <v>1294</v>
      </c>
      <c r="AL30" s="1066"/>
      <c r="AM30" s="1066"/>
      <c r="AN30" s="1066"/>
      <c r="AO30" s="1066"/>
      <c r="AP30" s="1066" t="s">
        <v>602</v>
      </c>
      <c r="AQ30" s="1066"/>
      <c r="AR30" s="1066"/>
      <c r="AS30" s="1066"/>
      <c r="AT30" s="1066"/>
      <c r="AU30" s="1066" t="s">
        <v>602</v>
      </c>
      <c r="AV30" s="1066"/>
      <c r="AW30" s="1066"/>
      <c r="AX30" s="1066"/>
      <c r="AY30" s="1066"/>
      <c r="AZ30" s="1137" t="s">
        <v>602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8702</v>
      </c>
      <c r="R31" s="1139"/>
      <c r="S31" s="1139"/>
      <c r="T31" s="1139"/>
      <c r="U31" s="1139"/>
      <c r="V31" s="1139">
        <v>7012</v>
      </c>
      <c r="W31" s="1139"/>
      <c r="X31" s="1139"/>
      <c r="Y31" s="1139"/>
      <c r="Z31" s="1139"/>
      <c r="AA31" s="1139">
        <v>1690</v>
      </c>
      <c r="AB31" s="1139"/>
      <c r="AC31" s="1139"/>
      <c r="AD31" s="1139"/>
      <c r="AE31" s="1140"/>
      <c r="AF31" s="1114">
        <v>5470</v>
      </c>
      <c r="AG31" s="1115"/>
      <c r="AH31" s="1115"/>
      <c r="AI31" s="1115"/>
      <c r="AJ31" s="1116"/>
      <c r="AK31" s="1075">
        <v>88</v>
      </c>
      <c r="AL31" s="1066"/>
      <c r="AM31" s="1066"/>
      <c r="AN31" s="1066"/>
      <c r="AO31" s="1066"/>
      <c r="AP31" s="1066">
        <v>16305</v>
      </c>
      <c r="AQ31" s="1066"/>
      <c r="AR31" s="1066"/>
      <c r="AS31" s="1066"/>
      <c r="AT31" s="1066"/>
      <c r="AU31" s="1066">
        <v>82</v>
      </c>
      <c r="AV31" s="1066"/>
      <c r="AW31" s="1066"/>
      <c r="AX31" s="1066"/>
      <c r="AY31" s="1066"/>
      <c r="AZ31" s="1137" t="s">
        <v>602</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3671</v>
      </c>
      <c r="R32" s="1139"/>
      <c r="S32" s="1139"/>
      <c r="T32" s="1139"/>
      <c r="U32" s="1139"/>
      <c r="V32" s="1139">
        <v>3781</v>
      </c>
      <c r="W32" s="1139"/>
      <c r="X32" s="1139"/>
      <c r="Y32" s="1139"/>
      <c r="Z32" s="1139"/>
      <c r="AA32" s="1139">
        <v>-110</v>
      </c>
      <c r="AB32" s="1139"/>
      <c r="AC32" s="1139"/>
      <c r="AD32" s="1139"/>
      <c r="AE32" s="1140"/>
      <c r="AF32" s="1114">
        <v>472</v>
      </c>
      <c r="AG32" s="1115"/>
      <c r="AH32" s="1115"/>
      <c r="AI32" s="1115"/>
      <c r="AJ32" s="1116"/>
      <c r="AK32" s="1075">
        <v>370</v>
      </c>
      <c r="AL32" s="1066"/>
      <c r="AM32" s="1066"/>
      <c r="AN32" s="1066"/>
      <c r="AO32" s="1066"/>
      <c r="AP32" s="1066">
        <v>6435</v>
      </c>
      <c r="AQ32" s="1066"/>
      <c r="AR32" s="1066"/>
      <c r="AS32" s="1066"/>
      <c r="AT32" s="1066"/>
      <c r="AU32" s="1066">
        <v>3366</v>
      </c>
      <c r="AV32" s="1066"/>
      <c r="AW32" s="1066"/>
      <c r="AX32" s="1066"/>
      <c r="AY32" s="1066"/>
      <c r="AZ32" s="1137" t="s">
        <v>602</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64825</v>
      </c>
      <c r="R33" s="1139"/>
      <c r="S33" s="1139"/>
      <c r="T33" s="1139"/>
      <c r="U33" s="1139"/>
      <c r="V33" s="1139">
        <v>59595</v>
      </c>
      <c r="W33" s="1139"/>
      <c r="X33" s="1139"/>
      <c r="Y33" s="1139"/>
      <c r="Z33" s="1139"/>
      <c r="AA33" s="1139">
        <v>5230</v>
      </c>
      <c r="AB33" s="1139"/>
      <c r="AC33" s="1139"/>
      <c r="AD33" s="1139"/>
      <c r="AE33" s="1140"/>
      <c r="AF33" s="1114">
        <v>19344</v>
      </c>
      <c r="AG33" s="1115"/>
      <c r="AH33" s="1115"/>
      <c r="AI33" s="1115"/>
      <c r="AJ33" s="1116"/>
      <c r="AK33" s="1075" t="s">
        <v>602</v>
      </c>
      <c r="AL33" s="1066"/>
      <c r="AM33" s="1066"/>
      <c r="AN33" s="1066"/>
      <c r="AO33" s="1066"/>
      <c r="AP33" s="1066" t="s">
        <v>602</v>
      </c>
      <c r="AQ33" s="1066"/>
      <c r="AR33" s="1066"/>
      <c r="AS33" s="1066"/>
      <c r="AT33" s="1066"/>
      <c r="AU33" s="1066" t="s">
        <v>602</v>
      </c>
      <c r="AV33" s="1066"/>
      <c r="AW33" s="1066"/>
      <c r="AX33" s="1066"/>
      <c r="AY33" s="1066"/>
      <c r="AZ33" s="1137" t="s">
        <v>602</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19126</v>
      </c>
      <c r="R34" s="1139"/>
      <c r="S34" s="1139"/>
      <c r="T34" s="1139"/>
      <c r="U34" s="1139"/>
      <c r="V34" s="1139">
        <v>15103</v>
      </c>
      <c r="W34" s="1139"/>
      <c r="X34" s="1139"/>
      <c r="Y34" s="1139"/>
      <c r="Z34" s="1139"/>
      <c r="AA34" s="1139">
        <v>4023</v>
      </c>
      <c r="AB34" s="1139"/>
      <c r="AC34" s="1139"/>
      <c r="AD34" s="1139"/>
      <c r="AE34" s="1140"/>
      <c r="AF34" s="1114">
        <v>3231</v>
      </c>
      <c r="AG34" s="1115"/>
      <c r="AH34" s="1115"/>
      <c r="AI34" s="1115"/>
      <c r="AJ34" s="1116"/>
      <c r="AK34" s="1075">
        <v>10458</v>
      </c>
      <c r="AL34" s="1066"/>
      <c r="AM34" s="1066"/>
      <c r="AN34" s="1066"/>
      <c r="AO34" s="1066"/>
      <c r="AP34" s="1066">
        <v>129967</v>
      </c>
      <c r="AQ34" s="1066"/>
      <c r="AR34" s="1066"/>
      <c r="AS34" s="1066"/>
      <c r="AT34" s="1066"/>
      <c r="AU34" s="1066">
        <v>73041</v>
      </c>
      <c r="AV34" s="1066"/>
      <c r="AW34" s="1066"/>
      <c r="AX34" s="1066"/>
      <c r="AY34" s="1066"/>
      <c r="AZ34" s="1137" t="s">
        <v>602</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30623</v>
      </c>
      <c r="AG63" s="1054"/>
      <c r="AH63" s="1054"/>
      <c r="AI63" s="1054"/>
      <c r="AJ63" s="1125"/>
      <c r="AK63" s="1126"/>
      <c r="AL63" s="1058"/>
      <c r="AM63" s="1058"/>
      <c r="AN63" s="1058"/>
      <c r="AO63" s="1058"/>
      <c r="AP63" s="1054">
        <v>152707</v>
      </c>
      <c r="AQ63" s="1054"/>
      <c r="AR63" s="1054"/>
      <c r="AS63" s="1054"/>
      <c r="AT63" s="1054"/>
      <c r="AU63" s="1054">
        <v>76489</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1217</v>
      </c>
      <c r="R68" s="1077"/>
      <c r="S68" s="1077"/>
      <c r="T68" s="1077"/>
      <c r="U68" s="1077"/>
      <c r="V68" s="1077">
        <v>1119</v>
      </c>
      <c r="W68" s="1077"/>
      <c r="X68" s="1077"/>
      <c r="Y68" s="1077"/>
      <c r="Z68" s="1077"/>
      <c r="AA68" s="1077">
        <v>98</v>
      </c>
      <c r="AB68" s="1077"/>
      <c r="AC68" s="1077"/>
      <c r="AD68" s="1077"/>
      <c r="AE68" s="1077"/>
      <c r="AF68" s="1077">
        <v>98</v>
      </c>
      <c r="AG68" s="1077"/>
      <c r="AH68" s="1077"/>
      <c r="AI68" s="1077"/>
      <c r="AJ68" s="1077"/>
      <c r="AK68" s="1077" t="s">
        <v>602</v>
      </c>
      <c r="AL68" s="1077"/>
      <c r="AM68" s="1077"/>
      <c r="AN68" s="1077"/>
      <c r="AO68" s="1077"/>
      <c r="AP68" s="1077">
        <v>126</v>
      </c>
      <c r="AQ68" s="1077"/>
      <c r="AR68" s="1077"/>
      <c r="AS68" s="1077"/>
      <c r="AT68" s="1077"/>
      <c r="AU68" s="1077">
        <v>31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745</v>
      </c>
      <c r="R69" s="1066"/>
      <c r="S69" s="1066"/>
      <c r="T69" s="1066"/>
      <c r="U69" s="1066"/>
      <c r="V69" s="1066">
        <v>671</v>
      </c>
      <c r="W69" s="1066"/>
      <c r="X69" s="1066"/>
      <c r="Y69" s="1066"/>
      <c r="Z69" s="1066"/>
      <c r="AA69" s="1066">
        <v>74</v>
      </c>
      <c r="AB69" s="1066"/>
      <c r="AC69" s="1066"/>
      <c r="AD69" s="1066"/>
      <c r="AE69" s="1066"/>
      <c r="AF69" s="1066">
        <v>45</v>
      </c>
      <c r="AG69" s="1066"/>
      <c r="AH69" s="1066"/>
      <c r="AI69" s="1066"/>
      <c r="AJ69" s="1066"/>
      <c r="AK69" s="1066" t="s">
        <v>602</v>
      </c>
      <c r="AL69" s="1066"/>
      <c r="AM69" s="1066"/>
      <c r="AN69" s="1066"/>
      <c r="AO69" s="1066"/>
      <c r="AP69" s="1066">
        <v>3148</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1499</v>
      </c>
      <c r="R70" s="1066"/>
      <c r="S70" s="1066"/>
      <c r="T70" s="1066"/>
      <c r="U70" s="1066"/>
      <c r="V70" s="1066">
        <v>1216</v>
      </c>
      <c r="W70" s="1066"/>
      <c r="X70" s="1066"/>
      <c r="Y70" s="1066"/>
      <c r="Z70" s="1066"/>
      <c r="AA70" s="1066">
        <v>283</v>
      </c>
      <c r="AB70" s="1066"/>
      <c r="AC70" s="1066"/>
      <c r="AD70" s="1066"/>
      <c r="AE70" s="1066"/>
      <c r="AF70" s="1066">
        <v>4725</v>
      </c>
      <c r="AG70" s="1066"/>
      <c r="AH70" s="1066"/>
      <c r="AI70" s="1066"/>
      <c r="AJ70" s="1066"/>
      <c r="AK70" s="1066" t="s">
        <v>602</v>
      </c>
      <c r="AL70" s="1066"/>
      <c r="AM70" s="1066"/>
      <c r="AN70" s="1066"/>
      <c r="AO70" s="1066"/>
      <c r="AP70" s="1066">
        <v>2626</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6490</v>
      </c>
      <c r="R71" s="1066"/>
      <c r="S71" s="1066"/>
      <c r="T71" s="1066"/>
      <c r="U71" s="1066"/>
      <c r="V71" s="1066">
        <v>7195</v>
      </c>
      <c r="W71" s="1066"/>
      <c r="X71" s="1066"/>
      <c r="Y71" s="1066"/>
      <c r="Z71" s="1066"/>
      <c r="AA71" s="1066">
        <v>-705</v>
      </c>
      <c r="AB71" s="1066"/>
      <c r="AC71" s="1066"/>
      <c r="AD71" s="1066"/>
      <c r="AE71" s="1066"/>
      <c r="AF71" s="1066">
        <v>3561</v>
      </c>
      <c r="AG71" s="1066"/>
      <c r="AH71" s="1066"/>
      <c r="AI71" s="1066"/>
      <c r="AJ71" s="1066"/>
      <c r="AK71" s="1066" t="s">
        <v>602</v>
      </c>
      <c r="AL71" s="1066"/>
      <c r="AM71" s="1066"/>
      <c r="AN71" s="1066"/>
      <c r="AO71" s="1066"/>
      <c r="AP71" s="1066">
        <v>21684</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769</v>
      </c>
      <c r="R72" s="1066"/>
      <c r="S72" s="1066"/>
      <c r="T72" s="1066"/>
      <c r="U72" s="1066"/>
      <c r="V72" s="1066">
        <v>671</v>
      </c>
      <c r="W72" s="1066"/>
      <c r="X72" s="1066"/>
      <c r="Y72" s="1066"/>
      <c r="Z72" s="1066"/>
      <c r="AA72" s="1066">
        <v>98</v>
      </c>
      <c r="AB72" s="1066"/>
      <c r="AC72" s="1066"/>
      <c r="AD72" s="1066"/>
      <c r="AE72" s="1066"/>
      <c r="AF72" s="1066">
        <v>98</v>
      </c>
      <c r="AG72" s="1066"/>
      <c r="AH72" s="1066"/>
      <c r="AI72" s="1066"/>
      <c r="AJ72" s="1066"/>
      <c r="AK72" s="1066" t="s">
        <v>602</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207</v>
      </c>
      <c r="R73" s="1066"/>
      <c r="S73" s="1066"/>
      <c r="T73" s="1066"/>
      <c r="U73" s="1066"/>
      <c r="V73" s="1066">
        <v>156</v>
      </c>
      <c r="W73" s="1066"/>
      <c r="X73" s="1066"/>
      <c r="Y73" s="1066"/>
      <c r="Z73" s="1066"/>
      <c r="AA73" s="1066">
        <v>51</v>
      </c>
      <c r="AB73" s="1066"/>
      <c r="AC73" s="1066"/>
      <c r="AD73" s="1066"/>
      <c r="AE73" s="1066"/>
      <c r="AF73" s="1066">
        <v>45</v>
      </c>
      <c r="AG73" s="1066"/>
      <c r="AH73" s="1066"/>
      <c r="AI73" s="1066"/>
      <c r="AJ73" s="1066"/>
      <c r="AK73" s="1066" t="s">
        <v>602</v>
      </c>
      <c r="AL73" s="1066"/>
      <c r="AM73" s="1066"/>
      <c r="AN73" s="1066"/>
      <c r="AO73" s="1066"/>
      <c r="AP73" s="1066" t="s">
        <v>602</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58</v>
      </c>
      <c r="R74" s="1066"/>
      <c r="S74" s="1066"/>
      <c r="T74" s="1066"/>
      <c r="U74" s="1066"/>
      <c r="V74" s="1066">
        <v>56</v>
      </c>
      <c r="W74" s="1066"/>
      <c r="X74" s="1066"/>
      <c r="Y74" s="1066"/>
      <c r="Z74" s="1066"/>
      <c r="AA74" s="1066">
        <v>2</v>
      </c>
      <c r="AB74" s="1066"/>
      <c r="AC74" s="1066"/>
      <c r="AD74" s="1066"/>
      <c r="AE74" s="1066"/>
      <c r="AF74" s="1066">
        <v>2</v>
      </c>
      <c r="AG74" s="1066"/>
      <c r="AH74" s="1066"/>
      <c r="AI74" s="1066"/>
      <c r="AJ74" s="1066"/>
      <c r="AK74" s="1066">
        <v>34</v>
      </c>
      <c r="AL74" s="1066"/>
      <c r="AM74" s="1066"/>
      <c r="AN74" s="1066"/>
      <c r="AO74" s="1066"/>
      <c r="AP74" s="1066" t="s">
        <v>602</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32</v>
      </c>
      <c r="R75" s="1074"/>
      <c r="S75" s="1074"/>
      <c r="T75" s="1074"/>
      <c r="U75" s="1075"/>
      <c r="V75" s="1076">
        <v>26</v>
      </c>
      <c r="W75" s="1074"/>
      <c r="X75" s="1074"/>
      <c r="Y75" s="1074"/>
      <c r="Z75" s="1075"/>
      <c r="AA75" s="1076">
        <v>6</v>
      </c>
      <c r="AB75" s="1074"/>
      <c r="AC75" s="1074"/>
      <c r="AD75" s="1074"/>
      <c r="AE75" s="1075"/>
      <c r="AF75" s="1076">
        <v>6</v>
      </c>
      <c r="AG75" s="1074"/>
      <c r="AH75" s="1074"/>
      <c r="AI75" s="1074"/>
      <c r="AJ75" s="1075"/>
      <c r="AK75" s="1076" t="s">
        <v>602</v>
      </c>
      <c r="AL75" s="1074"/>
      <c r="AM75" s="1074"/>
      <c r="AN75" s="1074"/>
      <c r="AO75" s="1075"/>
      <c r="AP75" s="1076" t="s">
        <v>602</v>
      </c>
      <c r="AQ75" s="1074"/>
      <c r="AR75" s="1074"/>
      <c r="AS75" s="1074"/>
      <c r="AT75" s="1075"/>
      <c r="AU75" s="1076" t="s">
        <v>602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3">
        <v>27</v>
      </c>
      <c r="R76" s="1074"/>
      <c r="S76" s="1074"/>
      <c r="T76" s="1074"/>
      <c r="U76" s="1075"/>
      <c r="V76" s="1076">
        <v>16</v>
      </c>
      <c r="W76" s="1074"/>
      <c r="X76" s="1074"/>
      <c r="Y76" s="1074"/>
      <c r="Z76" s="1075"/>
      <c r="AA76" s="1076">
        <v>11</v>
      </c>
      <c r="AB76" s="1074"/>
      <c r="AC76" s="1074"/>
      <c r="AD76" s="1074"/>
      <c r="AE76" s="1075"/>
      <c r="AF76" s="1076">
        <v>11</v>
      </c>
      <c r="AG76" s="1074"/>
      <c r="AH76" s="1074"/>
      <c r="AI76" s="1074"/>
      <c r="AJ76" s="1075"/>
      <c r="AK76" s="1076" t="s">
        <v>602</v>
      </c>
      <c r="AL76" s="1074"/>
      <c r="AM76" s="1074"/>
      <c r="AN76" s="1074"/>
      <c r="AO76" s="1075"/>
      <c r="AP76" s="1076" t="s">
        <v>602</v>
      </c>
      <c r="AQ76" s="1074"/>
      <c r="AR76" s="1074"/>
      <c r="AS76" s="1074"/>
      <c r="AT76" s="1075"/>
      <c r="AU76" s="1076" t="s">
        <v>602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594</v>
      </c>
      <c r="C77" s="1070"/>
      <c r="D77" s="1070"/>
      <c r="E77" s="1070"/>
      <c r="F77" s="1070"/>
      <c r="G77" s="1070"/>
      <c r="H77" s="1070"/>
      <c r="I77" s="1070"/>
      <c r="J77" s="1070"/>
      <c r="K77" s="1070"/>
      <c r="L77" s="1070"/>
      <c r="M77" s="1070"/>
      <c r="N77" s="1070"/>
      <c r="O77" s="1070"/>
      <c r="P77" s="1071"/>
      <c r="Q77" s="1073">
        <v>2</v>
      </c>
      <c r="R77" s="1074"/>
      <c r="S77" s="1074"/>
      <c r="T77" s="1074"/>
      <c r="U77" s="1075"/>
      <c r="V77" s="1076">
        <v>1</v>
      </c>
      <c r="W77" s="1074"/>
      <c r="X77" s="1074"/>
      <c r="Y77" s="1074"/>
      <c r="Z77" s="1075"/>
      <c r="AA77" s="1076">
        <v>1</v>
      </c>
      <c r="AB77" s="1074"/>
      <c r="AC77" s="1074"/>
      <c r="AD77" s="1074"/>
      <c r="AE77" s="1075"/>
      <c r="AF77" s="1076">
        <v>1</v>
      </c>
      <c r="AG77" s="1074"/>
      <c r="AH77" s="1074"/>
      <c r="AI77" s="1074"/>
      <c r="AJ77" s="1075"/>
      <c r="AK77" s="1076" t="s">
        <v>602</v>
      </c>
      <c r="AL77" s="1074"/>
      <c r="AM77" s="1074"/>
      <c r="AN77" s="1074"/>
      <c r="AO77" s="1075"/>
      <c r="AP77" s="1076" t="s">
        <v>602</v>
      </c>
      <c r="AQ77" s="1074"/>
      <c r="AR77" s="1074"/>
      <c r="AS77" s="1074"/>
      <c r="AT77" s="1075"/>
      <c r="AU77" s="1076" t="s">
        <v>602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595</v>
      </c>
      <c r="C78" s="1070"/>
      <c r="D78" s="1070"/>
      <c r="E78" s="1070"/>
      <c r="F78" s="1070"/>
      <c r="G78" s="1070"/>
      <c r="H78" s="1070"/>
      <c r="I78" s="1070"/>
      <c r="J78" s="1070"/>
      <c r="K78" s="1070"/>
      <c r="L78" s="1070"/>
      <c r="M78" s="1070"/>
      <c r="N78" s="1070"/>
      <c r="O78" s="1070"/>
      <c r="P78" s="1071"/>
      <c r="Q78" s="1072">
        <v>2</v>
      </c>
      <c r="R78" s="1066"/>
      <c r="S78" s="1066"/>
      <c r="T78" s="1066"/>
      <c r="U78" s="1066"/>
      <c r="V78" s="1066">
        <v>1</v>
      </c>
      <c r="W78" s="1066"/>
      <c r="X78" s="1066"/>
      <c r="Y78" s="1066"/>
      <c r="Z78" s="1066"/>
      <c r="AA78" s="1066">
        <v>1</v>
      </c>
      <c r="AB78" s="1066"/>
      <c r="AC78" s="1066"/>
      <c r="AD78" s="1066"/>
      <c r="AE78" s="1066"/>
      <c r="AF78" s="1066">
        <v>1</v>
      </c>
      <c r="AG78" s="1066"/>
      <c r="AH78" s="1066"/>
      <c r="AI78" s="1066"/>
      <c r="AJ78" s="1066"/>
      <c r="AK78" s="1066" t="s">
        <v>602</v>
      </c>
      <c r="AL78" s="1066"/>
      <c r="AM78" s="1066"/>
      <c r="AN78" s="1066"/>
      <c r="AO78" s="1066"/>
      <c r="AP78" s="1066" t="s">
        <v>602</v>
      </c>
      <c r="AQ78" s="1066"/>
      <c r="AR78" s="1066"/>
      <c r="AS78" s="1066"/>
      <c r="AT78" s="1066"/>
      <c r="AU78" s="1066" t="s">
        <v>602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596</v>
      </c>
      <c r="C79" s="1070"/>
      <c r="D79" s="1070"/>
      <c r="E79" s="1070"/>
      <c r="F79" s="1070"/>
      <c r="G79" s="1070"/>
      <c r="H79" s="1070"/>
      <c r="I79" s="1070"/>
      <c r="J79" s="1070"/>
      <c r="K79" s="1070"/>
      <c r="L79" s="1070"/>
      <c r="M79" s="1070"/>
      <c r="N79" s="1070"/>
      <c r="O79" s="1070"/>
      <c r="P79" s="1071"/>
      <c r="Q79" s="1072">
        <v>7</v>
      </c>
      <c r="R79" s="1066"/>
      <c r="S79" s="1066"/>
      <c r="T79" s="1066"/>
      <c r="U79" s="1066"/>
      <c r="V79" s="1066">
        <v>6</v>
      </c>
      <c r="W79" s="1066"/>
      <c r="X79" s="1066"/>
      <c r="Y79" s="1066"/>
      <c r="Z79" s="1066"/>
      <c r="AA79" s="1066">
        <v>1</v>
      </c>
      <c r="AB79" s="1066"/>
      <c r="AC79" s="1066"/>
      <c r="AD79" s="1066"/>
      <c r="AE79" s="1066"/>
      <c r="AF79" s="1066">
        <v>1</v>
      </c>
      <c r="AG79" s="1066"/>
      <c r="AH79" s="1066"/>
      <c r="AI79" s="1066"/>
      <c r="AJ79" s="1066"/>
      <c r="AK79" s="1066" t="s">
        <v>602</v>
      </c>
      <c r="AL79" s="1066"/>
      <c r="AM79" s="1066"/>
      <c r="AN79" s="1066"/>
      <c r="AO79" s="1066"/>
      <c r="AP79" s="1066" t="s">
        <v>602</v>
      </c>
      <c r="AQ79" s="1066"/>
      <c r="AR79" s="1066"/>
      <c r="AS79" s="1066"/>
      <c r="AT79" s="1066"/>
      <c r="AU79" s="1066" t="s">
        <v>602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597</v>
      </c>
      <c r="C80" s="1070"/>
      <c r="D80" s="1070"/>
      <c r="E80" s="1070"/>
      <c r="F80" s="1070"/>
      <c r="G80" s="1070"/>
      <c r="H80" s="1070"/>
      <c r="I80" s="1070"/>
      <c r="J80" s="1070"/>
      <c r="K80" s="1070"/>
      <c r="L80" s="1070"/>
      <c r="M80" s="1070"/>
      <c r="N80" s="1070"/>
      <c r="O80" s="1070"/>
      <c r="P80" s="1071"/>
      <c r="Q80" s="1072">
        <v>2</v>
      </c>
      <c r="R80" s="1066"/>
      <c r="S80" s="1066"/>
      <c r="T80" s="1066"/>
      <c r="U80" s="1066"/>
      <c r="V80" s="1066">
        <v>1</v>
      </c>
      <c r="W80" s="1066"/>
      <c r="X80" s="1066"/>
      <c r="Y80" s="1066"/>
      <c r="Z80" s="1066"/>
      <c r="AA80" s="1066">
        <v>1</v>
      </c>
      <c r="AB80" s="1066"/>
      <c r="AC80" s="1066"/>
      <c r="AD80" s="1066"/>
      <c r="AE80" s="1066"/>
      <c r="AF80" s="1066">
        <v>1</v>
      </c>
      <c r="AG80" s="1066"/>
      <c r="AH80" s="1066"/>
      <c r="AI80" s="1066"/>
      <c r="AJ80" s="1066"/>
      <c r="AK80" s="1066" t="s">
        <v>602</v>
      </c>
      <c r="AL80" s="1066"/>
      <c r="AM80" s="1066"/>
      <c r="AN80" s="1066"/>
      <c r="AO80" s="1066"/>
      <c r="AP80" s="1066" t="s">
        <v>602</v>
      </c>
      <c r="AQ80" s="1066"/>
      <c r="AR80" s="1066"/>
      <c r="AS80" s="1066"/>
      <c r="AT80" s="1066"/>
      <c r="AU80" s="1066" t="s">
        <v>602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598</v>
      </c>
      <c r="C81" s="1070"/>
      <c r="D81" s="1070"/>
      <c r="E81" s="1070"/>
      <c r="F81" s="1070"/>
      <c r="G81" s="1070"/>
      <c r="H81" s="1070"/>
      <c r="I81" s="1070"/>
      <c r="J81" s="1070"/>
      <c r="K81" s="1070"/>
      <c r="L81" s="1070"/>
      <c r="M81" s="1070"/>
      <c r="N81" s="1070"/>
      <c r="O81" s="1070"/>
      <c r="P81" s="1071"/>
      <c r="Q81" s="1072">
        <v>4</v>
      </c>
      <c r="R81" s="1066"/>
      <c r="S81" s="1066"/>
      <c r="T81" s="1066"/>
      <c r="U81" s="1066"/>
      <c r="V81" s="1066">
        <v>1</v>
      </c>
      <c r="W81" s="1066"/>
      <c r="X81" s="1066"/>
      <c r="Y81" s="1066"/>
      <c r="Z81" s="1066"/>
      <c r="AA81" s="1066">
        <v>3</v>
      </c>
      <c r="AB81" s="1066"/>
      <c r="AC81" s="1066"/>
      <c r="AD81" s="1066"/>
      <c r="AE81" s="1066"/>
      <c r="AF81" s="1066">
        <v>3</v>
      </c>
      <c r="AG81" s="1066"/>
      <c r="AH81" s="1066"/>
      <c r="AI81" s="1066"/>
      <c r="AJ81" s="1066"/>
      <c r="AK81" s="1066" t="s">
        <v>602</v>
      </c>
      <c r="AL81" s="1066"/>
      <c r="AM81" s="1066"/>
      <c r="AN81" s="1066"/>
      <c r="AO81" s="1066"/>
      <c r="AP81" s="1066" t="s">
        <v>602</v>
      </c>
      <c r="AQ81" s="1066"/>
      <c r="AR81" s="1066"/>
      <c r="AS81" s="1066"/>
      <c r="AT81" s="1066"/>
      <c r="AU81" s="1066" t="s">
        <v>602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599</v>
      </c>
      <c r="C82" s="1070"/>
      <c r="D82" s="1070"/>
      <c r="E82" s="1070"/>
      <c r="F82" s="1070"/>
      <c r="G82" s="1070"/>
      <c r="H82" s="1070"/>
      <c r="I82" s="1070"/>
      <c r="J82" s="1070"/>
      <c r="K82" s="1070"/>
      <c r="L82" s="1070"/>
      <c r="M82" s="1070"/>
      <c r="N82" s="1070"/>
      <c r="O82" s="1070"/>
      <c r="P82" s="1071"/>
      <c r="Q82" s="1072">
        <v>7541</v>
      </c>
      <c r="R82" s="1066"/>
      <c r="S82" s="1066"/>
      <c r="T82" s="1066"/>
      <c r="U82" s="1066"/>
      <c r="V82" s="1066">
        <v>6795</v>
      </c>
      <c r="W82" s="1066"/>
      <c r="X82" s="1066"/>
      <c r="Y82" s="1066"/>
      <c r="Z82" s="1066"/>
      <c r="AA82" s="1066">
        <v>746</v>
      </c>
      <c r="AB82" s="1066"/>
      <c r="AC82" s="1066"/>
      <c r="AD82" s="1066"/>
      <c r="AE82" s="1066"/>
      <c r="AF82" s="1066">
        <v>746</v>
      </c>
      <c r="AG82" s="1066"/>
      <c r="AH82" s="1066"/>
      <c r="AI82" s="1066"/>
      <c r="AJ82" s="1066"/>
      <c r="AK82" s="1066">
        <v>587</v>
      </c>
      <c r="AL82" s="1066"/>
      <c r="AM82" s="1066"/>
      <c r="AN82" s="1066"/>
      <c r="AO82" s="1066"/>
      <c r="AP82" s="1066" t="s">
        <v>602</v>
      </c>
      <c r="AQ82" s="1066"/>
      <c r="AR82" s="1066"/>
      <c r="AS82" s="1066"/>
      <c r="AT82" s="1066"/>
      <c r="AU82" s="1066" t="s">
        <v>602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600</v>
      </c>
      <c r="C83" s="1070"/>
      <c r="D83" s="1070"/>
      <c r="E83" s="1070"/>
      <c r="F83" s="1070"/>
      <c r="G83" s="1070"/>
      <c r="H83" s="1070"/>
      <c r="I83" s="1070"/>
      <c r="J83" s="1070"/>
      <c r="K83" s="1070"/>
      <c r="L83" s="1070"/>
      <c r="M83" s="1070"/>
      <c r="N83" s="1070"/>
      <c r="O83" s="1070"/>
      <c r="P83" s="1071"/>
      <c r="Q83" s="1072">
        <v>72</v>
      </c>
      <c r="R83" s="1066"/>
      <c r="S83" s="1066"/>
      <c r="T83" s="1066"/>
      <c r="U83" s="1066"/>
      <c r="V83" s="1066">
        <v>69</v>
      </c>
      <c r="W83" s="1066"/>
      <c r="X83" s="1066"/>
      <c r="Y83" s="1066"/>
      <c r="Z83" s="1066"/>
      <c r="AA83" s="1066">
        <v>3</v>
      </c>
      <c r="AB83" s="1066"/>
      <c r="AC83" s="1066"/>
      <c r="AD83" s="1066"/>
      <c r="AE83" s="1066"/>
      <c r="AF83" s="1066">
        <v>3</v>
      </c>
      <c r="AG83" s="1066"/>
      <c r="AH83" s="1066"/>
      <c r="AI83" s="1066"/>
      <c r="AJ83" s="1066"/>
      <c r="AK83" s="1066" t="s">
        <v>584</v>
      </c>
      <c r="AL83" s="1066"/>
      <c r="AM83" s="1066"/>
      <c r="AN83" s="1066"/>
      <c r="AO83" s="1066"/>
      <c r="AP83" s="1066" t="s">
        <v>602</v>
      </c>
      <c r="AQ83" s="1066"/>
      <c r="AR83" s="1066"/>
      <c r="AS83" s="1066"/>
      <c r="AT83" s="1066"/>
      <c r="AU83" s="1066" t="s">
        <v>602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601</v>
      </c>
      <c r="C84" s="1070"/>
      <c r="D84" s="1070"/>
      <c r="E84" s="1070"/>
      <c r="F84" s="1070"/>
      <c r="G84" s="1070"/>
      <c r="H84" s="1070"/>
      <c r="I84" s="1070"/>
      <c r="J84" s="1070"/>
      <c r="K84" s="1070"/>
      <c r="L84" s="1070"/>
      <c r="M84" s="1070"/>
      <c r="N84" s="1070"/>
      <c r="O84" s="1070"/>
      <c r="P84" s="1071"/>
      <c r="Q84" s="1072">
        <v>279667</v>
      </c>
      <c r="R84" s="1066"/>
      <c r="S84" s="1066"/>
      <c r="T84" s="1066"/>
      <c r="U84" s="1066"/>
      <c r="V84" s="1066">
        <v>279607</v>
      </c>
      <c r="W84" s="1066"/>
      <c r="X84" s="1066"/>
      <c r="Y84" s="1066"/>
      <c r="Z84" s="1066"/>
      <c r="AA84" s="1066">
        <v>60</v>
      </c>
      <c r="AB84" s="1066"/>
      <c r="AC84" s="1066"/>
      <c r="AD84" s="1066"/>
      <c r="AE84" s="1066"/>
      <c r="AF84" s="1066">
        <v>60</v>
      </c>
      <c r="AG84" s="1066"/>
      <c r="AH84" s="1066"/>
      <c r="AI84" s="1066"/>
      <c r="AJ84" s="1066"/>
      <c r="AK84" s="1066">
        <v>5298</v>
      </c>
      <c r="AL84" s="1066"/>
      <c r="AM84" s="1066"/>
      <c r="AN84" s="1066"/>
      <c r="AO84" s="1066"/>
      <c r="AP84" s="1066" t="s">
        <v>602</v>
      </c>
      <c r="AQ84" s="1066"/>
      <c r="AR84" s="1066"/>
      <c r="AS84" s="1066"/>
      <c r="AT84" s="1066"/>
      <c r="AU84" s="1066" t="s">
        <v>602</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9407</v>
      </c>
      <c r="AG88" s="1054"/>
      <c r="AH88" s="1054"/>
      <c r="AI88" s="1054"/>
      <c r="AJ88" s="1054"/>
      <c r="AK88" s="1058"/>
      <c r="AL88" s="1058"/>
      <c r="AM88" s="1058"/>
      <c r="AN88" s="1058"/>
      <c r="AO88" s="1058"/>
      <c r="AP88" s="1054">
        <v>27584</v>
      </c>
      <c r="AQ88" s="1054"/>
      <c r="AR88" s="1054"/>
      <c r="AS88" s="1054"/>
      <c r="AT88" s="1054"/>
      <c r="AU88" s="1054">
        <v>31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1366</v>
      </c>
      <c r="CS102" s="1046"/>
      <c r="CT102" s="1046"/>
      <c r="CU102" s="1046"/>
      <c r="CV102" s="1047"/>
      <c r="CW102" s="1045">
        <v>357</v>
      </c>
      <c r="CX102" s="1046"/>
      <c r="CY102" s="1046"/>
      <c r="CZ102" s="1046"/>
      <c r="DA102" s="1047"/>
      <c r="DB102" s="1045">
        <v>1836</v>
      </c>
      <c r="DC102" s="1046"/>
      <c r="DD102" s="1046"/>
      <c r="DE102" s="1046"/>
      <c r="DF102" s="1047"/>
      <c r="DG102" s="1045">
        <v>308</v>
      </c>
      <c r="DH102" s="1046"/>
      <c r="DI102" s="1046"/>
      <c r="DJ102" s="1046"/>
      <c r="DK102" s="1047"/>
      <c r="DL102" s="1045">
        <v>139</v>
      </c>
      <c r="DM102" s="1046"/>
      <c r="DN102" s="1046"/>
      <c r="DO102" s="1046"/>
      <c r="DP102" s="1047"/>
      <c r="DQ102" s="1045">
        <v>119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15669782</v>
      </c>
      <c r="AB110" s="982"/>
      <c r="AC110" s="982"/>
      <c r="AD110" s="982"/>
      <c r="AE110" s="983"/>
      <c r="AF110" s="984">
        <v>15860235</v>
      </c>
      <c r="AG110" s="982"/>
      <c r="AH110" s="982"/>
      <c r="AI110" s="982"/>
      <c r="AJ110" s="983"/>
      <c r="AK110" s="984">
        <v>16247627</v>
      </c>
      <c r="AL110" s="982"/>
      <c r="AM110" s="982"/>
      <c r="AN110" s="982"/>
      <c r="AO110" s="983"/>
      <c r="AP110" s="985">
        <v>17.399999999999999</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182093532</v>
      </c>
      <c r="BR110" s="929"/>
      <c r="BS110" s="929"/>
      <c r="BT110" s="929"/>
      <c r="BU110" s="929"/>
      <c r="BV110" s="929">
        <v>190468690</v>
      </c>
      <c r="BW110" s="929"/>
      <c r="BX110" s="929"/>
      <c r="BY110" s="929"/>
      <c r="BZ110" s="929"/>
      <c r="CA110" s="929">
        <v>196937376</v>
      </c>
      <c r="CB110" s="929"/>
      <c r="CC110" s="929"/>
      <c r="CD110" s="929"/>
      <c r="CE110" s="929"/>
      <c r="CF110" s="953">
        <v>210.9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1685750</v>
      </c>
      <c r="DH110" s="929"/>
      <c r="DI110" s="929"/>
      <c r="DJ110" s="929"/>
      <c r="DK110" s="929"/>
      <c r="DL110" s="929">
        <v>1452548</v>
      </c>
      <c r="DM110" s="929"/>
      <c r="DN110" s="929"/>
      <c r="DO110" s="929"/>
      <c r="DP110" s="929"/>
      <c r="DQ110" s="929">
        <v>1163906</v>
      </c>
      <c r="DR110" s="929"/>
      <c r="DS110" s="929"/>
      <c r="DT110" s="929"/>
      <c r="DU110" s="929"/>
      <c r="DV110" s="930">
        <v>1.2</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v>7228</v>
      </c>
      <c r="AG111" s="1010"/>
      <c r="AH111" s="1010"/>
      <c r="AI111" s="1010"/>
      <c r="AJ111" s="1011"/>
      <c r="AK111" s="1012">
        <v>17988</v>
      </c>
      <c r="AL111" s="1010"/>
      <c r="AM111" s="1010"/>
      <c r="AN111" s="1010"/>
      <c r="AO111" s="1011"/>
      <c r="AP111" s="1013">
        <v>0</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2653985</v>
      </c>
      <c r="BR111" s="901"/>
      <c r="BS111" s="901"/>
      <c r="BT111" s="901"/>
      <c r="BU111" s="901"/>
      <c r="BV111" s="901">
        <v>3008741</v>
      </c>
      <c r="BW111" s="901"/>
      <c r="BX111" s="901"/>
      <c r="BY111" s="901"/>
      <c r="BZ111" s="901"/>
      <c r="CA111" s="901">
        <v>2632813</v>
      </c>
      <c r="CB111" s="901"/>
      <c r="CC111" s="901"/>
      <c r="CD111" s="901"/>
      <c r="CE111" s="901"/>
      <c r="CF111" s="962">
        <v>2.8</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483333</v>
      </c>
      <c r="AB112" s="864"/>
      <c r="AC112" s="864"/>
      <c r="AD112" s="864"/>
      <c r="AE112" s="865"/>
      <c r="AF112" s="866">
        <v>516667</v>
      </c>
      <c r="AG112" s="864"/>
      <c r="AH112" s="864"/>
      <c r="AI112" s="864"/>
      <c r="AJ112" s="865"/>
      <c r="AK112" s="866">
        <v>556667</v>
      </c>
      <c r="AL112" s="864"/>
      <c r="AM112" s="864"/>
      <c r="AN112" s="864"/>
      <c r="AO112" s="865"/>
      <c r="AP112" s="911">
        <v>0.6</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107802577</v>
      </c>
      <c r="BR112" s="901"/>
      <c r="BS112" s="901"/>
      <c r="BT112" s="901"/>
      <c r="BU112" s="901"/>
      <c r="BV112" s="901">
        <v>95153797</v>
      </c>
      <c r="BW112" s="901"/>
      <c r="BX112" s="901"/>
      <c r="BY112" s="901"/>
      <c r="BZ112" s="901"/>
      <c r="CA112" s="901">
        <v>76488560</v>
      </c>
      <c r="CB112" s="901"/>
      <c r="CC112" s="901"/>
      <c r="CD112" s="901"/>
      <c r="CE112" s="901"/>
      <c r="CF112" s="962">
        <v>81.900000000000006</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441</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10951556</v>
      </c>
      <c r="AB113" s="1010"/>
      <c r="AC113" s="1010"/>
      <c r="AD113" s="1010"/>
      <c r="AE113" s="1011"/>
      <c r="AF113" s="1012">
        <v>7045344</v>
      </c>
      <c r="AG113" s="1010"/>
      <c r="AH113" s="1010"/>
      <c r="AI113" s="1010"/>
      <c r="AJ113" s="1011"/>
      <c r="AK113" s="1012">
        <v>6722896</v>
      </c>
      <c r="AL113" s="1010"/>
      <c r="AM113" s="1010"/>
      <c r="AN113" s="1010"/>
      <c r="AO113" s="1011"/>
      <c r="AP113" s="1013">
        <v>7.2</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159054</v>
      </c>
      <c r="BR113" s="901"/>
      <c r="BS113" s="901"/>
      <c r="BT113" s="901"/>
      <c r="BU113" s="901"/>
      <c r="BV113" s="901">
        <v>79858</v>
      </c>
      <c r="BW113" s="901"/>
      <c r="BX113" s="901"/>
      <c r="BY113" s="901"/>
      <c r="BZ113" s="901"/>
      <c r="CA113" s="901">
        <v>30051</v>
      </c>
      <c r="CB113" s="901"/>
      <c r="CC113" s="901"/>
      <c r="CD113" s="901"/>
      <c r="CE113" s="901"/>
      <c r="CF113" s="962">
        <v>0</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441</v>
      </c>
      <c r="DR113" s="864"/>
      <c r="DS113" s="864"/>
      <c r="DT113" s="864"/>
      <c r="DU113" s="865"/>
      <c r="DV113" s="911" t="s">
        <v>441</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44870</v>
      </c>
      <c r="AB114" s="864"/>
      <c r="AC114" s="864"/>
      <c r="AD114" s="864"/>
      <c r="AE114" s="865"/>
      <c r="AF114" s="866">
        <v>43390</v>
      </c>
      <c r="AG114" s="864"/>
      <c r="AH114" s="864"/>
      <c r="AI114" s="864"/>
      <c r="AJ114" s="865"/>
      <c r="AK114" s="866">
        <v>45459</v>
      </c>
      <c r="AL114" s="864"/>
      <c r="AM114" s="864"/>
      <c r="AN114" s="864"/>
      <c r="AO114" s="865"/>
      <c r="AP114" s="911">
        <v>0</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20084793</v>
      </c>
      <c r="BR114" s="901"/>
      <c r="BS114" s="901"/>
      <c r="BT114" s="901"/>
      <c r="BU114" s="901"/>
      <c r="BV114" s="901">
        <v>20508586</v>
      </c>
      <c r="BW114" s="901"/>
      <c r="BX114" s="901"/>
      <c r="BY114" s="901"/>
      <c r="BZ114" s="901"/>
      <c r="CA114" s="901">
        <v>20683538</v>
      </c>
      <c r="CB114" s="901"/>
      <c r="CC114" s="901"/>
      <c r="CD114" s="901"/>
      <c r="CE114" s="901"/>
      <c r="CF114" s="962">
        <v>22.1</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441</v>
      </c>
      <c r="DM114" s="864"/>
      <c r="DN114" s="864"/>
      <c r="DO114" s="864"/>
      <c r="DP114" s="865"/>
      <c r="DQ114" s="866" t="s">
        <v>441</v>
      </c>
      <c r="DR114" s="864"/>
      <c r="DS114" s="864"/>
      <c r="DT114" s="864"/>
      <c r="DU114" s="865"/>
      <c r="DV114" s="911" t="s">
        <v>127</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540920</v>
      </c>
      <c r="AB115" s="1010"/>
      <c r="AC115" s="1010"/>
      <c r="AD115" s="1010"/>
      <c r="AE115" s="1011"/>
      <c r="AF115" s="1012">
        <v>427122</v>
      </c>
      <c r="AG115" s="1010"/>
      <c r="AH115" s="1010"/>
      <c r="AI115" s="1010"/>
      <c r="AJ115" s="1011"/>
      <c r="AK115" s="1012">
        <v>128944</v>
      </c>
      <c r="AL115" s="1010"/>
      <c r="AM115" s="1010"/>
      <c r="AN115" s="1010"/>
      <c r="AO115" s="1011"/>
      <c r="AP115" s="1013">
        <v>0.1</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150358</v>
      </c>
      <c r="BR115" s="901"/>
      <c r="BS115" s="901"/>
      <c r="BT115" s="901"/>
      <c r="BU115" s="901"/>
      <c r="BV115" s="901">
        <v>156801</v>
      </c>
      <c r="BW115" s="901"/>
      <c r="BX115" s="901"/>
      <c r="BY115" s="901"/>
      <c r="BZ115" s="901"/>
      <c r="CA115" s="901">
        <v>128153</v>
      </c>
      <c r="CB115" s="901"/>
      <c r="CC115" s="901"/>
      <c r="CD115" s="901"/>
      <c r="CE115" s="901"/>
      <c r="CF115" s="962">
        <v>0.1</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251782</v>
      </c>
      <c r="DH115" s="864"/>
      <c r="DI115" s="864"/>
      <c r="DJ115" s="864"/>
      <c r="DK115" s="865"/>
      <c r="DL115" s="866">
        <v>851568</v>
      </c>
      <c r="DM115" s="864"/>
      <c r="DN115" s="864"/>
      <c r="DO115" s="864"/>
      <c r="DP115" s="865"/>
      <c r="DQ115" s="866">
        <v>765000</v>
      </c>
      <c r="DR115" s="864"/>
      <c r="DS115" s="864"/>
      <c r="DT115" s="864"/>
      <c r="DU115" s="865"/>
      <c r="DV115" s="911">
        <v>0.8</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39</v>
      </c>
      <c r="AB116" s="864"/>
      <c r="AC116" s="864"/>
      <c r="AD116" s="864"/>
      <c r="AE116" s="865"/>
      <c r="AF116" s="866">
        <v>136</v>
      </c>
      <c r="AG116" s="864"/>
      <c r="AH116" s="864"/>
      <c r="AI116" s="864"/>
      <c r="AJ116" s="865"/>
      <c r="AK116" s="866">
        <v>138</v>
      </c>
      <c r="AL116" s="864"/>
      <c r="AM116" s="864"/>
      <c r="AN116" s="864"/>
      <c r="AO116" s="865"/>
      <c r="AP116" s="911">
        <v>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127</v>
      </c>
      <c r="BW116" s="901"/>
      <c r="BX116" s="901"/>
      <c r="BY116" s="901"/>
      <c r="BZ116" s="901"/>
      <c r="CA116" s="901" t="s">
        <v>441</v>
      </c>
      <c r="CB116" s="901"/>
      <c r="CC116" s="901"/>
      <c r="CD116" s="901"/>
      <c r="CE116" s="901"/>
      <c r="CF116" s="962" t="s">
        <v>441</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441</v>
      </c>
      <c r="DM116" s="864"/>
      <c r="DN116" s="864"/>
      <c r="DO116" s="864"/>
      <c r="DP116" s="865"/>
      <c r="DQ116" s="866" t="s">
        <v>441</v>
      </c>
      <c r="DR116" s="864"/>
      <c r="DS116" s="864"/>
      <c r="DT116" s="864"/>
      <c r="DU116" s="865"/>
      <c r="DV116" s="911" t="s">
        <v>441</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27690500</v>
      </c>
      <c r="AB117" s="996"/>
      <c r="AC117" s="996"/>
      <c r="AD117" s="996"/>
      <c r="AE117" s="997"/>
      <c r="AF117" s="998">
        <v>23900122</v>
      </c>
      <c r="AG117" s="996"/>
      <c r="AH117" s="996"/>
      <c r="AI117" s="996"/>
      <c r="AJ117" s="997"/>
      <c r="AK117" s="998">
        <v>23719719</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441</v>
      </c>
      <c r="BW117" s="901"/>
      <c r="BX117" s="901"/>
      <c r="BY117" s="901"/>
      <c r="BZ117" s="901"/>
      <c r="CA117" s="901" t="s">
        <v>441</v>
      </c>
      <c r="CB117" s="901"/>
      <c r="CC117" s="901"/>
      <c r="CD117" s="901"/>
      <c r="CE117" s="901"/>
      <c r="CF117" s="962" t="s">
        <v>127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461</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441</v>
      </c>
      <c r="BW118" s="932"/>
      <c r="BX118" s="932"/>
      <c r="BY118" s="932"/>
      <c r="BZ118" s="932"/>
      <c r="CA118" s="932" t="s">
        <v>127</v>
      </c>
      <c r="CB118" s="932"/>
      <c r="CC118" s="932"/>
      <c r="CD118" s="932"/>
      <c r="CE118" s="932"/>
      <c r="CF118" s="962" t="s">
        <v>127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279906</v>
      </c>
      <c r="AB119" s="982"/>
      <c r="AC119" s="982"/>
      <c r="AD119" s="982"/>
      <c r="AE119" s="983"/>
      <c r="AF119" s="984">
        <v>282480</v>
      </c>
      <c r="AG119" s="982"/>
      <c r="AH119" s="982"/>
      <c r="AI119" s="982"/>
      <c r="AJ119" s="983"/>
      <c r="AK119" s="984" t="s">
        <v>127</v>
      </c>
      <c r="AL119" s="982"/>
      <c r="AM119" s="982"/>
      <c r="AN119" s="982"/>
      <c r="AO119" s="983"/>
      <c r="AP119" s="985" t="s">
        <v>441</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312944299</v>
      </c>
      <c r="BR119" s="932"/>
      <c r="BS119" s="932"/>
      <c r="BT119" s="932"/>
      <c r="BU119" s="932"/>
      <c r="BV119" s="932">
        <v>309376473</v>
      </c>
      <c r="BW119" s="932"/>
      <c r="BX119" s="932"/>
      <c r="BY119" s="932"/>
      <c r="BZ119" s="932"/>
      <c r="CA119" s="932">
        <v>296900491</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716453</v>
      </c>
      <c r="DH119" s="847"/>
      <c r="DI119" s="847"/>
      <c r="DJ119" s="847"/>
      <c r="DK119" s="848"/>
      <c r="DL119" s="849">
        <v>704625</v>
      </c>
      <c r="DM119" s="847"/>
      <c r="DN119" s="847"/>
      <c r="DO119" s="847"/>
      <c r="DP119" s="848"/>
      <c r="DQ119" s="849">
        <v>703907</v>
      </c>
      <c r="DR119" s="847"/>
      <c r="DS119" s="847"/>
      <c r="DT119" s="847"/>
      <c r="DU119" s="848"/>
      <c r="DV119" s="935">
        <v>0.8</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34352053</v>
      </c>
      <c r="BR120" s="929"/>
      <c r="BS120" s="929"/>
      <c r="BT120" s="929"/>
      <c r="BU120" s="929"/>
      <c r="BV120" s="929">
        <v>35624596</v>
      </c>
      <c r="BW120" s="929"/>
      <c r="BX120" s="929"/>
      <c r="BY120" s="929"/>
      <c r="BZ120" s="929"/>
      <c r="CA120" s="929">
        <v>38065129</v>
      </c>
      <c r="CB120" s="929"/>
      <c r="CC120" s="929"/>
      <c r="CD120" s="929"/>
      <c r="CE120" s="929"/>
      <c r="CF120" s="953">
        <v>40.799999999999997</v>
      </c>
      <c r="CG120" s="954"/>
      <c r="CH120" s="954"/>
      <c r="CI120" s="954"/>
      <c r="CJ120" s="954"/>
      <c r="CK120" s="955" t="s">
        <v>468</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v>90746413</v>
      </c>
      <c r="DM120" s="929"/>
      <c r="DN120" s="929"/>
      <c r="DO120" s="929"/>
      <c r="DP120" s="929"/>
      <c r="DQ120" s="929">
        <v>73041451</v>
      </c>
      <c r="DR120" s="929"/>
      <c r="DS120" s="929"/>
      <c r="DT120" s="929"/>
      <c r="DU120" s="929"/>
      <c r="DV120" s="930">
        <v>78.2</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441</v>
      </c>
      <c r="AG121" s="864"/>
      <c r="AH121" s="864"/>
      <c r="AI121" s="864"/>
      <c r="AJ121" s="865"/>
      <c r="AK121" s="866" t="s">
        <v>441</v>
      </c>
      <c r="AL121" s="864"/>
      <c r="AM121" s="864"/>
      <c r="AN121" s="864"/>
      <c r="AO121" s="865"/>
      <c r="AP121" s="911" t="s">
        <v>441</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44029503</v>
      </c>
      <c r="BR121" s="901"/>
      <c r="BS121" s="901"/>
      <c r="BT121" s="901"/>
      <c r="BU121" s="901"/>
      <c r="BV121" s="901">
        <v>40941428</v>
      </c>
      <c r="BW121" s="901"/>
      <c r="BX121" s="901"/>
      <c r="BY121" s="901"/>
      <c r="BZ121" s="901"/>
      <c r="CA121" s="901">
        <v>36582150</v>
      </c>
      <c r="CB121" s="901"/>
      <c r="CC121" s="901"/>
      <c r="CD121" s="901"/>
      <c r="CE121" s="901"/>
      <c r="CF121" s="962">
        <v>39.200000000000003</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4633203</v>
      </c>
      <c r="DH121" s="901"/>
      <c r="DI121" s="901"/>
      <c r="DJ121" s="901"/>
      <c r="DK121" s="901"/>
      <c r="DL121" s="901">
        <v>4326875</v>
      </c>
      <c r="DM121" s="901"/>
      <c r="DN121" s="901"/>
      <c r="DO121" s="901"/>
      <c r="DP121" s="901"/>
      <c r="DQ121" s="901">
        <v>3365583</v>
      </c>
      <c r="DR121" s="901"/>
      <c r="DS121" s="901"/>
      <c r="DT121" s="901"/>
      <c r="DU121" s="901"/>
      <c r="DV121" s="878">
        <v>3.6</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441</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191437681</v>
      </c>
      <c r="BR122" s="932"/>
      <c r="BS122" s="932"/>
      <c r="BT122" s="932"/>
      <c r="BU122" s="932"/>
      <c r="BV122" s="932">
        <v>193757525</v>
      </c>
      <c r="BW122" s="932"/>
      <c r="BX122" s="932"/>
      <c r="BY122" s="932"/>
      <c r="BZ122" s="932"/>
      <c r="CA122" s="932">
        <v>193090534</v>
      </c>
      <c r="CB122" s="932"/>
      <c r="CC122" s="932"/>
      <c r="CD122" s="932"/>
      <c r="CE122" s="932"/>
      <c r="CF122" s="933">
        <v>206.7</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79573</v>
      </c>
      <c r="DH122" s="901"/>
      <c r="DI122" s="901"/>
      <c r="DJ122" s="901"/>
      <c r="DK122" s="901"/>
      <c r="DL122" s="901">
        <v>80509</v>
      </c>
      <c r="DM122" s="901"/>
      <c r="DN122" s="901"/>
      <c r="DO122" s="901"/>
      <c r="DP122" s="901"/>
      <c r="DQ122" s="901">
        <v>81526</v>
      </c>
      <c r="DR122" s="901"/>
      <c r="DS122" s="901"/>
      <c r="DT122" s="901"/>
      <c r="DU122" s="901"/>
      <c r="DV122" s="878">
        <v>0.1</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441</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269819237</v>
      </c>
      <c r="BR123" s="920"/>
      <c r="BS123" s="920"/>
      <c r="BT123" s="920"/>
      <c r="BU123" s="920"/>
      <c r="BV123" s="920">
        <v>270323549</v>
      </c>
      <c r="BW123" s="920"/>
      <c r="BX123" s="920"/>
      <c r="BY123" s="920"/>
      <c r="BZ123" s="920"/>
      <c r="CA123" s="920">
        <v>267737813</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475</v>
      </c>
      <c r="DH123" s="864"/>
      <c r="DI123" s="864"/>
      <c r="DJ123" s="864"/>
      <c r="DK123" s="865"/>
      <c r="DL123" s="866" t="s">
        <v>127</v>
      </c>
      <c r="DM123" s="864"/>
      <c r="DN123" s="864"/>
      <c r="DO123" s="864"/>
      <c r="DP123" s="865"/>
      <c r="DQ123" s="866" t="s">
        <v>127</v>
      </c>
      <c r="DR123" s="864"/>
      <c r="DS123" s="864"/>
      <c r="DT123" s="864"/>
      <c r="DU123" s="865"/>
      <c r="DV123" s="911" t="s">
        <v>441</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441</v>
      </c>
      <c r="AL124" s="864"/>
      <c r="AM124" s="864"/>
      <c r="AN124" s="864"/>
      <c r="AO124" s="865"/>
      <c r="AP124" s="911" t="s">
        <v>127</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47.9</v>
      </c>
      <c r="BR124" s="918"/>
      <c r="BS124" s="918"/>
      <c r="BT124" s="918"/>
      <c r="BU124" s="918"/>
      <c r="BV124" s="918">
        <v>43.1</v>
      </c>
      <c r="BW124" s="918"/>
      <c r="BX124" s="918"/>
      <c r="BY124" s="918"/>
      <c r="BZ124" s="918"/>
      <c r="CA124" s="918">
        <v>31.2</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103089801</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475</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240720</v>
      </c>
      <c r="AB126" s="864"/>
      <c r="AC126" s="864"/>
      <c r="AD126" s="864"/>
      <c r="AE126" s="865"/>
      <c r="AF126" s="866">
        <v>99458</v>
      </c>
      <c r="AG126" s="864"/>
      <c r="AH126" s="864"/>
      <c r="AI126" s="864"/>
      <c r="AJ126" s="865"/>
      <c r="AK126" s="866">
        <v>112712</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20294</v>
      </c>
      <c r="AB127" s="864"/>
      <c r="AC127" s="864"/>
      <c r="AD127" s="864"/>
      <c r="AE127" s="865"/>
      <c r="AF127" s="866">
        <v>45184</v>
      </c>
      <c r="AG127" s="864"/>
      <c r="AH127" s="864"/>
      <c r="AI127" s="864"/>
      <c r="AJ127" s="865"/>
      <c r="AK127" s="866">
        <v>16232</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441</v>
      </c>
      <c r="DH127" s="901"/>
      <c r="DI127" s="901"/>
      <c r="DJ127" s="901"/>
      <c r="DK127" s="901"/>
      <c r="DL127" s="901" t="s">
        <v>475</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5085479</v>
      </c>
      <c r="AB128" s="885"/>
      <c r="AC128" s="885"/>
      <c r="AD128" s="885"/>
      <c r="AE128" s="886"/>
      <c r="AF128" s="887">
        <v>3775701</v>
      </c>
      <c r="AG128" s="885"/>
      <c r="AH128" s="885"/>
      <c r="AI128" s="885"/>
      <c r="AJ128" s="886"/>
      <c r="AK128" s="887">
        <v>3940806</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441</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150358</v>
      </c>
      <c r="DH128" s="875"/>
      <c r="DI128" s="875"/>
      <c r="DJ128" s="875"/>
      <c r="DK128" s="875"/>
      <c r="DL128" s="875">
        <v>156801</v>
      </c>
      <c r="DM128" s="875"/>
      <c r="DN128" s="875"/>
      <c r="DO128" s="875"/>
      <c r="DP128" s="875"/>
      <c r="DQ128" s="875">
        <v>128153</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107810088</v>
      </c>
      <c r="AB129" s="864"/>
      <c r="AC129" s="864"/>
      <c r="AD129" s="864"/>
      <c r="AE129" s="865"/>
      <c r="AF129" s="866">
        <v>106994822</v>
      </c>
      <c r="AG129" s="864"/>
      <c r="AH129" s="864"/>
      <c r="AI129" s="864"/>
      <c r="AJ129" s="865"/>
      <c r="AK129" s="866">
        <v>111246341</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441</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17861847</v>
      </c>
      <c r="AB130" s="864"/>
      <c r="AC130" s="864"/>
      <c r="AD130" s="864"/>
      <c r="AE130" s="865"/>
      <c r="AF130" s="866">
        <v>16453531</v>
      </c>
      <c r="AG130" s="864"/>
      <c r="AH130" s="864"/>
      <c r="AI130" s="864"/>
      <c r="AJ130" s="865"/>
      <c r="AK130" s="866">
        <v>17845558</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3.7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89948241</v>
      </c>
      <c r="AB131" s="847"/>
      <c r="AC131" s="847"/>
      <c r="AD131" s="847"/>
      <c r="AE131" s="848"/>
      <c r="AF131" s="849">
        <v>90541291</v>
      </c>
      <c r="AG131" s="847"/>
      <c r="AH131" s="847"/>
      <c r="AI131" s="847"/>
      <c r="AJ131" s="848"/>
      <c r="AK131" s="849">
        <v>93400783</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31.2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5.273225966</v>
      </c>
      <c r="AB132" s="827"/>
      <c r="AC132" s="827"/>
      <c r="AD132" s="827"/>
      <c r="AE132" s="828"/>
      <c r="AF132" s="829">
        <v>4.0543822159999996</v>
      </c>
      <c r="AG132" s="827"/>
      <c r="AH132" s="827"/>
      <c r="AI132" s="827"/>
      <c r="AJ132" s="828"/>
      <c r="AK132" s="829">
        <v>2.0699558800000002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5.3</v>
      </c>
      <c r="AB133" s="806"/>
      <c r="AC133" s="806"/>
      <c r="AD133" s="806"/>
      <c r="AE133" s="807"/>
      <c r="AF133" s="805">
        <v>4.7</v>
      </c>
      <c r="AG133" s="806"/>
      <c r="AH133" s="806"/>
      <c r="AI133" s="806"/>
      <c r="AJ133" s="807"/>
      <c r="AK133" s="805">
        <v>3.7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VYoPqYiXKw7kOGdD7AozZp4/zcvFZO7thKfv2sBevAT7NwiiWB5uqTFmVf02Y9I1UzlYoRwVRPjk2jbVrvdvA==" saltValue="/kNRYuYAZgPRyovaxZk1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p7T6+34byO7ttJ+y8SgGQl72ZzvzjBfRdxXzj6UFpx1ntuf5btKo78MdnlndyqA2JKov5PlJ2lTiprtBopAfg==" saltValue="L1LJ/Nnhwpy9Xh/ipG8jE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zWZuvPRcDNHlKclnwiHsAJgODnRnUA+yKG24+ymEKP9KiOa14cNSoUedxqBeJwDMWz7V4t0ShjTqu57gOd7UQ==" saltValue="mcSXa9b9zkXVmeI8bFczy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29612879</v>
      </c>
      <c r="AP9" s="314">
        <v>61497</v>
      </c>
      <c r="AQ9" s="315">
        <v>62265</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80775</v>
      </c>
      <c r="AP10" s="317">
        <v>168</v>
      </c>
      <c r="AQ10" s="318">
        <v>1645</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180312</v>
      </c>
      <c r="AP11" s="317">
        <v>374</v>
      </c>
      <c r="AQ11" s="318">
        <v>688</v>
      </c>
      <c r="AR11" s="319">
        <v>-45.6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24</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686584</v>
      </c>
      <c r="AP13" s="317">
        <v>1426</v>
      </c>
      <c r="AQ13" s="318">
        <v>2006</v>
      </c>
      <c r="AR13" s="319">
        <v>-28.9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606852</v>
      </c>
      <c r="AP14" s="317">
        <v>1260</v>
      </c>
      <c r="AQ14" s="318">
        <v>1357</v>
      </c>
      <c r="AR14" s="319">
        <v>-7.1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-1597087</v>
      </c>
      <c r="AP15" s="317">
        <v>-3317</v>
      </c>
      <c r="AQ15" s="318">
        <v>-3875</v>
      </c>
      <c r="AR15" s="319">
        <v>-14.4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29570315</v>
      </c>
      <c r="AP16" s="317">
        <v>61408</v>
      </c>
      <c r="AQ16" s="318">
        <v>64110</v>
      </c>
      <c r="AR16" s="319">
        <v>-4.2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6.18</v>
      </c>
      <c r="AP21" s="331">
        <v>6.37</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101.3</v>
      </c>
      <c r="AP22" s="336">
        <v>99.7</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16247627</v>
      </c>
      <c r="AP32" s="345">
        <v>33741</v>
      </c>
      <c r="AQ32" s="346">
        <v>36503</v>
      </c>
      <c r="AR32" s="347">
        <v>-7.6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v>17988</v>
      </c>
      <c r="AP33" s="345">
        <v>37</v>
      </c>
      <c r="AQ33" s="346">
        <v>3</v>
      </c>
      <c r="AR33" s="347">
        <v>1133.3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v>556667</v>
      </c>
      <c r="AP34" s="345">
        <v>1156</v>
      </c>
      <c r="AQ34" s="346">
        <v>76</v>
      </c>
      <c r="AR34" s="347">
        <v>1421.1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6722896</v>
      </c>
      <c r="AP35" s="345">
        <v>13961</v>
      </c>
      <c r="AQ35" s="346">
        <v>8582</v>
      </c>
      <c r="AR35" s="347">
        <v>62.7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45459</v>
      </c>
      <c r="AP36" s="345">
        <v>94</v>
      </c>
      <c r="AQ36" s="346">
        <v>400</v>
      </c>
      <c r="AR36" s="347">
        <v>-76.5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128944</v>
      </c>
      <c r="AP37" s="345">
        <v>268</v>
      </c>
      <c r="AQ37" s="346">
        <v>747</v>
      </c>
      <c r="AR37" s="347">
        <v>-64.099999999999994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v>138</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-3940806</v>
      </c>
      <c r="AP39" s="345">
        <v>-8184</v>
      </c>
      <c r="AQ39" s="346">
        <v>-7844</v>
      </c>
      <c r="AR39" s="347">
        <v>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-17845558</v>
      </c>
      <c r="AP40" s="345">
        <v>-37060</v>
      </c>
      <c r="AQ40" s="346">
        <v>-28367</v>
      </c>
      <c r="AR40" s="347">
        <v>30.6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1933355</v>
      </c>
      <c r="AP41" s="345">
        <v>4015</v>
      </c>
      <c r="AQ41" s="346">
        <v>10099</v>
      </c>
      <c r="AR41" s="347">
        <v>-60.2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16815118</v>
      </c>
      <c r="AN51" s="367">
        <v>34729</v>
      </c>
      <c r="AO51" s="368">
        <v>-26.2</v>
      </c>
      <c r="AP51" s="369">
        <v>46395</v>
      </c>
      <c r="AQ51" s="370">
        <v>-8.8000000000000007</v>
      </c>
      <c r="AR51" s="371">
        <v>-17.399999999999999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10571072</v>
      </c>
      <c r="AN52" s="375">
        <v>21833</v>
      </c>
      <c r="AO52" s="376">
        <v>-20.8</v>
      </c>
      <c r="AP52" s="377">
        <v>26304</v>
      </c>
      <c r="AQ52" s="378">
        <v>-5.4</v>
      </c>
      <c r="AR52" s="379">
        <v>-15.4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14814154</v>
      </c>
      <c r="AN53" s="367">
        <v>30614</v>
      </c>
      <c r="AO53" s="368">
        <v>-11.8</v>
      </c>
      <c r="AP53" s="369">
        <v>48088</v>
      </c>
      <c r="AQ53" s="370">
        <v>3.6</v>
      </c>
      <c r="AR53" s="371">
        <v>-15.4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8675543</v>
      </c>
      <c r="AN54" s="375">
        <v>17928</v>
      </c>
      <c r="AO54" s="376">
        <v>-17.899999999999999</v>
      </c>
      <c r="AP54" s="377">
        <v>25183</v>
      </c>
      <c r="AQ54" s="378">
        <v>-4.3</v>
      </c>
      <c r="AR54" s="379">
        <v>-13.6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24771305</v>
      </c>
      <c r="AN55" s="367">
        <v>51335</v>
      </c>
      <c r="AO55" s="368">
        <v>67.7</v>
      </c>
      <c r="AP55" s="369">
        <v>46457</v>
      </c>
      <c r="AQ55" s="370">
        <v>-3.4</v>
      </c>
      <c r="AR55" s="371">
        <v>71.099999999999994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11505471</v>
      </c>
      <c r="AN56" s="375">
        <v>23844</v>
      </c>
      <c r="AO56" s="376">
        <v>33</v>
      </c>
      <c r="AP56" s="377">
        <v>24020</v>
      </c>
      <c r="AQ56" s="378">
        <v>-4.5999999999999996</v>
      </c>
      <c r="AR56" s="379">
        <v>37.6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22088204</v>
      </c>
      <c r="AN57" s="367">
        <v>45802</v>
      </c>
      <c r="AO57" s="368">
        <v>-10.8</v>
      </c>
      <c r="AP57" s="369">
        <v>51849</v>
      </c>
      <c r="AQ57" s="370">
        <v>11.6</v>
      </c>
      <c r="AR57" s="371">
        <v>-22.4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11675540</v>
      </c>
      <c r="AN58" s="375">
        <v>24211</v>
      </c>
      <c r="AO58" s="376">
        <v>1.5</v>
      </c>
      <c r="AP58" s="377">
        <v>26326</v>
      </c>
      <c r="AQ58" s="378">
        <v>9.6</v>
      </c>
      <c r="AR58" s="379">
        <v>-8.1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25129104</v>
      </c>
      <c r="AN59" s="367">
        <v>52185</v>
      </c>
      <c r="AO59" s="368">
        <v>13.9</v>
      </c>
      <c r="AP59" s="369">
        <v>52191</v>
      </c>
      <c r="AQ59" s="370">
        <v>0.7</v>
      </c>
      <c r="AR59" s="371">
        <v>13.2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12402973</v>
      </c>
      <c r="AN60" s="375">
        <v>25757</v>
      </c>
      <c r="AO60" s="376">
        <v>6.4</v>
      </c>
      <c r="AP60" s="377">
        <v>26807</v>
      </c>
      <c r="AQ60" s="378">
        <v>1.8</v>
      </c>
      <c r="AR60" s="379">
        <v>4.5999999999999996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20723577</v>
      </c>
      <c r="AN61" s="382">
        <v>42933</v>
      </c>
      <c r="AO61" s="383">
        <v>6.6</v>
      </c>
      <c r="AP61" s="384">
        <v>48996</v>
      </c>
      <c r="AQ61" s="385">
        <v>0.7</v>
      </c>
      <c r="AR61" s="371">
        <v>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10966120</v>
      </c>
      <c r="AN62" s="375">
        <v>22715</v>
      </c>
      <c r="AO62" s="376">
        <v>0.4</v>
      </c>
      <c r="AP62" s="377">
        <v>25728</v>
      </c>
      <c r="AQ62" s="378">
        <v>-0.6</v>
      </c>
      <c r="AR62" s="379">
        <v>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EI9y+7B+fmOtvo1DVJsMv9isUl8o9h3jMVeWFUvifw09XKfRlMniv4PliGcATrvFhjUz2I5fIT46SaSo3V3zA==" saltValue="7kvzWoyBQsQSfTwiBhNv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2+y8BuPkFIyJkbqNN1u08FES5aKjNY3o3SN61AlLnDFoHCDaOPO+2FGG6Mup0ww28/1LeY7TSd0ElfmtX+rImA==" saltValue="6+GrZvl9uxG/RbV/naTs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FnlaXER5z/0MQsRG2euwP5us3aGHbiBu6FbiXUdoWDrnl+ZJOVoNHcAKmRbfqVypQMbh07U3C8s/D5/f9QEfAA==" saltValue="sqEsdnfssvbrTjK6Ow7T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10.25</v>
      </c>
      <c r="G47" s="12">
        <v>10.33</v>
      </c>
      <c r="H47" s="12">
        <v>8.58</v>
      </c>
      <c r="I47" s="12">
        <v>10.029999999999999</v>
      </c>
      <c r="J47" s="13">
        <v>11.13</v>
      </c>
    </row>
    <row r="48" spans="2:10" ht="57.75" customHeight="1" x14ac:dyDescent="0.15">
      <c r="B48" s="14"/>
      <c r="C48" s="1240" t="s">
        <v>4</v>
      </c>
      <c r="D48" s="1240"/>
      <c r="E48" s="1241"/>
      <c r="F48" s="15">
        <v>3.62</v>
      </c>
      <c r="G48" s="16">
        <v>3.93</v>
      </c>
      <c r="H48" s="16">
        <v>5.18</v>
      </c>
      <c r="I48" s="16">
        <v>5.91</v>
      </c>
      <c r="J48" s="17">
        <v>6.67</v>
      </c>
    </row>
    <row r="49" spans="2:10" ht="57.75" customHeight="1" thickBot="1" x14ac:dyDescent="0.2">
      <c r="B49" s="18"/>
      <c r="C49" s="1242" t="s">
        <v>5</v>
      </c>
      <c r="D49" s="1242"/>
      <c r="E49" s="1243"/>
      <c r="F49" s="19">
        <v>0.06</v>
      </c>
      <c r="G49" s="20">
        <v>1.54</v>
      </c>
      <c r="H49" s="20">
        <v>0.28000000000000003</v>
      </c>
      <c r="I49" s="20">
        <v>2.77</v>
      </c>
      <c r="J49" s="21">
        <v>3.15</v>
      </c>
    </row>
    <row r="50" spans="2:10" ht="13.5" customHeight="1" x14ac:dyDescent="0.15"/>
  </sheetData>
  <sheetProtection algorithmName="SHA-512" hashValue="XfthGA+2Enu6+kSk1oLI0fSlm1X/getZ9wTgfXfuoTEphp3bI2gJ9cWw5pdZX+nqlvpLlZs2OcPo8GcSWASD1A==" saltValue="qa1o8wgnzNjnLziCcVPY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2022-03-18T00:28:45Z</cp:lastPrinted>
  <dcterms:created xsi:type="dcterms:W3CDTF">2022-02-02T06:24:48Z</dcterms:created>
  <dcterms:modified xsi:type="dcterms:W3CDTF">2022-09-30T04:13:35Z</dcterms:modified>
  <cp:category/>
</cp:coreProperties>
</file>