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6"/>
  <workbookPr/>
  <mc:AlternateContent xmlns:mc="http://schemas.openxmlformats.org/markup-compatibility/2006">
    <mc:Choice Requires="x15">
      <x15ac:absPath xmlns:x15ac="http://schemas.microsoft.com/office/spreadsheetml/2010/11/ac" url="\\lgflsv01\01総務部\14財政課\財政係\13 財政状況資料集\財政比較分析表等\R2年度決算分\02_二回目（８月公表）\04提出・公開用\"/>
    </mc:Choice>
  </mc:AlternateContent>
  <xr:revisionPtr revIDLastSave="0" documentId="13_ncr:1_{371EBDF3-E979-4F16-9D9B-5FAE091526EE}" xr6:coauthVersionLast="36" xr6:coauthVersionMax="36" xr10:uidLastSave="{00000000-0000-0000-0000-000000000000}"/>
  <bookViews>
    <workbookView xWindow="0" yWindow="0" windowWidth="20490" windowHeight="7455" tabRatio="801"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20" r:id="rId14"/>
    <sheet name="施設類型別ストック情報分析表①" sheetId="21" r:id="rId15"/>
    <sheet name="施設類型別ストック情報分析表②" sheetId="22" r:id="rId16"/>
    <sheet name="データシート" sheetId="9" state="hidden" r:id="rId17"/>
  </sheets>
  <externalReferences>
    <externalReference r:id="rId18"/>
  </externalReferenc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P88" i="12" l="1"/>
  <c r="AF88" i="12"/>
  <c r="AA34" i="12" l="1"/>
  <c r="AA33" i="12"/>
  <c r="AU63" i="12"/>
  <c r="AP63" i="12"/>
  <c r="CW102" i="12"/>
  <c r="CR102" i="12"/>
  <c r="AA32" i="12"/>
  <c r="AA31" i="12" l="1"/>
  <c r="AA36" i="12"/>
  <c r="AA35" i="12"/>
  <c r="AA30" i="12"/>
  <c r="AA29" i="12"/>
  <c r="AA28" i="12"/>
  <c r="AA23" i="12"/>
  <c r="AA7" i="12"/>
  <c r="BG35" i="10" l="1"/>
  <c r="BG34" i="10"/>
  <c r="AO36"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BW38" i="10"/>
  <c r="BE38" i="10"/>
  <c r="AM38" i="10"/>
  <c r="U38" i="10"/>
  <c r="C38" i="10"/>
  <c r="BW37" i="10"/>
  <c r="BE37" i="10"/>
  <c r="AM37" i="10"/>
  <c r="C37" i="10"/>
  <c r="BW36" i="10"/>
  <c r="BE36" i="10"/>
  <c r="C36" i="10"/>
  <c r="BW35" i="10"/>
  <c r="C35" i="10"/>
  <c r="BW34" i="10"/>
  <c r="C34" i="10"/>
  <c r="CO34" i="10" l="1"/>
  <c r="CO35" i="10" s="1"/>
  <c r="CO36" i="10" s="1"/>
  <c r="CO37" i="10" s="1"/>
  <c r="CO38" i="10" s="1"/>
  <c r="U34" i="10"/>
  <c r="U35" i="10" s="1"/>
  <c r="U36" i="10" s="1"/>
  <c r="U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 r="AM36" i="10" s="1"/>
  <c r="BE34" i="10" l="1"/>
  <c r="BE35" i="10" s="1"/>
</calcChain>
</file>

<file path=xl/sharedStrings.xml><?xml version="1.0" encoding="utf-8"?>
<sst xmlns="http://schemas.openxmlformats.org/spreadsheetml/2006/main" count="1141" uniqueCount="629">
  <si>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</si>
  <si>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</si>
  <si>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</si>
  <si>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</si>
  <si>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</si>
  <si>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</si>
  <si>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</si>
  <si>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</si>
  <si>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</si>
  <si>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</si>
  <si>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</si>
  <si>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</si>
  <si>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</si>
  <si>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</si>
  <si>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</si>
  <si>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</si>
  <si>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</si>
  <si>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</si>
  <si>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</si>
  <si>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</si>
  <si>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</si>
  <si>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</si>
  <si>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</si>
  <si>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</si>
  <si>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</si>
  <si>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</si>
  <si>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</si>
  <si>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</si>
  <si>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</si>
  <si>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</si>
  <si>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</si>
  <si>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</si>
  <si>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</si>
  <si>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</si>
  <si>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</si>
  <si>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</si>
  <si>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</si>
  <si>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</si>
  <si>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</si>
  <si>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</si>
  <si>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</si>
  <si>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</si>
  <si>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</si>
  <si>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</si>
  <si>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</si>
  <si>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</si>
  <si>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</si>
  <si>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</si>
  <si>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</si>
  <si>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</si>
  <si>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</si>
  <si>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</si>
  <si>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</si>
  <si>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</si>
  <si>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</si>
  <si>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</si>
  <si>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</si>
  <si>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</si>
  <si>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</si>
  <si>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</si>
  <si>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</si>
  <si>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</si>
  <si>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</si>
  <si>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</si>
  <si>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</si>
  <si>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</si>
  <si>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</si>
  <si>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</si>
  <si>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</si>
  <si>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</si>
  <si>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</si>
  <si>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</si>
  <si>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</si>
  <si>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</si>
  <si>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</si>
  <si>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</si>
  <si>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</si>
  <si>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</si>
  <si>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</si>
  <si>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</si>
  <si>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</si>
  <si>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</si>
  <si>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</si>
  <si>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岡山県</t>
    <phoneticPr fontId="5"/>
  </si>
  <si>
    <t>市町村類型</t>
    <phoneticPr fontId="5"/>
  </si>
  <si>
    <t>Ⅰ－１</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</si>
  <si>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</si>
  <si>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</si>
  <si>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</si>
  <si>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</si>
  <si>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</si>
  <si>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</si>
  <si>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</si>
  <si>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</si>
  <si>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</si>
  <si>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</si>
  <si>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</si>
  <si>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</si>
  <si>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瀬戸内市</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</si>
  <si>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</si>
  <si>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</si>
  <si>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</si>
  <si>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</si>
  <si>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</si>
  <si>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</si>
  <si>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</si>
  <si>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</si>
  <si>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</si>
  <si>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</si>
  <si>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</si>
  <si>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</si>
  <si>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</si>
  <si>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</si>
  <si>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</si>
  <si>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</si>
  <si>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</si>
  <si>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</si>
  <si>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</si>
  <si>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</si>
  <si>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</si>
  <si>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</si>
  <si>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</si>
  <si>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</si>
  <si>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-2.5</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</si>
  <si>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</si>
  <si>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</si>
  <si>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</si>
  <si>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</si>
  <si>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</si>
  <si>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</si>
  <si>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</si>
  <si>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</si>
  <si>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</si>
  <si>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</si>
  <si>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</si>
  <si>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</si>
  <si>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</si>
  <si>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</si>
  <si>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</si>
  <si>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</si>
  <si>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</si>
  <si>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</si>
  <si>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</si>
  <si>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</si>
  <si>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</si>
  <si>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</si>
  <si>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</si>
  <si>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</si>
  <si>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</si>
  <si>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</si>
  <si>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</si>
  <si>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</si>
  <si>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25"/>
  </si>
  <si>
    <t>うち日本人(％)</t>
    <phoneticPr fontId="5"/>
  </si>
  <si>
    <t>-0.7</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</si>
  <si>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</si>
  <si>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</si>
  <si>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</si>
  <si>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</si>
  <si>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</si>
  <si>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</si>
  <si>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</si>
  <si>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</si>
  <si>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</si>
  <si>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</si>
  <si>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</si>
  <si>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</si>
  <si>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</si>
  <si>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</si>
  <si>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</si>
  <si>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</si>
  <si>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</si>
  <si>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</si>
  <si>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</si>
  <si>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</si>
  <si>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</si>
  <si>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</si>
  <si>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</si>
  <si>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</si>
  <si>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</si>
  <si>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</si>
  <si>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</si>
  <si>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</si>
  <si>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</si>
  <si>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</si>
  <si>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</si>
  <si>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</si>
  <si>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</si>
  <si>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</si>
  <si>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</si>
  <si>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</si>
  <si>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</si>
  <si>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</si>
  <si>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</si>
  <si>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</si>
  <si>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</si>
  <si>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</si>
  <si>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</si>
  <si>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</si>
  <si>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</si>
  <si>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</si>
  <si>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</si>
  <si>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</si>
  <si>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</si>
  <si>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</si>
  <si>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</si>
  <si>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</si>
  <si>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</si>
  <si>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</si>
  <si>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</si>
  <si>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</si>
  <si>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</si>
  <si>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</si>
  <si>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</si>
  <si>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岡山県瀬戸内市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</si>
  <si>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</si>
  <si>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</si>
  <si>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</si>
  <si>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</si>
  <si>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</si>
  <si>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</si>
  <si>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</si>
  <si>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</si>
  <si>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</si>
  <si>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</si>
  <si>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</si>
  <si>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</si>
  <si>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</si>
  <si>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</si>
  <si>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</si>
  <si>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</si>
  <si>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</si>
  <si>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</si>
  <si>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</si>
  <si>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</si>
  <si>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</si>
  <si>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</si>
  <si>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</si>
  <si>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</si>
  <si>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</si>
  <si>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</si>
  <si>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</si>
  <si>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</si>
  <si>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</si>
  <si>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</si>
  <si>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</si>
  <si>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</si>
  <si>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</si>
  <si>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</si>
  <si>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</si>
  <si>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</si>
  <si>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</si>
  <si>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</si>
  <si>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</si>
  <si>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</si>
  <si>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</si>
  <si>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</si>
  <si>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</si>
  <si>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</si>
  <si>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</si>
  <si>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</si>
  <si>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</si>
  <si>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</si>
  <si>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</si>
  <si>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</si>
  <si>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</si>
  <si>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</si>
  <si>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</si>
  <si>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</si>
  <si>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</si>
  <si>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</si>
  <si>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</si>
  <si>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</si>
  <si>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</si>
  <si>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</si>
  <si>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</si>
  <si>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</si>
  <si>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</si>
  <si>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</si>
  <si>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</si>
  <si>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</si>
  <si>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</si>
  <si>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</si>
  <si>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</si>
  <si>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</si>
  <si>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</si>
  <si>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</si>
  <si>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</si>
  <si>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</si>
  <si>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</si>
  <si>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</si>
  <si>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</si>
  <si>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</si>
  <si>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</si>
  <si>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</si>
  <si>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</si>
  <si>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</si>
  <si>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</si>
  <si>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</si>
  <si>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</si>
  <si>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</si>
  <si>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</si>
  <si>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</si>
  <si>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</si>
  <si>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</si>
  <si>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</si>
  <si>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</si>
  <si>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</si>
  <si>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</si>
  <si>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</si>
  <si>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</si>
  <si>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</si>
  <si>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</si>
  <si>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</si>
  <si>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</si>
  <si>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</si>
  <si>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</si>
  <si>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</si>
  <si>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</si>
  <si>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</si>
  <si>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</si>
  <si>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</si>
  <si>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</si>
  <si>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</si>
  <si>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</si>
  <si>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</si>
  <si>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</si>
  <si>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</si>
  <si>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</si>
  <si>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</si>
  <si>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</si>
  <si>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</si>
  <si>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</si>
  <si>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</si>
  <si>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</si>
  <si>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</si>
  <si>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</si>
  <si>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</si>
  <si>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病院</t>
    <phoneticPr fontId="5"/>
  </si>
  <si>
    <t>被保険者数(人)</t>
  </si>
  <si>
    <t>　積立金</t>
    <phoneticPr fontId="5"/>
  </si>
  <si>
    <t>　うち減収補塡債(特例分)</t>
    <rPh sb="4" eb="5">
      <t>シュウ</t>
    </rPh>
    <rPh sb="9" eb="10">
      <t>トク</t>
    </rPh>
    <rPh sb="10" eb="11">
      <t>レイ</t>
    </rPh>
    <rPh sb="11" eb="12">
      <t>ブン</t>
    </rPh>
    <phoneticPr fontId="16"/>
  </si>
  <si>
    <t>宅地造成</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</si>
  <si>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</si>
  <si>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</si>
  <si>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</si>
  <si>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</si>
  <si>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</si>
  <si>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</si>
  <si>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</si>
  <si>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</si>
  <si>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</si>
  <si>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</si>
  <si>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</si>
  <si>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</si>
  <si>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</si>
  <si>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</si>
  <si>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</si>
  <si>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</si>
  <si>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</si>
  <si>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</si>
  <si>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</si>
  <si>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</si>
  <si>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</si>
  <si>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</si>
  <si>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</si>
  <si>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</si>
  <si>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岡山県瀬戸内市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</si>
  <si>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</si>
  <si>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</si>
  <si>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</si>
  <si>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</si>
  <si>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</si>
  <si>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</si>
  <si>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</si>
  <si>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</si>
  <si>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</si>
  <si>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</si>
  <si>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</si>
  <si>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</si>
  <si>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</si>
  <si>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</si>
  <si>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</si>
  <si>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</si>
  <si>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</si>
  <si>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</si>
  <si>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</si>
  <si>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</si>
  <si>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</si>
  <si>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</si>
  <si>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</si>
  <si>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</si>
  <si>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</si>
  <si>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</si>
  <si>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</si>
  <si>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</si>
  <si>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</si>
  <si>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</si>
  <si>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</si>
  <si>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</si>
  <si>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</si>
  <si>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</si>
  <si>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瀬戸内市国民健康保険特別会計</t>
    <phoneticPr fontId="5"/>
  </si>
  <si>
    <t>瀬戸内市国民健康保険診療施設裳掛診療所特別会計</t>
    <phoneticPr fontId="5"/>
  </si>
  <si>
    <t>瀬戸内市介護保険特別会計</t>
    <phoneticPr fontId="5"/>
  </si>
  <si>
    <t>瀬戸内市後期高齢者医療特別会計</t>
    <phoneticPr fontId="5"/>
  </si>
  <si>
    <t>瀬戸内市水道事業会計</t>
    <phoneticPr fontId="5"/>
  </si>
  <si>
    <t>法適用企業</t>
    <phoneticPr fontId="5"/>
  </si>
  <si>
    <t>瀬戸内市病院事業会計</t>
    <phoneticPr fontId="5"/>
  </si>
  <si>
    <t>法適用企業</t>
    <phoneticPr fontId="5"/>
  </si>
  <si>
    <t>瀬戸内市下水道事業会計</t>
    <phoneticPr fontId="5"/>
  </si>
  <si>
    <t>瀬戸内市土地開発事業特別会計</t>
    <phoneticPr fontId="5"/>
  </si>
  <si>
    <t>法非適用企業</t>
    <phoneticPr fontId="5"/>
  </si>
  <si>
    <t>瀬戸内市企業団地造成事業特別会計</t>
    <phoneticPr fontId="5"/>
  </si>
  <si>
    <t>-</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</si>
  <si>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</si>
  <si>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</si>
  <si>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</si>
  <si>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</si>
  <si>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</si>
  <si>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</si>
  <si>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</si>
  <si>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</si>
  <si>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</si>
  <si>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</si>
  <si>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</si>
  <si>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</si>
  <si>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</si>
  <si>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</si>
  <si>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</si>
  <si>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</si>
  <si>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</si>
  <si>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</si>
  <si>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</si>
  <si>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</si>
  <si>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</si>
  <si>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</si>
  <si>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</si>
  <si>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</si>
  <si>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</si>
  <si>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</si>
  <si>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</si>
  <si>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</si>
  <si>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</si>
  <si>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</si>
  <si>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</si>
  <si>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</si>
  <si>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</si>
  <si>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</si>
  <si>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</si>
  <si>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</si>
  <si>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</si>
  <si>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</si>
  <si>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</si>
  <si>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</si>
  <si>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</si>
  <si>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</si>
  <si>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</si>
  <si>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</si>
  <si>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</si>
  <si>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</si>
  <si>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</si>
  <si>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</si>
  <si>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</si>
  <si>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</si>
  <si>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</si>
  <si>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</si>
  <si>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</si>
  <si>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</si>
  <si>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</si>
  <si>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</si>
  <si>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</si>
  <si>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</si>
  <si>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</si>
  <si>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</si>
  <si>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</si>
  <si>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</si>
  <si>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</si>
  <si>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</si>
  <si>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瀬戸内市下水道事業会計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</si>
  <si>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</si>
  <si>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</si>
  <si>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瀬戸内市病院事業会計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</si>
  <si>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</si>
  <si>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瀬戸内市水道事業会計</t>
    <phoneticPr fontId="5"/>
  </si>
  <si>
    <t>(Ｆ)</t>
    <phoneticPr fontId="5"/>
  </si>
  <si>
    <t>瀬戸内市国民健康保険診療施設裳掛診療所特別会計</t>
    <phoneticPr fontId="5"/>
  </si>
  <si>
    <t>-</t>
    <phoneticPr fontId="5"/>
  </si>
  <si>
    <t>-</t>
    <phoneticPr fontId="5"/>
  </si>
  <si>
    <t>-</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</si>
  <si>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</si>
  <si>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</si>
  <si>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</si>
  <si>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</si>
  <si>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</si>
  <si>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</si>
  <si>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</si>
  <si>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</si>
  <si>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</si>
  <si>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</si>
  <si>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</si>
  <si>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</si>
  <si>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</si>
  <si>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</si>
  <si>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</si>
  <si>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</si>
  <si>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</si>
  <si>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</si>
  <si>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</si>
  <si>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</si>
  <si>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</si>
  <si>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</si>
  <si>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</si>
  <si>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</si>
  <si>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</si>
  <si>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</si>
  <si>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</si>
  <si>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</si>
  <si>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</si>
  <si>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</si>
  <si>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</si>
  <si>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</si>
  <si>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</si>
  <si>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</si>
  <si>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</si>
  <si>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</si>
  <si>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</si>
  <si>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</si>
  <si>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</si>
  <si>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</si>
  <si>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</si>
  <si>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</si>
  <si>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</si>
  <si>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</si>
  <si>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</si>
  <si>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</si>
  <si>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</si>
  <si>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</si>
  <si>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</si>
  <si>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</si>
  <si>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</si>
  <si>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</si>
  <si>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</si>
  <si>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</si>
  <si>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</si>
  <si>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</si>
  <si>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</si>
  <si>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</si>
  <si>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</si>
  <si>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</si>
  <si>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</si>
  <si>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</si>
  <si>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</si>
  <si>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</si>
  <si>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</si>
  <si>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</si>
  <si>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</si>
  <si>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</si>
  <si>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</si>
  <si>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</si>
  <si>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</si>
  <si>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</si>
  <si>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</si>
  <si>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</si>
  <si>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</si>
  <si>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</si>
  <si>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</si>
  <si>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</si>
  <si>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</si>
  <si>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</si>
  <si>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</si>
  <si>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</si>
  <si>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</si>
  <si>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</si>
  <si>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2.55</t>
  </si>
  <si>
    <t>▲ 3.79</t>
  </si>
  <si>
    <t>▲ 3.77</t>
  </si>
  <si>
    <t>瀬戸内市病院事業会計</t>
  </si>
  <si>
    <t>一般会計</t>
  </si>
  <si>
    <t>瀬戸内市水道事業会計</t>
  </si>
  <si>
    <t>瀬戸内市下水道事業会計</t>
  </si>
  <si>
    <t>瀬戸内市介護保険特別会計</t>
  </si>
  <si>
    <t>瀬戸内市土地開発事業特別会計</t>
  </si>
  <si>
    <t>瀬戸内市国民健康保険特別会計</t>
  </si>
  <si>
    <t>瀬戸内市後期高齢者医療特別会計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</si>
  <si>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</si>
  <si>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</si>
  <si>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</si>
  <si>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</si>
  <si>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</si>
  <si>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</si>
  <si>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</si>
  <si>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</si>
  <si>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t>
    <phoneticPr fontId="2"/>
  </si>
  <si>
    <t>（一社)瀬戸内市緑の村公社</t>
    <rPh sb="1" eb="3">
      <t>イッシャ</t>
    </rPh>
    <rPh sb="4" eb="7">
      <t>セトウチ</t>
    </rPh>
    <rPh sb="7" eb="8">
      <t>シ</t>
    </rPh>
    <rPh sb="8" eb="9">
      <t>ミドリ</t>
    </rPh>
    <rPh sb="10" eb="11">
      <t>ムラ</t>
    </rPh>
    <rPh sb="11" eb="13">
      <t>コウシャ</t>
    </rPh>
    <phoneticPr fontId="2"/>
  </si>
  <si>
    <t>(一社)瀬戸内市振興公社</t>
    <rPh sb="1" eb="3">
      <t>イッシャ</t>
    </rPh>
    <phoneticPr fontId="2"/>
  </si>
  <si>
    <t>-</t>
    <phoneticPr fontId="2"/>
  </si>
  <si>
    <t>公共施設等再編整備基金</t>
    <phoneticPr fontId="2"/>
  </si>
  <si>
    <t>まちづくり振興基金</t>
    <rPh sb="5" eb="7">
      <t>シンコウ</t>
    </rPh>
    <rPh sb="7" eb="9">
      <t>キキン</t>
    </rPh>
    <phoneticPr fontId="5"/>
  </si>
  <si>
    <t>太陽のまち基金</t>
    <phoneticPr fontId="5"/>
  </si>
  <si>
    <t>教育施設等整備基金</t>
    <phoneticPr fontId="5"/>
  </si>
  <si>
    <t>応援基金</t>
    <phoneticPr fontId="5"/>
  </si>
  <si>
    <t>岡山県広域水道企業団</t>
    <phoneticPr fontId="2"/>
  </si>
  <si>
    <t>岡山県後期高齢者医療広域連合一般会計</t>
    <phoneticPr fontId="2"/>
  </si>
  <si>
    <t>岡山県後期高齢者医療広域連合特別会計</t>
    <phoneticPr fontId="2"/>
  </si>
  <si>
    <t>岡山県市町村総合事務組合一般会計</t>
    <phoneticPr fontId="2"/>
  </si>
  <si>
    <t>岡山県市町村総合事務組合貸付金特別会計</t>
    <phoneticPr fontId="2"/>
  </si>
  <si>
    <t>岡山県市町村総合事務組合交通災害共済特別会計</t>
    <phoneticPr fontId="2"/>
  </si>
  <si>
    <t>岡山県市町村総合事務組合拠出金事業特別会計</t>
    <phoneticPr fontId="2"/>
  </si>
  <si>
    <t>岡山県市町村税整理組合</t>
    <phoneticPr fontId="2"/>
  </si>
  <si>
    <t>-</t>
    <phoneticPr fontId="2"/>
  </si>
  <si>
    <t>旭東用排水組合</t>
    <rPh sb="0" eb="1">
      <t>アサヒ</t>
    </rPh>
    <rPh sb="1" eb="2">
      <t>ヒガシ</t>
    </rPh>
    <rPh sb="2" eb="3">
      <t>ヨウ</t>
    </rPh>
    <rPh sb="3" eb="7">
      <t>ハイスイクミアイ</t>
    </rPh>
    <phoneticPr fontId="2"/>
  </si>
  <si>
    <t>神崎衛生施設組合</t>
    <rPh sb="0" eb="2">
      <t>カンザキ</t>
    </rPh>
    <rPh sb="2" eb="4">
      <t>エイセイ</t>
    </rPh>
    <rPh sb="4" eb="6">
      <t>シセツ</t>
    </rPh>
    <rPh sb="6" eb="8">
      <t>クミアイ</t>
    </rPh>
    <phoneticPr fontId="2"/>
  </si>
  <si>
    <t>(一財)牛窓町水産協会</t>
    <rPh sb="1" eb="3">
      <t>イチザイ</t>
    </rPh>
    <phoneticPr fontId="2"/>
  </si>
  <si>
    <t>(一財寒風陶芸の里</t>
    <phoneticPr fontId="2"/>
  </si>
  <si>
    <t>(有)曙の里おく</t>
    <rPh sb="1" eb="2">
      <t>ユウ</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</si>
  <si>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</si>
  <si>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</si>
  <si>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</si>
  <si>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</si>
  <si>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有形固定資産減価償却率は増加傾向にあるが、将来負担比率は比較的低い水準にあるため、施設の更新や長寿命化を行う体力があると言える。有形固定資産減価償却率の比較的数値が高い公営住宅、一般廃棄物処理施設等を中心に、老朽化しつつある施設の対策の検討および対策の計画的な実施が必要であると考えられる。</t>
    <rPh sb="21" eb="23">
      <t>ショウライ</t>
    </rPh>
    <rPh sb="23" eb="25">
      <t>フタン</t>
    </rPh>
    <rPh sb="25" eb="27">
      <t>ヒリツ</t>
    </rPh>
    <rPh sb="28" eb="30">
      <t>ヒカク</t>
    </rPh>
    <rPh sb="30" eb="31">
      <t>テキ</t>
    </rPh>
    <rPh sb="31" eb="32">
      <t>ヒク</t>
    </rPh>
    <rPh sb="33" eb="35">
      <t>スイジュン</t>
    </rPh>
    <rPh sb="41" eb="43">
      <t>シセツ</t>
    </rPh>
    <rPh sb="44" eb="46">
      <t>コウシン</t>
    </rPh>
    <rPh sb="47" eb="48">
      <t>チョウ</t>
    </rPh>
    <rPh sb="48" eb="50">
      <t>ジュミョウ</t>
    </rPh>
    <rPh sb="50" eb="51">
      <t>カ</t>
    </rPh>
    <rPh sb="52" eb="53">
      <t>オコナ</t>
    </rPh>
    <rPh sb="54" eb="56">
      <t>タイリョク</t>
    </rPh>
    <rPh sb="60" eb="61">
      <t>イ</t>
    </rPh>
    <rPh sb="76" eb="79">
      <t>ヒカクテキ</t>
    </rPh>
    <rPh sb="79" eb="81">
      <t>スウチ</t>
    </rPh>
    <rPh sb="82" eb="83">
      <t>タカ</t>
    </rPh>
    <rPh sb="84" eb="88">
      <t>コウエイジュウタク</t>
    </rPh>
    <rPh sb="89" eb="91">
      <t>イッパン</t>
    </rPh>
    <rPh sb="91" eb="98">
      <t>ハイキブツショリシセツ</t>
    </rPh>
    <rPh sb="100" eb="102">
      <t>チュウシン</t>
    </rPh>
    <rPh sb="104" eb="106">
      <t>ロウキュウ</t>
    </rPh>
    <rPh sb="106" eb="107">
      <t>カ</t>
    </rPh>
    <rPh sb="112" eb="114">
      <t>シセツ</t>
    </rPh>
    <rPh sb="115" eb="117">
      <t>タイサク</t>
    </rPh>
    <rPh sb="118" eb="120">
      <t>ケントウ</t>
    </rPh>
    <rPh sb="126" eb="128">
      <t>ケイカク</t>
    </rPh>
    <rPh sb="128" eb="129">
      <t>テキ</t>
    </rPh>
    <rPh sb="130" eb="132">
      <t>ジッシ</t>
    </rPh>
    <rPh sb="133" eb="135">
      <t>ヒツヨウ</t>
    </rPh>
    <rPh sb="139" eb="140">
      <t>カンガ</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</si>
  <si>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</si>
  <si>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</si>
  <si>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</si>
  <si>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</si>
  <si>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</si>
  <si>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</si>
  <si>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</si>
  <si>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将来負担比率と実質公債費比率は、昨年度と比較すると数値はともに低くなっており、類似団体と比較しても低くなっている。しかし、今後、大型投資的事業の実施が見込まれ、その財源として多額の起債を予定している。そのため、財源の確保に努めるとともに、普通交付税への算入がある有利な市債の有効活用、繰上償還などにより財政健全化に努める。</t>
    <rPh sb="7" eb="12">
      <t>ジッシツコウサイヒ</t>
    </rPh>
    <rPh sb="12" eb="14">
      <t>ヒリツ</t>
    </rPh>
    <rPh sb="16" eb="19">
      <t>サクネンド</t>
    </rPh>
    <rPh sb="20" eb="22">
      <t>ヒカク</t>
    </rPh>
    <rPh sb="25" eb="27">
      <t>スウチ</t>
    </rPh>
    <rPh sb="31" eb="32">
      <t>ヒク</t>
    </rPh>
    <rPh sb="61" eb="63">
      <t>コンゴ</t>
    </rPh>
    <rPh sb="105" eb="107">
      <t>ザイゲン</t>
    </rPh>
    <rPh sb="108" eb="110">
      <t>カクホ</t>
    </rPh>
    <rPh sb="111" eb="112">
      <t>ツト</t>
    </rPh>
    <rPh sb="137" eb="139">
      <t>ユウコウ</t>
    </rPh>
    <rPh sb="151" eb="156">
      <t>ザイセイケンゼンカ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</si>
</sst>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20" fillId="0" borderId="0" xfId="11" applyFont="1" applyFill="1" applyBorder="1">
      <alignment vertical="center"/>
    </xf>
    <xf numFmtId="0" fontId="20" fillId="0" borderId="38" xfId="11" applyFont="1" applyFill="1" applyBorder="1">
      <alignment vertical="center"/>
    </xf>
    <xf numFmtId="178" fontId="20" fillId="0" borderId="38"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0" applyFont="1">
      <alignment vertical="center"/>
    </xf>
    <xf numFmtId="180" fontId="1" fillId="0" borderId="0" xfId="16" applyNumberFormat="1" applyFont="1">
      <alignment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69A91F62-A7C7-450F-8D89-ED7670D9F37C}"/>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83280</c:v>
                </c:pt>
                <c:pt idx="1">
                  <c:v>88968</c:v>
                </c:pt>
                <c:pt idx="2">
                  <c:v>85173</c:v>
                </c:pt>
                <c:pt idx="3">
                  <c:v>94081</c:v>
                </c:pt>
                <c:pt idx="4">
                  <c:v>92632</c:v>
                </c:pt>
              </c:numCache>
            </c:numRef>
          </c:val>
          <c:smooth val="0"/>
          <c:extLst>
            <c:ext xmlns:c16="http://schemas.microsoft.com/office/drawing/2014/chart" uri="{C3380CC4-5D6E-409C-BE32-E72D297353CC}">
              <c16:uniqueId val="{00000000-ECF2-4B36-BC74-98CE9ABD204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46727</c:v>
                </c:pt>
                <c:pt idx="1">
                  <c:v>69145</c:v>
                </c:pt>
                <c:pt idx="2">
                  <c:v>61013</c:v>
                </c:pt>
                <c:pt idx="3">
                  <c:v>79019</c:v>
                </c:pt>
                <c:pt idx="4">
                  <c:v>100563</c:v>
                </c:pt>
              </c:numCache>
            </c:numRef>
          </c:val>
          <c:smooth val="0"/>
          <c:extLst>
            <c:ext xmlns:c16="http://schemas.microsoft.com/office/drawing/2014/chart" uri="{C3380CC4-5D6E-409C-BE32-E72D297353CC}">
              <c16:uniqueId val="{00000001-ECF2-4B36-BC74-98CE9ABD204B}"/>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5.84</c:v>
                </c:pt>
                <c:pt idx="1">
                  <c:v>6.02</c:v>
                </c:pt>
                <c:pt idx="2">
                  <c:v>6.11</c:v>
                </c:pt>
                <c:pt idx="3">
                  <c:v>6.2</c:v>
                </c:pt>
                <c:pt idx="4">
                  <c:v>7.91</c:v>
                </c:pt>
              </c:numCache>
            </c:numRef>
          </c:val>
          <c:extLst>
            <c:ext xmlns:c16="http://schemas.microsoft.com/office/drawing/2014/chart" uri="{C3380CC4-5D6E-409C-BE32-E72D297353CC}">
              <c16:uniqueId val="{00000000-7A1A-4D4F-A1B1-E55E7E6CAAC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40.549999999999997</c:v>
                </c:pt>
                <c:pt idx="1">
                  <c:v>36.75</c:v>
                </c:pt>
                <c:pt idx="2">
                  <c:v>33.26</c:v>
                </c:pt>
                <c:pt idx="3">
                  <c:v>37.799999999999997</c:v>
                </c:pt>
                <c:pt idx="4">
                  <c:v>33.29</c:v>
                </c:pt>
              </c:numCache>
            </c:numRef>
          </c:val>
          <c:extLst>
            <c:ext xmlns:c16="http://schemas.microsoft.com/office/drawing/2014/chart" uri="{C3380CC4-5D6E-409C-BE32-E72D297353CC}">
              <c16:uniqueId val="{00000001-7A1A-4D4F-A1B1-E55E7E6CAACB}"/>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-2.5499999999999998</c:v>
                </c:pt>
                <c:pt idx="1">
                  <c:v>-3.79</c:v>
                </c:pt>
                <c:pt idx="2">
                  <c:v>-3.77</c:v>
                </c:pt>
                <c:pt idx="3">
                  <c:v>5.3</c:v>
                </c:pt>
                <c:pt idx="4">
                  <c:v>3.7</c:v>
                </c:pt>
              </c:numCache>
            </c:numRef>
          </c:val>
          <c:smooth val="0"/>
          <c:extLst>
            <c:ext xmlns:c16="http://schemas.microsoft.com/office/drawing/2014/chart" uri="{C3380CC4-5D6E-409C-BE32-E72D297353CC}">
              <c16:uniqueId val="{00000002-7A1A-4D4F-A1B1-E55E7E6CAACB}"/>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c:v>
                </c:pt>
                <c:pt idx="2">
                  <c:v>#N/A</c:v>
                </c:pt>
                <c:pt idx="3">
                  <c:v>0</c:v>
                </c:pt>
                <c:pt idx="4">
                  <c:v>#N/A</c:v>
                </c:pt>
                <c:pt idx="5">
                  <c:v>3.08</c:v>
                </c:pt>
                <c:pt idx="6">
                  <c:v>#N/A</c:v>
                </c:pt>
                <c:pt idx="7">
                  <c:v>0</c:v>
                </c:pt>
                <c:pt idx="8">
                  <c:v>#N/A</c:v>
                </c:pt>
                <c:pt idx="9">
                  <c:v>0</c:v>
                </c:pt>
              </c:numCache>
            </c:numRef>
          </c:val>
          <c:extLst>
            <c:ext xmlns:c16="http://schemas.microsoft.com/office/drawing/2014/chart" uri="{C3380CC4-5D6E-409C-BE32-E72D297353CC}">
              <c16:uniqueId val="{00000000-1F74-4813-91AB-47911FE420B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1F74-4813-91AB-47911FE420B9}"/>
            </c:ext>
          </c:extLst>
        </c:ser>
        <c:ser>
          <c:idx val="2"/>
          <c:order val="2"/>
          <c:tx>
            <c:strRef>
              <c:f>データシート!$A$29</c:f>
              <c:strCache>
                <c:ptCount val="1"/>
                <c:pt idx="0">
                  <c:v>瀬戸内市後期高齢者医療特別会計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1F74-4813-91AB-47911FE420B9}"/>
            </c:ext>
          </c:extLst>
        </c:ser>
        <c:ser>
          <c:idx val="3"/>
          <c:order val="3"/>
          <c:tx>
            <c:strRef>
              <c:f>データシート!$A$30</c:f>
              <c:strCache>
                <c:ptCount val="1"/>
                <c:pt idx="0">
                  <c:v>瀬戸内市国民健康保険特別会計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0.24</c:v>
                </c:pt>
                <c:pt idx="2">
                  <c:v>#N/A</c:v>
                </c:pt>
                <c:pt idx="3">
                  <c:v>0.76</c:v>
                </c:pt>
                <c:pt idx="4">
                  <c:v>#N/A</c:v>
                </c:pt>
                <c:pt idx="5">
                  <c:v>0.55000000000000004</c:v>
                </c:pt>
                <c:pt idx="6">
                  <c:v>#N/A</c:v>
                </c:pt>
                <c:pt idx="7">
                  <c:v>0</c:v>
                </c:pt>
                <c:pt idx="8">
                  <c:v>#N/A</c:v>
                </c:pt>
                <c:pt idx="9">
                  <c:v>0</c:v>
                </c:pt>
              </c:numCache>
            </c:numRef>
          </c:val>
          <c:extLst>
            <c:ext xmlns:c16="http://schemas.microsoft.com/office/drawing/2014/chart" uri="{C3380CC4-5D6E-409C-BE32-E72D297353CC}">
              <c16:uniqueId val="{00000003-1F74-4813-91AB-47911FE420B9}"/>
            </c:ext>
          </c:extLst>
        </c:ser>
        <c:ser>
          <c:idx val="4"/>
          <c:order val="4"/>
          <c:tx>
            <c:strRef>
              <c:f>データシート!$A$31</c:f>
              <c:strCache>
                <c:ptCount val="1"/>
                <c:pt idx="0">
                  <c:v>瀬戸内市土地開発事業特別会計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0.39</c:v>
                </c:pt>
                <c:pt idx="2">
                  <c:v>#N/A</c:v>
                </c:pt>
                <c:pt idx="3">
                  <c:v>0.38</c:v>
                </c:pt>
                <c:pt idx="4">
                  <c:v>#N/A</c:v>
                </c:pt>
                <c:pt idx="5">
                  <c:v>0.18</c:v>
                </c:pt>
                <c:pt idx="6">
                  <c:v>#N/A</c:v>
                </c:pt>
                <c:pt idx="7">
                  <c:v>0.19</c:v>
                </c:pt>
                <c:pt idx="8">
                  <c:v>#N/A</c:v>
                </c:pt>
                <c:pt idx="9">
                  <c:v>0.26</c:v>
                </c:pt>
              </c:numCache>
            </c:numRef>
          </c:val>
          <c:extLst>
            <c:ext xmlns:c16="http://schemas.microsoft.com/office/drawing/2014/chart" uri="{C3380CC4-5D6E-409C-BE32-E72D297353CC}">
              <c16:uniqueId val="{00000004-1F74-4813-91AB-47911FE420B9}"/>
            </c:ext>
          </c:extLst>
        </c:ser>
        <c:ser>
          <c:idx val="5"/>
          <c:order val="5"/>
          <c:tx>
            <c:strRef>
              <c:f>データシート!$A$32</c:f>
              <c:strCache>
                <c:ptCount val="1"/>
                <c:pt idx="0">
                  <c:v>瀬戸内市介護保険特別会計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0.8</c:v>
                </c:pt>
                <c:pt idx="2">
                  <c:v>#N/A</c:v>
                </c:pt>
                <c:pt idx="3">
                  <c:v>0.75</c:v>
                </c:pt>
                <c:pt idx="4">
                  <c:v>#N/A</c:v>
                </c:pt>
                <c:pt idx="5">
                  <c:v>1.22</c:v>
                </c:pt>
                <c:pt idx="6">
                  <c:v>#N/A</c:v>
                </c:pt>
                <c:pt idx="7">
                  <c:v>0.61</c:v>
                </c:pt>
                <c:pt idx="8">
                  <c:v>#N/A</c:v>
                </c:pt>
                <c:pt idx="9">
                  <c:v>1.17</c:v>
                </c:pt>
              </c:numCache>
            </c:numRef>
          </c:val>
          <c:extLst>
            <c:ext xmlns:c16="http://schemas.microsoft.com/office/drawing/2014/chart" uri="{C3380CC4-5D6E-409C-BE32-E72D297353CC}">
              <c16:uniqueId val="{00000005-1F74-4813-91AB-47911FE420B9}"/>
            </c:ext>
          </c:extLst>
        </c:ser>
        <c:ser>
          <c:idx val="6"/>
          <c:order val="6"/>
          <c:tx>
            <c:strRef>
              <c:f>データシート!$A$33</c:f>
              <c:strCache>
                <c:ptCount val="1"/>
                <c:pt idx="0">
                  <c:v>瀬戸内市下水道事業会計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3.76</c:v>
                </c:pt>
                <c:pt idx="2">
                  <c:v>#N/A</c:v>
                </c:pt>
                <c:pt idx="3">
                  <c:v>3.4</c:v>
                </c:pt>
                <c:pt idx="4">
                  <c:v>#N/A</c:v>
                </c:pt>
                <c:pt idx="5">
                  <c:v>3.56</c:v>
                </c:pt>
                <c:pt idx="6">
                  <c:v>#N/A</c:v>
                </c:pt>
                <c:pt idx="7">
                  <c:v>3.44</c:v>
                </c:pt>
                <c:pt idx="8">
                  <c:v>#N/A</c:v>
                </c:pt>
                <c:pt idx="9">
                  <c:v>3.62</c:v>
                </c:pt>
              </c:numCache>
            </c:numRef>
          </c:val>
          <c:extLst>
            <c:ext xmlns:c16="http://schemas.microsoft.com/office/drawing/2014/chart" uri="{C3380CC4-5D6E-409C-BE32-E72D297353CC}">
              <c16:uniqueId val="{00000006-1F74-4813-91AB-47911FE420B9}"/>
            </c:ext>
          </c:extLst>
        </c:ser>
        <c:ser>
          <c:idx val="7"/>
          <c:order val="7"/>
          <c:tx>
            <c:strRef>
              <c:f>データシート!$A$34</c:f>
              <c:strCache>
                <c:ptCount val="1"/>
                <c:pt idx="0">
                  <c:v>瀬戸内市水道事業会計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8.14</c:v>
                </c:pt>
                <c:pt idx="2">
                  <c:v>#N/A</c:v>
                </c:pt>
                <c:pt idx="3">
                  <c:v>8.5</c:v>
                </c:pt>
                <c:pt idx="4">
                  <c:v>#N/A</c:v>
                </c:pt>
                <c:pt idx="5">
                  <c:v>10.91</c:v>
                </c:pt>
                <c:pt idx="6">
                  <c:v>#N/A</c:v>
                </c:pt>
                <c:pt idx="7">
                  <c:v>8.9600000000000009</c:v>
                </c:pt>
                <c:pt idx="8">
                  <c:v>#N/A</c:v>
                </c:pt>
                <c:pt idx="9">
                  <c:v>7.75</c:v>
                </c:pt>
              </c:numCache>
            </c:numRef>
          </c:val>
          <c:extLst>
            <c:ext xmlns:c16="http://schemas.microsoft.com/office/drawing/2014/chart" uri="{C3380CC4-5D6E-409C-BE32-E72D297353CC}">
              <c16:uniqueId val="{00000007-1F74-4813-91AB-47911FE420B9}"/>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5.84</c:v>
                </c:pt>
                <c:pt idx="2">
                  <c:v>#N/A</c:v>
                </c:pt>
                <c:pt idx="3">
                  <c:v>6.01</c:v>
                </c:pt>
                <c:pt idx="4">
                  <c:v>#N/A</c:v>
                </c:pt>
                <c:pt idx="5">
                  <c:v>6.1</c:v>
                </c:pt>
                <c:pt idx="6">
                  <c:v>#N/A</c:v>
                </c:pt>
                <c:pt idx="7">
                  <c:v>6.19</c:v>
                </c:pt>
                <c:pt idx="8">
                  <c:v>#N/A</c:v>
                </c:pt>
                <c:pt idx="9">
                  <c:v>7.9</c:v>
                </c:pt>
              </c:numCache>
            </c:numRef>
          </c:val>
          <c:extLst>
            <c:ext xmlns:c16="http://schemas.microsoft.com/office/drawing/2014/chart" uri="{C3380CC4-5D6E-409C-BE32-E72D297353CC}">
              <c16:uniqueId val="{00000008-1F74-4813-91AB-47911FE420B9}"/>
            </c:ext>
          </c:extLst>
        </c:ser>
        <c:ser>
          <c:idx val="9"/>
          <c:order val="9"/>
          <c:tx>
            <c:strRef>
              <c:f>データシート!$A$36</c:f>
              <c:strCache>
                <c:ptCount val="1"/>
                <c:pt idx="0">
                  <c:v>瀬戸内市病院事業会計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8.51</c:v>
                </c:pt>
                <c:pt idx="2">
                  <c:v>#N/A</c:v>
                </c:pt>
                <c:pt idx="3">
                  <c:v>8.74</c:v>
                </c:pt>
                <c:pt idx="4">
                  <c:v>#N/A</c:v>
                </c:pt>
                <c:pt idx="5">
                  <c:v>8.89</c:v>
                </c:pt>
                <c:pt idx="6">
                  <c:v>#N/A</c:v>
                </c:pt>
                <c:pt idx="7">
                  <c:v>8.76</c:v>
                </c:pt>
                <c:pt idx="8">
                  <c:v>#N/A</c:v>
                </c:pt>
                <c:pt idx="9">
                  <c:v>9.49</c:v>
                </c:pt>
              </c:numCache>
            </c:numRef>
          </c:val>
          <c:extLst>
            <c:ext xmlns:c16="http://schemas.microsoft.com/office/drawing/2014/chart" uri="{C3380CC4-5D6E-409C-BE32-E72D297353CC}">
              <c16:uniqueId val="{00000009-1F74-4813-91AB-47911FE420B9}"/>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1700</c:v>
                </c:pt>
                <c:pt idx="5">
                  <c:v>1657</c:v>
                </c:pt>
                <c:pt idx="8">
                  <c:v>1625</c:v>
                </c:pt>
                <c:pt idx="11">
                  <c:v>1717</c:v>
                </c:pt>
                <c:pt idx="14">
                  <c:v>1715</c:v>
                </c:pt>
              </c:numCache>
            </c:numRef>
          </c:val>
          <c:extLst>
            <c:ext xmlns:c16="http://schemas.microsoft.com/office/drawing/2014/chart" uri="{C3380CC4-5D6E-409C-BE32-E72D297353CC}">
              <c16:uniqueId val="{00000000-DC50-4E47-8E30-8C99EA4715D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C50-4E47-8E30-8C99EA4715D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41</c:v>
                </c:pt>
                <c:pt idx="3">
                  <c:v>34</c:v>
                </c:pt>
                <c:pt idx="6">
                  <c:v>25</c:v>
                </c:pt>
                <c:pt idx="9">
                  <c:v>19</c:v>
                </c:pt>
                <c:pt idx="12">
                  <c:v>15</c:v>
                </c:pt>
              </c:numCache>
            </c:numRef>
          </c:val>
          <c:extLst>
            <c:ext xmlns:c16="http://schemas.microsoft.com/office/drawing/2014/chart" uri="{C3380CC4-5D6E-409C-BE32-E72D297353CC}">
              <c16:uniqueId val="{00000002-DC50-4E47-8E30-8C99EA4715D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5</c:v>
                </c:pt>
                <c:pt idx="3">
                  <c:v>4</c:v>
                </c:pt>
                <c:pt idx="6">
                  <c:v>4</c:v>
                </c:pt>
                <c:pt idx="9">
                  <c:v>2</c:v>
                </c:pt>
                <c:pt idx="12">
                  <c:v>2</c:v>
                </c:pt>
              </c:numCache>
            </c:numRef>
          </c:val>
          <c:extLst>
            <c:ext xmlns:c16="http://schemas.microsoft.com/office/drawing/2014/chart" uri="{C3380CC4-5D6E-409C-BE32-E72D297353CC}">
              <c16:uniqueId val="{00000003-DC50-4E47-8E30-8C99EA4715D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975</c:v>
                </c:pt>
                <c:pt idx="3">
                  <c:v>961</c:v>
                </c:pt>
                <c:pt idx="6">
                  <c:v>715</c:v>
                </c:pt>
                <c:pt idx="9">
                  <c:v>753</c:v>
                </c:pt>
                <c:pt idx="12">
                  <c:v>753</c:v>
                </c:pt>
              </c:numCache>
            </c:numRef>
          </c:val>
          <c:extLst>
            <c:ext xmlns:c16="http://schemas.microsoft.com/office/drawing/2014/chart" uri="{C3380CC4-5D6E-409C-BE32-E72D297353CC}">
              <c16:uniqueId val="{00000004-DC50-4E47-8E30-8C99EA4715D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7</c:v>
                </c:pt>
                <c:pt idx="3">
                  <c:v>7</c:v>
                </c:pt>
                <c:pt idx="6">
                  <c:v>0</c:v>
                </c:pt>
                <c:pt idx="9">
                  <c:v>0</c:v>
                </c:pt>
                <c:pt idx="12">
                  <c:v>0</c:v>
                </c:pt>
              </c:numCache>
            </c:numRef>
          </c:val>
          <c:extLst>
            <c:ext xmlns:c16="http://schemas.microsoft.com/office/drawing/2014/chart" uri="{C3380CC4-5D6E-409C-BE32-E72D297353CC}">
              <c16:uniqueId val="{00000005-DC50-4E47-8E30-8C99EA4715D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C50-4E47-8E30-8C99EA4715D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1628</c:v>
                </c:pt>
                <c:pt idx="3">
                  <c:v>1712</c:v>
                </c:pt>
                <c:pt idx="6">
                  <c:v>1618</c:v>
                </c:pt>
                <c:pt idx="9">
                  <c:v>1749</c:v>
                </c:pt>
                <c:pt idx="12">
                  <c:v>1812</c:v>
                </c:pt>
              </c:numCache>
            </c:numRef>
          </c:val>
          <c:extLst>
            <c:ext xmlns:c16="http://schemas.microsoft.com/office/drawing/2014/chart" uri="{C3380CC4-5D6E-409C-BE32-E72D297353CC}">
              <c16:uniqueId val="{00000007-DC50-4E47-8E30-8C99EA4715DE}"/>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956</c:v>
                </c:pt>
                <c:pt idx="2">
                  <c:v>#N/A</c:v>
                </c:pt>
                <c:pt idx="3">
                  <c:v>#N/A</c:v>
                </c:pt>
                <c:pt idx="4">
                  <c:v>1061</c:v>
                </c:pt>
                <c:pt idx="5">
                  <c:v>#N/A</c:v>
                </c:pt>
                <c:pt idx="6">
                  <c:v>#N/A</c:v>
                </c:pt>
                <c:pt idx="7">
                  <c:v>737</c:v>
                </c:pt>
                <c:pt idx="8">
                  <c:v>#N/A</c:v>
                </c:pt>
                <c:pt idx="9">
                  <c:v>#N/A</c:v>
                </c:pt>
                <c:pt idx="10">
                  <c:v>806</c:v>
                </c:pt>
                <c:pt idx="11">
                  <c:v>#N/A</c:v>
                </c:pt>
                <c:pt idx="12">
                  <c:v>#N/A</c:v>
                </c:pt>
                <c:pt idx="13">
                  <c:v>867</c:v>
                </c:pt>
                <c:pt idx="14">
                  <c:v>#N/A</c:v>
                </c:pt>
              </c:numCache>
            </c:numRef>
          </c:val>
          <c:smooth val="0"/>
          <c:extLst>
            <c:ext xmlns:c16="http://schemas.microsoft.com/office/drawing/2014/chart" uri="{C3380CC4-5D6E-409C-BE32-E72D297353CC}">
              <c16:uniqueId val="{00000008-DC50-4E47-8E30-8C99EA4715DE}"/>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20019</c:v>
                </c:pt>
                <c:pt idx="5">
                  <c:v>20454</c:v>
                </c:pt>
                <c:pt idx="8">
                  <c:v>20646</c:v>
                </c:pt>
                <c:pt idx="11">
                  <c:v>19838</c:v>
                </c:pt>
                <c:pt idx="14">
                  <c:v>21228</c:v>
                </c:pt>
              </c:numCache>
            </c:numRef>
          </c:val>
          <c:extLst>
            <c:ext xmlns:c16="http://schemas.microsoft.com/office/drawing/2014/chart" uri="{C3380CC4-5D6E-409C-BE32-E72D297353CC}">
              <c16:uniqueId val="{00000000-1F99-4BF3-8DE9-439C98AC159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529</c:v>
                </c:pt>
                <c:pt idx="5">
                  <c:v>596</c:v>
                </c:pt>
                <c:pt idx="8">
                  <c:v>850</c:v>
                </c:pt>
                <c:pt idx="11">
                  <c:v>316</c:v>
                </c:pt>
                <c:pt idx="14">
                  <c:v>74</c:v>
                </c:pt>
              </c:numCache>
            </c:numRef>
          </c:val>
          <c:extLst>
            <c:ext xmlns:c16="http://schemas.microsoft.com/office/drawing/2014/chart" uri="{C3380CC4-5D6E-409C-BE32-E72D297353CC}">
              <c16:uniqueId val="{00000001-1F99-4BF3-8DE9-439C98AC159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9233</c:v>
                </c:pt>
                <c:pt idx="5">
                  <c:v>9074</c:v>
                </c:pt>
                <c:pt idx="8">
                  <c:v>9350</c:v>
                </c:pt>
                <c:pt idx="11">
                  <c:v>10200</c:v>
                </c:pt>
                <c:pt idx="14">
                  <c:v>9448</c:v>
                </c:pt>
              </c:numCache>
            </c:numRef>
          </c:val>
          <c:extLst>
            <c:ext xmlns:c16="http://schemas.microsoft.com/office/drawing/2014/chart" uri="{C3380CC4-5D6E-409C-BE32-E72D297353CC}">
              <c16:uniqueId val="{00000002-1F99-4BF3-8DE9-439C98AC159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1F99-4BF3-8DE9-439C98AC159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1F99-4BF3-8DE9-439C98AC159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F99-4BF3-8DE9-439C98AC159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1508</c:v>
                </c:pt>
                <c:pt idx="3">
                  <c:v>1500</c:v>
                </c:pt>
                <c:pt idx="6">
                  <c:v>1407</c:v>
                </c:pt>
                <c:pt idx="9">
                  <c:v>1388</c:v>
                </c:pt>
                <c:pt idx="12">
                  <c:v>1393</c:v>
                </c:pt>
              </c:numCache>
            </c:numRef>
          </c:val>
          <c:extLst>
            <c:ext xmlns:c16="http://schemas.microsoft.com/office/drawing/2014/chart" uri="{C3380CC4-5D6E-409C-BE32-E72D297353CC}">
              <c16:uniqueId val="{00000006-1F99-4BF3-8DE9-439C98AC159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4</c:v>
                </c:pt>
                <c:pt idx="3">
                  <c:v>2</c:v>
                </c:pt>
                <c:pt idx="6">
                  <c:v>0</c:v>
                </c:pt>
                <c:pt idx="9">
                  <c:v>0</c:v>
                </c:pt>
                <c:pt idx="12">
                  <c:v>0</c:v>
                </c:pt>
              </c:numCache>
            </c:numRef>
          </c:val>
          <c:extLst>
            <c:ext xmlns:c16="http://schemas.microsoft.com/office/drawing/2014/chart" uri="{C3380CC4-5D6E-409C-BE32-E72D297353CC}">
              <c16:uniqueId val="{00000007-1F99-4BF3-8DE9-439C98AC159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15855</c:v>
                </c:pt>
                <c:pt idx="3">
                  <c:v>15630</c:v>
                </c:pt>
                <c:pt idx="6">
                  <c:v>15208</c:v>
                </c:pt>
                <c:pt idx="9">
                  <c:v>15490</c:v>
                </c:pt>
                <c:pt idx="12">
                  <c:v>15519</c:v>
                </c:pt>
              </c:numCache>
            </c:numRef>
          </c:val>
          <c:extLst>
            <c:ext xmlns:c16="http://schemas.microsoft.com/office/drawing/2014/chart" uri="{C3380CC4-5D6E-409C-BE32-E72D297353CC}">
              <c16:uniqueId val="{00000008-1F99-4BF3-8DE9-439C98AC159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200</c:v>
                </c:pt>
                <c:pt idx="3">
                  <c:v>152</c:v>
                </c:pt>
                <c:pt idx="6">
                  <c:v>113</c:v>
                </c:pt>
                <c:pt idx="9">
                  <c:v>81</c:v>
                </c:pt>
                <c:pt idx="12">
                  <c:v>55</c:v>
                </c:pt>
              </c:numCache>
            </c:numRef>
          </c:val>
          <c:extLst>
            <c:ext xmlns:c16="http://schemas.microsoft.com/office/drawing/2014/chart" uri="{C3380CC4-5D6E-409C-BE32-E72D297353CC}">
              <c16:uniqueId val="{00000009-1F99-4BF3-8DE9-439C98AC159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16213</c:v>
                </c:pt>
                <c:pt idx="3">
                  <c:v>16766</c:v>
                </c:pt>
                <c:pt idx="6">
                  <c:v>17164</c:v>
                </c:pt>
                <c:pt idx="9">
                  <c:v>17130</c:v>
                </c:pt>
                <c:pt idx="12">
                  <c:v>17279</c:v>
                </c:pt>
              </c:numCache>
            </c:numRef>
          </c:val>
          <c:extLst>
            <c:ext xmlns:c16="http://schemas.microsoft.com/office/drawing/2014/chart" uri="{C3380CC4-5D6E-409C-BE32-E72D297353CC}">
              <c16:uniqueId val="{0000000A-1F99-4BF3-8DE9-439C98AC1595}"/>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4000</c:v>
                </c:pt>
                <c:pt idx="2">
                  <c:v>#N/A</c:v>
                </c:pt>
                <c:pt idx="3">
                  <c:v>#N/A</c:v>
                </c:pt>
                <c:pt idx="4">
                  <c:v>3926</c:v>
                </c:pt>
                <c:pt idx="5">
                  <c:v>#N/A</c:v>
                </c:pt>
                <c:pt idx="6">
                  <c:v>#N/A</c:v>
                </c:pt>
                <c:pt idx="7">
                  <c:v>3045</c:v>
                </c:pt>
                <c:pt idx="8">
                  <c:v>#N/A</c:v>
                </c:pt>
                <c:pt idx="9">
                  <c:v>#N/A</c:v>
                </c:pt>
                <c:pt idx="10">
                  <c:v>3736</c:v>
                </c:pt>
                <c:pt idx="11">
                  <c:v>#N/A</c:v>
                </c:pt>
                <c:pt idx="12">
                  <c:v>#N/A</c:v>
                </c:pt>
                <c:pt idx="13">
                  <c:v>3495</c:v>
                </c:pt>
                <c:pt idx="14">
                  <c:v>#N/A</c:v>
                </c:pt>
              </c:numCache>
            </c:numRef>
          </c:val>
          <c:smooth val="0"/>
          <c:extLst>
            <c:ext xmlns:c16="http://schemas.microsoft.com/office/drawing/2014/chart" uri="{C3380CC4-5D6E-409C-BE32-E72D297353CC}">
              <c16:uniqueId val="{0000000B-1F99-4BF3-8DE9-439C98AC1595}"/>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3544</c:v>
                </c:pt>
                <c:pt idx="1">
                  <c:v>4098</c:v>
                </c:pt>
                <c:pt idx="2">
                  <c:v>3777</c:v>
                </c:pt>
              </c:numCache>
            </c:numRef>
          </c:val>
          <c:extLst>
            <c:ext xmlns:c16="http://schemas.microsoft.com/office/drawing/2014/chart" uri="{C3380CC4-5D6E-409C-BE32-E72D297353CC}">
              <c16:uniqueId val="{00000000-74BE-4257-9A49-984C0FF9421D}"/>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832</c:v>
                </c:pt>
                <c:pt idx="1">
                  <c:v>637</c:v>
                </c:pt>
                <c:pt idx="2">
                  <c:v>439</c:v>
                </c:pt>
              </c:numCache>
            </c:numRef>
          </c:val>
          <c:extLst>
            <c:ext xmlns:c16="http://schemas.microsoft.com/office/drawing/2014/chart" uri="{C3380CC4-5D6E-409C-BE32-E72D297353CC}">
              <c16:uniqueId val="{00000001-74BE-4257-9A49-984C0FF9421D}"/>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5733</c:v>
                </c:pt>
                <c:pt idx="1">
                  <c:v>6270</c:v>
                </c:pt>
                <c:pt idx="2">
                  <c:v>6018</c:v>
                </c:pt>
              </c:numCache>
            </c:numRef>
          </c:val>
          <c:extLst>
            <c:ext xmlns:c16="http://schemas.microsoft.com/office/drawing/2014/chart" uri="{C3380CC4-5D6E-409C-BE32-E72D297353CC}">
              <c16:uniqueId val="{00000002-74BE-4257-9A49-984C0FF9421D}"/>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{E282F09A-DD27-4768-873E-6DB8F4A9E397}</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E89F-4BBE-A0D9-792E9A9A9A1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{0D59F599-B0EB-44C7-9284-B9E71E3E9660}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89F-4BBE-A0D9-792E9A9A9A1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{44B6B430-5B3E-40AA-9ABA-6454330E4C4F}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89F-4BBE-A0D9-792E9A9A9A1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{5775E683-79B4-4E11-8E0C-31C0D119F516}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89F-4BBE-A0D9-792E9A9A9A1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{AA55978C-605A-44EC-8687-05C7AF4B582F}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89F-4BBE-A0D9-792E9A9A9A1C}"/>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{626FF436-CEFF-4EAD-9775-21E7A152299F}</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E89F-4BBE-A0D9-792E9A9A9A1C}"/>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{BE3D0D22-DC62-477B-B891-309DD6C12660}</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E89F-4BBE-A0D9-792E9A9A9A1C}"/>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{D4D90E65-A2AE-45EC-B143-3F3EE89075C2}</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E89F-4BBE-A0D9-792E9A9A9A1C}"/>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{5B326AEA-830D-41E1-91BF-2F97E4F008BF}</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E89F-4BBE-A0D9-792E9A9A9A1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56.3</c:v>
                </c:pt>
                <c:pt idx="8">
                  <c:v>57.8</c:v>
                </c:pt>
                <c:pt idx="16">
                  <c:v>58.8</c:v>
                </c:pt>
                <c:pt idx="24">
                  <c:v>60.2</c:v>
                </c:pt>
                <c:pt idx="32">
                  <c:v>61.3</c:v>
                </c:pt>
              </c:numCache>
            </c:numRef>
          </c:xVal>
          <c:yVal>
            <c:numRef>
              <c:f>公会計指標分析・財政指標組合せ分析表!$BP$51:$DC$51</c:f>
              <c:numCache>
                <c:formatCode>#,##0.0;"▲ "#,##0.0</c:formatCode>
                <c:ptCount val="40"/>
                <c:pt idx="0">
                  <c:v>43.9</c:v>
                </c:pt>
                <c:pt idx="8">
                  <c:v>43.1</c:v>
                </c:pt>
                <c:pt idx="16">
                  <c:v>33.6</c:v>
                </c:pt>
                <c:pt idx="24">
                  <c:v>40.700000000000003</c:v>
                </c:pt>
                <c:pt idx="32">
                  <c:v>36.200000000000003</c:v>
                </c:pt>
              </c:numCache>
            </c:numRef>
          </c:yVal>
          <c:smooth val="0"/>
          <c:extLst>
            <c:ext xmlns:c16="http://schemas.microsoft.com/office/drawing/2014/chart" uri="{C3380CC4-5D6E-409C-BE32-E72D297353CC}">
              <c16:uniqueId val="{00000009-E89F-4BBE-A0D9-792E9A9A9A1C}"/>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{17F7B8F1-0C92-437D-9612-2BCD459D64D0}</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E89F-4BBE-A0D9-792E9A9A9A1C}"/>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{43AB89E8-19D6-4BF5-A53F-820938D3868F}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89F-4BBE-A0D9-792E9A9A9A1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{CF632161-6F25-4B49-BFA1-828A282ADD1A}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89F-4BBE-A0D9-792E9A9A9A1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{655F1F61-9BBA-4515-A9E0-D53F9848D619}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89F-4BBE-A0D9-792E9A9A9A1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{184145BF-884F-45CE-84A9-F6D3BBA0AB2F}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89F-4BBE-A0D9-792E9A9A9A1C}"/>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{26B09085-7835-43BF-8383-D739BC6D008F}</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E89F-4BBE-A0D9-792E9A9A9A1C}"/>
                </c:ext>
              </c:extLst>
            </c:dLbl>
            <c:dLbl>
              <c:idx val="16"/>
              <c:layout>
                <c:manualLayout>
                  <c:x val="-2.795875836509399E-2"/>
                  <c:y val="-6.4739042105865174E-2"/>
                </c:manualLayout>
              </c:layout>
              <c:tx>
                <c:strRef>
                  <c:f>公会計指標分析・財政指標組合せ分析表!$CF$50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{EF213D31-E36C-429D-828F-8743E8E8E72C}</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E89F-4BBE-A0D9-792E9A9A9A1C}"/>
                </c:ext>
              </c:extLst>
            </c:dLbl>
            <c:dLbl>
              <c:idx val="24"/>
              <c:layout>
                <c:manualLayout>
                  <c:x val="-3.6202192754712606E-2"/>
                  <c:y val="-6.4739042105865174E-2"/>
                </c:manualLayout>
              </c:layout>
              <c:tx>
                <c:strRef>
                  <c:f>公会計指標分析・財政指標組合せ分析表!$CN$50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{BA007429-B7F3-481D-9F09-74C7A45C8DDE}</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E89F-4BBE-A0D9-792E9A9A9A1C}"/>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{4D7466AE-057C-403B-890C-B62592AA1BB8}</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E89F-4BBE-A0D9-792E9A9A9A1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58.3</c:v>
                </c:pt>
                <c:pt idx="8">
                  <c:v>59.6</c:v>
                </c:pt>
                <c:pt idx="16">
                  <c:v>60.8</c:v>
                </c:pt>
                <c:pt idx="24">
                  <c:v>61</c:v>
                </c:pt>
                <c:pt idx="32">
                  <c:v>63</c:v>
                </c:pt>
              </c:numCache>
            </c:numRef>
          </c:xVal>
          <c:yVal>
            <c:numRef>
              <c:f>公会計指標分析・財政指標組合せ分析表!$BP$55:$DC$55</c:f>
              <c:numCache>
                <c:formatCode>#,##0.0;"▲ "#,##0.0</c:formatCode>
                <c:ptCount val="40"/>
                <c:pt idx="0">
                  <c:v>54.6</c:v>
                </c:pt>
                <c:pt idx="8">
                  <c:v>53.2</c:v>
                </c:pt>
                <c:pt idx="16">
                  <c:v>47.9</c:v>
                </c:pt>
                <c:pt idx="24">
                  <c:v>49</c:v>
                </c:pt>
                <c:pt idx="32">
                  <c:v>41.3</c:v>
                </c:pt>
              </c:numCache>
            </c:numRef>
          </c:yVal>
          <c:smooth val="0"/>
          <c:extLst>
            <c:ext xmlns:c16="http://schemas.microsoft.com/office/drawing/2014/chart" uri="{C3380CC4-5D6E-409C-BE32-E72D297353CC}">
              <c16:uniqueId val="{00000013-E89F-4BBE-A0D9-792E9A9A9A1C}"/>
            </c:ext>
          </c:extLst>
        </c:ser>
        <c:dLbls>
          <c:showLegendKey val="0"/>
          <c:showVal val="1"/>
          <c:showCatName val="0"/>
          <c:showSerName val="0"/>
          <c:showPercent val="0"/>
          <c:showBubbleSize val="0"/>
        </c:dLbls>
        <c:axId val="46179840"/>
        <c:axId val="46181760"/>
      </c:scatterChart>
      <c:valAx>
        <c:axId val="46179840"/>
        <c:scaling>
          <c:orientation val="maxMin"/>
          <c:max val="64"/>
          <c:min val="55"/>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6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{F4559716-140A-460C-A4DD-D336DAEF322B}</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CB48-4060-8DEE-7FBFE31B506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{AD6BF110-C2AF-4BD5-9420-FDE01C80F447}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B48-4060-8DEE-7FBFE31B506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{B210E7AF-777B-4A64-B5A5-36C453D90382}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B48-4060-8DEE-7FBFE31B506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{9F6E9660-9025-4369-B635-89D00C4558A4}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B48-4060-8DEE-7FBFE31B506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{3F7B9AFC-C51A-49FC-A9B2-D924EA69B248}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B48-4060-8DEE-7FBFE31B5069}"/>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{606A8EE1-E2BD-43C2-86C8-3DE54FB6D402}</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CB48-4060-8DEE-7FBFE31B5069}"/>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{0278E0E6-A1AF-41AA-85C9-F945493E9ED8}</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CB48-4060-8DEE-7FBFE31B5069}"/>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{1B238A6E-5731-4D39-876F-2DF19818AB4E}</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CB48-4060-8DEE-7FBFE31B5069}"/>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{1D05371A-B1F9-4F6C-9175-C35CCB1CC2C5}</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CB48-4060-8DEE-7FBFE31B506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10</c:v>
                </c:pt>
                <c:pt idx="8">
                  <c:v>10.6</c:v>
                </c:pt>
                <c:pt idx="16">
                  <c:v>10.1</c:v>
                </c:pt>
                <c:pt idx="24">
                  <c:v>9.5</c:v>
                </c:pt>
                <c:pt idx="32">
                  <c:v>8.6</c:v>
                </c:pt>
              </c:numCache>
            </c:numRef>
          </c:xVal>
          <c:yVal>
            <c:numRef>
              <c:f>公会計指標分析・財政指標組合せ分析表!$BP$73:$DC$73</c:f>
              <c:numCache>
                <c:formatCode>#,##0.0;"▲ "#,##0.0</c:formatCode>
                <c:ptCount val="40"/>
                <c:pt idx="0">
                  <c:v>43.9</c:v>
                </c:pt>
                <c:pt idx="8">
                  <c:v>43.1</c:v>
                </c:pt>
                <c:pt idx="16">
                  <c:v>33.6</c:v>
                </c:pt>
                <c:pt idx="24">
                  <c:v>40.700000000000003</c:v>
                </c:pt>
                <c:pt idx="32">
                  <c:v>36.200000000000003</c:v>
                </c:pt>
              </c:numCache>
            </c:numRef>
          </c:yVal>
          <c:smooth val="0"/>
          <c:extLst>
            <c:ext xmlns:c16="http://schemas.microsoft.com/office/drawing/2014/chart" uri="{C3380CC4-5D6E-409C-BE32-E72D297353CC}">
              <c16:uniqueId val="{00000009-CB48-4060-8DEE-7FBFE31B5069}"/>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{1983F251-7074-46B0-886A-2524376DBE24}</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CB48-4060-8DEE-7FBFE31B5069}"/>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{6050BF54-ECFE-4B6D-BC56-70C50D678070}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B48-4060-8DEE-7FBFE31B506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{270AC818-E516-4C1C-874F-B5C5CE669443}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B48-4060-8DEE-7FBFE31B506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{FAD71498-1363-42ED-9779-3BB5BE1D7D46}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B48-4060-8DEE-7FBFE31B506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{DB45EB62-83D3-4B22-B7A6-1885E88CC7F0}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B48-4060-8DEE-7FBFE31B5069}"/>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{1A8FB819-A7EB-4CCD-B4B2-93CB9E67EDB4}</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CB48-4060-8DEE-7FBFE31B5069}"/>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{65D1CAF2-DF32-4473-8FD9-F1311A2DD9C5}</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CB48-4060-8DEE-7FBFE31B5069}"/>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{5130E641-056E-4B04-BB22-05C3EC4C83B6}</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CB48-4060-8DEE-7FBFE31B5069}"/>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{C19811CB-CEB8-4304-AB83-BB68D182140D}</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CB48-4060-8DEE-7FBFE31B506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c:v>
                </c:pt>
                <c:pt idx="8">
                  <c:v>9.8000000000000007</c:v>
                </c:pt>
                <c:pt idx="16">
                  <c:v>9.6</c:v>
                </c:pt>
                <c:pt idx="24">
                  <c:v>9.5</c:v>
                </c:pt>
                <c:pt idx="32">
                  <c:v>9.1999999999999993</c:v>
                </c:pt>
              </c:numCache>
            </c:numRef>
          </c:xVal>
          <c:yVal>
            <c:numRef>
              <c:f>公会計指標分析・財政指標組合せ分析表!$BP$77:$DC$77</c:f>
              <c:numCache>
                <c:formatCode>#,##0.0;"▲ "#,##0.0</c:formatCode>
                <c:ptCount val="40"/>
                <c:pt idx="0">
                  <c:v>54.6</c:v>
                </c:pt>
                <c:pt idx="8">
                  <c:v>53.2</c:v>
                </c:pt>
                <c:pt idx="16">
                  <c:v>47.9</c:v>
                </c:pt>
                <c:pt idx="24">
                  <c:v>49</c:v>
                </c:pt>
                <c:pt idx="32">
                  <c:v>41.3</c:v>
                </c:pt>
              </c:numCache>
            </c:numRef>
          </c:yVal>
          <c:smooth val="0"/>
          <c:extLst>
            <c:ext xmlns:c16="http://schemas.microsoft.com/office/drawing/2014/chart" uri="{C3380CC4-5D6E-409C-BE32-E72D297353CC}">
              <c16:uniqueId val="{00000013-CB48-4060-8DEE-7FBFE31B5069}"/>
            </c:ext>
          </c:extLst>
        </c:ser>
        <c:dLbls>
          <c:showLegendKey val="0"/>
          <c:showVal val="1"/>
          <c:showCatName val="0"/>
          <c:showSerName val="0"/>
          <c:showPercent val="0"/>
          <c:showBubbleSize val="0"/>
        </c:dLbls>
        <c:axId val="84219776"/>
        <c:axId val="84234240"/>
      </c:scatterChart>
      <c:valAx>
        <c:axId val="84219776"/>
        <c:scaling>
          <c:orientation val="maxMin"/>
          <c:max val="11"/>
          <c:min val="8"/>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6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岡山県瀬戸内市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元利償還金については、令和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年度から始まった新規借入分等の償還額が、令和元年度に償還を終えた額を上回ったことにより増加した。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は、ＪＲ駅前整備事業、小学校施設整備事業等の財源として多額の起債を予定しているため、事業計画の平準化や見直し、普通交付税への算入率の高い市債の活用、繰上償還等により実質公債費率の抑制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満期一括償還の市債については、平成</a:t>
          </a:r>
          <a:r>
            <a:rPr kumimoji="1" lang="en-US" altLang="ja-JP" sz="1000">
              <a:latin typeface="ＭＳ ゴシック" pitchFamily="49" charset="-128"/>
              <a:ea typeface="ＭＳ ゴシック" pitchFamily="49" charset="-128"/>
            </a:rPr>
            <a:t>29</a:t>
          </a:r>
          <a:r>
            <a:rPr kumimoji="1" lang="ja-JP" altLang="en-US" sz="1000">
              <a:latin typeface="ＭＳ ゴシック" pitchFamily="49" charset="-128"/>
              <a:ea typeface="ＭＳ ゴシック" pitchFamily="49" charset="-128"/>
            </a:rPr>
            <a:t>年度にすべて償還したため、現在は積立を行っていない。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岡山県瀬戸内市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充当可能財源等について、財政調整基金等を取り崩したため、特定の歳入見込額が減少し全体として前年度を下回った。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大型投資的事業の実施が見込まれ、その財源として多くの起債を予定しているため、財源確保に努めるとともに、普通交付税への算入率の高い市債を活用するなど、将来負担を意識した健全な財政運営に努めていく。</a:t>
          </a:r>
          <a:endParaRPr kumimoji="1" lang="en-US" altLang="ja-JP"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岡山県瀬戸内市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年度は、塩田跡地の貸付料収入を積み立てる太陽のまち基金に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6,749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万円、応援寄附金を積み立てる応援基金に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1,936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万円積み立てたが、市債の償還のために減債基金を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億円、大規模な建設事業等の実施による財源不足を補うために財政調整基金を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万円を取り崩した。そのため、基金全体としては</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7,100</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万円の減となった。</a:t>
          </a:r>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特定目的基金については、目的達成に必要な額を的確に見極め、適正額を積み立てていく。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・まちづくり振興基金：市民の連携強化及び地域振興に資する事業</a:t>
          </a: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・公共施設等再編整備基金：公共用又は公用に供する施設の再編及び整備の計画的な推進</a:t>
          </a: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・太陽のまち基金：錦海塩田跡地等の維持保全及びまちの活性化を図るために必要な事業</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・教育施設等整備基金：学校教育及び社会教育等の施設、設備等の整備</a:t>
          </a: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・応援基金：応援寄附金を財源として実施する事業</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・まちづくり振興基金：市民活動団体の支援や協働のまちづくりを推進するための事業及び広聴広報事務事業等の財源として</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1,981</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万円を取り崩したことにより減少となった。</a:t>
          </a: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・公共施設等再編整備基金：公共施設長寿命化や集約化等の財源として</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906</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万円を取り崩したことにより減少となった。</a:t>
          </a: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・太陽のまち基金：錦海塩田跡地等の維持保全事業及びまちづくり事業の財源として</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3,059</a:t>
          </a:r>
          <a:r>
            <a:rPr kumimoji="1" lang="en-US" altLang="ja-JP" sz="110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万円を取り崩したが、錦海塩田跡地の貸付料収入の積み立てが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6,749</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万円あったため増加となった。</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・教育施設等整備基金：教育情報機器の整備等の財源として</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8,301</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万円取り崩したことにより減少となった。</a:t>
          </a: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・応援基金：応援寄附を財源として実施する事業の財源として</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7,301</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万円を取り崩したが、応援寄附金の積み立てが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1,936</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万円あったため増加となった。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・まちづくり振興基金：今後も市民活動団体の支援や協働のまちづくりのための事業の財源として充当していく。</a:t>
          </a: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・公共施設等再編整備基金：各計画に基づく公共施設の再編・整備には多額の費用が必要となるため、今後事業実施に必要な額を見定め、残高を確保していく。</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・太陽のまち基金：令和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年度まで錦海塩田跡地の貸付料収入を全額積み立て、災害対応費用としての</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16</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億円の積み立てを除き、錦海塩田跡地の維持保全事業及びまちづくり事業の財源として充当していく。</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・教育施設等整備基金：教育施設や情報機器の整備には多額の費用が必要となるため、今後事業実施に必要な額を見定め、残高を確保していく。</a:t>
          </a: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・応援基金：ふるさと納税制度を活用し、効果的に寄附の拡大を図っていくとともに、目的に沿った事業を積極的に実施していく。</a:t>
          </a:r>
        </a:p>
        <a:p>
          <a:endPar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年度は、地方財政法第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条第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項の規定に基づく積立てや運用益により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4,903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万円積み立てたものの、大規模な建設事業等の実施による財源不足を補うために財政調整基金を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万円を取り崩した。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財政調整基金の残高は、標準財政規模の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割程度を目処に積み立てることとする。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市債の償還のために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億円取り崩した。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市債の繰上償還等の財源を確保するため。適正額を積み立てることとする。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C8EB566C-1F58-4715-A625-E7426829A9C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72FE2E93-30ED-4CD0-B3FA-F9D135A477A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150F1A84-BB62-46D8-B270-1EA115B25805}"/>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20342CD1-E04B-4C15-B217-80C361F841D8}"/>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B06E9B3D-54F5-4DF5-9FC6-287FE8769A48}"/>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D6190C78-D148-4DDF-9599-946FCCE3CDE3}"/>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岡山県瀬戸内市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4488970F-5968-4F0B-BFDC-DE0B4C2BD1BE}"/>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EE8BD3AA-D80C-4A01-945B-FFFC155951CC}"/>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4C1A876C-537F-48E0-BF79-BD2F6F758A97}"/>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8B3ABA5B-94F8-44F2-A6CC-6976B0E8C026}"/>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64F706F2-2308-4104-82AE-E7998F26987C}"/>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1BFF62CC-84EA-4EDD-86DB-FCD4DE8EAAFF}"/>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37,049
36,469
125.46
26,313,102
25,239,994
896,967
11,345,643
17,278,596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57790511-9FF3-4639-A05B-3F0107B08B83}"/>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89980CA3-8FC3-4A0E-A2A9-291F749149A7}"/>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F848BCD2-10FE-4B9D-8B5E-6F2EFEF092DF}"/>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36.2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B17FB278-8987-481F-B7FE-7CD28293DCDD}"/>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7A4695BE-04A9-4F36-84DB-07E3CA89D1BB}"/>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5211ABF8-B450-412A-A023-61DE4639840D}"/>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5DD0FD01-D29A-4F02-A3F8-5EE4FCDF6E22}"/>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CEFE60B8-4A31-4856-B5BF-005314A9AD7B}"/>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735207FC-2AEC-41F3-8A4F-C2037A6A5978}"/>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2F3E7949-5F33-491A-BAC4-4DC3A1749727}"/>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6CA498C9-E939-472D-8F15-B72D1FB52A7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27184C7B-EED3-4167-A33A-CA7BE8305E64}"/>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03993B40-9E9C-415E-BFB5-2223BF03D305}"/>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265A1E6C-6242-42D6-9AB5-5DEEFF6652F3}"/>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898F2A97-C136-4254-8EC7-C265069075AB}"/>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6D6BE3F3-0DF4-450B-8BEA-C2F89571F7FB}"/>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4DB43802-5DB4-450F-B0CE-DA60DBB48F93}"/>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ACEFEF26-8240-4A10-BD98-40F1F9EF3901}"/>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1F1B9343-E7BD-45C8-AB98-742EC7A37A19}"/>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AB1ADCF1-56C3-4A54-98A1-2BA930B5B51B}"/>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A17CD04B-6B3A-42E1-8295-97B2ED3CDB58}"/>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8DA534E0-C007-463C-AC6D-7EDCF7F7B5D9}"/>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8BEEB34A-29DB-4DDF-8E4E-7FDF932205FA}"/>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8FC20E7E-F337-4023-8DEF-2A674817B9A7}"/>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4D667EBB-610A-4AD4-BEE6-B45AE210E951}"/>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[ 61.3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0115CD11-5FDB-497E-AF3D-C872A545F2DA}"/>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417F9E0B-0086-465C-A45C-BA63928F9FB2}"/>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5FB0D6F8-CD8F-4D82-99A4-BD526AFB6EDB}"/>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7ED00958-68D3-4757-A53C-D4C788579AD2}"/>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E23C8BDB-7CB5-4B29-9766-200FA994A921}"/>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07EE6A33-AC7B-4C89-9C5B-2B29B2830905}"/>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B0FDA953-5AAD-40D2-AE9C-97C1FF70AEF5}"/>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EFADA528-F1D9-4458-9D32-3E1F773E29EA}"/>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61065115-AEC5-48D5-994F-69B4A0CA3A62}"/>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5BAEE57A-208B-4685-BC99-5D150FC8E69A}"/>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令和元</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年度と比較して</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1.1</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ポイント増加</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しており、施設の老朽化が徐々に進行している。</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公共施設等総合管理計画や個別施設計画に基づき、老朽化した施設の集約化・複合化や除却、点検・診断や計画的な予防保全による長寿命化等の対策を検討し、実施していく必要がある。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9304CFD3-92D6-4CEE-8066-496B99D1B0A2}"/>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571559DE-0F08-4A38-82BD-89BEADAA7704}"/>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a:extLst>
            <a:ext uri="{FF2B5EF4-FFF2-40B4-BE49-F238E27FC236}">
              <a16:creationId xmlns:a16="http://schemas.microsoft.com/office/drawing/2014/main" id="{A1CE4471-4C5A-4918-9903-FC83C9179C02}"/>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2" name="直線コネクタ 51">
          <a:extLst>
            <a:ext uri="{FF2B5EF4-FFF2-40B4-BE49-F238E27FC236}">
              <a16:creationId xmlns:a16="http://schemas.microsoft.com/office/drawing/2014/main" id="{879F7BB4-D347-4625-AAA8-7DB1CA54ED1B}"/>
            </a:ext>
          </a:extLst>
        </xdr:cNvPr>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33</xdr:row>
      <xdr:rowOff>157024</xdr:rowOff>
    </xdr:from>
    <xdr:ext cx="410689" cy="225703"/>
    <xdr:sp macro="" textlink="">
      <xdr:nvSpPr>
        <xdr:cNvPr id="53" name="テキスト ボックス 52">
          <a:extLst>
            <a:ext uri="{FF2B5EF4-FFF2-40B4-BE49-F238E27FC236}">
              <a16:creationId xmlns:a16="http://schemas.microsoft.com/office/drawing/2014/main" id="{40F7D0A7-D759-401D-979D-4DD0C48AAA7A}"/>
            </a:ext>
          </a:extLst>
        </xdr:cNvPr>
        <xdr:cNvSpPr txBox="1"/>
      </xdr:nvSpPr>
      <xdr:spPr>
        <a:xfrm>
          <a:off x="795811" y="65863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4" name="直線コネクタ 53">
          <a:extLst>
            <a:ext uri="{FF2B5EF4-FFF2-40B4-BE49-F238E27FC236}">
              <a16:creationId xmlns:a16="http://schemas.microsoft.com/office/drawing/2014/main" id="{E1AE8E70-B880-4EDC-93DB-376B0F762F34}"/>
            </a:ext>
          </a:extLst>
        </xdr:cNvPr>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5" name="テキスト ボックス 54">
          <a:extLst>
            <a:ext uri="{FF2B5EF4-FFF2-40B4-BE49-F238E27FC236}">
              <a16:creationId xmlns:a16="http://schemas.microsoft.com/office/drawing/2014/main" id="{BF2BB477-AE4F-49A4-92B0-BA558E9F524C}"/>
            </a:ext>
          </a:extLst>
        </xdr:cNvPr>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6" name="直線コネクタ 55">
          <a:extLst>
            <a:ext uri="{FF2B5EF4-FFF2-40B4-BE49-F238E27FC236}">
              <a16:creationId xmlns:a16="http://schemas.microsoft.com/office/drawing/2014/main" id="{7B8C2F3E-9C08-487E-A04C-5A63A01E91CA}"/>
            </a:ext>
          </a:extLst>
        </xdr:cNvPr>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7" name="テキスト ボックス 56">
          <a:extLst>
            <a:ext uri="{FF2B5EF4-FFF2-40B4-BE49-F238E27FC236}">
              <a16:creationId xmlns:a16="http://schemas.microsoft.com/office/drawing/2014/main" id="{4A9E1402-2050-4C43-979C-DE9B046F1B14}"/>
            </a:ext>
          </a:extLst>
        </xdr:cNvPr>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8" name="直線コネクタ 57">
          <a:extLst>
            <a:ext uri="{FF2B5EF4-FFF2-40B4-BE49-F238E27FC236}">
              <a16:creationId xmlns:a16="http://schemas.microsoft.com/office/drawing/2014/main" id="{89131463-E3B3-4680-BD59-D846B06E0860}"/>
            </a:ext>
          </a:extLst>
        </xdr:cNvPr>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9" name="テキスト ボックス 58">
          <a:extLst>
            <a:ext uri="{FF2B5EF4-FFF2-40B4-BE49-F238E27FC236}">
              <a16:creationId xmlns:a16="http://schemas.microsoft.com/office/drawing/2014/main" id="{13293809-9FFF-4854-BC3B-C308E91A7ADE}"/>
            </a:ext>
          </a:extLst>
        </xdr:cNvPr>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a:extLst>
            <a:ext uri="{FF2B5EF4-FFF2-40B4-BE49-F238E27FC236}">
              <a16:creationId xmlns:a16="http://schemas.microsoft.com/office/drawing/2014/main" id="{573D5047-EFEE-413F-858D-BCDDE2379A74}"/>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1" name="テキスト ボックス 60">
          <a:extLst>
            <a:ext uri="{FF2B5EF4-FFF2-40B4-BE49-F238E27FC236}">
              <a16:creationId xmlns:a16="http://schemas.microsoft.com/office/drawing/2014/main" id="{15F19E39-A582-4162-B8C6-F267431B395A}"/>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a:extLst>
            <a:ext uri="{FF2B5EF4-FFF2-40B4-BE49-F238E27FC236}">
              <a16:creationId xmlns:a16="http://schemas.microsoft.com/office/drawing/2014/main" id="{186FABF3-11BE-499C-9F04-DA86764ECF82}"/>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121031</xdr:rowOff>
    </xdr:from>
    <xdr:to>
      <xdr:col>23</xdr:col>
      <xdr:colOff>85090</xdr:colOff>
      <xdr:row>33</xdr:row>
      <xdr:rowOff>41402</xdr:rowOff>
    </xdr:to>
    <xdr:cxnSp macro="">
      <xdr:nvCxnSpPr>
        <xdr:cNvPr id="63" name="直線コネクタ 62">
          <a:extLst>
            <a:ext uri="{FF2B5EF4-FFF2-40B4-BE49-F238E27FC236}">
              <a16:creationId xmlns:a16="http://schemas.microsoft.com/office/drawing/2014/main" id="{CFA394D8-BA3E-419D-A8DE-0E491CD9F615}"/>
            </a:ext>
          </a:extLst>
        </xdr:cNvPr>
        <xdr:cNvCxnSpPr/>
      </xdr:nvCxnSpPr>
      <xdr:spPr>
        <a:xfrm flipV="1">
          <a:off x="4760595" y="5350256"/>
          <a:ext cx="1270" cy="11205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45229</xdr:rowOff>
    </xdr:from>
    <xdr:ext cx="405111" cy="259045"/>
    <xdr:sp macro="" textlink="">
      <xdr:nvSpPr>
        <xdr:cNvPr id="64" name="有形固定資産減価償却率最小値テキスト">
          <a:extLst>
            <a:ext uri="{FF2B5EF4-FFF2-40B4-BE49-F238E27FC236}">
              <a16:creationId xmlns:a16="http://schemas.microsoft.com/office/drawing/2014/main" id="{64D4D83B-3F5F-43A3-B47D-7B73CDE58542}"/>
            </a:ext>
          </a:extLst>
        </xdr:cNvPr>
        <xdr:cNvSpPr txBox="1"/>
      </xdr:nvSpPr>
      <xdr:spPr>
        <a:xfrm>
          <a:off x="4813300" y="64746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41402</xdr:rowOff>
    </xdr:from>
    <xdr:to>
      <xdr:col>23</xdr:col>
      <xdr:colOff>174625</xdr:colOff>
      <xdr:row>33</xdr:row>
      <xdr:rowOff>41402</xdr:rowOff>
    </xdr:to>
    <xdr:cxnSp macro="">
      <xdr:nvCxnSpPr>
        <xdr:cNvPr id="65" name="直線コネクタ 64">
          <a:extLst>
            <a:ext uri="{FF2B5EF4-FFF2-40B4-BE49-F238E27FC236}">
              <a16:creationId xmlns:a16="http://schemas.microsoft.com/office/drawing/2014/main" id="{799E7564-41C6-4AA9-9254-1DB2526916E7}"/>
            </a:ext>
          </a:extLst>
        </xdr:cNvPr>
        <xdr:cNvCxnSpPr/>
      </xdr:nvCxnSpPr>
      <xdr:spPr>
        <a:xfrm>
          <a:off x="4673600" y="6470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67708</xdr:rowOff>
    </xdr:from>
    <xdr:ext cx="405111" cy="259045"/>
    <xdr:sp macro="" textlink="">
      <xdr:nvSpPr>
        <xdr:cNvPr id="66" name="有形固定資産減価償却率最大値テキスト">
          <a:extLst>
            <a:ext uri="{FF2B5EF4-FFF2-40B4-BE49-F238E27FC236}">
              <a16:creationId xmlns:a16="http://schemas.microsoft.com/office/drawing/2014/main" id="{4580F57A-8C2B-457A-B584-FD990DCFF7BA}"/>
            </a:ext>
          </a:extLst>
        </xdr:cNvPr>
        <xdr:cNvSpPr txBox="1"/>
      </xdr:nvSpPr>
      <xdr:spPr>
        <a:xfrm>
          <a:off x="4813300" y="5125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121031</xdr:rowOff>
    </xdr:from>
    <xdr:to>
      <xdr:col>23</xdr:col>
      <xdr:colOff>174625</xdr:colOff>
      <xdr:row>26</xdr:row>
      <xdr:rowOff>121031</xdr:rowOff>
    </xdr:to>
    <xdr:cxnSp macro="">
      <xdr:nvCxnSpPr>
        <xdr:cNvPr id="67" name="直線コネクタ 66">
          <a:extLst>
            <a:ext uri="{FF2B5EF4-FFF2-40B4-BE49-F238E27FC236}">
              <a16:creationId xmlns:a16="http://schemas.microsoft.com/office/drawing/2014/main" id="{82ABFE49-68E5-43B3-A85E-46D778A5341F}"/>
            </a:ext>
          </a:extLst>
        </xdr:cNvPr>
        <xdr:cNvCxnSpPr/>
      </xdr:nvCxnSpPr>
      <xdr:spPr>
        <a:xfrm>
          <a:off x="4673600" y="5350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65422</xdr:rowOff>
    </xdr:from>
    <xdr:ext cx="405111" cy="259045"/>
    <xdr:sp macro="" textlink="">
      <xdr:nvSpPr>
        <xdr:cNvPr id="68" name="有形固定資産減価償却率平均値テキスト">
          <a:extLst>
            <a:ext uri="{FF2B5EF4-FFF2-40B4-BE49-F238E27FC236}">
              <a16:creationId xmlns:a16="http://schemas.microsoft.com/office/drawing/2014/main" id="{0FD56D4A-9398-442E-9544-D6A972656FBA}"/>
            </a:ext>
          </a:extLst>
        </xdr:cNvPr>
        <xdr:cNvSpPr txBox="1"/>
      </xdr:nvSpPr>
      <xdr:spPr>
        <a:xfrm>
          <a:off x="4813300" y="58089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86995</xdr:rowOff>
    </xdr:from>
    <xdr:to>
      <xdr:col>23</xdr:col>
      <xdr:colOff>136525</xdr:colOff>
      <xdr:row>30</xdr:row>
      <xdr:rowOff>17145</xdr:rowOff>
    </xdr:to>
    <xdr:sp macro="" textlink="">
      <xdr:nvSpPr>
        <xdr:cNvPr id="69" name="フローチャート: 判断 68">
          <a:extLst>
            <a:ext uri="{FF2B5EF4-FFF2-40B4-BE49-F238E27FC236}">
              <a16:creationId xmlns:a16="http://schemas.microsoft.com/office/drawing/2014/main" id="{3C1B64D7-78EC-43A7-878F-0A4E14A8A0C2}"/>
            </a:ext>
          </a:extLst>
        </xdr:cNvPr>
        <xdr:cNvSpPr/>
      </xdr:nvSpPr>
      <xdr:spPr>
        <a:xfrm>
          <a:off x="4711700" y="583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43815</xdr:rowOff>
    </xdr:from>
    <xdr:to>
      <xdr:col>19</xdr:col>
      <xdr:colOff>187325</xdr:colOff>
      <xdr:row>29</xdr:row>
      <xdr:rowOff>145415</xdr:rowOff>
    </xdr:to>
    <xdr:sp macro="" textlink="">
      <xdr:nvSpPr>
        <xdr:cNvPr id="70" name="フローチャート: 判断 69">
          <a:extLst>
            <a:ext uri="{FF2B5EF4-FFF2-40B4-BE49-F238E27FC236}">
              <a16:creationId xmlns:a16="http://schemas.microsoft.com/office/drawing/2014/main" id="{B7C03873-4685-46D3-8CB3-00B1F7FE672B}"/>
            </a:ext>
          </a:extLst>
        </xdr:cNvPr>
        <xdr:cNvSpPr/>
      </xdr:nvSpPr>
      <xdr:spPr>
        <a:xfrm>
          <a:off x="4000500" y="5787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39497</xdr:rowOff>
    </xdr:from>
    <xdr:to>
      <xdr:col>15</xdr:col>
      <xdr:colOff>187325</xdr:colOff>
      <xdr:row>29</xdr:row>
      <xdr:rowOff>141097</xdr:rowOff>
    </xdr:to>
    <xdr:sp macro="" textlink="">
      <xdr:nvSpPr>
        <xdr:cNvPr id="71" name="フローチャート: 判断 70">
          <a:extLst>
            <a:ext uri="{FF2B5EF4-FFF2-40B4-BE49-F238E27FC236}">
              <a16:creationId xmlns:a16="http://schemas.microsoft.com/office/drawing/2014/main" id="{AD96863C-10E2-42F4-9378-9A9E61170E08}"/>
            </a:ext>
          </a:extLst>
        </xdr:cNvPr>
        <xdr:cNvSpPr/>
      </xdr:nvSpPr>
      <xdr:spPr>
        <a:xfrm>
          <a:off x="3238500" y="5783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13589</xdr:rowOff>
    </xdr:from>
    <xdr:to>
      <xdr:col>11</xdr:col>
      <xdr:colOff>187325</xdr:colOff>
      <xdr:row>29</xdr:row>
      <xdr:rowOff>115189</xdr:rowOff>
    </xdr:to>
    <xdr:sp macro="" textlink="">
      <xdr:nvSpPr>
        <xdr:cNvPr id="72" name="フローチャート: 判断 71">
          <a:extLst>
            <a:ext uri="{FF2B5EF4-FFF2-40B4-BE49-F238E27FC236}">
              <a16:creationId xmlns:a16="http://schemas.microsoft.com/office/drawing/2014/main" id="{EC903EF7-8C5E-4AE3-8E21-EA56FDE8A257}"/>
            </a:ext>
          </a:extLst>
        </xdr:cNvPr>
        <xdr:cNvSpPr/>
      </xdr:nvSpPr>
      <xdr:spPr>
        <a:xfrm>
          <a:off x="2476500" y="575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156972</xdr:rowOff>
    </xdr:from>
    <xdr:to>
      <xdr:col>7</xdr:col>
      <xdr:colOff>187325</xdr:colOff>
      <xdr:row>29</xdr:row>
      <xdr:rowOff>87122</xdr:rowOff>
    </xdr:to>
    <xdr:sp macro="" textlink="">
      <xdr:nvSpPr>
        <xdr:cNvPr id="73" name="フローチャート: 判断 72">
          <a:extLst>
            <a:ext uri="{FF2B5EF4-FFF2-40B4-BE49-F238E27FC236}">
              <a16:creationId xmlns:a16="http://schemas.microsoft.com/office/drawing/2014/main" id="{1B4A2212-FB94-4EDD-8CB9-3E2E559FCC05}"/>
            </a:ext>
          </a:extLst>
        </xdr:cNvPr>
        <xdr:cNvSpPr/>
      </xdr:nvSpPr>
      <xdr:spPr>
        <a:xfrm>
          <a:off x="1714500" y="5729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a:extLst>
            <a:ext uri="{FF2B5EF4-FFF2-40B4-BE49-F238E27FC236}">
              <a16:creationId xmlns:a16="http://schemas.microsoft.com/office/drawing/2014/main" id="{C5188A06-323E-4AD8-9C1E-F619BCDC1FA1}"/>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a:extLst>
            <a:ext uri="{FF2B5EF4-FFF2-40B4-BE49-F238E27FC236}">
              <a16:creationId xmlns:a16="http://schemas.microsoft.com/office/drawing/2014/main" id="{0B64A8C9-C856-44CB-B620-2B63AE8C82EC}"/>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ED53D78F-F06B-4AE8-9CBC-84D79C277B1F}"/>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40FA76B3-9460-45D4-9A67-46C899DFA32F}"/>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53C84596-A218-44F1-88A7-AAE1C8BFC0B8}"/>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50292</xdr:rowOff>
    </xdr:from>
    <xdr:to>
      <xdr:col>23</xdr:col>
      <xdr:colOff>136525</xdr:colOff>
      <xdr:row>29</xdr:row>
      <xdr:rowOff>151892</xdr:rowOff>
    </xdr:to>
    <xdr:sp macro="" textlink="">
      <xdr:nvSpPr>
        <xdr:cNvPr id="79" name="楕円 78">
          <a:extLst>
            <a:ext uri="{FF2B5EF4-FFF2-40B4-BE49-F238E27FC236}">
              <a16:creationId xmlns:a16="http://schemas.microsoft.com/office/drawing/2014/main" id="{7543B03A-4C16-4BEB-A040-D08EA660F44D}"/>
            </a:ext>
          </a:extLst>
        </xdr:cNvPr>
        <xdr:cNvSpPr/>
      </xdr:nvSpPr>
      <xdr:spPr>
        <a:xfrm>
          <a:off x="4711700" y="5793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73169</xdr:rowOff>
    </xdr:from>
    <xdr:ext cx="405111" cy="259045"/>
    <xdr:sp macro="" textlink="">
      <xdr:nvSpPr>
        <xdr:cNvPr id="80" name="有形固定資産減価償却率該当値テキスト">
          <a:extLst>
            <a:ext uri="{FF2B5EF4-FFF2-40B4-BE49-F238E27FC236}">
              <a16:creationId xmlns:a16="http://schemas.microsoft.com/office/drawing/2014/main" id="{2687F118-FC99-4E88-B65F-012251D49C0D}"/>
            </a:ext>
          </a:extLst>
        </xdr:cNvPr>
        <xdr:cNvSpPr txBox="1"/>
      </xdr:nvSpPr>
      <xdr:spPr>
        <a:xfrm>
          <a:off x="4813300" y="56452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26543</xdr:rowOff>
    </xdr:from>
    <xdr:to>
      <xdr:col>19</xdr:col>
      <xdr:colOff>187325</xdr:colOff>
      <xdr:row>29</xdr:row>
      <xdr:rowOff>128143</xdr:rowOff>
    </xdr:to>
    <xdr:sp macro="" textlink="">
      <xdr:nvSpPr>
        <xdr:cNvPr id="81" name="楕円 80">
          <a:extLst>
            <a:ext uri="{FF2B5EF4-FFF2-40B4-BE49-F238E27FC236}">
              <a16:creationId xmlns:a16="http://schemas.microsoft.com/office/drawing/2014/main" id="{1EBDE774-8548-4A99-BB58-C63213D4083E}"/>
            </a:ext>
          </a:extLst>
        </xdr:cNvPr>
        <xdr:cNvSpPr/>
      </xdr:nvSpPr>
      <xdr:spPr>
        <a:xfrm>
          <a:off x="4000500" y="5770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77343</xdr:rowOff>
    </xdr:from>
    <xdr:to>
      <xdr:col>23</xdr:col>
      <xdr:colOff>85725</xdr:colOff>
      <xdr:row>29</xdr:row>
      <xdr:rowOff>101092</xdr:rowOff>
    </xdr:to>
    <xdr:cxnSp macro="">
      <xdr:nvCxnSpPr>
        <xdr:cNvPr id="82" name="直線コネクタ 81">
          <a:extLst>
            <a:ext uri="{FF2B5EF4-FFF2-40B4-BE49-F238E27FC236}">
              <a16:creationId xmlns:a16="http://schemas.microsoft.com/office/drawing/2014/main" id="{C1858C00-1677-4E6B-B7C2-72E4C406AADD}"/>
            </a:ext>
          </a:extLst>
        </xdr:cNvPr>
        <xdr:cNvCxnSpPr/>
      </xdr:nvCxnSpPr>
      <xdr:spPr>
        <a:xfrm>
          <a:off x="4051300" y="5820918"/>
          <a:ext cx="711200" cy="23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167767</xdr:rowOff>
    </xdr:from>
    <xdr:to>
      <xdr:col>15</xdr:col>
      <xdr:colOff>187325</xdr:colOff>
      <xdr:row>29</xdr:row>
      <xdr:rowOff>97917</xdr:rowOff>
    </xdr:to>
    <xdr:sp macro="" textlink="">
      <xdr:nvSpPr>
        <xdr:cNvPr id="83" name="楕円 82">
          <a:extLst>
            <a:ext uri="{FF2B5EF4-FFF2-40B4-BE49-F238E27FC236}">
              <a16:creationId xmlns:a16="http://schemas.microsoft.com/office/drawing/2014/main" id="{03F3C05A-D56F-499C-B562-F9BDC4FB18FA}"/>
            </a:ext>
          </a:extLst>
        </xdr:cNvPr>
        <xdr:cNvSpPr/>
      </xdr:nvSpPr>
      <xdr:spPr>
        <a:xfrm>
          <a:off x="3238500" y="5739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47117</xdr:rowOff>
    </xdr:from>
    <xdr:to>
      <xdr:col>19</xdr:col>
      <xdr:colOff>136525</xdr:colOff>
      <xdr:row>29</xdr:row>
      <xdr:rowOff>77343</xdr:rowOff>
    </xdr:to>
    <xdr:cxnSp macro="">
      <xdr:nvCxnSpPr>
        <xdr:cNvPr id="84" name="直線コネクタ 83">
          <a:extLst>
            <a:ext uri="{FF2B5EF4-FFF2-40B4-BE49-F238E27FC236}">
              <a16:creationId xmlns:a16="http://schemas.microsoft.com/office/drawing/2014/main" id="{6527FDA6-D8AD-422C-8E37-A38E6203238B}"/>
            </a:ext>
          </a:extLst>
        </xdr:cNvPr>
        <xdr:cNvCxnSpPr/>
      </xdr:nvCxnSpPr>
      <xdr:spPr>
        <a:xfrm>
          <a:off x="3289300" y="5790692"/>
          <a:ext cx="762000" cy="30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146177</xdr:rowOff>
    </xdr:from>
    <xdr:to>
      <xdr:col>11</xdr:col>
      <xdr:colOff>187325</xdr:colOff>
      <xdr:row>29</xdr:row>
      <xdr:rowOff>76327</xdr:rowOff>
    </xdr:to>
    <xdr:sp macro="" textlink="">
      <xdr:nvSpPr>
        <xdr:cNvPr id="85" name="楕円 84">
          <a:extLst>
            <a:ext uri="{FF2B5EF4-FFF2-40B4-BE49-F238E27FC236}">
              <a16:creationId xmlns:a16="http://schemas.microsoft.com/office/drawing/2014/main" id="{DCC22666-5158-4C5E-B010-91AD68F49003}"/>
            </a:ext>
          </a:extLst>
        </xdr:cNvPr>
        <xdr:cNvSpPr/>
      </xdr:nvSpPr>
      <xdr:spPr>
        <a:xfrm>
          <a:off x="2476500" y="5718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25527</xdr:rowOff>
    </xdr:from>
    <xdr:to>
      <xdr:col>15</xdr:col>
      <xdr:colOff>136525</xdr:colOff>
      <xdr:row>29</xdr:row>
      <xdr:rowOff>47117</xdr:rowOff>
    </xdr:to>
    <xdr:cxnSp macro="">
      <xdr:nvCxnSpPr>
        <xdr:cNvPr id="86" name="直線コネクタ 85">
          <a:extLst>
            <a:ext uri="{FF2B5EF4-FFF2-40B4-BE49-F238E27FC236}">
              <a16:creationId xmlns:a16="http://schemas.microsoft.com/office/drawing/2014/main" id="{65A33D6F-CBC2-4434-BC5D-65DA8802CA84}"/>
            </a:ext>
          </a:extLst>
        </xdr:cNvPr>
        <xdr:cNvCxnSpPr/>
      </xdr:nvCxnSpPr>
      <xdr:spPr>
        <a:xfrm>
          <a:off x="2527300" y="5769102"/>
          <a:ext cx="7620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28</xdr:row>
      <xdr:rowOff>113792</xdr:rowOff>
    </xdr:from>
    <xdr:to>
      <xdr:col>7</xdr:col>
      <xdr:colOff>187325</xdr:colOff>
      <xdr:row>29</xdr:row>
      <xdr:rowOff>43942</xdr:rowOff>
    </xdr:to>
    <xdr:sp macro="" textlink="">
      <xdr:nvSpPr>
        <xdr:cNvPr id="87" name="楕円 86">
          <a:extLst>
            <a:ext uri="{FF2B5EF4-FFF2-40B4-BE49-F238E27FC236}">
              <a16:creationId xmlns:a16="http://schemas.microsoft.com/office/drawing/2014/main" id="{072D1EC2-DD44-4BCD-8B9D-51D84F323559}"/>
            </a:ext>
          </a:extLst>
        </xdr:cNvPr>
        <xdr:cNvSpPr/>
      </xdr:nvSpPr>
      <xdr:spPr>
        <a:xfrm>
          <a:off x="1714500" y="5685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28</xdr:row>
      <xdr:rowOff>164592</xdr:rowOff>
    </xdr:from>
    <xdr:to>
      <xdr:col>11</xdr:col>
      <xdr:colOff>136525</xdr:colOff>
      <xdr:row>29</xdr:row>
      <xdr:rowOff>25527</xdr:rowOff>
    </xdr:to>
    <xdr:cxnSp macro="">
      <xdr:nvCxnSpPr>
        <xdr:cNvPr id="88" name="直線コネクタ 87">
          <a:extLst>
            <a:ext uri="{FF2B5EF4-FFF2-40B4-BE49-F238E27FC236}">
              <a16:creationId xmlns:a16="http://schemas.microsoft.com/office/drawing/2014/main" id="{5DE9E187-3967-4981-9BE6-FEFC1F7C14F8}"/>
            </a:ext>
          </a:extLst>
        </xdr:cNvPr>
        <xdr:cNvCxnSpPr/>
      </xdr:nvCxnSpPr>
      <xdr:spPr>
        <a:xfrm>
          <a:off x="1765300" y="5736717"/>
          <a:ext cx="762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136542</xdr:rowOff>
    </xdr:from>
    <xdr:ext cx="405111" cy="259045"/>
    <xdr:sp macro="" textlink="">
      <xdr:nvSpPr>
        <xdr:cNvPr id="89" name="n_1aveValue有形固定資産減価償却率">
          <a:extLst>
            <a:ext uri="{FF2B5EF4-FFF2-40B4-BE49-F238E27FC236}">
              <a16:creationId xmlns:a16="http://schemas.microsoft.com/office/drawing/2014/main" id="{D157AA9B-8CF2-44BF-B691-44C593B06DC9}"/>
            </a:ext>
          </a:extLst>
        </xdr:cNvPr>
        <xdr:cNvSpPr txBox="1"/>
      </xdr:nvSpPr>
      <xdr:spPr>
        <a:xfrm>
          <a:off x="3836044" y="5880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132224</xdr:rowOff>
    </xdr:from>
    <xdr:ext cx="405111" cy="259045"/>
    <xdr:sp macro="" textlink="">
      <xdr:nvSpPr>
        <xdr:cNvPr id="90" name="n_2aveValue有形固定資産減価償却率">
          <a:extLst>
            <a:ext uri="{FF2B5EF4-FFF2-40B4-BE49-F238E27FC236}">
              <a16:creationId xmlns:a16="http://schemas.microsoft.com/office/drawing/2014/main" id="{8135DA75-2724-4267-9B2B-F72D636B3A64}"/>
            </a:ext>
          </a:extLst>
        </xdr:cNvPr>
        <xdr:cNvSpPr txBox="1"/>
      </xdr:nvSpPr>
      <xdr:spPr>
        <a:xfrm>
          <a:off x="3086744" y="5875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106316</xdr:rowOff>
    </xdr:from>
    <xdr:ext cx="405111" cy="259045"/>
    <xdr:sp macro="" textlink="">
      <xdr:nvSpPr>
        <xdr:cNvPr id="91" name="n_3aveValue有形固定資産減価償却率">
          <a:extLst>
            <a:ext uri="{FF2B5EF4-FFF2-40B4-BE49-F238E27FC236}">
              <a16:creationId xmlns:a16="http://schemas.microsoft.com/office/drawing/2014/main" id="{3951FF56-69EE-4EB1-95A1-26DB0031CD20}"/>
            </a:ext>
          </a:extLst>
        </xdr:cNvPr>
        <xdr:cNvSpPr txBox="1"/>
      </xdr:nvSpPr>
      <xdr:spPr>
        <a:xfrm>
          <a:off x="2324744" y="5849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78249</xdr:rowOff>
    </xdr:from>
    <xdr:ext cx="405111" cy="259045"/>
    <xdr:sp macro="" textlink="">
      <xdr:nvSpPr>
        <xdr:cNvPr id="92" name="n_4aveValue有形固定資産減価償却率">
          <a:extLst>
            <a:ext uri="{FF2B5EF4-FFF2-40B4-BE49-F238E27FC236}">
              <a16:creationId xmlns:a16="http://schemas.microsoft.com/office/drawing/2014/main" id="{321A5FA0-96EF-4484-B41A-886AA181706F}"/>
            </a:ext>
          </a:extLst>
        </xdr:cNvPr>
        <xdr:cNvSpPr txBox="1"/>
      </xdr:nvSpPr>
      <xdr:spPr>
        <a:xfrm>
          <a:off x="1562744" y="58218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144670</xdr:rowOff>
    </xdr:from>
    <xdr:ext cx="405111" cy="259045"/>
    <xdr:sp macro="" textlink="">
      <xdr:nvSpPr>
        <xdr:cNvPr id="93" name="n_1mainValue有形固定資産減価償却率">
          <a:extLst>
            <a:ext uri="{FF2B5EF4-FFF2-40B4-BE49-F238E27FC236}">
              <a16:creationId xmlns:a16="http://schemas.microsoft.com/office/drawing/2014/main" id="{62D21A0D-5F4B-4C3B-8549-6448EC9DCD13}"/>
            </a:ext>
          </a:extLst>
        </xdr:cNvPr>
        <xdr:cNvSpPr txBox="1"/>
      </xdr:nvSpPr>
      <xdr:spPr>
        <a:xfrm>
          <a:off x="3836044" y="55453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114444</xdr:rowOff>
    </xdr:from>
    <xdr:ext cx="405111" cy="259045"/>
    <xdr:sp macro="" textlink="">
      <xdr:nvSpPr>
        <xdr:cNvPr id="94" name="n_2mainValue有形固定資産減価償却率">
          <a:extLst>
            <a:ext uri="{FF2B5EF4-FFF2-40B4-BE49-F238E27FC236}">
              <a16:creationId xmlns:a16="http://schemas.microsoft.com/office/drawing/2014/main" id="{6A538702-8FEA-4079-8954-C90A8EC3DEC7}"/>
            </a:ext>
          </a:extLst>
        </xdr:cNvPr>
        <xdr:cNvSpPr txBox="1"/>
      </xdr:nvSpPr>
      <xdr:spPr>
        <a:xfrm>
          <a:off x="3086744" y="5515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92854</xdr:rowOff>
    </xdr:from>
    <xdr:ext cx="405111" cy="259045"/>
    <xdr:sp macro="" textlink="">
      <xdr:nvSpPr>
        <xdr:cNvPr id="95" name="n_3mainValue有形固定資産減価償却率">
          <a:extLst>
            <a:ext uri="{FF2B5EF4-FFF2-40B4-BE49-F238E27FC236}">
              <a16:creationId xmlns:a16="http://schemas.microsoft.com/office/drawing/2014/main" id="{A9BF6CAB-A52C-492E-B6FB-7EA1AF03429B}"/>
            </a:ext>
          </a:extLst>
        </xdr:cNvPr>
        <xdr:cNvSpPr txBox="1"/>
      </xdr:nvSpPr>
      <xdr:spPr>
        <a:xfrm>
          <a:off x="2324744" y="54935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60469</xdr:rowOff>
    </xdr:from>
    <xdr:ext cx="405111" cy="259045"/>
    <xdr:sp macro="" textlink="">
      <xdr:nvSpPr>
        <xdr:cNvPr id="96" name="n_4mainValue有形固定資産減価償却率">
          <a:extLst>
            <a:ext uri="{FF2B5EF4-FFF2-40B4-BE49-F238E27FC236}">
              <a16:creationId xmlns:a16="http://schemas.microsoft.com/office/drawing/2014/main" id="{3F41FE9D-97B9-4416-AED9-945CDE5C24AF}"/>
            </a:ext>
          </a:extLst>
        </xdr:cNvPr>
        <xdr:cNvSpPr txBox="1"/>
      </xdr:nvSpPr>
      <xdr:spPr>
        <a:xfrm>
          <a:off x="1562744" y="54611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7" name="正方形/長方形 96">
          <a:extLst>
            <a:ext uri="{FF2B5EF4-FFF2-40B4-BE49-F238E27FC236}">
              <a16:creationId xmlns:a16="http://schemas.microsoft.com/office/drawing/2014/main" id="{F062A6DB-6DA4-46DA-84AD-AFEDC89B878A}"/>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8" name="正方形/長方形 97">
          <a:extLst>
            <a:ext uri="{FF2B5EF4-FFF2-40B4-BE49-F238E27FC236}">
              <a16:creationId xmlns:a16="http://schemas.microsoft.com/office/drawing/2014/main" id="{B830E4B5-7BA9-4EA2-BC39-9B5ACF761134}"/>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9" name="正方形/長方形 98">
          <a:extLst>
            <a:ext uri="{FF2B5EF4-FFF2-40B4-BE49-F238E27FC236}">
              <a16:creationId xmlns:a16="http://schemas.microsoft.com/office/drawing/2014/main" id="{16114E5C-03E2-4738-88C2-A18B874F88F7}"/>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[ 537.8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0" name="正方形/長方形 99">
          <a:extLst>
            <a:ext uri="{FF2B5EF4-FFF2-40B4-BE49-F238E27FC236}">
              <a16:creationId xmlns:a16="http://schemas.microsoft.com/office/drawing/2014/main" id="{A339E8FE-E1F9-42C4-BE35-E13145B30B5F}"/>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1" name="正方形/長方形 100">
          <a:extLst>
            <a:ext uri="{FF2B5EF4-FFF2-40B4-BE49-F238E27FC236}">
              <a16:creationId xmlns:a16="http://schemas.microsoft.com/office/drawing/2014/main" id="{2DEFF2EC-7196-4E33-958C-36824C701FC1}"/>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2" name="正方形/長方形 101">
          <a:extLst>
            <a:ext uri="{FF2B5EF4-FFF2-40B4-BE49-F238E27FC236}">
              <a16:creationId xmlns:a16="http://schemas.microsoft.com/office/drawing/2014/main" id="{52B0CB81-6FC2-4473-B7FD-BEC97C2E8ECD}"/>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3" name="正方形/長方形 102">
          <a:extLst>
            <a:ext uri="{FF2B5EF4-FFF2-40B4-BE49-F238E27FC236}">
              <a16:creationId xmlns:a16="http://schemas.microsoft.com/office/drawing/2014/main" id="{85CC83A3-CD09-48D9-81F2-03666C1CADF8}"/>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4" name="正方形/長方形 103">
          <a:extLst>
            <a:ext uri="{FF2B5EF4-FFF2-40B4-BE49-F238E27FC236}">
              <a16:creationId xmlns:a16="http://schemas.microsoft.com/office/drawing/2014/main" id="{ECC8E36D-CC10-4AD8-9D99-7372AF2F744D}"/>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5" name="正方形/長方形 104">
          <a:extLst>
            <a:ext uri="{FF2B5EF4-FFF2-40B4-BE49-F238E27FC236}">
              <a16:creationId xmlns:a16="http://schemas.microsoft.com/office/drawing/2014/main" id="{E2CA3855-2FEB-4D69-99D8-8B7DD205010D}"/>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6" name="正方形/長方形 105">
          <a:extLst>
            <a:ext uri="{FF2B5EF4-FFF2-40B4-BE49-F238E27FC236}">
              <a16:creationId xmlns:a16="http://schemas.microsoft.com/office/drawing/2014/main" id="{D71980CD-A09F-4CA3-A471-CB5469F95749}"/>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7" name="正方形/長方形 106">
          <a:extLst>
            <a:ext uri="{FF2B5EF4-FFF2-40B4-BE49-F238E27FC236}">
              <a16:creationId xmlns:a16="http://schemas.microsoft.com/office/drawing/2014/main" id="{F4077BE6-48B9-4108-A9EE-CA1E2D348154}"/>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8" name="正方形/長方形 107">
          <a:extLst>
            <a:ext uri="{FF2B5EF4-FFF2-40B4-BE49-F238E27FC236}">
              <a16:creationId xmlns:a16="http://schemas.microsoft.com/office/drawing/2014/main" id="{0559835C-8CD5-49DF-95D1-C6C54E6E4EB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9" name="テキスト ボックス 108">
          <a:extLst>
            <a:ext uri="{FF2B5EF4-FFF2-40B4-BE49-F238E27FC236}">
              <a16:creationId xmlns:a16="http://schemas.microsoft.com/office/drawing/2014/main" id="{A0057DDB-FBB5-4025-9072-E90A5FAB64AB}"/>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債務償還比率は類似団体平均を下回っており、主な要因としては、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市内主要企業の業績向上による市税の増加、普通交付税及び特別交付税の増加、コロナ対策に係る補助金の増加など</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が考えられる。</a:t>
          </a:r>
          <a:endParaRPr lang="ja-JP" altLang="ja-JP">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類似団体と比較し低い数値となっており、本市の実質債務額は健全な財政運営の範囲内であるといえる。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0" name="テキスト ボックス 109">
          <a:extLst>
            <a:ext uri="{FF2B5EF4-FFF2-40B4-BE49-F238E27FC236}">
              <a16:creationId xmlns:a16="http://schemas.microsoft.com/office/drawing/2014/main" id="{60581D2A-66AC-4537-96A8-70396AAC50B9}"/>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1" name="直線コネクタ 110">
          <a:extLst>
            <a:ext uri="{FF2B5EF4-FFF2-40B4-BE49-F238E27FC236}">
              <a16:creationId xmlns:a16="http://schemas.microsoft.com/office/drawing/2014/main" id="{9631A29C-C566-46DB-BF18-831EDC1E2692}"/>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2" name="テキスト ボックス 111">
          <a:extLst>
            <a:ext uri="{FF2B5EF4-FFF2-40B4-BE49-F238E27FC236}">
              <a16:creationId xmlns:a16="http://schemas.microsoft.com/office/drawing/2014/main" id="{DB192990-F33C-4217-9265-63CE5D16EA3E}"/>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3" name="直線コネクタ 112">
          <a:extLst>
            <a:ext uri="{FF2B5EF4-FFF2-40B4-BE49-F238E27FC236}">
              <a16:creationId xmlns:a16="http://schemas.microsoft.com/office/drawing/2014/main" id="{F81EA152-7313-4307-AFC4-E39185CF1E97}"/>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4" name="テキスト ボックス 113">
          <a:extLst>
            <a:ext uri="{FF2B5EF4-FFF2-40B4-BE49-F238E27FC236}">
              <a16:creationId xmlns:a16="http://schemas.microsoft.com/office/drawing/2014/main" id="{EF248400-8FD7-4FF5-9AA2-844C58F18A6B}"/>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5" name="直線コネクタ 114">
          <a:extLst>
            <a:ext uri="{FF2B5EF4-FFF2-40B4-BE49-F238E27FC236}">
              <a16:creationId xmlns:a16="http://schemas.microsoft.com/office/drawing/2014/main" id="{5E25AE38-1112-4A89-BA4B-0DE033CDB025}"/>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16" name="テキスト ボックス 115">
          <a:extLst>
            <a:ext uri="{FF2B5EF4-FFF2-40B4-BE49-F238E27FC236}">
              <a16:creationId xmlns:a16="http://schemas.microsoft.com/office/drawing/2014/main" id="{89DCC538-347E-4C32-8ACD-D3FD268E8FA0}"/>
            </a:ext>
          </a:extLst>
        </xdr:cNvPr>
        <xdr:cNvSpPr txBox="1"/>
      </xdr:nvSpPr>
      <xdr:spPr>
        <a:xfrm>
          <a:off x="10756676" y="64013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7" name="直線コネクタ 116">
          <a:extLst>
            <a:ext uri="{FF2B5EF4-FFF2-40B4-BE49-F238E27FC236}">
              <a16:creationId xmlns:a16="http://schemas.microsoft.com/office/drawing/2014/main" id="{B865F0A2-7720-4DC3-B171-EB22DEFE68D9}"/>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8" name="テキスト ボックス 117">
          <a:extLst>
            <a:ext uri="{FF2B5EF4-FFF2-40B4-BE49-F238E27FC236}">
              <a16:creationId xmlns:a16="http://schemas.microsoft.com/office/drawing/2014/main" id="{2C575DE6-FDE7-47EA-8EB7-85536EBD35E4}"/>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9" name="直線コネクタ 118">
          <a:extLst>
            <a:ext uri="{FF2B5EF4-FFF2-40B4-BE49-F238E27FC236}">
              <a16:creationId xmlns:a16="http://schemas.microsoft.com/office/drawing/2014/main" id="{8257DB96-CA4E-45B6-B17A-A1859B0E605D}"/>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0" name="テキスト ボックス 119">
          <a:extLst>
            <a:ext uri="{FF2B5EF4-FFF2-40B4-BE49-F238E27FC236}">
              <a16:creationId xmlns:a16="http://schemas.microsoft.com/office/drawing/2014/main" id="{F4B5268C-1312-45F3-9F25-AE73F1951FF6}"/>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1" name="直線コネクタ 120">
          <a:extLst>
            <a:ext uri="{FF2B5EF4-FFF2-40B4-BE49-F238E27FC236}">
              <a16:creationId xmlns:a16="http://schemas.microsoft.com/office/drawing/2014/main" id="{A0D9D580-D48B-4550-81D3-C4EFF01C6A42}"/>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2" name="テキスト ボックス 121">
          <a:extLst>
            <a:ext uri="{FF2B5EF4-FFF2-40B4-BE49-F238E27FC236}">
              <a16:creationId xmlns:a16="http://schemas.microsoft.com/office/drawing/2014/main" id="{ED3F8EF5-1DA7-4BC6-934D-8158994A2EAA}"/>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3" name="直線コネクタ 122">
          <a:extLst>
            <a:ext uri="{FF2B5EF4-FFF2-40B4-BE49-F238E27FC236}">
              <a16:creationId xmlns:a16="http://schemas.microsoft.com/office/drawing/2014/main" id="{AB54DA2D-9E1B-40F5-A72E-7F2A02F7BAC4}"/>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4" name="テキスト ボックス 123">
          <a:extLst>
            <a:ext uri="{FF2B5EF4-FFF2-40B4-BE49-F238E27FC236}">
              <a16:creationId xmlns:a16="http://schemas.microsoft.com/office/drawing/2014/main" id="{B26725BC-6564-40FE-9A90-111A622D8355}"/>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a:extLst>
            <a:ext uri="{FF2B5EF4-FFF2-40B4-BE49-F238E27FC236}">
              <a16:creationId xmlns:a16="http://schemas.microsoft.com/office/drawing/2014/main" id="{8E83C9A5-CFB3-4908-BBAC-4498B896098B}"/>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a:extLst>
            <a:ext uri="{FF2B5EF4-FFF2-40B4-BE49-F238E27FC236}">
              <a16:creationId xmlns:a16="http://schemas.microsoft.com/office/drawing/2014/main" id="{A5CE3D69-353E-468B-9919-A6946F830D42}"/>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60924</xdr:rowOff>
    </xdr:from>
    <xdr:to>
      <xdr:col>76</xdr:col>
      <xdr:colOff>21589</xdr:colOff>
      <xdr:row>34</xdr:row>
      <xdr:rowOff>106003</xdr:rowOff>
    </xdr:to>
    <xdr:cxnSp macro="">
      <xdr:nvCxnSpPr>
        <xdr:cNvPr id="127" name="直線コネクタ 126">
          <a:extLst>
            <a:ext uri="{FF2B5EF4-FFF2-40B4-BE49-F238E27FC236}">
              <a16:creationId xmlns:a16="http://schemas.microsoft.com/office/drawing/2014/main" id="{F6D0CA6F-7695-4401-A2AA-C8985E5AEBF6}"/>
            </a:ext>
          </a:extLst>
        </xdr:cNvPr>
        <xdr:cNvCxnSpPr/>
      </xdr:nvCxnSpPr>
      <xdr:spPr>
        <a:xfrm flipV="1">
          <a:off x="14793595" y="5461599"/>
          <a:ext cx="1269" cy="1245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109830</xdr:rowOff>
    </xdr:from>
    <xdr:ext cx="560923" cy="259045"/>
    <xdr:sp macro="" textlink="">
      <xdr:nvSpPr>
        <xdr:cNvPr id="128" name="債務償還比率最小値テキスト">
          <a:extLst>
            <a:ext uri="{FF2B5EF4-FFF2-40B4-BE49-F238E27FC236}">
              <a16:creationId xmlns:a16="http://schemas.microsoft.com/office/drawing/2014/main" id="{61B2B593-E32B-46D5-B267-328FBBEE17CD}"/>
            </a:ext>
          </a:extLst>
        </xdr:cNvPr>
        <xdr:cNvSpPr txBox="1"/>
      </xdr:nvSpPr>
      <xdr:spPr>
        <a:xfrm>
          <a:off x="14846300" y="6710655"/>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106003</xdr:rowOff>
    </xdr:from>
    <xdr:to>
      <xdr:col>76</xdr:col>
      <xdr:colOff>111125</xdr:colOff>
      <xdr:row>34</xdr:row>
      <xdr:rowOff>106003</xdr:rowOff>
    </xdr:to>
    <xdr:cxnSp macro="">
      <xdr:nvCxnSpPr>
        <xdr:cNvPr id="129" name="直線コネクタ 128">
          <a:extLst>
            <a:ext uri="{FF2B5EF4-FFF2-40B4-BE49-F238E27FC236}">
              <a16:creationId xmlns:a16="http://schemas.microsoft.com/office/drawing/2014/main" id="{0503FA59-BE28-41B8-849B-355B266AE4ED}"/>
            </a:ext>
          </a:extLst>
        </xdr:cNvPr>
        <xdr:cNvCxnSpPr/>
      </xdr:nvCxnSpPr>
      <xdr:spPr>
        <a:xfrm>
          <a:off x="14706600" y="670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7601</xdr:rowOff>
    </xdr:from>
    <xdr:ext cx="469744" cy="259045"/>
    <xdr:sp macro="" textlink="">
      <xdr:nvSpPr>
        <xdr:cNvPr id="130" name="債務償還比率最大値テキスト">
          <a:extLst>
            <a:ext uri="{FF2B5EF4-FFF2-40B4-BE49-F238E27FC236}">
              <a16:creationId xmlns:a16="http://schemas.microsoft.com/office/drawing/2014/main" id="{717B5A0B-E993-4CDA-9E99-58D922929535}"/>
            </a:ext>
          </a:extLst>
        </xdr:cNvPr>
        <xdr:cNvSpPr txBox="1"/>
      </xdr:nvSpPr>
      <xdr:spPr>
        <a:xfrm>
          <a:off x="14846300" y="5236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60924</xdr:rowOff>
    </xdr:from>
    <xdr:to>
      <xdr:col>76</xdr:col>
      <xdr:colOff>111125</xdr:colOff>
      <xdr:row>27</xdr:row>
      <xdr:rowOff>60924</xdr:rowOff>
    </xdr:to>
    <xdr:cxnSp macro="">
      <xdr:nvCxnSpPr>
        <xdr:cNvPr id="131" name="直線コネクタ 130">
          <a:extLst>
            <a:ext uri="{FF2B5EF4-FFF2-40B4-BE49-F238E27FC236}">
              <a16:creationId xmlns:a16="http://schemas.microsoft.com/office/drawing/2014/main" id="{BBBAEFDE-E16F-4CCA-BA21-B3541BB131FE}"/>
            </a:ext>
          </a:extLst>
        </xdr:cNvPr>
        <xdr:cNvCxnSpPr/>
      </xdr:nvCxnSpPr>
      <xdr:spPr>
        <a:xfrm>
          <a:off x="14706600" y="5461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131631</xdr:rowOff>
    </xdr:from>
    <xdr:ext cx="469744" cy="259045"/>
    <xdr:sp macro="" textlink="">
      <xdr:nvSpPr>
        <xdr:cNvPr id="132" name="債務償還比率平均値テキスト">
          <a:extLst>
            <a:ext uri="{FF2B5EF4-FFF2-40B4-BE49-F238E27FC236}">
              <a16:creationId xmlns:a16="http://schemas.microsoft.com/office/drawing/2014/main" id="{792D9C80-A3BE-4121-836D-7EEE4680C403}"/>
            </a:ext>
          </a:extLst>
        </xdr:cNvPr>
        <xdr:cNvSpPr txBox="1"/>
      </xdr:nvSpPr>
      <xdr:spPr>
        <a:xfrm>
          <a:off x="14846300" y="58752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153204</xdr:rowOff>
    </xdr:from>
    <xdr:to>
      <xdr:col>76</xdr:col>
      <xdr:colOff>73025</xdr:colOff>
      <xdr:row>30</xdr:row>
      <xdr:rowOff>83354</xdr:rowOff>
    </xdr:to>
    <xdr:sp macro="" textlink="">
      <xdr:nvSpPr>
        <xdr:cNvPr id="133" name="フローチャート: 判断 132">
          <a:extLst>
            <a:ext uri="{FF2B5EF4-FFF2-40B4-BE49-F238E27FC236}">
              <a16:creationId xmlns:a16="http://schemas.microsoft.com/office/drawing/2014/main" id="{83DE4D15-3029-4854-8B82-9B6B795C0544}"/>
            </a:ext>
          </a:extLst>
        </xdr:cNvPr>
        <xdr:cNvSpPr/>
      </xdr:nvSpPr>
      <xdr:spPr>
        <a:xfrm>
          <a:off x="14744700" y="5896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31309</xdr:rowOff>
    </xdr:from>
    <xdr:to>
      <xdr:col>72</xdr:col>
      <xdr:colOff>123825</xdr:colOff>
      <xdr:row>30</xdr:row>
      <xdr:rowOff>132909</xdr:rowOff>
    </xdr:to>
    <xdr:sp macro="" textlink="">
      <xdr:nvSpPr>
        <xdr:cNvPr id="134" name="フローチャート: 判断 133">
          <a:extLst>
            <a:ext uri="{FF2B5EF4-FFF2-40B4-BE49-F238E27FC236}">
              <a16:creationId xmlns:a16="http://schemas.microsoft.com/office/drawing/2014/main" id="{28DA193E-8C93-45B2-BE70-4C1A63EC6C0C}"/>
            </a:ext>
          </a:extLst>
        </xdr:cNvPr>
        <xdr:cNvSpPr/>
      </xdr:nvSpPr>
      <xdr:spPr>
        <a:xfrm>
          <a:off x="14033500" y="59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8279</xdr:rowOff>
    </xdr:from>
    <xdr:to>
      <xdr:col>68</xdr:col>
      <xdr:colOff>123825</xdr:colOff>
      <xdr:row>30</xdr:row>
      <xdr:rowOff>109879</xdr:rowOff>
    </xdr:to>
    <xdr:sp macro="" textlink="">
      <xdr:nvSpPr>
        <xdr:cNvPr id="135" name="フローチャート: 判断 134">
          <a:extLst>
            <a:ext uri="{FF2B5EF4-FFF2-40B4-BE49-F238E27FC236}">
              <a16:creationId xmlns:a16="http://schemas.microsoft.com/office/drawing/2014/main" id="{6D27562B-BD22-4BFB-92BC-F4F179EE711D}"/>
            </a:ext>
          </a:extLst>
        </xdr:cNvPr>
        <xdr:cNvSpPr/>
      </xdr:nvSpPr>
      <xdr:spPr>
        <a:xfrm>
          <a:off x="13271500" y="5923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168523</xdr:rowOff>
    </xdr:from>
    <xdr:to>
      <xdr:col>64</xdr:col>
      <xdr:colOff>123825</xdr:colOff>
      <xdr:row>30</xdr:row>
      <xdr:rowOff>98673</xdr:rowOff>
    </xdr:to>
    <xdr:sp macro="" textlink="">
      <xdr:nvSpPr>
        <xdr:cNvPr id="136" name="フローチャート: 判断 135">
          <a:extLst>
            <a:ext uri="{FF2B5EF4-FFF2-40B4-BE49-F238E27FC236}">
              <a16:creationId xmlns:a16="http://schemas.microsoft.com/office/drawing/2014/main" id="{542FBB5A-ABBC-4E41-8992-CA44F4C80632}"/>
            </a:ext>
          </a:extLst>
        </xdr:cNvPr>
        <xdr:cNvSpPr/>
      </xdr:nvSpPr>
      <xdr:spPr>
        <a:xfrm>
          <a:off x="12509500" y="5912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147139</xdr:rowOff>
    </xdr:from>
    <xdr:to>
      <xdr:col>60</xdr:col>
      <xdr:colOff>123825</xdr:colOff>
      <xdr:row>30</xdr:row>
      <xdr:rowOff>77289</xdr:rowOff>
    </xdr:to>
    <xdr:sp macro="" textlink="">
      <xdr:nvSpPr>
        <xdr:cNvPr id="137" name="フローチャート: 判断 136">
          <a:extLst>
            <a:ext uri="{FF2B5EF4-FFF2-40B4-BE49-F238E27FC236}">
              <a16:creationId xmlns:a16="http://schemas.microsoft.com/office/drawing/2014/main" id="{4C1FA5AA-DDDF-4279-A7A7-326666D3FFDF}"/>
            </a:ext>
          </a:extLst>
        </xdr:cNvPr>
        <xdr:cNvSpPr/>
      </xdr:nvSpPr>
      <xdr:spPr>
        <a:xfrm>
          <a:off x="11747500" y="5890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D5D61B53-5D0B-49ED-8AE9-9D2F3B8D7503}"/>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542EFBD4-EA1C-4DCB-B00C-4DA834FB81C6}"/>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EE67C3FD-0C8D-43BB-9785-D340A142F81B}"/>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8641BDC1-7297-44EA-B116-2945F10E7FF5}"/>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E0E9D4DE-02BE-4E61-9AA0-E0453A039ECB}"/>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19963</xdr:rowOff>
    </xdr:from>
    <xdr:to>
      <xdr:col>76</xdr:col>
      <xdr:colOff>73025</xdr:colOff>
      <xdr:row>29</xdr:row>
      <xdr:rowOff>121563</xdr:rowOff>
    </xdr:to>
    <xdr:sp macro="" textlink="">
      <xdr:nvSpPr>
        <xdr:cNvPr id="143" name="楕円 142">
          <a:extLst>
            <a:ext uri="{FF2B5EF4-FFF2-40B4-BE49-F238E27FC236}">
              <a16:creationId xmlns:a16="http://schemas.microsoft.com/office/drawing/2014/main" id="{BF08FD76-B0FB-478E-BEEE-079463CC3D5C}"/>
            </a:ext>
          </a:extLst>
        </xdr:cNvPr>
        <xdr:cNvSpPr/>
      </xdr:nvSpPr>
      <xdr:spPr>
        <a:xfrm>
          <a:off x="14744700" y="5763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42840</xdr:rowOff>
    </xdr:from>
    <xdr:ext cx="469744" cy="259045"/>
    <xdr:sp macro="" textlink="">
      <xdr:nvSpPr>
        <xdr:cNvPr id="144" name="債務償還比率該当値テキスト">
          <a:extLst>
            <a:ext uri="{FF2B5EF4-FFF2-40B4-BE49-F238E27FC236}">
              <a16:creationId xmlns:a16="http://schemas.microsoft.com/office/drawing/2014/main" id="{156F05F2-D001-495E-B8CD-EFA8FC76FF58}"/>
            </a:ext>
          </a:extLst>
        </xdr:cNvPr>
        <xdr:cNvSpPr txBox="1"/>
      </xdr:nvSpPr>
      <xdr:spPr>
        <a:xfrm>
          <a:off x="14846300" y="5614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26029</xdr:rowOff>
    </xdr:from>
    <xdr:to>
      <xdr:col>72</xdr:col>
      <xdr:colOff>123825</xdr:colOff>
      <xdr:row>29</xdr:row>
      <xdr:rowOff>127629</xdr:rowOff>
    </xdr:to>
    <xdr:sp macro="" textlink="">
      <xdr:nvSpPr>
        <xdr:cNvPr id="145" name="楕円 144">
          <a:extLst>
            <a:ext uri="{FF2B5EF4-FFF2-40B4-BE49-F238E27FC236}">
              <a16:creationId xmlns:a16="http://schemas.microsoft.com/office/drawing/2014/main" id="{42DE9A2D-45B0-423B-BED5-5939E106BDCF}"/>
            </a:ext>
          </a:extLst>
        </xdr:cNvPr>
        <xdr:cNvSpPr/>
      </xdr:nvSpPr>
      <xdr:spPr>
        <a:xfrm>
          <a:off x="14033500" y="5769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70763</xdr:rowOff>
    </xdr:from>
    <xdr:to>
      <xdr:col>76</xdr:col>
      <xdr:colOff>22225</xdr:colOff>
      <xdr:row>29</xdr:row>
      <xdr:rowOff>76829</xdr:rowOff>
    </xdr:to>
    <xdr:cxnSp macro="">
      <xdr:nvCxnSpPr>
        <xdr:cNvPr id="146" name="直線コネクタ 145">
          <a:extLst>
            <a:ext uri="{FF2B5EF4-FFF2-40B4-BE49-F238E27FC236}">
              <a16:creationId xmlns:a16="http://schemas.microsoft.com/office/drawing/2014/main" id="{261C2420-D1A0-4717-B1C0-1A4B27FD81B5}"/>
            </a:ext>
          </a:extLst>
        </xdr:cNvPr>
        <xdr:cNvCxnSpPr/>
      </xdr:nvCxnSpPr>
      <xdr:spPr>
        <a:xfrm flipV="1">
          <a:off x="14084300" y="5814338"/>
          <a:ext cx="711200" cy="6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118557</xdr:rowOff>
    </xdr:from>
    <xdr:to>
      <xdr:col>68</xdr:col>
      <xdr:colOff>123825</xdr:colOff>
      <xdr:row>30</xdr:row>
      <xdr:rowOff>48707</xdr:rowOff>
    </xdr:to>
    <xdr:sp macro="" textlink="">
      <xdr:nvSpPr>
        <xdr:cNvPr id="147" name="楕円 146">
          <a:extLst>
            <a:ext uri="{FF2B5EF4-FFF2-40B4-BE49-F238E27FC236}">
              <a16:creationId xmlns:a16="http://schemas.microsoft.com/office/drawing/2014/main" id="{2EA7B0B7-8635-4E76-BBF8-39CEC39ECB02}"/>
            </a:ext>
          </a:extLst>
        </xdr:cNvPr>
        <xdr:cNvSpPr/>
      </xdr:nvSpPr>
      <xdr:spPr>
        <a:xfrm>
          <a:off x="13271500" y="5862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76829</xdr:rowOff>
    </xdr:from>
    <xdr:to>
      <xdr:col>72</xdr:col>
      <xdr:colOff>73025</xdr:colOff>
      <xdr:row>29</xdr:row>
      <xdr:rowOff>169357</xdr:rowOff>
    </xdr:to>
    <xdr:cxnSp macro="">
      <xdr:nvCxnSpPr>
        <xdr:cNvPr id="148" name="直線コネクタ 147">
          <a:extLst>
            <a:ext uri="{FF2B5EF4-FFF2-40B4-BE49-F238E27FC236}">
              <a16:creationId xmlns:a16="http://schemas.microsoft.com/office/drawing/2014/main" id="{88AB322D-0662-4758-A1BD-73015905638D}"/>
            </a:ext>
          </a:extLst>
        </xdr:cNvPr>
        <xdr:cNvCxnSpPr/>
      </xdr:nvCxnSpPr>
      <xdr:spPr>
        <a:xfrm flipV="1">
          <a:off x="13322300" y="5820404"/>
          <a:ext cx="762000" cy="92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43918</xdr:rowOff>
    </xdr:from>
    <xdr:to>
      <xdr:col>64</xdr:col>
      <xdr:colOff>123825</xdr:colOff>
      <xdr:row>29</xdr:row>
      <xdr:rowOff>145518</xdr:rowOff>
    </xdr:to>
    <xdr:sp macro="" textlink="">
      <xdr:nvSpPr>
        <xdr:cNvPr id="149" name="楕円 148">
          <a:extLst>
            <a:ext uri="{FF2B5EF4-FFF2-40B4-BE49-F238E27FC236}">
              <a16:creationId xmlns:a16="http://schemas.microsoft.com/office/drawing/2014/main" id="{8BB16CC1-EFD4-4992-8510-03729D8C496A}"/>
            </a:ext>
          </a:extLst>
        </xdr:cNvPr>
        <xdr:cNvSpPr/>
      </xdr:nvSpPr>
      <xdr:spPr>
        <a:xfrm>
          <a:off x="12509500" y="5787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94718</xdr:rowOff>
    </xdr:from>
    <xdr:to>
      <xdr:col>68</xdr:col>
      <xdr:colOff>73025</xdr:colOff>
      <xdr:row>29</xdr:row>
      <xdr:rowOff>169357</xdr:rowOff>
    </xdr:to>
    <xdr:cxnSp macro="">
      <xdr:nvCxnSpPr>
        <xdr:cNvPr id="150" name="直線コネクタ 149">
          <a:extLst>
            <a:ext uri="{FF2B5EF4-FFF2-40B4-BE49-F238E27FC236}">
              <a16:creationId xmlns:a16="http://schemas.microsoft.com/office/drawing/2014/main" id="{2DB99BDC-9FC1-4F93-92A0-F5CF5D76B84A}"/>
            </a:ext>
          </a:extLst>
        </xdr:cNvPr>
        <xdr:cNvCxnSpPr/>
      </xdr:nvCxnSpPr>
      <xdr:spPr>
        <a:xfrm>
          <a:off x="12560300" y="5838293"/>
          <a:ext cx="762000" cy="74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30861</xdr:rowOff>
    </xdr:from>
    <xdr:to>
      <xdr:col>60</xdr:col>
      <xdr:colOff>123825</xdr:colOff>
      <xdr:row>29</xdr:row>
      <xdr:rowOff>132461</xdr:rowOff>
    </xdr:to>
    <xdr:sp macro="" textlink="">
      <xdr:nvSpPr>
        <xdr:cNvPr id="151" name="楕円 150">
          <a:extLst>
            <a:ext uri="{FF2B5EF4-FFF2-40B4-BE49-F238E27FC236}">
              <a16:creationId xmlns:a16="http://schemas.microsoft.com/office/drawing/2014/main" id="{084E0D43-1E27-4160-873E-FF23E4ADDC44}"/>
            </a:ext>
          </a:extLst>
        </xdr:cNvPr>
        <xdr:cNvSpPr/>
      </xdr:nvSpPr>
      <xdr:spPr>
        <a:xfrm>
          <a:off x="11747500" y="5774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81661</xdr:rowOff>
    </xdr:from>
    <xdr:to>
      <xdr:col>64</xdr:col>
      <xdr:colOff>73025</xdr:colOff>
      <xdr:row>29</xdr:row>
      <xdr:rowOff>94718</xdr:rowOff>
    </xdr:to>
    <xdr:cxnSp macro="">
      <xdr:nvCxnSpPr>
        <xdr:cNvPr id="152" name="直線コネクタ 151">
          <a:extLst>
            <a:ext uri="{FF2B5EF4-FFF2-40B4-BE49-F238E27FC236}">
              <a16:creationId xmlns:a16="http://schemas.microsoft.com/office/drawing/2014/main" id="{A6AF9927-706A-4B38-AEC7-757C317E11BE}"/>
            </a:ext>
          </a:extLst>
        </xdr:cNvPr>
        <xdr:cNvCxnSpPr/>
      </xdr:nvCxnSpPr>
      <xdr:spPr>
        <a:xfrm>
          <a:off x="11798300" y="5825236"/>
          <a:ext cx="762000" cy="13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124036</xdr:rowOff>
    </xdr:from>
    <xdr:ext cx="469744" cy="259045"/>
    <xdr:sp macro="" textlink="">
      <xdr:nvSpPr>
        <xdr:cNvPr id="153" name="n_1aveValue債務償還比率">
          <a:extLst>
            <a:ext uri="{FF2B5EF4-FFF2-40B4-BE49-F238E27FC236}">
              <a16:creationId xmlns:a16="http://schemas.microsoft.com/office/drawing/2014/main" id="{E7D06F63-FCD0-4F9E-BA32-D2117AFFD4D4}"/>
            </a:ext>
          </a:extLst>
        </xdr:cNvPr>
        <xdr:cNvSpPr txBox="1"/>
      </xdr:nvSpPr>
      <xdr:spPr>
        <a:xfrm>
          <a:off x="13836727" y="6039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101006</xdr:rowOff>
    </xdr:from>
    <xdr:ext cx="469744" cy="259045"/>
    <xdr:sp macro="" textlink="">
      <xdr:nvSpPr>
        <xdr:cNvPr id="154" name="n_2aveValue債務償還比率">
          <a:extLst>
            <a:ext uri="{FF2B5EF4-FFF2-40B4-BE49-F238E27FC236}">
              <a16:creationId xmlns:a16="http://schemas.microsoft.com/office/drawing/2014/main" id="{3EA377FD-7573-4703-8AA1-D988EB4F9EFC}"/>
            </a:ext>
          </a:extLst>
        </xdr:cNvPr>
        <xdr:cNvSpPr txBox="1"/>
      </xdr:nvSpPr>
      <xdr:spPr>
        <a:xfrm>
          <a:off x="13087427" y="6016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89800</xdr:rowOff>
    </xdr:from>
    <xdr:ext cx="469744" cy="259045"/>
    <xdr:sp macro="" textlink="">
      <xdr:nvSpPr>
        <xdr:cNvPr id="155" name="n_3aveValue債務償還比率">
          <a:extLst>
            <a:ext uri="{FF2B5EF4-FFF2-40B4-BE49-F238E27FC236}">
              <a16:creationId xmlns:a16="http://schemas.microsoft.com/office/drawing/2014/main" id="{4E9A45B5-0076-47A9-8476-0687A9E9F315}"/>
            </a:ext>
          </a:extLst>
        </xdr:cNvPr>
        <xdr:cNvSpPr txBox="1"/>
      </xdr:nvSpPr>
      <xdr:spPr>
        <a:xfrm>
          <a:off x="12325427" y="6004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68416</xdr:rowOff>
    </xdr:from>
    <xdr:ext cx="469744" cy="259045"/>
    <xdr:sp macro="" textlink="">
      <xdr:nvSpPr>
        <xdr:cNvPr id="156" name="n_4aveValue債務償還比率">
          <a:extLst>
            <a:ext uri="{FF2B5EF4-FFF2-40B4-BE49-F238E27FC236}">
              <a16:creationId xmlns:a16="http://schemas.microsoft.com/office/drawing/2014/main" id="{6AB557A1-5637-4A75-AFF0-C482D280B5CC}"/>
            </a:ext>
          </a:extLst>
        </xdr:cNvPr>
        <xdr:cNvSpPr txBox="1"/>
      </xdr:nvSpPr>
      <xdr:spPr>
        <a:xfrm>
          <a:off x="11563427" y="5983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144156</xdr:rowOff>
    </xdr:from>
    <xdr:ext cx="469744" cy="259045"/>
    <xdr:sp macro="" textlink="">
      <xdr:nvSpPr>
        <xdr:cNvPr id="157" name="n_1mainValue債務償還比率">
          <a:extLst>
            <a:ext uri="{FF2B5EF4-FFF2-40B4-BE49-F238E27FC236}">
              <a16:creationId xmlns:a16="http://schemas.microsoft.com/office/drawing/2014/main" id="{E7FAEDEE-2C97-4D7D-A0A4-C37A8A8DA04C}"/>
            </a:ext>
          </a:extLst>
        </xdr:cNvPr>
        <xdr:cNvSpPr txBox="1"/>
      </xdr:nvSpPr>
      <xdr:spPr>
        <a:xfrm>
          <a:off x="13836727" y="5544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65234</xdr:rowOff>
    </xdr:from>
    <xdr:ext cx="469744" cy="259045"/>
    <xdr:sp macro="" textlink="">
      <xdr:nvSpPr>
        <xdr:cNvPr id="158" name="n_2mainValue債務償還比率">
          <a:extLst>
            <a:ext uri="{FF2B5EF4-FFF2-40B4-BE49-F238E27FC236}">
              <a16:creationId xmlns:a16="http://schemas.microsoft.com/office/drawing/2014/main" id="{23ADA072-16F7-4BD9-BE11-504FB0B8A1FB}"/>
            </a:ext>
          </a:extLst>
        </xdr:cNvPr>
        <xdr:cNvSpPr txBox="1"/>
      </xdr:nvSpPr>
      <xdr:spPr>
        <a:xfrm>
          <a:off x="13087427" y="5637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162045</xdr:rowOff>
    </xdr:from>
    <xdr:ext cx="469744" cy="259045"/>
    <xdr:sp macro="" textlink="">
      <xdr:nvSpPr>
        <xdr:cNvPr id="159" name="n_3mainValue債務償還比率">
          <a:extLst>
            <a:ext uri="{FF2B5EF4-FFF2-40B4-BE49-F238E27FC236}">
              <a16:creationId xmlns:a16="http://schemas.microsoft.com/office/drawing/2014/main" id="{435CE94D-4156-4726-B42B-BE33A74D8A4F}"/>
            </a:ext>
          </a:extLst>
        </xdr:cNvPr>
        <xdr:cNvSpPr txBox="1"/>
      </xdr:nvSpPr>
      <xdr:spPr>
        <a:xfrm>
          <a:off x="12325427" y="5562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148988</xdr:rowOff>
    </xdr:from>
    <xdr:ext cx="469744" cy="259045"/>
    <xdr:sp macro="" textlink="">
      <xdr:nvSpPr>
        <xdr:cNvPr id="160" name="n_4mainValue債務償還比率">
          <a:extLst>
            <a:ext uri="{FF2B5EF4-FFF2-40B4-BE49-F238E27FC236}">
              <a16:creationId xmlns:a16="http://schemas.microsoft.com/office/drawing/2014/main" id="{1C94749D-2597-470C-969A-2C150A2F401E}"/>
            </a:ext>
          </a:extLst>
        </xdr:cNvPr>
        <xdr:cNvSpPr txBox="1"/>
      </xdr:nvSpPr>
      <xdr:spPr>
        <a:xfrm>
          <a:off x="11563427" y="5549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a:extLst>
            <a:ext uri="{FF2B5EF4-FFF2-40B4-BE49-F238E27FC236}">
              <a16:creationId xmlns:a16="http://schemas.microsoft.com/office/drawing/2014/main" id="{084D908F-6982-4C21-8461-9E71A01D6859}"/>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a:extLst>
            <a:ext uri="{FF2B5EF4-FFF2-40B4-BE49-F238E27FC236}">
              <a16:creationId xmlns:a16="http://schemas.microsoft.com/office/drawing/2014/main" id="{1D8FAB7A-2C62-4A27-87F4-B54F50AE9FF1}"/>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a:extLst>
            <a:ext uri="{FF2B5EF4-FFF2-40B4-BE49-F238E27FC236}">
              <a16:creationId xmlns:a16="http://schemas.microsoft.com/office/drawing/2014/main" id="{2F36ED67-2FBF-48A4-92A2-31E938C1A173}"/>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a:extLst>
            <a:ext uri="{FF2B5EF4-FFF2-40B4-BE49-F238E27FC236}">
              <a16:creationId xmlns:a16="http://schemas.microsoft.com/office/drawing/2014/main" id="{C8E550B2-E6D1-44AC-B92D-DA96F8091E85}"/>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a:extLst>
            <a:ext uri="{FF2B5EF4-FFF2-40B4-BE49-F238E27FC236}">
              <a16:creationId xmlns:a16="http://schemas.microsoft.com/office/drawing/2014/main" id="{A66BCBEE-A40B-4824-BCDD-16DEC7AA58A1}"/>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a:extLst>
            <a:ext uri="{FF2B5EF4-FFF2-40B4-BE49-F238E27FC236}">
              <a16:creationId xmlns:a16="http://schemas.microsoft.com/office/drawing/2014/main" id="{A45DEEF0-B304-4455-A5C9-F038A76EB878}"/>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19372DB5-D60E-42EE-89C0-969F4DA4E7B6}"/>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B2C169B4-9E5F-4ED9-933C-A90B496DE7B3}"/>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28D44439-33C0-4812-A144-5D987F7021E7}"/>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77F2A322-7297-4EAE-88C8-8123FD3DF0D4}"/>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岡山県瀬戸内市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E28D2D23-596C-4CD0-81F0-8345BE923673}"/>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9E10FAA-C0E6-4EC3-8CA7-823CCE9E5D43}"/>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A5445656-A5C7-4C50-AB93-599EC84AD023}"/>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87A58923-062B-46CB-923F-E11F034A4971}"/>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576CF311-9BE7-4798-AB01-611C94AE57F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F6E863BA-5C70-4A1C-8375-C1EC3F0D9B03}"/>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37,049
36,469
125.46
26,313,102
25,239,994
896,967
11,345,643
17,278,596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104DADB0-B239-4D6E-8093-885F0348254B}"/>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373A89AA-CBA5-4D54-9993-86FFAEBC5FD7}"/>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816C809A-F231-4F6F-92F7-74C231FB6874}"/>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36.2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36319CCA-73BB-44F0-A93E-FAFFE9A6272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8BD0FB40-55FE-443E-B800-264354D637DC}"/>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B7D5A18-815D-469A-BFA0-CD2D1C22542F}"/>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33C18761-1BE8-4700-A71E-C38530218EC4}"/>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1039C067-0BA3-4FFC-B594-AB2063D2DA8C}"/>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F45C2525-8769-461A-B78A-4CEDE2619B5B}"/>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5BF611BC-9A3E-476E-8C05-4BA96A7A1793}"/>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D3AC3DBC-F60A-49F2-A4E6-02F4258010B5}"/>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2C7D8AC6-CB4E-4821-888D-90D8B703527F}"/>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D59DD367-154E-451A-8EDA-A21D5EC6D34D}"/>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766BC26F-D171-4614-BA0D-F973A0EC0441}"/>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3B9974D5-C46A-4D14-80FD-05AA7D32DBCB}"/>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B8557DCE-98FE-4F25-99B6-9C13D162D119}"/>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E483BD59-422B-4009-9E8A-FA9CA946C796}"/>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EBD7100F-76F6-49B3-9856-1ADFE567C45B}"/>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133D692A-D96F-4C5A-ADA9-DC66CAA0013B}"/>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F28FE47-5867-410C-9F53-6B408937ECC9}"/>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E04FE1E9-847D-40C7-8089-FA8DA80FEE1D}"/>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8A2DA9AC-AC7B-4C5A-A452-70E70F3FEC6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2CAC0E49-4427-4003-B839-E76C9B9C4F52}"/>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99EE807-6760-4937-BCE6-0D6D2C40D271}"/>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35387881-A2F8-428C-8104-27C3236AFC0B}"/>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BDD810D2-C804-4E46-BD5E-5DDC0B3F5487}"/>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DA25DEB0-0D68-45BB-8AA7-F7CEAFAFEC3E}"/>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604F1014-AD44-4A8C-A07B-7A888DFEE486}"/>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B673AE5C-C966-4C45-9C25-539E1AD1CAA5}"/>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B0A96FEB-5F28-4605-8FE6-A55FDB074D1F}"/>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F87C8688-3091-4CFF-A303-52A2D4023888}"/>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D0F9B48D-EB6C-4B31-A7D1-7289F8C23113}"/>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634E037A-F93B-427E-BF57-10903B2C9153}"/>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542FBC8D-F570-46AB-B34E-88FD03458DEF}"/>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D3A22D95-0CBE-4543-A478-461CAA636D3A}"/>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C838BECB-0900-44F1-A447-D75CF77EC1D2}"/>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FA56D808-74CF-4ACB-B689-1364965E63B7}"/>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56B72E75-47D1-41AE-978A-0A2329273DEA}"/>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364E0D35-9668-4873-8D0C-87EF778AD34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8E1C53D6-A578-43C7-943D-364D833AC20A}"/>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D2C371AA-D1D5-4436-A23C-E926C7C4A044}"/>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FE5FE986-50CA-41F0-8A10-4E6A1FE4F5EB}"/>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76D099FE-7679-4484-9B65-E779E4F698F6}"/>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1E11044A-8AD2-41C1-9D29-98E0925D1E79}"/>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47EF02CF-7D27-4780-AA55-DB8EE77DE365}"/>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20955</xdr:rowOff>
    </xdr:from>
    <xdr:to>
      <xdr:col>24</xdr:col>
      <xdr:colOff>62865</xdr:colOff>
      <xdr:row>42</xdr:row>
      <xdr:rowOff>32385</xdr:rowOff>
    </xdr:to>
    <xdr:cxnSp macro="">
      <xdr:nvCxnSpPr>
        <xdr:cNvPr id="57" name="直線コネクタ 56">
          <a:extLst>
            <a:ext uri="{FF2B5EF4-FFF2-40B4-BE49-F238E27FC236}">
              <a16:creationId xmlns:a16="http://schemas.microsoft.com/office/drawing/2014/main" id="{E68E9A5C-A0BC-4341-A524-203AB00F70B1}"/>
            </a:ext>
          </a:extLst>
        </xdr:cNvPr>
        <xdr:cNvCxnSpPr/>
      </xdr:nvCxnSpPr>
      <xdr:spPr>
        <a:xfrm flipV="1">
          <a:off x="4634865" y="5678805"/>
          <a:ext cx="0" cy="1554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36212</xdr:rowOff>
    </xdr:from>
    <xdr:ext cx="405111" cy="259045"/>
    <xdr:sp macro="" textlink="">
      <xdr:nvSpPr>
        <xdr:cNvPr id="58" name="【道路】&#10;有形固定資産減価償却率最小値テキスト">
          <a:extLst>
            <a:ext uri="{FF2B5EF4-FFF2-40B4-BE49-F238E27FC236}">
              <a16:creationId xmlns:a16="http://schemas.microsoft.com/office/drawing/2014/main" id="{D7A6B0F4-7D88-4BC0-836F-2DCA17FEB6EB}"/>
            </a:ext>
          </a:extLst>
        </xdr:cNvPr>
        <xdr:cNvSpPr txBox="1"/>
      </xdr:nvSpPr>
      <xdr:spPr>
        <a:xfrm>
          <a:off x="4673600" y="7237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32385</xdr:rowOff>
    </xdr:from>
    <xdr:to>
      <xdr:col>24</xdr:col>
      <xdr:colOff>152400</xdr:colOff>
      <xdr:row>42</xdr:row>
      <xdr:rowOff>32385</xdr:rowOff>
    </xdr:to>
    <xdr:cxnSp macro="">
      <xdr:nvCxnSpPr>
        <xdr:cNvPr id="59" name="直線コネクタ 58">
          <a:extLst>
            <a:ext uri="{FF2B5EF4-FFF2-40B4-BE49-F238E27FC236}">
              <a16:creationId xmlns:a16="http://schemas.microsoft.com/office/drawing/2014/main" id="{2778EB0B-FF1B-48BA-B5B0-26830A07B96F}"/>
            </a:ext>
          </a:extLst>
        </xdr:cNvPr>
        <xdr:cNvCxnSpPr/>
      </xdr:nvCxnSpPr>
      <xdr:spPr>
        <a:xfrm>
          <a:off x="4546600" y="7233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139082</xdr:rowOff>
    </xdr:from>
    <xdr:ext cx="405111" cy="259045"/>
    <xdr:sp macro="" textlink="">
      <xdr:nvSpPr>
        <xdr:cNvPr id="60" name="【道路】&#10;有形固定資産減価償却率最大値テキスト">
          <a:extLst>
            <a:ext uri="{FF2B5EF4-FFF2-40B4-BE49-F238E27FC236}">
              <a16:creationId xmlns:a16="http://schemas.microsoft.com/office/drawing/2014/main" id="{35E4E9C9-62BB-48AD-B2A2-F2C5756D43B2}"/>
            </a:ext>
          </a:extLst>
        </xdr:cNvPr>
        <xdr:cNvSpPr txBox="1"/>
      </xdr:nvSpPr>
      <xdr:spPr>
        <a:xfrm>
          <a:off x="4673600" y="5454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20955</xdr:rowOff>
    </xdr:from>
    <xdr:to>
      <xdr:col>24</xdr:col>
      <xdr:colOff>152400</xdr:colOff>
      <xdr:row>33</xdr:row>
      <xdr:rowOff>20955</xdr:rowOff>
    </xdr:to>
    <xdr:cxnSp macro="">
      <xdr:nvCxnSpPr>
        <xdr:cNvPr id="61" name="直線コネクタ 60">
          <a:extLst>
            <a:ext uri="{FF2B5EF4-FFF2-40B4-BE49-F238E27FC236}">
              <a16:creationId xmlns:a16="http://schemas.microsoft.com/office/drawing/2014/main" id="{CFFFA0D4-4968-461C-AC17-4855A5271F58}"/>
            </a:ext>
          </a:extLst>
        </xdr:cNvPr>
        <xdr:cNvCxnSpPr/>
      </xdr:nvCxnSpPr>
      <xdr:spPr>
        <a:xfrm>
          <a:off x="4546600" y="5678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160037</xdr:rowOff>
    </xdr:from>
    <xdr:ext cx="405111" cy="259045"/>
    <xdr:sp macro="" textlink="">
      <xdr:nvSpPr>
        <xdr:cNvPr id="62" name="【道路】&#10;有形固定資産減価償却率平均値テキスト">
          <a:extLst>
            <a:ext uri="{FF2B5EF4-FFF2-40B4-BE49-F238E27FC236}">
              <a16:creationId xmlns:a16="http://schemas.microsoft.com/office/drawing/2014/main" id="{35EA4D53-2D41-475E-9C06-6DE6D7B71297}"/>
            </a:ext>
          </a:extLst>
        </xdr:cNvPr>
        <xdr:cNvSpPr txBox="1"/>
      </xdr:nvSpPr>
      <xdr:spPr>
        <a:xfrm>
          <a:off x="4673600" y="65036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10160</xdr:rowOff>
    </xdr:from>
    <xdr:to>
      <xdr:col>24</xdr:col>
      <xdr:colOff>114300</xdr:colOff>
      <xdr:row>38</xdr:row>
      <xdr:rowOff>111760</xdr:rowOff>
    </xdr:to>
    <xdr:sp macro="" textlink="">
      <xdr:nvSpPr>
        <xdr:cNvPr id="63" name="フローチャート: 判断 62">
          <a:extLst>
            <a:ext uri="{FF2B5EF4-FFF2-40B4-BE49-F238E27FC236}">
              <a16:creationId xmlns:a16="http://schemas.microsoft.com/office/drawing/2014/main" id="{1E1419DB-6CC8-4E9B-9CBA-96175BC892BC}"/>
            </a:ext>
          </a:extLst>
        </xdr:cNvPr>
        <xdr:cNvSpPr/>
      </xdr:nvSpPr>
      <xdr:spPr>
        <a:xfrm>
          <a:off x="4584700" y="652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113030</xdr:rowOff>
    </xdr:from>
    <xdr:to>
      <xdr:col>20</xdr:col>
      <xdr:colOff>38100</xdr:colOff>
      <xdr:row>38</xdr:row>
      <xdr:rowOff>43180</xdr:rowOff>
    </xdr:to>
    <xdr:sp macro="" textlink="">
      <xdr:nvSpPr>
        <xdr:cNvPr id="64" name="フローチャート: 判断 63">
          <a:extLst>
            <a:ext uri="{FF2B5EF4-FFF2-40B4-BE49-F238E27FC236}">
              <a16:creationId xmlns:a16="http://schemas.microsoft.com/office/drawing/2014/main" id="{D04F2EB8-DB84-4E04-9393-D675474C1F16}"/>
            </a:ext>
          </a:extLst>
        </xdr:cNvPr>
        <xdr:cNvSpPr/>
      </xdr:nvSpPr>
      <xdr:spPr>
        <a:xfrm>
          <a:off x="3746500" y="645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105410</xdr:rowOff>
    </xdr:from>
    <xdr:to>
      <xdr:col>15</xdr:col>
      <xdr:colOff>101600</xdr:colOff>
      <xdr:row>38</xdr:row>
      <xdr:rowOff>35560</xdr:rowOff>
    </xdr:to>
    <xdr:sp macro="" textlink="">
      <xdr:nvSpPr>
        <xdr:cNvPr id="65" name="フローチャート: 判断 64">
          <a:extLst>
            <a:ext uri="{FF2B5EF4-FFF2-40B4-BE49-F238E27FC236}">
              <a16:creationId xmlns:a16="http://schemas.microsoft.com/office/drawing/2014/main" id="{ED293B82-7547-4808-9D0F-DDB15EB98916}"/>
            </a:ext>
          </a:extLst>
        </xdr:cNvPr>
        <xdr:cNvSpPr/>
      </xdr:nvSpPr>
      <xdr:spPr>
        <a:xfrm>
          <a:off x="28575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78740</xdr:rowOff>
    </xdr:from>
    <xdr:to>
      <xdr:col>10</xdr:col>
      <xdr:colOff>165100</xdr:colOff>
      <xdr:row>38</xdr:row>
      <xdr:rowOff>8890</xdr:rowOff>
    </xdr:to>
    <xdr:sp macro="" textlink="">
      <xdr:nvSpPr>
        <xdr:cNvPr id="66" name="フローチャート: 判断 65">
          <a:extLst>
            <a:ext uri="{FF2B5EF4-FFF2-40B4-BE49-F238E27FC236}">
              <a16:creationId xmlns:a16="http://schemas.microsoft.com/office/drawing/2014/main" id="{8F2E75C7-0721-4D9C-A0A8-896B943EF3E2}"/>
            </a:ext>
          </a:extLst>
        </xdr:cNvPr>
        <xdr:cNvSpPr/>
      </xdr:nvSpPr>
      <xdr:spPr>
        <a:xfrm>
          <a:off x="1968500" y="642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65405</xdr:rowOff>
    </xdr:from>
    <xdr:to>
      <xdr:col>6</xdr:col>
      <xdr:colOff>38100</xdr:colOff>
      <xdr:row>37</xdr:row>
      <xdr:rowOff>167005</xdr:rowOff>
    </xdr:to>
    <xdr:sp macro="" textlink="">
      <xdr:nvSpPr>
        <xdr:cNvPr id="67" name="フローチャート: 判断 66">
          <a:extLst>
            <a:ext uri="{FF2B5EF4-FFF2-40B4-BE49-F238E27FC236}">
              <a16:creationId xmlns:a16="http://schemas.microsoft.com/office/drawing/2014/main" id="{CE848F23-C537-4CF7-B47E-DEFE35AD7CF0}"/>
            </a:ext>
          </a:extLst>
        </xdr:cNvPr>
        <xdr:cNvSpPr/>
      </xdr:nvSpPr>
      <xdr:spPr>
        <a:xfrm>
          <a:off x="1079500" y="640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D696B1E3-E46C-41B5-9BBF-5956B4125195}"/>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BA9D038D-EF93-45B0-86EE-3A5D1A178D68}"/>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9B053848-0FCC-4194-A4CB-5B3393661E68}"/>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2E12511A-E7B3-41BB-AAF3-27FC7ECA35BF}"/>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BC94CBD4-F082-48A3-BD89-F3DB04B22C63}"/>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67310</xdr:rowOff>
    </xdr:from>
    <xdr:to>
      <xdr:col>24</xdr:col>
      <xdr:colOff>114300</xdr:colOff>
      <xdr:row>37</xdr:row>
      <xdr:rowOff>168910</xdr:rowOff>
    </xdr:to>
    <xdr:sp macro="" textlink="">
      <xdr:nvSpPr>
        <xdr:cNvPr id="73" name="楕円 72">
          <a:extLst>
            <a:ext uri="{FF2B5EF4-FFF2-40B4-BE49-F238E27FC236}">
              <a16:creationId xmlns:a16="http://schemas.microsoft.com/office/drawing/2014/main" id="{C892D376-2ADE-4978-833C-2D7C5AC16FFB}"/>
            </a:ext>
          </a:extLst>
        </xdr:cNvPr>
        <xdr:cNvSpPr/>
      </xdr:nvSpPr>
      <xdr:spPr>
        <a:xfrm>
          <a:off x="4584700" y="6410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90187</xdr:rowOff>
    </xdr:from>
    <xdr:ext cx="405111" cy="259045"/>
    <xdr:sp macro="" textlink="">
      <xdr:nvSpPr>
        <xdr:cNvPr id="74" name="【道路】&#10;有形固定資産減価償却率該当値テキスト">
          <a:extLst>
            <a:ext uri="{FF2B5EF4-FFF2-40B4-BE49-F238E27FC236}">
              <a16:creationId xmlns:a16="http://schemas.microsoft.com/office/drawing/2014/main" id="{A492E353-59AD-4112-A981-4BC2C4F1B098}"/>
            </a:ext>
          </a:extLst>
        </xdr:cNvPr>
        <xdr:cNvSpPr txBox="1"/>
      </xdr:nvSpPr>
      <xdr:spPr>
        <a:xfrm>
          <a:off x="4673600" y="6262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31115</xdr:rowOff>
    </xdr:from>
    <xdr:to>
      <xdr:col>20</xdr:col>
      <xdr:colOff>38100</xdr:colOff>
      <xdr:row>37</xdr:row>
      <xdr:rowOff>132715</xdr:rowOff>
    </xdr:to>
    <xdr:sp macro="" textlink="">
      <xdr:nvSpPr>
        <xdr:cNvPr id="75" name="楕円 74">
          <a:extLst>
            <a:ext uri="{FF2B5EF4-FFF2-40B4-BE49-F238E27FC236}">
              <a16:creationId xmlns:a16="http://schemas.microsoft.com/office/drawing/2014/main" id="{11EA07E6-2987-4069-AA73-4A12190B6313}"/>
            </a:ext>
          </a:extLst>
        </xdr:cNvPr>
        <xdr:cNvSpPr/>
      </xdr:nvSpPr>
      <xdr:spPr>
        <a:xfrm>
          <a:off x="3746500" y="6374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81915</xdr:rowOff>
    </xdr:from>
    <xdr:to>
      <xdr:col>24</xdr:col>
      <xdr:colOff>63500</xdr:colOff>
      <xdr:row>37</xdr:row>
      <xdr:rowOff>118110</xdr:rowOff>
    </xdr:to>
    <xdr:cxnSp macro="">
      <xdr:nvCxnSpPr>
        <xdr:cNvPr id="76" name="直線コネクタ 75">
          <a:extLst>
            <a:ext uri="{FF2B5EF4-FFF2-40B4-BE49-F238E27FC236}">
              <a16:creationId xmlns:a16="http://schemas.microsoft.com/office/drawing/2014/main" id="{74BDDE07-AB19-43C5-92AF-0379F3CB54C6}"/>
            </a:ext>
          </a:extLst>
        </xdr:cNvPr>
        <xdr:cNvCxnSpPr/>
      </xdr:nvCxnSpPr>
      <xdr:spPr>
        <a:xfrm>
          <a:off x="3797300" y="6425565"/>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166370</xdr:rowOff>
    </xdr:from>
    <xdr:to>
      <xdr:col>15</xdr:col>
      <xdr:colOff>101600</xdr:colOff>
      <xdr:row>37</xdr:row>
      <xdr:rowOff>96520</xdr:rowOff>
    </xdr:to>
    <xdr:sp macro="" textlink="">
      <xdr:nvSpPr>
        <xdr:cNvPr id="77" name="楕円 76">
          <a:extLst>
            <a:ext uri="{FF2B5EF4-FFF2-40B4-BE49-F238E27FC236}">
              <a16:creationId xmlns:a16="http://schemas.microsoft.com/office/drawing/2014/main" id="{5050393E-0178-40B3-8612-C07606FB609C}"/>
            </a:ext>
          </a:extLst>
        </xdr:cNvPr>
        <xdr:cNvSpPr/>
      </xdr:nvSpPr>
      <xdr:spPr>
        <a:xfrm>
          <a:off x="2857500" y="6338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45720</xdr:rowOff>
    </xdr:from>
    <xdr:to>
      <xdr:col>19</xdr:col>
      <xdr:colOff>177800</xdr:colOff>
      <xdr:row>37</xdr:row>
      <xdr:rowOff>81915</xdr:rowOff>
    </xdr:to>
    <xdr:cxnSp macro="">
      <xdr:nvCxnSpPr>
        <xdr:cNvPr id="78" name="直線コネクタ 77">
          <a:extLst>
            <a:ext uri="{FF2B5EF4-FFF2-40B4-BE49-F238E27FC236}">
              <a16:creationId xmlns:a16="http://schemas.microsoft.com/office/drawing/2014/main" id="{EEEEFE14-B06F-4B2D-A28A-A601157FEE8B}"/>
            </a:ext>
          </a:extLst>
        </xdr:cNvPr>
        <xdr:cNvCxnSpPr/>
      </xdr:nvCxnSpPr>
      <xdr:spPr>
        <a:xfrm>
          <a:off x="2908300" y="638937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133985</xdr:rowOff>
    </xdr:from>
    <xdr:to>
      <xdr:col>10</xdr:col>
      <xdr:colOff>165100</xdr:colOff>
      <xdr:row>37</xdr:row>
      <xdr:rowOff>64135</xdr:rowOff>
    </xdr:to>
    <xdr:sp macro="" textlink="">
      <xdr:nvSpPr>
        <xdr:cNvPr id="79" name="楕円 78">
          <a:extLst>
            <a:ext uri="{FF2B5EF4-FFF2-40B4-BE49-F238E27FC236}">
              <a16:creationId xmlns:a16="http://schemas.microsoft.com/office/drawing/2014/main" id="{7D4ACDFE-FAD4-4023-8526-68B2365BB0C4}"/>
            </a:ext>
          </a:extLst>
        </xdr:cNvPr>
        <xdr:cNvSpPr/>
      </xdr:nvSpPr>
      <xdr:spPr>
        <a:xfrm>
          <a:off x="1968500" y="6306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13335</xdr:rowOff>
    </xdr:from>
    <xdr:to>
      <xdr:col>15</xdr:col>
      <xdr:colOff>50800</xdr:colOff>
      <xdr:row>37</xdr:row>
      <xdr:rowOff>45720</xdr:rowOff>
    </xdr:to>
    <xdr:cxnSp macro="">
      <xdr:nvCxnSpPr>
        <xdr:cNvPr id="80" name="直線コネクタ 79">
          <a:extLst>
            <a:ext uri="{FF2B5EF4-FFF2-40B4-BE49-F238E27FC236}">
              <a16:creationId xmlns:a16="http://schemas.microsoft.com/office/drawing/2014/main" id="{A834351C-5FAD-4679-99EB-74EA7B015CBA}"/>
            </a:ext>
          </a:extLst>
        </xdr:cNvPr>
        <xdr:cNvCxnSpPr/>
      </xdr:nvCxnSpPr>
      <xdr:spPr>
        <a:xfrm>
          <a:off x="2019300" y="635698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97790</xdr:rowOff>
    </xdr:from>
    <xdr:to>
      <xdr:col>6</xdr:col>
      <xdr:colOff>38100</xdr:colOff>
      <xdr:row>37</xdr:row>
      <xdr:rowOff>27940</xdr:rowOff>
    </xdr:to>
    <xdr:sp macro="" textlink="">
      <xdr:nvSpPr>
        <xdr:cNvPr id="81" name="楕円 80">
          <a:extLst>
            <a:ext uri="{FF2B5EF4-FFF2-40B4-BE49-F238E27FC236}">
              <a16:creationId xmlns:a16="http://schemas.microsoft.com/office/drawing/2014/main" id="{20E85C80-AF32-4FFE-9D8F-739847DD63AA}"/>
            </a:ext>
          </a:extLst>
        </xdr:cNvPr>
        <xdr:cNvSpPr/>
      </xdr:nvSpPr>
      <xdr:spPr>
        <a:xfrm>
          <a:off x="1079500" y="6269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148590</xdr:rowOff>
    </xdr:from>
    <xdr:to>
      <xdr:col>10</xdr:col>
      <xdr:colOff>114300</xdr:colOff>
      <xdr:row>37</xdr:row>
      <xdr:rowOff>13335</xdr:rowOff>
    </xdr:to>
    <xdr:cxnSp macro="">
      <xdr:nvCxnSpPr>
        <xdr:cNvPr id="82" name="直線コネクタ 81">
          <a:extLst>
            <a:ext uri="{FF2B5EF4-FFF2-40B4-BE49-F238E27FC236}">
              <a16:creationId xmlns:a16="http://schemas.microsoft.com/office/drawing/2014/main" id="{12B9490B-535C-4892-BD13-CCBD51FB6B96}"/>
            </a:ext>
          </a:extLst>
        </xdr:cNvPr>
        <xdr:cNvCxnSpPr/>
      </xdr:nvCxnSpPr>
      <xdr:spPr>
        <a:xfrm>
          <a:off x="1130300" y="632079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34307</xdr:rowOff>
    </xdr:from>
    <xdr:ext cx="405111" cy="259045"/>
    <xdr:sp macro="" textlink="">
      <xdr:nvSpPr>
        <xdr:cNvPr id="83" name="n_1aveValue【道路】&#10;有形固定資産減価償却率">
          <a:extLst>
            <a:ext uri="{FF2B5EF4-FFF2-40B4-BE49-F238E27FC236}">
              <a16:creationId xmlns:a16="http://schemas.microsoft.com/office/drawing/2014/main" id="{ED616619-660E-4BF8-B871-547743C7FD3B}"/>
            </a:ext>
          </a:extLst>
        </xdr:cNvPr>
        <xdr:cNvSpPr txBox="1"/>
      </xdr:nvSpPr>
      <xdr:spPr>
        <a:xfrm>
          <a:off x="3582044" y="654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26687</xdr:rowOff>
    </xdr:from>
    <xdr:ext cx="405111" cy="259045"/>
    <xdr:sp macro="" textlink="">
      <xdr:nvSpPr>
        <xdr:cNvPr id="84" name="n_2aveValue【道路】&#10;有形固定資産減価償却率">
          <a:extLst>
            <a:ext uri="{FF2B5EF4-FFF2-40B4-BE49-F238E27FC236}">
              <a16:creationId xmlns:a16="http://schemas.microsoft.com/office/drawing/2014/main" id="{EA15E924-BF9E-4AEA-B685-A4CB8ABCAD8D}"/>
            </a:ext>
          </a:extLst>
        </xdr:cNvPr>
        <xdr:cNvSpPr txBox="1"/>
      </xdr:nvSpPr>
      <xdr:spPr>
        <a:xfrm>
          <a:off x="2705744" y="6541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17</xdr:rowOff>
    </xdr:from>
    <xdr:ext cx="405111" cy="259045"/>
    <xdr:sp macro="" textlink="">
      <xdr:nvSpPr>
        <xdr:cNvPr id="85" name="n_3aveValue【道路】&#10;有形固定資産減価償却率">
          <a:extLst>
            <a:ext uri="{FF2B5EF4-FFF2-40B4-BE49-F238E27FC236}">
              <a16:creationId xmlns:a16="http://schemas.microsoft.com/office/drawing/2014/main" id="{448E928B-678B-4118-AA71-A9702D0B788C}"/>
            </a:ext>
          </a:extLst>
        </xdr:cNvPr>
        <xdr:cNvSpPr txBox="1"/>
      </xdr:nvSpPr>
      <xdr:spPr>
        <a:xfrm>
          <a:off x="1816744" y="6515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158132</xdr:rowOff>
    </xdr:from>
    <xdr:ext cx="405111" cy="259045"/>
    <xdr:sp macro="" textlink="">
      <xdr:nvSpPr>
        <xdr:cNvPr id="86" name="n_4aveValue【道路】&#10;有形固定資産減価償却率">
          <a:extLst>
            <a:ext uri="{FF2B5EF4-FFF2-40B4-BE49-F238E27FC236}">
              <a16:creationId xmlns:a16="http://schemas.microsoft.com/office/drawing/2014/main" id="{E2FD7A89-2CD2-46E2-8565-8AFE1885D4F4}"/>
            </a:ext>
          </a:extLst>
        </xdr:cNvPr>
        <xdr:cNvSpPr txBox="1"/>
      </xdr:nvSpPr>
      <xdr:spPr>
        <a:xfrm>
          <a:off x="927744" y="6501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149242</xdr:rowOff>
    </xdr:from>
    <xdr:ext cx="405111" cy="259045"/>
    <xdr:sp macro="" textlink="">
      <xdr:nvSpPr>
        <xdr:cNvPr id="87" name="n_1mainValue【道路】&#10;有形固定資産減価償却率">
          <a:extLst>
            <a:ext uri="{FF2B5EF4-FFF2-40B4-BE49-F238E27FC236}">
              <a16:creationId xmlns:a16="http://schemas.microsoft.com/office/drawing/2014/main" id="{B8E8E2A0-9F4F-4B7A-9795-7F9AA4DDA937}"/>
            </a:ext>
          </a:extLst>
        </xdr:cNvPr>
        <xdr:cNvSpPr txBox="1"/>
      </xdr:nvSpPr>
      <xdr:spPr>
        <a:xfrm>
          <a:off x="3582044" y="6149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113047</xdr:rowOff>
    </xdr:from>
    <xdr:ext cx="405111" cy="259045"/>
    <xdr:sp macro="" textlink="">
      <xdr:nvSpPr>
        <xdr:cNvPr id="88" name="n_2mainValue【道路】&#10;有形固定資産減価償却率">
          <a:extLst>
            <a:ext uri="{FF2B5EF4-FFF2-40B4-BE49-F238E27FC236}">
              <a16:creationId xmlns:a16="http://schemas.microsoft.com/office/drawing/2014/main" id="{D075F4A5-5E96-41B7-A8D3-4B3C5B52BA77}"/>
            </a:ext>
          </a:extLst>
        </xdr:cNvPr>
        <xdr:cNvSpPr txBox="1"/>
      </xdr:nvSpPr>
      <xdr:spPr>
        <a:xfrm>
          <a:off x="2705744" y="6113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80662</xdr:rowOff>
    </xdr:from>
    <xdr:ext cx="405111" cy="259045"/>
    <xdr:sp macro="" textlink="">
      <xdr:nvSpPr>
        <xdr:cNvPr id="89" name="n_3mainValue【道路】&#10;有形固定資産減価償却率">
          <a:extLst>
            <a:ext uri="{FF2B5EF4-FFF2-40B4-BE49-F238E27FC236}">
              <a16:creationId xmlns:a16="http://schemas.microsoft.com/office/drawing/2014/main" id="{3985616A-D264-4039-8F67-83DB9F821666}"/>
            </a:ext>
          </a:extLst>
        </xdr:cNvPr>
        <xdr:cNvSpPr txBox="1"/>
      </xdr:nvSpPr>
      <xdr:spPr>
        <a:xfrm>
          <a:off x="1816744" y="6081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44467</xdr:rowOff>
    </xdr:from>
    <xdr:ext cx="405111" cy="259045"/>
    <xdr:sp macro="" textlink="">
      <xdr:nvSpPr>
        <xdr:cNvPr id="90" name="n_4mainValue【道路】&#10;有形固定資産減価償却率">
          <a:extLst>
            <a:ext uri="{FF2B5EF4-FFF2-40B4-BE49-F238E27FC236}">
              <a16:creationId xmlns:a16="http://schemas.microsoft.com/office/drawing/2014/main" id="{FEEDEB37-63B8-42C2-9578-5DD7FB8E3B60}"/>
            </a:ext>
          </a:extLst>
        </xdr:cNvPr>
        <xdr:cNvSpPr txBox="1"/>
      </xdr:nvSpPr>
      <xdr:spPr>
        <a:xfrm>
          <a:off x="927744" y="6045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C1BDB95C-5C29-44DF-85CB-472B1AB2E18C}"/>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04298CBC-1CE0-479D-B783-E08649932001}"/>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5B5EB11B-447E-4CFD-88A0-543F198A1BE1}"/>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2B4699DA-5343-47D7-B67F-DA3138A517E9}"/>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0D0B81DD-9905-4D3D-AFF6-393BCA72D0D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066382E0-849A-48B2-AAF7-610FF5FDE2E2}"/>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FD8AE291-7615-4E96-8672-806EE4334FE4}"/>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6A06EDAD-DF07-4363-B975-22A407D83D45}"/>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76FACCE7-8499-4FB3-B86E-1D29550A8DF2}"/>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F79115C4-38F6-44A2-82F4-7C0E1067C4EC}"/>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101" name="直線コネクタ 100">
          <a:extLst>
            <a:ext uri="{FF2B5EF4-FFF2-40B4-BE49-F238E27FC236}">
              <a16:creationId xmlns:a16="http://schemas.microsoft.com/office/drawing/2014/main" id="{6E0B4D96-6DD2-4F6D-900D-442C1DE44D7B}"/>
            </a:ext>
          </a:extLst>
        </xdr:cNvPr>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2" name="テキスト ボックス 101">
          <a:extLst>
            <a:ext uri="{FF2B5EF4-FFF2-40B4-BE49-F238E27FC236}">
              <a16:creationId xmlns:a16="http://schemas.microsoft.com/office/drawing/2014/main" id="{927D6709-305A-4593-BCD7-72D39852473A}"/>
            </a:ext>
          </a:extLst>
        </xdr:cNvPr>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3" name="直線コネクタ 102">
          <a:extLst>
            <a:ext uri="{FF2B5EF4-FFF2-40B4-BE49-F238E27FC236}">
              <a16:creationId xmlns:a16="http://schemas.microsoft.com/office/drawing/2014/main" id="{9C621683-FE7F-4E1D-B213-5C339D15E934}"/>
            </a:ext>
          </a:extLst>
        </xdr:cNvPr>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104" name="テキスト ボックス 103">
          <a:extLst>
            <a:ext uri="{FF2B5EF4-FFF2-40B4-BE49-F238E27FC236}">
              <a16:creationId xmlns:a16="http://schemas.microsoft.com/office/drawing/2014/main" id="{E594D3CF-060A-4078-95A4-DF2986FB3FEE}"/>
            </a:ext>
          </a:extLst>
        </xdr:cNvPr>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5" name="直線コネクタ 104">
          <a:extLst>
            <a:ext uri="{FF2B5EF4-FFF2-40B4-BE49-F238E27FC236}">
              <a16:creationId xmlns:a16="http://schemas.microsoft.com/office/drawing/2014/main" id="{96BE1309-D8AC-47A5-A6D8-B8253F0345E7}"/>
            </a:ext>
          </a:extLst>
        </xdr:cNvPr>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106" name="テキスト ボックス 105">
          <a:extLst>
            <a:ext uri="{FF2B5EF4-FFF2-40B4-BE49-F238E27FC236}">
              <a16:creationId xmlns:a16="http://schemas.microsoft.com/office/drawing/2014/main" id="{73EC08DE-EA6B-4D4B-8B50-D339BF49DBE6}"/>
            </a:ext>
          </a:extLst>
        </xdr:cNvPr>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7" name="直線コネクタ 106">
          <a:extLst>
            <a:ext uri="{FF2B5EF4-FFF2-40B4-BE49-F238E27FC236}">
              <a16:creationId xmlns:a16="http://schemas.microsoft.com/office/drawing/2014/main" id="{68405270-FADC-4411-8E78-83AF2D28F9AA}"/>
            </a:ext>
          </a:extLst>
        </xdr:cNvPr>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108" name="テキスト ボックス 107">
          <a:extLst>
            <a:ext uri="{FF2B5EF4-FFF2-40B4-BE49-F238E27FC236}">
              <a16:creationId xmlns:a16="http://schemas.microsoft.com/office/drawing/2014/main" id="{DD56D6C2-3F7A-48BB-8971-832F0EDC4C4C}"/>
            </a:ext>
          </a:extLst>
        </xdr:cNvPr>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9" name="直線コネクタ 108">
          <a:extLst>
            <a:ext uri="{FF2B5EF4-FFF2-40B4-BE49-F238E27FC236}">
              <a16:creationId xmlns:a16="http://schemas.microsoft.com/office/drawing/2014/main" id="{0F99538E-569F-465F-9914-69B5A1885108}"/>
            </a:ext>
          </a:extLst>
        </xdr:cNvPr>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15620</xdr:rowOff>
    </xdr:from>
    <xdr:ext cx="595419" cy="259045"/>
    <xdr:sp macro="" textlink="">
      <xdr:nvSpPr>
        <xdr:cNvPr id="110" name="テキスト ボックス 109">
          <a:extLst>
            <a:ext uri="{FF2B5EF4-FFF2-40B4-BE49-F238E27FC236}">
              <a16:creationId xmlns:a16="http://schemas.microsoft.com/office/drawing/2014/main" id="{D88128A1-838E-42BC-A078-7368AAE20A97}"/>
            </a:ext>
          </a:extLst>
        </xdr:cNvPr>
        <xdr:cNvSpPr txBox="1"/>
      </xdr:nvSpPr>
      <xdr:spPr>
        <a:xfrm>
          <a:off x="6008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1" name="直線コネクタ 110">
          <a:extLst>
            <a:ext uri="{FF2B5EF4-FFF2-40B4-BE49-F238E27FC236}">
              <a16:creationId xmlns:a16="http://schemas.microsoft.com/office/drawing/2014/main" id="{21100834-FED0-4BD3-9561-9C19CC98F4A5}"/>
            </a:ext>
          </a:extLst>
        </xdr:cNvPr>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31949</xdr:rowOff>
    </xdr:from>
    <xdr:ext cx="595419" cy="259045"/>
    <xdr:sp macro="" textlink="">
      <xdr:nvSpPr>
        <xdr:cNvPr id="112" name="テキスト ボックス 111">
          <a:extLst>
            <a:ext uri="{FF2B5EF4-FFF2-40B4-BE49-F238E27FC236}">
              <a16:creationId xmlns:a16="http://schemas.microsoft.com/office/drawing/2014/main" id="{6EF710A1-8DC6-4AE6-A3F1-1884F482C6E6}"/>
            </a:ext>
          </a:extLst>
        </xdr:cNvPr>
        <xdr:cNvSpPr txBox="1"/>
      </xdr:nvSpPr>
      <xdr:spPr>
        <a:xfrm>
          <a:off x="6008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3" name="直線コネクタ 112">
          <a:extLst>
            <a:ext uri="{FF2B5EF4-FFF2-40B4-BE49-F238E27FC236}">
              <a16:creationId xmlns:a16="http://schemas.microsoft.com/office/drawing/2014/main" id="{54A7AD7C-73D7-4C59-8374-1B513FEB157E}"/>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4" name="テキスト ボックス 113">
          <a:extLst>
            <a:ext uri="{FF2B5EF4-FFF2-40B4-BE49-F238E27FC236}">
              <a16:creationId xmlns:a16="http://schemas.microsoft.com/office/drawing/2014/main" id="{5818D70E-C97D-462B-97DF-AF9C08266076}"/>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5" name="【道路】&#10;一人当たり延長グラフ枠">
          <a:extLst>
            <a:ext uri="{FF2B5EF4-FFF2-40B4-BE49-F238E27FC236}">
              <a16:creationId xmlns:a16="http://schemas.microsoft.com/office/drawing/2014/main" id="{998484F0-CD2F-4031-93AB-09FCF4B19796}"/>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118676</xdr:rowOff>
    </xdr:from>
    <xdr:to>
      <xdr:col>54</xdr:col>
      <xdr:colOff>189865</xdr:colOff>
      <xdr:row>42</xdr:row>
      <xdr:rowOff>13063</xdr:rowOff>
    </xdr:to>
    <xdr:cxnSp macro="">
      <xdr:nvCxnSpPr>
        <xdr:cNvPr id="116" name="直線コネクタ 115">
          <a:extLst>
            <a:ext uri="{FF2B5EF4-FFF2-40B4-BE49-F238E27FC236}">
              <a16:creationId xmlns:a16="http://schemas.microsoft.com/office/drawing/2014/main" id="{665BE2B2-F4EE-44AC-B2E4-49FB9ABFADFD}"/>
            </a:ext>
          </a:extLst>
        </xdr:cNvPr>
        <xdr:cNvCxnSpPr/>
      </xdr:nvCxnSpPr>
      <xdr:spPr>
        <a:xfrm flipV="1">
          <a:off x="10476865" y="5605076"/>
          <a:ext cx="0" cy="1608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16890</xdr:rowOff>
    </xdr:from>
    <xdr:ext cx="469744" cy="259045"/>
    <xdr:sp macro="" textlink="">
      <xdr:nvSpPr>
        <xdr:cNvPr id="117" name="【道路】&#10;一人当たり延長最小値テキスト">
          <a:extLst>
            <a:ext uri="{FF2B5EF4-FFF2-40B4-BE49-F238E27FC236}">
              <a16:creationId xmlns:a16="http://schemas.microsoft.com/office/drawing/2014/main" id="{6F41C538-0721-4FE5-BDEA-9140E9B49EEF}"/>
            </a:ext>
          </a:extLst>
        </xdr:cNvPr>
        <xdr:cNvSpPr txBox="1"/>
      </xdr:nvSpPr>
      <xdr:spPr>
        <a:xfrm>
          <a:off x="10515600" y="7217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13063</xdr:rowOff>
    </xdr:from>
    <xdr:to>
      <xdr:col>55</xdr:col>
      <xdr:colOff>88900</xdr:colOff>
      <xdr:row>42</xdr:row>
      <xdr:rowOff>13063</xdr:rowOff>
    </xdr:to>
    <xdr:cxnSp macro="">
      <xdr:nvCxnSpPr>
        <xdr:cNvPr id="118" name="直線コネクタ 117">
          <a:extLst>
            <a:ext uri="{FF2B5EF4-FFF2-40B4-BE49-F238E27FC236}">
              <a16:creationId xmlns:a16="http://schemas.microsoft.com/office/drawing/2014/main" id="{8288AEFE-BF79-45C7-8BC3-FCEA224A4328}"/>
            </a:ext>
          </a:extLst>
        </xdr:cNvPr>
        <xdr:cNvCxnSpPr/>
      </xdr:nvCxnSpPr>
      <xdr:spPr>
        <a:xfrm>
          <a:off x="10388600" y="7213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65353</xdr:rowOff>
    </xdr:from>
    <xdr:ext cx="599010" cy="259045"/>
    <xdr:sp macro="" textlink="">
      <xdr:nvSpPr>
        <xdr:cNvPr id="119" name="【道路】&#10;一人当たり延長最大値テキスト">
          <a:extLst>
            <a:ext uri="{FF2B5EF4-FFF2-40B4-BE49-F238E27FC236}">
              <a16:creationId xmlns:a16="http://schemas.microsoft.com/office/drawing/2014/main" id="{A8D5165A-7D41-4045-8B4A-3B4FC68FF095}"/>
            </a:ext>
          </a:extLst>
        </xdr:cNvPr>
        <xdr:cNvSpPr txBox="1"/>
      </xdr:nvSpPr>
      <xdr:spPr>
        <a:xfrm>
          <a:off x="10515600" y="5380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118676</xdr:rowOff>
    </xdr:from>
    <xdr:to>
      <xdr:col>55</xdr:col>
      <xdr:colOff>88900</xdr:colOff>
      <xdr:row>32</xdr:row>
      <xdr:rowOff>118676</xdr:rowOff>
    </xdr:to>
    <xdr:cxnSp macro="">
      <xdr:nvCxnSpPr>
        <xdr:cNvPr id="120" name="直線コネクタ 119">
          <a:extLst>
            <a:ext uri="{FF2B5EF4-FFF2-40B4-BE49-F238E27FC236}">
              <a16:creationId xmlns:a16="http://schemas.microsoft.com/office/drawing/2014/main" id="{6A1D3E9A-45E7-4BB5-96FA-BC1C353A367B}"/>
            </a:ext>
          </a:extLst>
        </xdr:cNvPr>
        <xdr:cNvCxnSpPr/>
      </xdr:nvCxnSpPr>
      <xdr:spPr>
        <a:xfrm>
          <a:off x="10388600" y="5605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123879</xdr:rowOff>
    </xdr:from>
    <xdr:ext cx="534377" cy="259045"/>
    <xdr:sp macro="" textlink="">
      <xdr:nvSpPr>
        <xdr:cNvPr id="121" name="【道路】&#10;一人当たり延長平均値テキスト">
          <a:extLst>
            <a:ext uri="{FF2B5EF4-FFF2-40B4-BE49-F238E27FC236}">
              <a16:creationId xmlns:a16="http://schemas.microsoft.com/office/drawing/2014/main" id="{2A5F9A79-4657-44B1-AC45-818A595A7725}"/>
            </a:ext>
          </a:extLst>
        </xdr:cNvPr>
        <xdr:cNvSpPr txBox="1"/>
      </xdr:nvSpPr>
      <xdr:spPr>
        <a:xfrm>
          <a:off x="10515600" y="68104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101002</xdr:rowOff>
    </xdr:from>
    <xdr:to>
      <xdr:col>55</xdr:col>
      <xdr:colOff>50800</xdr:colOff>
      <xdr:row>41</xdr:row>
      <xdr:rowOff>31152</xdr:rowOff>
    </xdr:to>
    <xdr:sp macro="" textlink="">
      <xdr:nvSpPr>
        <xdr:cNvPr id="122" name="フローチャート: 判断 121">
          <a:extLst>
            <a:ext uri="{FF2B5EF4-FFF2-40B4-BE49-F238E27FC236}">
              <a16:creationId xmlns:a16="http://schemas.microsoft.com/office/drawing/2014/main" id="{0F1EBAA3-680D-473E-9A95-C5C8DF815FAB}"/>
            </a:ext>
          </a:extLst>
        </xdr:cNvPr>
        <xdr:cNvSpPr/>
      </xdr:nvSpPr>
      <xdr:spPr>
        <a:xfrm>
          <a:off x="10426700" y="6959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105280</xdr:rowOff>
    </xdr:from>
    <xdr:to>
      <xdr:col>50</xdr:col>
      <xdr:colOff>165100</xdr:colOff>
      <xdr:row>41</xdr:row>
      <xdr:rowOff>35430</xdr:rowOff>
    </xdr:to>
    <xdr:sp macro="" textlink="">
      <xdr:nvSpPr>
        <xdr:cNvPr id="123" name="フローチャート: 判断 122">
          <a:extLst>
            <a:ext uri="{FF2B5EF4-FFF2-40B4-BE49-F238E27FC236}">
              <a16:creationId xmlns:a16="http://schemas.microsoft.com/office/drawing/2014/main" id="{FF59DC25-D1EB-4D9E-82F1-57C502CF270F}"/>
            </a:ext>
          </a:extLst>
        </xdr:cNvPr>
        <xdr:cNvSpPr/>
      </xdr:nvSpPr>
      <xdr:spPr>
        <a:xfrm>
          <a:off x="9588500" y="6963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115686</xdr:rowOff>
    </xdr:from>
    <xdr:to>
      <xdr:col>46</xdr:col>
      <xdr:colOff>38100</xdr:colOff>
      <xdr:row>41</xdr:row>
      <xdr:rowOff>45836</xdr:rowOff>
    </xdr:to>
    <xdr:sp macro="" textlink="">
      <xdr:nvSpPr>
        <xdr:cNvPr id="124" name="フローチャート: 判断 123">
          <a:extLst>
            <a:ext uri="{FF2B5EF4-FFF2-40B4-BE49-F238E27FC236}">
              <a16:creationId xmlns:a16="http://schemas.microsoft.com/office/drawing/2014/main" id="{93D8FB99-2EB7-49C6-97F6-2B47B3426711}"/>
            </a:ext>
          </a:extLst>
        </xdr:cNvPr>
        <xdr:cNvSpPr/>
      </xdr:nvSpPr>
      <xdr:spPr>
        <a:xfrm>
          <a:off x="8699500" y="697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131045</xdr:rowOff>
    </xdr:from>
    <xdr:to>
      <xdr:col>41</xdr:col>
      <xdr:colOff>101600</xdr:colOff>
      <xdr:row>41</xdr:row>
      <xdr:rowOff>61195</xdr:rowOff>
    </xdr:to>
    <xdr:sp macro="" textlink="">
      <xdr:nvSpPr>
        <xdr:cNvPr id="125" name="フローチャート: 判断 124">
          <a:extLst>
            <a:ext uri="{FF2B5EF4-FFF2-40B4-BE49-F238E27FC236}">
              <a16:creationId xmlns:a16="http://schemas.microsoft.com/office/drawing/2014/main" id="{72688FC2-6D71-4A9E-89F1-3D0923401B95}"/>
            </a:ext>
          </a:extLst>
        </xdr:cNvPr>
        <xdr:cNvSpPr/>
      </xdr:nvSpPr>
      <xdr:spPr>
        <a:xfrm>
          <a:off x="7810500" y="698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127780</xdr:rowOff>
    </xdr:from>
    <xdr:to>
      <xdr:col>36</xdr:col>
      <xdr:colOff>165100</xdr:colOff>
      <xdr:row>41</xdr:row>
      <xdr:rowOff>57930</xdr:rowOff>
    </xdr:to>
    <xdr:sp macro="" textlink="">
      <xdr:nvSpPr>
        <xdr:cNvPr id="126" name="フローチャート: 判断 125">
          <a:extLst>
            <a:ext uri="{FF2B5EF4-FFF2-40B4-BE49-F238E27FC236}">
              <a16:creationId xmlns:a16="http://schemas.microsoft.com/office/drawing/2014/main" id="{3E2CC4DD-393B-4ADB-8053-96F848384B7D}"/>
            </a:ext>
          </a:extLst>
        </xdr:cNvPr>
        <xdr:cNvSpPr/>
      </xdr:nvSpPr>
      <xdr:spPr>
        <a:xfrm>
          <a:off x="6921500" y="6985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B02FAFAE-D85B-4990-82AC-F631B13B2029}"/>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518F06E0-48A6-450B-A948-1FB7118211DC}"/>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9561515-2EB1-45BB-A156-8F2C7C50D029}"/>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67070CB9-1AF3-4458-A9F1-EFD728090682}"/>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1" name="テキスト ボックス 130">
          <a:extLst>
            <a:ext uri="{FF2B5EF4-FFF2-40B4-BE49-F238E27FC236}">
              <a16:creationId xmlns:a16="http://schemas.microsoft.com/office/drawing/2014/main" id="{6B8DE404-A98D-43EC-BA3B-A722ECEEAF82}"/>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4489</xdr:rowOff>
    </xdr:from>
    <xdr:to>
      <xdr:col>55</xdr:col>
      <xdr:colOff>50800</xdr:colOff>
      <xdr:row>41</xdr:row>
      <xdr:rowOff>106089</xdr:rowOff>
    </xdr:to>
    <xdr:sp macro="" textlink="">
      <xdr:nvSpPr>
        <xdr:cNvPr id="132" name="楕円 131">
          <a:extLst>
            <a:ext uri="{FF2B5EF4-FFF2-40B4-BE49-F238E27FC236}">
              <a16:creationId xmlns:a16="http://schemas.microsoft.com/office/drawing/2014/main" id="{749E80CA-FE6A-40A0-89FC-0F5C70FA3308}"/>
            </a:ext>
          </a:extLst>
        </xdr:cNvPr>
        <xdr:cNvSpPr/>
      </xdr:nvSpPr>
      <xdr:spPr>
        <a:xfrm>
          <a:off x="10426700" y="7033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154366</xdr:rowOff>
    </xdr:from>
    <xdr:ext cx="534377" cy="259045"/>
    <xdr:sp macro="" textlink="">
      <xdr:nvSpPr>
        <xdr:cNvPr id="133" name="【道路】&#10;一人当たり延長該当値テキスト">
          <a:extLst>
            <a:ext uri="{FF2B5EF4-FFF2-40B4-BE49-F238E27FC236}">
              <a16:creationId xmlns:a16="http://schemas.microsoft.com/office/drawing/2014/main" id="{F653C84C-6B8B-43F7-A623-C36239102097}"/>
            </a:ext>
          </a:extLst>
        </xdr:cNvPr>
        <xdr:cNvSpPr txBox="1"/>
      </xdr:nvSpPr>
      <xdr:spPr>
        <a:xfrm>
          <a:off x="10515600" y="7012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5718</xdr:rowOff>
    </xdr:from>
    <xdr:to>
      <xdr:col>50</xdr:col>
      <xdr:colOff>165100</xdr:colOff>
      <xdr:row>41</xdr:row>
      <xdr:rowOff>107318</xdr:rowOff>
    </xdr:to>
    <xdr:sp macro="" textlink="">
      <xdr:nvSpPr>
        <xdr:cNvPr id="134" name="楕円 133">
          <a:extLst>
            <a:ext uri="{FF2B5EF4-FFF2-40B4-BE49-F238E27FC236}">
              <a16:creationId xmlns:a16="http://schemas.microsoft.com/office/drawing/2014/main" id="{587B7F50-1320-4ED5-9AE2-693A4E72E817}"/>
            </a:ext>
          </a:extLst>
        </xdr:cNvPr>
        <xdr:cNvSpPr/>
      </xdr:nvSpPr>
      <xdr:spPr>
        <a:xfrm>
          <a:off x="9588500" y="7035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55289</xdr:rowOff>
    </xdr:from>
    <xdr:to>
      <xdr:col>55</xdr:col>
      <xdr:colOff>0</xdr:colOff>
      <xdr:row>41</xdr:row>
      <xdr:rowOff>56518</xdr:rowOff>
    </xdr:to>
    <xdr:cxnSp macro="">
      <xdr:nvCxnSpPr>
        <xdr:cNvPr id="135" name="直線コネクタ 134">
          <a:extLst>
            <a:ext uri="{FF2B5EF4-FFF2-40B4-BE49-F238E27FC236}">
              <a16:creationId xmlns:a16="http://schemas.microsoft.com/office/drawing/2014/main" id="{8CB09217-285D-4557-ACC7-E651DFD8F274}"/>
            </a:ext>
          </a:extLst>
        </xdr:cNvPr>
        <xdr:cNvCxnSpPr/>
      </xdr:nvCxnSpPr>
      <xdr:spPr>
        <a:xfrm flipV="1">
          <a:off x="9639300" y="7084739"/>
          <a:ext cx="838200" cy="1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6818</xdr:rowOff>
    </xdr:from>
    <xdr:to>
      <xdr:col>46</xdr:col>
      <xdr:colOff>38100</xdr:colOff>
      <xdr:row>41</xdr:row>
      <xdr:rowOff>108418</xdr:rowOff>
    </xdr:to>
    <xdr:sp macro="" textlink="">
      <xdr:nvSpPr>
        <xdr:cNvPr id="136" name="楕円 135">
          <a:extLst>
            <a:ext uri="{FF2B5EF4-FFF2-40B4-BE49-F238E27FC236}">
              <a16:creationId xmlns:a16="http://schemas.microsoft.com/office/drawing/2014/main" id="{6108DFB9-B99B-46D7-A1F8-DFF98A3FCB05}"/>
            </a:ext>
          </a:extLst>
        </xdr:cNvPr>
        <xdr:cNvSpPr/>
      </xdr:nvSpPr>
      <xdr:spPr>
        <a:xfrm>
          <a:off x="8699500" y="7036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56518</xdr:rowOff>
    </xdr:from>
    <xdr:to>
      <xdr:col>50</xdr:col>
      <xdr:colOff>114300</xdr:colOff>
      <xdr:row>41</xdr:row>
      <xdr:rowOff>57618</xdr:rowOff>
    </xdr:to>
    <xdr:cxnSp macro="">
      <xdr:nvCxnSpPr>
        <xdr:cNvPr id="137" name="直線コネクタ 136">
          <a:extLst>
            <a:ext uri="{FF2B5EF4-FFF2-40B4-BE49-F238E27FC236}">
              <a16:creationId xmlns:a16="http://schemas.microsoft.com/office/drawing/2014/main" id="{47C5194C-FED6-4FBF-993D-5C2F682F2CEF}"/>
            </a:ext>
          </a:extLst>
        </xdr:cNvPr>
        <xdr:cNvCxnSpPr/>
      </xdr:nvCxnSpPr>
      <xdr:spPr>
        <a:xfrm flipV="1">
          <a:off x="8750300" y="7085968"/>
          <a:ext cx="889000" cy="1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9148</xdr:rowOff>
    </xdr:from>
    <xdr:to>
      <xdr:col>41</xdr:col>
      <xdr:colOff>101600</xdr:colOff>
      <xdr:row>41</xdr:row>
      <xdr:rowOff>110748</xdr:rowOff>
    </xdr:to>
    <xdr:sp macro="" textlink="">
      <xdr:nvSpPr>
        <xdr:cNvPr id="138" name="楕円 137">
          <a:extLst>
            <a:ext uri="{FF2B5EF4-FFF2-40B4-BE49-F238E27FC236}">
              <a16:creationId xmlns:a16="http://schemas.microsoft.com/office/drawing/2014/main" id="{42C16E50-B49F-4178-A1E5-DA68F2B73C98}"/>
            </a:ext>
          </a:extLst>
        </xdr:cNvPr>
        <xdr:cNvSpPr/>
      </xdr:nvSpPr>
      <xdr:spPr>
        <a:xfrm>
          <a:off x="7810500" y="7038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57618</xdr:rowOff>
    </xdr:from>
    <xdr:to>
      <xdr:col>45</xdr:col>
      <xdr:colOff>177800</xdr:colOff>
      <xdr:row>41</xdr:row>
      <xdr:rowOff>59948</xdr:rowOff>
    </xdr:to>
    <xdr:cxnSp macro="">
      <xdr:nvCxnSpPr>
        <xdr:cNvPr id="139" name="直線コネクタ 138">
          <a:extLst>
            <a:ext uri="{FF2B5EF4-FFF2-40B4-BE49-F238E27FC236}">
              <a16:creationId xmlns:a16="http://schemas.microsoft.com/office/drawing/2014/main" id="{9066E7FC-6E62-4F84-B23F-45CCC77CE19A}"/>
            </a:ext>
          </a:extLst>
        </xdr:cNvPr>
        <xdr:cNvCxnSpPr/>
      </xdr:nvCxnSpPr>
      <xdr:spPr>
        <a:xfrm flipV="1">
          <a:off x="7861300" y="7087068"/>
          <a:ext cx="889000" cy="2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10410</xdr:rowOff>
    </xdr:from>
    <xdr:to>
      <xdr:col>36</xdr:col>
      <xdr:colOff>165100</xdr:colOff>
      <xdr:row>41</xdr:row>
      <xdr:rowOff>112010</xdr:rowOff>
    </xdr:to>
    <xdr:sp macro="" textlink="">
      <xdr:nvSpPr>
        <xdr:cNvPr id="140" name="楕円 139">
          <a:extLst>
            <a:ext uri="{FF2B5EF4-FFF2-40B4-BE49-F238E27FC236}">
              <a16:creationId xmlns:a16="http://schemas.microsoft.com/office/drawing/2014/main" id="{2DC06BAD-4075-4786-8A30-F92CEA9E8494}"/>
            </a:ext>
          </a:extLst>
        </xdr:cNvPr>
        <xdr:cNvSpPr/>
      </xdr:nvSpPr>
      <xdr:spPr>
        <a:xfrm>
          <a:off x="6921500" y="703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59948</xdr:rowOff>
    </xdr:from>
    <xdr:to>
      <xdr:col>41</xdr:col>
      <xdr:colOff>50800</xdr:colOff>
      <xdr:row>41</xdr:row>
      <xdr:rowOff>61210</xdr:rowOff>
    </xdr:to>
    <xdr:cxnSp macro="">
      <xdr:nvCxnSpPr>
        <xdr:cNvPr id="141" name="直線コネクタ 140">
          <a:extLst>
            <a:ext uri="{FF2B5EF4-FFF2-40B4-BE49-F238E27FC236}">
              <a16:creationId xmlns:a16="http://schemas.microsoft.com/office/drawing/2014/main" id="{B54F9654-8A08-406E-BD6A-4941973FE4C9}"/>
            </a:ext>
          </a:extLst>
        </xdr:cNvPr>
        <xdr:cNvCxnSpPr/>
      </xdr:nvCxnSpPr>
      <xdr:spPr>
        <a:xfrm flipV="1">
          <a:off x="6972300" y="7089398"/>
          <a:ext cx="889000" cy="1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51957</xdr:rowOff>
    </xdr:from>
    <xdr:ext cx="534377" cy="259045"/>
    <xdr:sp macro="" textlink="">
      <xdr:nvSpPr>
        <xdr:cNvPr id="142" name="n_1aveValue【道路】&#10;一人当たり延長">
          <a:extLst>
            <a:ext uri="{FF2B5EF4-FFF2-40B4-BE49-F238E27FC236}">
              <a16:creationId xmlns:a16="http://schemas.microsoft.com/office/drawing/2014/main" id="{CE6DC44D-FD94-430F-8124-F152281BF141}"/>
            </a:ext>
          </a:extLst>
        </xdr:cNvPr>
        <xdr:cNvSpPr txBox="1"/>
      </xdr:nvSpPr>
      <xdr:spPr>
        <a:xfrm>
          <a:off x="9359411" y="6738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62363</xdr:rowOff>
    </xdr:from>
    <xdr:ext cx="534377" cy="259045"/>
    <xdr:sp macro="" textlink="">
      <xdr:nvSpPr>
        <xdr:cNvPr id="143" name="n_2aveValue【道路】&#10;一人当たり延長">
          <a:extLst>
            <a:ext uri="{FF2B5EF4-FFF2-40B4-BE49-F238E27FC236}">
              <a16:creationId xmlns:a16="http://schemas.microsoft.com/office/drawing/2014/main" id="{FF9BAAB5-47CD-44DA-BB94-FFD663920B3C}"/>
            </a:ext>
          </a:extLst>
        </xdr:cNvPr>
        <xdr:cNvSpPr txBox="1"/>
      </xdr:nvSpPr>
      <xdr:spPr>
        <a:xfrm>
          <a:off x="8483111" y="6748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77722</xdr:rowOff>
    </xdr:from>
    <xdr:ext cx="534377" cy="259045"/>
    <xdr:sp macro="" textlink="">
      <xdr:nvSpPr>
        <xdr:cNvPr id="144" name="n_3aveValue【道路】&#10;一人当たり延長">
          <a:extLst>
            <a:ext uri="{FF2B5EF4-FFF2-40B4-BE49-F238E27FC236}">
              <a16:creationId xmlns:a16="http://schemas.microsoft.com/office/drawing/2014/main" id="{404A296E-1035-4FDA-A259-0DB17D6C2F87}"/>
            </a:ext>
          </a:extLst>
        </xdr:cNvPr>
        <xdr:cNvSpPr txBox="1"/>
      </xdr:nvSpPr>
      <xdr:spPr>
        <a:xfrm>
          <a:off x="7594111" y="6764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74457</xdr:rowOff>
    </xdr:from>
    <xdr:ext cx="534377" cy="259045"/>
    <xdr:sp macro="" textlink="">
      <xdr:nvSpPr>
        <xdr:cNvPr id="145" name="n_4aveValue【道路】&#10;一人当たり延長">
          <a:extLst>
            <a:ext uri="{FF2B5EF4-FFF2-40B4-BE49-F238E27FC236}">
              <a16:creationId xmlns:a16="http://schemas.microsoft.com/office/drawing/2014/main" id="{3B988EC0-7B72-4BF4-B6F1-F7B5A0BB095B}"/>
            </a:ext>
          </a:extLst>
        </xdr:cNvPr>
        <xdr:cNvSpPr txBox="1"/>
      </xdr:nvSpPr>
      <xdr:spPr>
        <a:xfrm>
          <a:off x="6705111" y="6761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98445</xdr:rowOff>
    </xdr:from>
    <xdr:ext cx="534377" cy="259045"/>
    <xdr:sp macro="" textlink="">
      <xdr:nvSpPr>
        <xdr:cNvPr id="146" name="n_1mainValue【道路】&#10;一人当たり延長">
          <a:extLst>
            <a:ext uri="{FF2B5EF4-FFF2-40B4-BE49-F238E27FC236}">
              <a16:creationId xmlns:a16="http://schemas.microsoft.com/office/drawing/2014/main" id="{DC0AA421-FA41-4382-8194-08FA44EF99FC}"/>
            </a:ext>
          </a:extLst>
        </xdr:cNvPr>
        <xdr:cNvSpPr txBox="1"/>
      </xdr:nvSpPr>
      <xdr:spPr>
        <a:xfrm>
          <a:off x="9359411" y="7127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99545</xdr:rowOff>
    </xdr:from>
    <xdr:ext cx="534377" cy="259045"/>
    <xdr:sp macro="" textlink="">
      <xdr:nvSpPr>
        <xdr:cNvPr id="147" name="n_2mainValue【道路】&#10;一人当たり延長">
          <a:extLst>
            <a:ext uri="{FF2B5EF4-FFF2-40B4-BE49-F238E27FC236}">
              <a16:creationId xmlns:a16="http://schemas.microsoft.com/office/drawing/2014/main" id="{CE82AD3E-4BD4-4272-845E-B56662FE2BFD}"/>
            </a:ext>
          </a:extLst>
        </xdr:cNvPr>
        <xdr:cNvSpPr txBox="1"/>
      </xdr:nvSpPr>
      <xdr:spPr>
        <a:xfrm>
          <a:off x="8483111" y="7128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101875</xdr:rowOff>
    </xdr:from>
    <xdr:ext cx="534377" cy="259045"/>
    <xdr:sp macro="" textlink="">
      <xdr:nvSpPr>
        <xdr:cNvPr id="148" name="n_3mainValue【道路】&#10;一人当たり延長">
          <a:extLst>
            <a:ext uri="{FF2B5EF4-FFF2-40B4-BE49-F238E27FC236}">
              <a16:creationId xmlns:a16="http://schemas.microsoft.com/office/drawing/2014/main" id="{CC298B5A-BA71-483B-A460-CD1BA2B58732}"/>
            </a:ext>
          </a:extLst>
        </xdr:cNvPr>
        <xdr:cNvSpPr txBox="1"/>
      </xdr:nvSpPr>
      <xdr:spPr>
        <a:xfrm>
          <a:off x="7594111" y="7131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103137</xdr:rowOff>
    </xdr:from>
    <xdr:ext cx="534377" cy="259045"/>
    <xdr:sp macro="" textlink="">
      <xdr:nvSpPr>
        <xdr:cNvPr id="149" name="n_4mainValue【道路】&#10;一人当たり延長">
          <a:extLst>
            <a:ext uri="{FF2B5EF4-FFF2-40B4-BE49-F238E27FC236}">
              <a16:creationId xmlns:a16="http://schemas.microsoft.com/office/drawing/2014/main" id="{E8B55F29-7F75-4862-959C-862D73B7BB8D}"/>
            </a:ext>
          </a:extLst>
        </xdr:cNvPr>
        <xdr:cNvSpPr txBox="1"/>
      </xdr:nvSpPr>
      <xdr:spPr>
        <a:xfrm>
          <a:off x="6705111" y="7132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0" name="正方形/長方形 149">
          <a:extLst>
            <a:ext uri="{FF2B5EF4-FFF2-40B4-BE49-F238E27FC236}">
              <a16:creationId xmlns:a16="http://schemas.microsoft.com/office/drawing/2014/main" id="{1B0AFCD1-3359-49F8-9898-DA2BC7F1C799}"/>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1" name="正方形/長方形 150">
          <a:extLst>
            <a:ext uri="{FF2B5EF4-FFF2-40B4-BE49-F238E27FC236}">
              <a16:creationId xmlns:a16="http://schemas.microsoft.com/office/drawing/2014/main" id="{799D820B-7253-4AF2-AA48-D595E6D8F86D}"/>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2" name="正方形/長方形 151">
          <a:extLst>
            <a:ext uri="{FF2B5EF4-FFF2-40B4-BE49-F238E27FC236}">
              <a16:creationId xmlns:a16="http://schemas.microsoft.com/office/drawing/2014/main" id="{4D54AF40-B9FF-4AFD-8CF2-C2894332E131}"/>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3" name="正方形/長方形 152">
          <a:extLst>
            <a:ext uri="{FF2B5EF4-FFF2-40B4-BE49-F238E27FC236}">
              <a16:creationId xmlns:a16="http://schemas.microsoft.com/office/drawing/2014/main" id="{1E210B36-8512-4A42-BEE9-BBDE8E7F9EEB}"/>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4" name="正方形/長方形 153">
          <a:extLst>
            <a:ext uri="{FF2B5EF4-FFF2-40B4-BE49-F238E27FC236}">
              <a16:creationId xmlns:a16="http://schemas.microsoft.com/office/drawing/2014/main" id="{0826BAE4-DE20-4244-8104-4316A3CEBB13}"/>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5" name="正方形/長方形 154">
          <a:extLst>
            <a:ext uri="{FF2B5EF4-FFF2-40B4-BE49-F238E27FC236}">
              <a16:creationId xmlns:a16="http://schemas.microsoft.com/office/drawing/2014/main" id="{318C3FC1-5044-4BDF-8548-B40B14B11B1D}"/>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6" name="正方形/長方形 155">
          <a:extLst>
            <a:ext uri="{FF2B5EF4-FFF2-40B4-BE49-F238E27FC236}">
              <a16:creationId xmlns:a16="http://schemas.microsoft.com/office/drawing/2014/main" id="{3917CFBD-E5DC-4BB1-9F31-EB3D3D50E806}"/>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7" name="正方形/長方形 156">
          <a:extLst>
            <a:ext uri="{FF2B5EF4-FFF2-40B4-BE49-F238E27FC236}">
              <a16:creationId xmlns:a16="http://schemas.microsoft.com/office/drawing/2014/main" id="{4857DE80-60CE-4F8A-8237-2AD716B5897E}"/>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8" name="テキスト ボックス 157">
          <a:extLst>
            <a:ext uri="{FF2B5EF4-FFF2-40B4-BE49-F238E27FC236}">
              <a16:creationId xmlns:a16="http://schemas.microsoft.com/office/drawing/2014/main" id="{5C1A7435-FE91-4AF4-B5AC-35F835F38EBD}"/>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9" name="直線コネクタ 158">
          <a:extLst>
            <a:ext uri="{FF2B5EF4-FFF2-40B4-BE49-F238E27FC236}">
              <a16:creationId xmlns:a16="http://schemas.microsoft.com/office/drawing/2014/main" id="{2537FD04-11D9-4B71-9A4E-EB4768B881C6}"/>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0" name="テキスト ボックス 159">
          <a:extLst>
            <a:ext uri="{FF2B5EF4-FFF2-40B4-BE49-F238E27FC236}">
              <a16:creationId xmlns:a16="http://schemas.microsoft.com/office/drawing/2014/main" id="{BDEDCF55-0133-4448-9AA3-44FA1DCB61D9}"/>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1" name="直線コネクタ 160">
          <a:extLst>
            <a:ext uri="{FF2B5EF4-FFF2-40B4-BE49-F238E27FC236}">
              <a16:creationId xmlns:a16="http://schemas.microsoft.com/office/drawing/2014/main" id="{DEF8E0B0-99CE-4D0D-99E9-51F4C0C71BF8}"/>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62" name="テキスト ボックス 161">
          <a:extLst>
            <a:ext uri="{FF2B5EF4-FFF2-40B4-BE49-F238E27FC236}">
              <a16:creationId xmlns:a16="http://schemas.microsoft.com/office/drawing/2014/main" id="{CE3CE6C6-461F-479E-AA8D-F9569D2D7DB3}"/>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3" name="直線コネクタ 162">
          <a:extLst>
            <a:ext uri="{FF2B5EF4-FFF2-40B4-BE49-F238E27FC236}">
              <a16:creationId xmlns:a16="http://schemas.microsoft.com/office/drawing/2014/main" id="{B6E4F248-284D-474A-A392-96FDACE039DD}"/>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4" name="テキスト ボックス 163">
          <a:extLst>
            <a:ext uri="{FF2B5EF4-FFF2-40B4-BE49-F238E27FC236}">
              <a16:creationId xmlns:a16="http://schemas.microsoft.com/office/drawing/2014/main" id="{93D38CC5-8F34-4433-9A7E-60141F8F22BE}"/>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5" name="直線コネクタ 164">
          <a:extLst>
            <a:ext uri="{FF2B5EF4-FFF2-40B4-BE49-F238E27FC236}">
              <a16:creationId xmlns:a16="http://schemas.microsoft.com/office/drawing/2014/main" id="{4368FFE4-8137-4D5C-9449-196830B77B01}"/>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6" name="テキスト ボックス 165">
          <a:extLst>
            <a:ext uri="{FF2B5EF4-FFF2-40B4-BE49-F238E27FC236}">
              <a16:creationId xmlns:a16="http://schemas.microsoft.com/office/drawing/2014/main" id="{D5965613-C9A7-4D33-9B61-5893F80F74F2}"/>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7" name="直線コネクタ 166">
          <a:extLst>
            <a:ext uri="{FF2B5EF4-FFF2-40B4-BE49-F238E27FC236}">
              <a16:creationId xmlns:a16="http://schemas.microsoft.com/office/drawing/2014/main" id="{F7BD705F-824A-468E-87B7-6C4841E4C05C}"/>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8" name="テキスト ボックス 167">
          <a:extLst>
            <a:ext uri="{FF2B5EF4-FFF2-40B4-BE49-F238E27FC236}">
              <a16:creationId xmlns:a16="http://schemas.microsoft.com/office/drawing/2014/main" id="{B21176FD-3E99-4FAA-AFAC-E01A7D508DE1}"/>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9" name="直線コネクタ 168">
          <a:extLst>
            <a:ext uri="{FF2B5EF4-FFF2-40B4-BE49-F238E27FC236}">
              <a16:creationId xmlns:a16="http://schemas.microsoft.com/office/drawing/2014/main" id="{D543096C-C7B5-4B24-88EA-363359524716}"/>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124477</xdr:rowOff>
    </xdr:from>
    <xdr:ext cx="338939" cy="259045"/>
    <xdr:sp macro="" textlink="">
      <xdr:nvSpPr>
        <xdr:cNvPr id="170" name="テキスト ボックス 169">
          <a:extLst>
            <a:ext uri="{FF2B5EF4-FFF2-40B4-BE49-F238E27FC236}">
              <a16:creationId xmlns:a16="http://schemas.microsoft.com/office/drawing/2014/main" id="{AEAF712D-3721-46F7-987A-81FFDD05311A}"/>
            </a:ext>
          </a:extLst>
        </xdr:cNvPr>
        <xdr:cNvSpPr txBox="1"/>
      </xdr:nvSpPr>
      <xdr:spPr>
        <a:xfrm>
          <a:off x="423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a:extLst>
            <a:ext uri="{FF2B5EF4-FFF2-40B4-BE49-F238E27FC236}">
              <a16:creationId xmlns:a16="http://schemas.microsoft.com/office/drawing/2014/main" id="{0AA8BD0C-85E8-48A8-83F5-79C86F4363B4}"/>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a:extLst>
            <a:ext uri="{FF2B5EF4-FFF2-40B4-BE49-F238E27FC236}">
              <a16:creationId xmlns:a16="http://schemas.microsoft.com/office/drawing/2014/main" id="{8A33C400-2470-4148-95D1-D1D76AFE1A96}"/>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114300</xdr:rowOff>
    </xdr:from>
    <xdr:to>
      <xdr:col>24</xdr:col>
      <xdr:colOff>62865</xdr:colOff>
      <xdr:row>64</xdr:row>
      <xdr:rowOff>133350</xdr:rowOff>
    </xdr:to>
    <xdr:cxnSp macro="">
      <xdr:nvCxnSpPr>
        <xdr:cNvPr id="173" name="直線コネクタ 172">
          <a:extLst>
            <a:ext uri="{FF2B5EF4-FFF2-40B4-BE49-F238E27FC236}">
              <a16:creationId xmlns:a16="http://schemas.microsoft.com/office/drawing/2014/main" id="{BB31699F-EDF7-4FB8-BA01-4C2D58170999}"/>
            </a:ext>
          </a:extLst>
        </xdr:cNvPr>
        <xdr:cNvCxnSpPr/>
      </xdr:nvCxnSpPr>
      <xdr:spPr>
        <a:xfrm flipV="1">
          <a:off x="4634865" y="954405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137177</xdr:rowOff>
    </xdr:from>
    <xdr:ext cx="405111" cy="259045"/>
    <xdr:sp macro="" textlink="">
      <xdr:nvSpPr>
        <xdr:cNvPr id="174" name="【橋りょう・トンネル】&#10;有形固定資産減価償却率最小値テキスト">
          <a:extLst>
            <a:ext uri="{FF2B5EF4-FFF2-40B4-BE49-F238E27FC236}">
              <a16:creationId xmlns:a16="http://schemas.microsoft.com/office/drawing/2014/main" id="{B217EE5E-9363-4534-96E6-3AE10A504CA2}"/>
            </a:ext>
          </a:extLst>
        </xdr:cNvPr>
        <xdr:cNvSpPr txBox="1"/>
      </xdr:nvSpPr>
      <xdr:spPr>
        <a:xfrm>
          <a:off x="4673600" y="1110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133350</xdr:rowOff>
    </xdr:from>
    <xdr:to>
      <xdr:col>24</xdr:col>
      <xdr:colOff>152400</xdr:colOff>
      <xdr:row>64</xdr:row>
      <xdr:rowOff>133350</xdr:rowOff>
    </xdr:to>
    <xdr:cxnSp macro="">
      <xdr:nvCxnSpPr>
        <xdr:cNvPr id="175" name="直線コネクタ 174">
          <a:extLst>
            <a:ext uri="{FF2B5EF4-FFF2-40B4-BE49-F238E27FC236}">
              <a16:creationId xmlns:a16="http://schemas.microsoft.com/office/drawing/2014/main" id="{E7D43A36-2B82-47A4-A4ED-285E31797243}"/>
            </a:ext>
          </a:extLst>
        </xdr:cNvPr>
        <xdr:cNvCxnSpPr/>
      </xdr:nvCxnSpPr>
      <xdr:spPr>
        <a:xfrm>
          <a:off x="4546600" y="11106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60977</xdr:rowOff>
    </xdr:from>
    <xdr:ext cx="340478" cy="259045"/>
    <xdr:sp macro="" textlink="">
      <xdr:nvSpPr>
        <xdr:cNvPr id="176" name="【橋りょう・トンネル】&#10;有形固定資産減価償却率最大値テキスト">
          <a:extLst>
            <a:ext uri="{FF2B5EF4-FFF2-40B4-BE49-F238E27FC236}">
              <a16:creationId xmlns:a16="http://schemas.microsoft.com/office/drawing/2014/main" id="{799C1003-9BA6-4CC4-8A1C-D66CAC6B4F12}"/>
            </a:ext>
          </a:extLst>
        </xdr:cNvPr>
        <xdr:cNvSpPr txBox="1"/>
      </xdr:nvSpPr>
      <xdr:spPr>
        <a:xfrm>
          <a:off x="4673600" y="93192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114300</xdr:rowOff>
    </xdr:from>
    <xdr:to>
      <xdr:col>24</xdr:col>
      <xdr:colOff>152400</xdr:colOff>
      <xdr:row>55</xdr:row>
      <xdr:rowOff>114300</xdr:rowOff>
    </xdr:to>
    <xdr:cxnSp macro="">
      <xdr:nvCxnSpPr>
        <xdr:cNvPr id="177" name="直線コネクタ 176">
          <a:extLst>
            <a:ext uri="{FF2B5EF4-FFF2-40B4-BE49-F238E27FC236}">
              <a16:creationId xmlns:a16="http://schemas.microsoft.com/office/drawing/2014/main" id="{D9858315-8B19-4561-995E-0701C438FA22}"/>
            </a:ext>
          </a:extLst>
        </xdr:cNvPr>
        <xdr:cNvCxnSpPr/>
      </xdr:nvCxnSpPr>
      <xdr:spPr>
        <a:xfrm>
          <a:off x="4546600" y="954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29227</xdr:rowOff>
    </xdr:from>
    <xdr:ext cx="405111" cy="259045"/>
    <xdr:sp macro="" textlink="">
      <xdr:nvSpPr>
        <xdr:cNvPr id="178" name="【橋りょう・トンネル】&#10;有形固定資産減価償却率平均値テキスト">
          <a:extLst>
            <a:ext uri="{FF2B5EF4-FFF2-40B4-BE49-F238E27FC236}">
              <a16:creationId xmlns:a16="http://schemas.microsoft.com/office/drawing/2014/main" id="{51967C91-B453-4FA6-ADF3-B488D738F611}"/>
            </a:ext>
          </a:extLst>
        </xdr:cNvPr>
        <xdr:cNvSpPr txBox="1"/>
      </xdr:nvSpPr>
      <xdr:spPr>
        <a:xfrm>
          <a:off x="4673600" y="104876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6350</xdr:rowOff>
    </xdr:from>
    <xdr:to>
      <xdr:col>24</xdr:col>
      <xdr:colOff>114300</xdr:colOff>
      <xdr:row>62</xdr:row>
      <xdr:rowOff>107950</xdr:rowOff>
    </xdr:to>
    <xdr:sp macro="" textlink="">
      <xdr:nvSpPr>
        <xdr:cNvPr id="179" name="フローチャート: 判断 178">
          <a:extLst>
            <a:ext uri="{FF2B5EF4-FFF2-40B4-BE49-F238E27FC236}">
              <a16:creationId xmlns:a16="http://schemas.microsoft.com/office/drawing/2014/main" id="{D1170C51-5605-47F3-9051-87D568C16FFF}"/>
            </a:ext>
          </a:extLst>
        </xdr:cNvPr>
        <xdr:cNvSpPr/>
      </xdr:nvSpPr>
      <xdr:spPr>
        <a:xfrm>
          <a:off x="4584700" y="1063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156845</xdr:rowOff>
    </xdr:from>
    <xdr:to>
      <xdr:col>20</xdr:col>
      <xdr:colOff>38100</xdr:colOff>
      <xdr:row>62</xdr:row>
      <xdr:rowOff>86995</xdr:rowOff>
    </xdr:to>
    <xdr:sp macro="" textlink="">
      <xdr:nvSpPr>
        <xdr:cNvPr id="180" name="フローチャート: 判断 179">
          <a:extLst>
            <a:ext uri="{FF2B5EF4-FFF2-40B4-BE49-F238E27FC236}">
              <a16:creationId xmlns:a16="http://schemas.microsoft.com/office/drawing/2014/main" id="{93BF90FE-16E0-4E68-B151-9A8BC6F02FB9}"/>
            </a:ext>
          </a:extLst>
        </xdr:cNvPr>
        <xdr:cNvSpPr/>
      </xdr:nvSpPr>
      <xdr:spPr>
        <a:xfrm>
          <a:off x="3746500" y="10615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141605</xdr:rowOff>
    </xdr:from>
    <xdr:to>
      <xdr:col>15</xdr:col>
      <xdr:colOff>101600</xdr:colOff>
      <xdr:row>62</xdr:row>
      <xdr:rowOff>71755</xdr:rowOff>
    </xdr:to>
    <xdr:sp macro="" textlink="">
      <xdr:nvSpPr>
        <xdr:cNvPr id="181" name="フローチャート: 判断 180">
          <a:extLst>
            <a:ext uri="{FF2B5EF4-FFF2-40B4-BE49-F238E27FC236}">
              <a16:creationId xmlns:a16="http://schemas.microsoft.com/office/drawing/2014/main" id="{F1878985-DD2F-495D-B62F-B37DADF503FD}"/>
            </a:ext>
          </a:extLst>
        </xdr:cNvPr>
        <xdr:cNvSpPr/>
      </xdr:nvSpPr>
      <xdr:spPr>
        <a:xfrm>
          <a:off x="2857500" y="1060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113030</xdr:rowOff>
    </xdr:from>
    <xdr:to>
      <xdr:col>10</xdr:col>
      <xdr:colOff>165100</xdr:colOff>
      <xdr:row>62</xdr:row>
      <xdr:rowOff>43180</xdr:rowOff>
    </xdr:to>
    <xdr:sp macro="" textlink="">
      <xdr:nvSpPr>
        <xdr:cNvPr id="182" name="フローチャート: 判断 181">
          <a:extLst>
            <a:ext uri="{FF2B5EF4-FFF2-40B4-BE49-F238E27FC236}">
              <a16:creationId xmlns:a16="http://schemas.microsoft.com/office/drawing/2014/main" id="{1728CBB7-5833-4174-82E8-5535E306BC8F}"/>
            </a:ext>
          </a:extLst>
        </xdr:cNvPr>
        <xdr:cNvSpPr/>
      </xdr:nvSpPr>
      <xdr:spPr>
        <a:xfrm>
          <a:off x="1968500" y="1057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84455</xdr:rowOff>
    </xdr:from>
    <xdr:to>
      <xdr:col>6</xdr:col>
      <xdr:colOff>38100</xdr:colOff>
      <xdr:row>62</xdr:row>
      <xdr:rowOff>14605</xdr:rowOff>
    </xdr:to>
    <xdr:sp macro="" textlink="">
      <xdr:nvSpPr>
        <xdr:cNvPr id="183" name="フローチャート: 判断 182">
          <a:extLst>
            <a:ext uri="{FF2B5EF4-FFF2-40B4-BE49-F238E27FC236}">
              <a16:creationId xmlns:a16="http://schemas.microsoft.com/office/drawing/2014/main" id="{96DC4496-253A-4801-83FB-2509192AFF8B}"/>
            </a:ext>
          </a:extLst>
        </xdr:cNvPr>
        <xdr:cNvSpPr/>
      </xdr:nvSpPr>
      <xdr:spPr>
        <a:xfrm>
          <a:off x="1079500" y="10542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E3CD19D0-9364-4698-AFB3-DA8E3C9C5F6C}"/>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BC243DA6-3BB8-44A8-BC04-ADFB06FF1B39}"/>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35B05D6-150C-46B6-9DE2-004EEDB26061}"/>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F081250D-0144-4CE0-97AE-09BD53FED3CF}"/>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B5B6B5C4-F88F-4306-8640-F5F4B35DED28}"/>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69215</xdr:rowOff>
    </xdr:from>
    <xdr:to>
      <xdr:col>24</xdr:col>
      <xdr:colOff>114300</xdr:colOff>
      <xdr:row>63</xdr:row>
      <xdr:rowOff>170815</xdr:rowOff>
    </xdr:to>
    <xdr:sp macro="" textlink="">
      <xdr:nvSpPr>
        <xdr:cNvPr id="189" name="楕円 188">
          <a:extLst>
            <a:ext uri="{FF2B5EF4-FFF2-40B4-BE49-F238E27FC236}">
              <a16:creationId xmlns:a16="http://schemas.microsoft.com/office/drawing/2014/main" id="{1A256807-34CC-4A36-A5D1-2D89EA14BBE3}"/>
            </a:ext>
          </a:extLst>
        </xdr:cNvPr>
        <xdr:cNvSpPr/>
      </xdr:nvSpPr>
      <xdr:spPr>
        <a:xfrm>
          <a:off x="4584700" y="10870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47642</xdr:rowOff>
    </xdr:from>
    <xdr:ext cx="405111" cy="259045"/>
    <xdr:sp macro="" textlink="">
      <xdr:nvSpPr>
        <xdr:cNvPr id="190" name="【橋りょう・トンネル】&#10;有形固定資産減価償却率該当値テキスト">
          <a:extLst>
            <a:ext uri="{FF2B5EF4-FFF2-40B4-BE49-F238E27FC236}">
              <a16:creationId xmlns:a16="http://schemas.microsoft.com/office/drawing/2014/main" id="{6CA609E0-ECEE-46F0-9E22-0B51C76B4DB1}"/>
            </a:ext>
          </a:extLst>
        </xdr:cNvPr>
        <xdr:cNvSpPr txBox="1"/>
      </xdr:nvSpPr>
      <xdr:spPr>
        <a:xfrm>
          <a:off x="4673600" y="10848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55880</xdr:rowOff>
    </xdr:from>
    <xdr:to>
      <xdr:col>20</xdr:col>
      <xdr:colOff>38100</xdr:colOff>
      <xdr:row>63</xdr:row>
      <xdr:rowOff>157480</xdr:rowOff>
    </xdr:to>
    <xdr:sp macro="" textlink="">
      <xdr:nvSpPr>
        <xdr:cNvPr id="191" name="楕円 190">
          <a:extLst>
            <a:ext uri="{FF2B5EF4-FFF2-40B4-BE49-F238E27FC236}">
              <a16:creationId xmlns:a16="http://schemas.microsoft.com/office/drawing/2014/main" id="{38A600C9-0615-425B-984F-1DE867611551}"/>
            </a:ext>
          </a:extLst>
        </xdr:cNvPr>
        <xdr:cNvSpPr/>
      </xdr:nvSpPr>
      <xdr:spPr>
        <a:xfrm>
          <a:off x="3746500" y="10857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106680</xdr:rowOff>
    </xdr:from>
    <xdr:to>
      <xdr:col>24</xdr:col>
      <xdr:colOff>63500</xdr:colOff>
      <xdr:row>63</xdr:row>
      <xdr:rowOff>120015</xdr:rowOff>
    </xdr:to>
    <xdr:cxnSp macro="">
      <xdr:nvCxnSpPr>
        <xdr:cNvPr id="192" name="直線コネクタ 191">
          <a:extLst>
            <a:ext uri="{FF2B5EF4-FFF2-40B4-BE49-F238E27FC236}">
              <a16:creationId xmlns:a16="http://schemas.microsoft.com/office/drawing/2014/main" id="{2EE20A01-BEB9-43AB-9F18-FD1F3CB5D0C1}"/>
            </a:ext>
          </a:extLst>
        </xdr:cNvPr>
        <xdr:cNvCxnSpPr/>
      </xdr:nvCxnSpPr>
      <xdr:spPr>
        <a:xfrm>
          <a:off x="3797300" y="10908030"/>
          <a:ext cx="8382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63</xdr:row>
      <xdr:rowOff>38735</xdr:rowOff>
    </xdr:from>
    <xdr:to>
      <xdr:col>15</xdr:col>
      <xdr:colOff>101600</xdr:colOff>
      <xdr:row>63</xdr:row>
      <xdr:rowOff>140335</xdr:rowOff>
    </xdr:to>
    <xdr:sp macro="" textlink="">
      <xdr:nvSpPr>
        <xdr:cNvPr id="193" name="楕円 192">
          <a:extLst>
            <a:ext uri="{FF2B5EF4-FFF2-40B4-BE49-F238E27FC236}">
              <a16:creationId xmlns:a16="http://schemas.microsoft.com/office/drawing/2014/main" id="{46FB7C41-347F-4268-BBF3-51412594F417}"/>
            </a:ext>
          </a:extLst>
        </xdr:cNvPr>
        <xdr:cNvSpPr/>
      </xdr:nvSpPr>
      <xdr:spPr>
        <a:xfrm>
          <a:off x="2857500" y="10840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89535</xdr:rowOff>
    </xdr:from>
    <xdr:to>
      <xdr:col>19</xdr:col>
      <xdr:colOff>177800</xdr:colOff>
      <xdr:row>63</xdr:row>
      <xdr:rowOff>106680</xdr:rowOff>
    </xdr:to>
    <xdr:cxnSp macro="">
      <xdr:nvCxnSpPr>
        <xdr:cNvPr id="194" name="直線コネクタ 193">
          <a:extLst>
            <a:ext uri="{FF2B5EF4-FFF2-40B4-BE49-F238E27FC236}">
              <a16:creationId xmlns:a16="http://schemas.microsoft.com/office/drawing/2014/main" id="{DD66B4E2-8A06-48FA-87D0-B1E9DEB532EB}"/>
            </a:ext>
          </a:extLst>
        </xdr:cNvPr>
        <xdr:cNvCxnSpPr/>
      </xdr:nvCxnSpPr>
      <xdr:spPr>
        <a:xfrm>
          <a:off x="2908300" y="1089088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63</xdr:row>
      <xdr:rowOff>34925</xdr:rowOff>
    </xdr:from>
    <xdr:to>
      <xdr:col>10</xdr:col>
      <xdr:colOff>165100</xdr:colOff>
      <xdr:row>63</xdr:row>
      <xdr:rowOff>136525</xdr:rowOff>
    </xdr:to>
    <xdr:sp macro="" textlink="">
      <xdr:nvSpPr>
        <xdr:cNvPr id="195" name="楕円 194">
          <a:extLst>
            <a:ext uri="{FF2B5EF4-FFF2-40B4-BE49-F238E27FC236}">
              <a16:creationId xmlns:a16="http://schemas.microsoft.com/office/drawing/2014/main" id="{30FCDEB8-AB9F-40D0-B5B7-3492B925C232}"/>
            </a:ext>
          </a:extLst>
        </xdr:cNvPr>
        <xdr:cNvSpPr/>
      </xdr:nvSpPr>
      <xdr:spPr>
        <a:xfrm>
          <a:off x="1968500" y="10836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63</xdr:row>
      <xdr:rowOff>85725</xdr:rowOff>
    </xdr:from>
    <xdr:to>
      <xdr:col>15</xdr:col>
      <xdr:colOff>50800</xdr:colOff>
      <xdr:row>63</xdr:row>
      <xdr:rowOff>89535</xdr:rowOff>
    </xdr:to>
    <xdr:cxnSp macro="">
      <xdr:nvCxnSpPr>
        <xdr:cNvPr id="196" name="直線コネクタ 195">
          <a:extLst>
            <a:ext uri="{FF2B5EF4-FFF2-40B4-BE49-F238E27FC236}">
              <a16:creationId xmlns:a16="http://schemas.microsoft.com/office/drawing/2014/main" id="{67103162-912F-41BC-BD5F-476A4A14DA96}"/>
            </a:ext>
          </a:extLst>
        </xdr:cNvPr>
        <xdr:cNvCxnSpPr/>
      </xdr:nvCxnSpPr>
      <xdr:spPr>
        <a:xfrm>
          <a:off x="2019300" y="1088707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63</xdr:row>
      <xdr:rowOff>10160</xdr:rowOff>
    </xdr:from>
    <xdr:to>
      <xdr:col>6</xdr:col>
      <xdr:colOff>38100</xdr:colOff>
      <xdr:row>63</xdr:row>
      <xdr:rowOff>111760</xdr:rowOff>
    </xdr:to>
    <xdr:sp macro="" textlink="">
      <xdr:nvSpPr>
        <xdr:cNvPr id="197" name="楕円 196">
          <a:extLst>
            <a:ext uri="{FF2B5EF4-FFF2-40B4-BE49-F238E27FC236}">
              <a16:creationId xmlns:a16="http://schemas.microsoft.com/office/drawing/2014/main" id="{EABD2AEC-7C44-4FEB-8AF8-41C2F7508792}"/>
            </a:ext>
          </a:extLst>
        </xdr:cNvPr>
        <xdr:cNvSpPr/>
      </xdr:nvSpPr>
      <xdr:spPr>
        <a:xfrm>
          <a:off x="1079500" y="10811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63</xdr:row>
      <xdr:rowOff>60960</xdr:rowOff>
    </xdr:from>
    <xdr:to>
      <xdr:col>10</xdr:col>
      <xdr:colOff>114300</xdr:colOff>
      <xdr:row>63</xdr:row>
      <xdr:rowOff>85725</xdr:rowOff>
    </xdr:to>
    <xdr:cxnSp macro="">
      <xdr:nvCxnSpPr>
        <xdr:cNvPr id="198" name="直線コネクタ 197">
          <a:extLst>
            <a:ext uri="{FF2B5EF4-FFF2-40B4-BE49-F238E27FC236}">
              <a16:creationId xmlns:a16="http://schemas.microsoft.com/office/drawing/2014/main" id="{6FCAA561-DD24-4C6F-B7E7-4CBC18788B1E}"/>
            </a:ext>
          </a:extLst>
        </xdr:cNvPr>
        <xdr:cNvCxnSpPr/>
      </xdr:nvCxnSpPr>
      <xdr:spPr>
        <a:xfrm>
          <a:off x="1130300" y="10862310"/>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103522</xdr:rowOff>
    </xdr:from>
    <xdr:ext cx="405111" cy="259045"/>
    <xdr:sp macro="" textlink="">
      <xdr:nvSpPr>
        <xdr:cNvPr id="199" name="n_1aveValue【橋りょう・トンネル】&#10;有形固定資産減価償却率">
          <a:extLst>
            <a:ext uri="{FF2B5EF4-FFF2-40B4-BE49-F238E27FC236}">
              <a16:creationId xmlns:a16="http://schemas.microsoft.com/office/drawing/2014/main" id="{4C0A9BAC-CB9E-4103-8C5F-184E8491289D}"/>
            </a:ext>
          </a:extLst>
        </xdr:cNvPr>
        <xdr:cNvSpPr txBox="1"/>
      </xdr:nvSpPr>
      <xdr:spPr>
        <a:xfrm>
          <a:off x="3582044" y="10390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88282</xdr:rowOff>
    </xdr:from>
    <xdr:ext cx="405111" cy="259045"/>
    <xdr:sp macro="" textlink="">
      <xdr:nvSpPr>
        <xdr:cNvPr id="200" name="n_2aveValue【橋りょう・トンネル】&#10;有形固定資産減価償却率">
          <a:extLst>
            <a:ext uri="{FF2B5EF4-FFF2-40B4-BE49-F238E27FC236}">
              <a16:creationId xmlns:a16="http://schemas.microsoft.com/office/drawing/2014/main" id="{60C2AD4F-3427-44AD-BBEF-26A91D83F094}"/>
            </a:ext>
          </a:extLst>
        </xdr:cNvPr>
        <xdr:cNvSpPr txBox="1"/>
      </xdr:nvSpPr>
      <xdr:spPr>
        <a:xfrm>
          <a:off x="2705744" y="10375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59707</xdr:rowOff>
    </xdr:from>
    <xdr:ext cx="405111" cy="259045"/>
    <xdr:sp macro="" textlink="">
      <xdr:nvSpPr>
        <xdr:cNvPr id="201" name="n_3aveValue【橋りょう・トンネル】&#10;有形固定資産減価償却率">
          <a:extLst>
            <a:ext uri="{FF2B5EF4-FFF2-40B4-BE49-F238E27FC236}">
              <a16:creationId xmlns:a16="http://schemas.microsoft.com/office/drawing/2014/main" id="{CCB5172B-ABB4-4B39-9FF8-25E7248D552F}"/>
            </a:ext>
          </a:extLst>
        </xdr:cNvPr>
        <xdr:cNvSpPr txBox="1"/>
      </xdr:nvSpPr>
      <xdr:spPr>
        <a:xfrm>
          <a:off x="1816744" y="10346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31132</xdr:rowOff>
    </xdr:from>
    <xdr:ext cx="405111" cy="259045"/>
    <xdr:sp macro="" textlink="">
      <xdr:nvSpPr>
        <xdr:cNvPr id="202" name="n_4aveValue【橋りょう・トンネル】&#10;有形固定資産減価償却率">
          <a:extLst>
            <a:ext uri="{FF2B5EF4-FFF2-40B4-BE49-F238E27FC236}">
              <a16:creationId xmlns:a16="http://schemas.microsoft.com/office/drawing/2014/main" id="{DDF38284-938F-4912-BB55-E114F0A1A0E2}"/>
            </a:ext>
          </a:extLst>
        </xdr:cNvPr>
        <xdr:cNvSpPr txBox="1"/>
      </xdr:nvSpPr>
      <xdr:spPr>
        <a:xfrm>
          <a:off x="927744" y="10318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148607</xdr:rowOff>
    </xdr:from>
    <xdr:ext cx="405111" cy="259045"/>
    <xdr:sp macro="" textlink="">
      <xdr:nvSpPr>
        <xdr:cNvPr id="203" name="n_1mainValue【橋りょう・トンネル】&#10;有形固定資産減価償却率">
          <a:extLst>
            <a:ext uri="{FF2B5EF4-FFF2-40B4-BE49-F238E27FC236}">
              <a16:creationId xmlns:a16="http://schemas.microsoft.com/office/drawing/2014/main" id="{1A228468-7697-454C-814D-054645B20F8C}"/>
            </a:ext>
          </a:extLst>
        </xdr:cNvPr>
        <xdr:cNvSpPr txBox="1"/>
      </xdr:nvSpPr>
      <xdr:spPr>
        <a:xfrm>
          <a:off x="3582044" y="1094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131462</xdr:rowOff>
    </xdr:from>
    <xdr:ext cx="405111" cy="259045"/>
    <xdr:sp macro="" textlink="">
      <xdr:nvSpPr>
        <xdr:cNvPr id="204" name="n_2mainValue【橋りょう・トンネル】&#10;有形固定資産減価償却率">
          <a:extLst>
            <a:ext uri="{FF2B5EF4-FFF2-40B4-BE49-F238E27FC236}">
              <a16:creationId xmlns:a16="http://schemas.microsoft.com/office/drawing/2014/main" id="{21EE5C3F-0F31-4893-AF62-9929CF38D87C}"/>
            </a:ext>
          </a:extLst>
        </xdr:cNvPr>
        <xdr:cNvSpPr txBox="1"/>
      </xdr:nvSpPr>
      <xdr:spPr>
        <a:xfrm>
          <a:off x="2705744" y="10932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127652</xdr:rowOff>
    </xdr:from>
    <xdr:ext cx="405111" cy="259045"/>
    <xdr:sp macro="" textlink="">
      <xdr:nvSpPr>
        <xdr:cNvPr id="205" name="n_3mainValue【橋りょう・トンネル】&#10;有形固定資産減価償却率">
          <a:extLst>
            <a:ext uri="{FF2B5EF4-FFF2-40B4-BE49-F238E27FC236}">
              <a16:creationId xmlns:a16="http://schemas.microsoft.com/office/drawing/2014/main" id="{2CE4DFEF-B267-4679-B309-37D62C9E7A2B}"/>
            </a:ext>
          </a:extLst>
        </xdr:cNvPr>
        <xdr:cNvSpPr txBox="1"/>
      </xdr:nvSpPr>
      <xdr:spPr>
        <a:xfrm>
          <a:off x="1816744" y="10929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63</xdr:row>
      <xdr:rowOff>102887</xdr:rowOff>
    </xdr:from>
    <xdr:ext cx="405111" cy="259045"/>
    <xdr:sp macro="" textlink="">
      <xdr:nvSpPr>
        <xdr:cNvPr id="206" name="n_4mainValue【橋りょう・トンネル】&#10;有形固定資産減価償却率">
          <a:extLst>
            <a:ext uri="{FF2B5EF4-FFF2-40B4-BE49-F238E27FC236}">
              <a16:creationId xmlns:a16="http://schemas.microsoft.com/office/drawing/2014/main" id="{D6700278-0EA4-4D48-9DEF-DB3659CAA2D4}"/>
            </a:ext>
          </a:extLst>
        </xdr:cNvPr>
        <xdr:cNvSpPr txBox="1"/>
      </xdr:nvSpPr>
      <xdr:spPr>
        <a:xfrm>
          <a:off x="927744" y="10904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id="{F2428503-37E1-4AEA-AB47-E66D4735156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id="{D0AC19E1-92F1-47D8-8D05-78E7E88A5915}"/>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id="{0367DD64-ED55-407B-AF6D-59025BDA1FAD}"/>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id="{01CC022E-C6E0-404E-B3FB-AE903AAAA68A}"/>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id="{5FFB584A-FD7E-47DB-9896-5AEEFDA18719}"/>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id="{10E75975-0E8F-42F8-9AB5-A778DDF52072}"/>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id="{362AB97F-AB33-46EC-96E1-87EEBBCE57F5}"/>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id="{895B7110-1BDD-4BE0-BBD7-CF5B7F3B9657}"/>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a:extLst>
            <a:ext uri="{FF2B5EF4-FFF2-40B4-BE49-F238E27FC236}">
              <a16:creationId xmlns:a16="http://schemas.microsoft.com/office/drawing/2014/main" id="{2FF87DE2-1177-44C5-9915-F71909D160EE}"/>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id="{0CBF9B0A-6965-4D38-BB04-7F291D8D3C21}"/>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a:extLst>
            <a:ext uri="{FF2B5EF4-FFF2-40B4-BE49-F238E27FC236}">
              <a16:creationId xmlns:a16="http://schemas.microsoft.com/office/drawing/2014/main" id="{911A2C13-D19B-4891-AF41-2B54ED469D1F}"/>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8" name="テキスト ボックス 217">
          <a:extLst>
            <a:ext uri="{FF2B5EF4-FFF2-40B4-BE49-F238E27FC236}">
              <a16:creationId xmlns:a16="http://schemas.microsoft.com/office/drawing/2014/main" id="{F1D0E592-B1C2-4ACD-A95D-3FDB9165ED4E}"/>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a:extLst>
            <a:ext uri="{FF2B5EF4-FFF2-40B4-BE49-F238E27FC236}">
              <a16:creationId xmlns:a16="http://schemas.microsoft.com/office/drawing/2014/main" id="{DFA97241-8595-4F62-96A0-658956C76F3E}"/>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20" name="テキスト ボックス 219">
          <a:extLst>
            <a:ext uri="{FF2B5EF4-FFF2-40B4-BE49-F238E27FC236}">
              <a16:creationId xmlns:a16="http://schemas.microsoft.com/office/drawing/2014/main" id="{E7888159-D5D1-4E92-B36B-27D457ADF696}"/>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a:extLst>
            <a:ext uri="{FF2B5EF4-FFF2-40B4-BE49-F238E27FC236}">
              <a16:creationId xmlns:a16="http://schemas.microsoft.com/office/drawing/2014/main" id="{AFBBD198-4072-42B3-96AF-41771C7401DE}"/>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2" name="テキスト ボックス 221">
          <a:extLst>
            <a:ext uri="{FF2B5EF4-FFF2-40B4-BE49-F238E27FC236}">
              <a16:creationId xmlns:a16="http://schemas.microsoft.com/office/drawing/2014/main" id="{E8FE0FCA-ED28-4A26-B4C7-4DC0E20BE096}"/>
            </a:ext>
          </a:extLst>
        </xdr:cNvPr>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a:extLst>
            <a:ext uri="{FF2B5EF4-FFF2-40B4-BE49-F238E27FC236}">
              <a16:creationId xmlns:a16="http://schemas.microsoft.com/office/drawing/2014/main" id="{57A19A7F-6445-47F2-B85B-290D43DFBCEA}"/>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4" name="テキスト ボックス 223">
          <a:extLst>
            <a:ext uri="{FF2B5EF4-FFF2-40B4-BE49-F238E27FC236}">
              <a16:creationId xmlns:a16="http://schemas.microsoft.com/office/drawing/2014/main" id="{EA772B14-7BBB-4284-A94F-15952A7219A4}"/>
            </a:ext>
          </a:extLst>
        </xdr:cNvPr>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a:extLst>
            <a:ext uri="{FF2B5EF4-FFF2-40B4-BE49-F238E27FC236}">
              <a16:creationId xmlns:a16="http://schemas.microsoft.com/office/drawing/2014/main" id="{1DD9027E-305E-4544-865A-BE6ECEAD9591}"/>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6" name="テキスト ボックス 225">
          <a:extLst>
            <a:ext uri="{FF2B5EF4-FFF2-40B4-BE49-F238E27FC236}">
              <a16:creationId xmlns:a16="http://schemas.microsoft.com/office/drawing/2014/main" id="{90A9F19C-423D-4C02-A411-3A4541F43E24}"/>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a:extLst>
            <a:ext uri="{FF2B5EF4-FFF2-40B4-BE49-F238E27FC236}">
              <a16:creationId xmlns:a16="http://schemas.microsoft.com/office/drawing/2014/main" id="{166C60BE-C0BA-44A4-B95E-0FA15FB2AFC2}"/>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8" name="テキスト ボックス 227">
          <a:extLst>
            <a:ext uri="{FF2B5EF4-FFF2-40B4-BE49-F238E27FC236}">
              <a16:creationId xmlns:a16="http://schemas.microsoft.com/office/drawing/2014/main" id="{5AF5C0D7-E92F-4D69-B9FE-14E175A521C3}"/>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橋りょう・トンネル】&#10;一人当たり有形固定資産（償却資産）額グラフ枠">
          <a:extLst>
            <a:ext uri="{FF2B5EF4-FFF2-40B4-BE49-F238E27FC236}">
              <a16:creationId xmlns:a16="http://schemas.microsoft.com/office/drawing/2014/main" id="{756C3453-D1A5-4F44-9E61-439AC1C40E0D}"/>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13708</xdr:rowOff>
    </xdr:from>
    <xdr:to>
      <xdr:col>54</xdr:col>
      <xdr:colOff>189865</xdr:colOff>
      <xdr:row>64</xdr:row>
      <xdr:rowOff>71376</xdr:rowOff>
    </xdr:to>
    <xdr:cxnSp macro="">
      <xdr:nvCxnSpPr>
        <xdr:cNvPr id="230" name="直線コネクタ 229">
          <a:extLst>
            <a:ext uri="{FF2B5EF4-FFF2-40B4-BE49-F238E27FC236}">
              <a16:creationId xmlns:a16="http://schemas.microsoft.com/office/drawing/2014/main" id="{AC3A1200-7534-4BBE-A51A-63827F2D8A7E}"/>
            </a:ext>
          </a:extLst>
        </xdr:cNvPr>
        <xdr:cNvCxnSpPr/>
      </xdr:nvCxnSpPr>
      <xdr:spPr>
        <a:xfrm flipV="1">
          <a:off x="10476865" y="9786358"/>
          <a:ext cx="0" cy="1257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75203</xdr:rowOff>
    </xdr:from>
    <xdr:ext cx="469744" cy="259045"/>
    <xdr:sp macro="" textlink="">
      <xdr:nvSpPr>
        <xdr:cNvPr id="231" name="【橋りょう・トンネル】&#10;一人当たり有形固定資産（償却資産）額最小値テキスト">
          <a:extLst>
            <a:ext uri="{FF2B5EF4-FFF2-40B4-BE49-F238E27FC236}">
              <a16:creationId xmlns:a16="http://schemas.microsoft.com/office/drawing/2014/main" id="{92FB1536-BE80-46CF-800E-57E983C24C94}"/>
            </a:ext>
          </a:extLst>
        </xdr:cNvPr>
        <xdr:cNvSpPr txBox="1"/>
      </xdr:nvSpPr>
      <xdr:spPr>
        <a:xfrm>
          <a:off x="10515600" y="11048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71376</xdr:rowOff>
    </xdr:from>
    <xdr:to>
      <xdr:col>55</xdr:col>
      <xdr:colOff>88900</xdr:colOff>
      <xdr:row>64</xdr:row>
      <xdr:rowOff>71376</xdr:rowOff>
    </xdr:to>
    <xdr:cxnSp macro="">
      <xdr:nvCxnSpPr>
        <xdr:cNvPr id="232" name="直線コネクタ 231">
          <a:extLst>
            <a:ext uri="{FF2B5EF4-FFF2-40B4-BE49-F238E27FC236}">
              <a16:creationId xmlns:a16="http://schemas.microsoft.com/office/drawing/2014/main" id="{187A361C-4CCE-4AA1-BC02-75E373053A79}"/>
            </a:ext>
          </a:extLst>
        </xdr:cNvPr>
        <xdr:cNvCxnSpPr/>
      </xdr:nvCxnSpPr>
      <xdr:spPr>
        <a:xfrm>
          <a:off x="10388600" y="11044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131835</xdr:rowOff>
    </xdr:from>
    <xdr:ext cx="690189" cy="259045"/>
    <xdr:sp macro="" textlink="">
      <xdr:nvSpPr>
        <xdr:cNvPr id="233" name="【橋りょう・トンネル】&#10;一人当たり有形固定資産（償却資産）額最大値テキスト">
          <a:extLst>
            <a:ext uri="{FF2B5EF4-FFF2-40B4-BE49-F238E27FC236}">
              <a16:creationId xmlns:a16="http://schemas.microsoft.com/office/drawing/2014/main" id="{22DEC630-04C8-4011-AFC9-F6DEB3648A6E}"/>
            </a:ext>
          </a:extLst>
        </xdr:cNvPr>
        <xdr:cNvSpPr txBox="1"/>
      </xdr:nvSpPr>
      <xdr:spPr>
        <a:xfrm>
          <a:off x="10515600" y="956158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1,657,010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13708</xdr:rowOff>
    </xdr:from>
    <xdr:to>
      <xdr:col>55</xdr:col>
      <xdr:colOff>88900</xdr:colOff>
      <xdr:row>57</xdr:row>
      <xdr:rowOff>13708</xdr:rowOff>
    </xdr:to>
    <xdr:cxnSp macro="">
      <xdr:nvCxnSpPr>
        <xdr:cNvPr id="234" name="直線コネクタ 233">
          <a:extLst>
            <a:ext uri="{FF2B5EF4-FFF2-40B4-BE49-F238E27FC236}">
              <a16:creationId xmlns:a16="http://schemas.microsoft.com/office/drawing/2014/main" id="{B2704104-6C8A-4EAD-A00B-AF321E93B632}"/>
            </a:ext>
          </a:extLst>
        </xdr:cNvPr>
        <xdr:cNvCxnSpPr/>
      </xdr:nvCxnSpPr>
      <xdr:spPr>
        <a:xfrm>
          <a:off x="10388600" y="9786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113691</xdr:rowOff>
    </xdr:from>
    <xdr:ext cx="599010" cy="259045"/>
    <xdr:sp macro="" textlink="">
      <xdr:nvSpPr>
        <xdr:cNvPr id="235" name="【橋りょう・トンネル】&#10;一人当たり有形固定資産（償却資産）額平均値テキスト">
          <a:extLst>
            <a:ext uri="{FF2B5EF4-FFF2-40B4-BE49-F238E27FC236}">
              <a16:creationId xmlns:a16="http://schemas.microsoft.com/office/drawing/2014/main" id="{E110B981-AF51-437B-9D03-BA3C01FE9176}"/>
            </a:ext>
          </a:extLst>
        </xdr:cNvPr>
        <xdr:cNvSpPr txBox="1"/>
      </xdr:nvSpPr>
      <xdr:spPr>
        <a:xfrm>
          <a:off x="10515600" y="105721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364,155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90814</xdr:rowOff>
    </xdr:from>
    <xdr:to>
      <xdr:col>55</xdr:col>
      <xdr:colOff>50800</xdr:colOff>
      <xdr:row>63</xdr:row>
      <xdr:rowOff>20964</xdr:rowOff>
    </xdr:to>
    <xdr:sp macro="" textlink="">
      <xdr:nvSpPr>
        <xdr:cNvPr id="236" name="フローチャート: 判断 235">
          <a:extLst>
            <a:ext uri="{FF2B5EF4-FFF2-40B4-BE49-F238E27FC236}">
              <a16:creationId xmlns:a16="http://schemas.microsoft.com/office/drawing/2014/main" id="{0BC37A6D-EE54-4897-BC26-0A97EA69DF14}"/>
            </a:ext>
          </a:extLst>
        </xdr:cNvPr>
        <xdr:cNvSpPr/>
      </xdr:nvSpPr>
      <xdr:spPr>
        <a:xfrm>
          <a:off x="10426700" y="10720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90906</xdr:rowOff>
    </xdr:from>
    <xdr:to>
      <xdr:col>50</xdr:col>
      <xdr:colOff>165100</xdr:colOff>
      <xdr:row>63</xdr:row>
      <xdr:rowOff>21056</xdr:rowOff>
    </xdr:to>
    <xdr:sp macro="" textlink="">
      <xdr:nvSpPr>
        <xdr:cNvPr id="237" name="フローチャート: 判断 236">
          <a:extLst>
            <a:ext uri="{FF2B5EF4-FFF2-40B4-BE49-F238E27FC236}">
              <a16:creationId xmlns:a16="http://schemas.microsoft.com/office/drawing/2014/main" id="{174289E7-BBD3-49D8-821F-CF08E01BBF60}"/>
            </a:ext>
          </a:extLst>
        </xdr:cNvPr>
        <xdr:cNvSpPr/>
      </xdr:nvSpPr>
      <xdr:spPr>
        <a:xfrm>
          <a:off x="9588500" y="10720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93907</xdr:rowOff>
    </xdr:from>
    <xdr:to>
      <xdr:col>46</xdr:col>
      <xdr:colOff>38100</xdr:colOff>
      <xdr:row>63</xdr:row>
      <xdr:rowOff>24057</xdr:rowOff>
    </xdr:to>
    <xdr:sp macro="" textlink="">
      <xdr:nvSpPr>
        <xdr:cNvPr id="238" name="フローチャート: 判断 237">
          <a:extLst>
            <a:ext uri="{FF2B5EF4-FFF2-40B4-BE49-F238E27FC236}">
              <a16:creationId xmlns:a16="http://schemas.microsoft.com/office/drawing/2014/main" id="{3BD63E8F-399F-4775-91C7-4AAA6EC9A7F6}"/>
            </a:ext>
          </a:extLst>
        </xdr:cNvPr>
        <xdr:cNvSpPr/>
      </xdr:nvSpPr>
      <xdr:spPr>
        <a:xfrm>
          <a:off x="8699500" y="10723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98289</xdr:rowOff>
    </xdr:from>
    <xdr:to>
      <xdr:col>41</xdr:col>
      <xdr:colOff>101600</xdr:colOff>
      <xdr:row>63</xdr:row>
      <xdr:rowOff>28439</xdr:rowOff>
    </xdr:to>
    <xdr:sp macro="" textlink="">
      <xdr:nvSpPr>
        <xdr:cNvPr id="239" name="フローチャート: 判断 238">
          <a:extLst>
            <a:ext uri="{FF2B5EF4-FFF2-40B4-BE49-F238E27FC236}">
              <a16:creationId xmlns:a16="http://schemas.microsoft.com/office/drawing/2014/main" id="{7A46E4BB-7003-4383-915A-D6306673159B}"/>
            </a:ext>
          </a:extLst>
        </xdr:cNvPr>
        <xdr:cNvSpPr/>
      </xdr:nvSpPr>
      <xdr:spPr>
        <a:xfrm>
          <a:off x="7810500" y="10728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104742</xdr:rowOff>
    </xdr:from>
    <xdr:to>
      <xdr:col>36</xdr:col>
      <xdr:colOff>165100</xdr:colOff>
      <xdr:row>63</xdr:row>
      <xdr:rowOff>34892</xdr:rowOff>
    </xdr:to>
    <xdr:sp macro="" textlink="">
      <xdr:nvSpPr>
        <xdr:cNvPr id="240" name="フローチャート: 判断 239">
          <a:extLst>
            <a:ext uri="{FF2B5EF4-FFF2-40B4-BE49-F238E27FC236}">
              <a16:creationId xmlns:a16="http://schemas.microsoft.com/office/drawing/2014/main" id="{E41535A4-C732-438D-B266-ABCBD68C5AA5}"/>
            </a:ext>
          </a:extLst>
        </xdr:cNvPr>
        <xdr:cNvSpPr/>
      </xdr:nvSpPr>
      <xdr:spPr>
        <a:xfrm>
          <a:off x="6921500" y="10734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E4B1423F-C2CC-4D3E-A986-4D38CC36FB9F}"/>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3249BF1A-CF2A-4A27-ACD3-A83B56108E2A}"/>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B7D9BBC3-49AE-431E-A11B-067894A47805}"/>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09FB0DDF-5358-4360-A940-F83F639D45A3}"/>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FE89BD97-89D6-4968-ADAC-7CB7D6120A5F}"/>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7790</xdr:rowOff>
    </xdr:from>
    <xdr:to>
      <xdr:col>55</xdr:col>
      <xdr:colOff>50800</xdr:colOff>
      <xdr:row>63</xdr:row>
      <xdr:rowOff>109390</xdr:rowOff>
    </xdr:to>
    <xdr:sp macro="" textlink="">
      <xdr:nvSpPr>
        <xdr:cNvPr id="246" name="楕円 245">
          <a:extLst>
            <a:ext uri="{FF2B5EF4-FFF2-40B4-BE49-F238E27FC236}">
              <a16:creationId xmlns:a16="http://schemas.microsoft.com/office/drawing/2014/main" id="{CA8E957A-9E99-4C37-9592-7F4DAA0CE9C8}"/>
            </a:ext>
          </a:extLst>
        </xdr:cNvPr>
        <xdr:cNvSpPr/>
      </xdr:nvSpPr>
      <xdr:spPr>
        <a:xfrm>
          <a:off x="10426700" y="10809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157667</xdr:rowOff>
    </xdr:from>
    <xdr:ext cx="599010" cy="259045"/>
    <xdr:sp macro="" textlink="">
      <xdr:nvSpPr>
        <xdr:cNvPr id="247" name="【橋りょう・トンネル】&#10;一人当たり有形固定資産（償却資産）額該当値テキスト">
          <a:extLst>
            <a:ext uri="{FF2B5EF4-FFF2-40B4-BE49-F238E27FC236}">
              <a16:creationId xmlns:a16="http://schemas.microsoft.com/office/drawing/2014/main" id="{28E741C4-0EC2-4AC8-ACDA-CEC4B2D1F052}"/>
            </a:ext>
          </a:extLst>
        </xdr:cNvPr>
        <xdr:cNvSpPr txBox="1"/>
      </xdr:nvSpPr>
      <xdr:spPr>
        <a:xfrm>
          <a:off x="10515600" y="107875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248,110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9293</xdr:rowOff>
    </xdr:from>
    <xdr:to>
      <xdr:col>50</xdr:col>
      <xdr:colOff>165100</xdr:colOff>
      <xdr:row>63</xdr:row>
      <xdr:rowOff>110893</xdr:rowOff>
    </xdr:to>
    <xdr:sp macro="" textlink="">
      <xdr:nvSpPr>
        <xdr:cNvPr id="248" name="楕円 247">
          <a:extLst>
            <a:ext uri="{FF2B5EF4-FFF2-40B4-BE49-F238E27FC236}">
              <a16:creationId xmlns:a16="http://schemas.microsoft.com/office/drawing/2014/main" id="{73664721-8C31-48FD-AF54-6DBCFA442293}"/>
            </a:ext>
          </a:extLst>
        </xdr:cNvPr>
        <xdr:cNvSpPr/>
      </xdr:nvSpPr>
      <xdr:spPr>
        <a:xfrm>
          <a:off x="9588500" y="10810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58590</xdr:rowOff>
    </xdr:from>
    <xdr:to>
      <xdr:col>55</xdr:col>
      <xdr:colOff>0</xdr:colOff>
      <xdr:row>63</xdr:row>
      <xdr:rowOff>60093</xdr:rowOff>
    </xdr:to>
    <xdr:cxnSp macro="">
      <xdr:nvCxnSpPr>
        <xdr:cNvPr id="249" name="直線コネクタ 248">
          <a:extLst>
            <a:ext uri="{FF2B5EF4-FFF2-40B4-BE49-F238E27FC236}">
              <a16:creationId xmlns:a16="http://schemas.microsoft.com/office/drawing/2014/main" id="{058A6D07-C94E-437B-9270-62C989D6D5B2}"/>
            </a:ext>
          </a:extLst>
        </xdr:cNvPr>
        <xdr:cNvCxnSpPr/>
      </xdr:nvCxnSpPr>
      <xdr:spPr>
        <a:xfrm flipV="1">
          <a:off x="9639300" y="10859940"/>
          <a:ext cx="838200" cy="1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10010</xdr:rowOff>
    </xdr:from>
    <xdr:to>
      <xdr:col>46</xdr:col>
      <xdr:colOff>38100</xdr:colOff>
      <xdr:row>63</xdr:row>
      <xdr:rowOff>111610</xdr:rowOff>
    </xdr:to>
    <xdr:sp macro="" textlink="">
      <xdr:nvSpPr>
        <xdr:cNvPr id="250" name="楕円 249">
          <a:extLst>
            <a:ext uri="{FF2B5EF4-FFF2-40B4-BE49-F238E27FC236}">
              <a16:creationId xmlns:a16="http://schemas.microsoft.com/office/drawing/2014/main" id="{69478A1C-072B-453B-A945-1C8A949C19EB}"/>
            </a:ext>
          </a:extLst>
        </xdr:cNvPr>
        <xdr:cNvSpPr/>
      </xdr:nvSpPr>
      <xdr:spPr>
        <a:xfrm>
          <a:off x="8699500" y="10811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60093</xdr:rowOff>
    </xdr:from>
    <xdr:to>
      <xdr:col>50</xdr:col>
      <xdr:colOff>114300</xdr:colOff>
      <xdr:row>63</xdr:row>
      <xdr:rowOff>60810</xdr:rowOff>
    </xdr:to>
    <xdr:cxnSp macro="">
      <xdr:nvCxnSpPr>
        <xdr:cNvPr id="251" name="直線コネクタ 250">
          <a:extLst>
            <a:ext uri="{FF2B5EF4-FFF2-40B4-BE49-F238E27FC236}">
              <a16:creationId xmlns:a16="http://schemas.microsoft.com/office/drawing/2014/main" id="{071E339B-3909-4D83-829F-0D0014E133F5}"/>
            </a:ext>
          </a:extLst>
        </xdr:cNvPr>
        <xdr:cNvCxnSpPr/>
      </xdr:nvCxnSpPr>
      <xdr:spPr>
        <a:xfrm flipV="1">
          <a:off x="8750300" y="10861443"/>
          <a:ext cx="889000" cy="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14820</xdr:rowOff>
    </xdr:from>
    <xdr:to>
      <xdr:col>41</xdr:col>
      <xdr:colOff>101600</xdr:colOff>
      <xdr:row>63</xdr:row>
      <xdr:rowOff>116420</xdr:rowOff>
    </xdr:to>
    <xdr:sp macro="" textlink="">
      <xdr:nvSpPr>
        <xdr:cNvPr id="252" name="楕円 251">
          <a:extLst>
            <a:ext uri="{FF2B5EF4-FFF2-40B4-BE49-F238E27FC236}">
              <a16:creationId xmlns:a16="http://schemas.microsoft.com/office/drawing/2014/main" id="{16FAE5C3-8A08-45AC-B2D4-9D8B84CB0C48}"/>
            </a:ext>
          </a:extLst>
        </xdr:cNvPr>
        <xdr:cNvSpPr/>
      </xdr:nvSpPr>
      <xdr:spPr>
        <a:xfrm>
          <a:off x="7810500" y="1081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60810</xdr:rowOff>
    </xdr:from>
    <xdr:to>
      <xdr:col>45</xdr:col>
      <xdr:colOff>177800</xdr:colOff>
      <xdr:row>63</xdr:row>
      <xdr:rowOff>65620</xdr:rowOff>
    </xdr:to>
    <xdr:cxnSp macro="">
      <xdr:nvCxnSpPr>
        <xdr:cNvPr id="253" name="直線コネクタ 252">
          <a:extLst>
            <a:ext uri="{FF2B5EF4-FFF2-40B4-BE49-F238E27FC236}">
              <a16:creationId xmlns:a16="http://schemas.microsoft.com/office/drawing/2014/main" id="{BC529EA4-4FEF-4A82-BC0A-3ADFBE0E158B}"/>
            </a:ext>
          </a:extLst>
        </xdr:cNvPr>
        <xdr:cNvCxnSpPr/>
      </xdr:nvCxnSpPr>
      <xdr:spPr>
        <a:xfrm flipV="1">
          <a:off x="7861300" y="10862160"/>
          <a:ext cx="889000" cy="4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13227</xdr:rowOff>
    </xdr:from>
    <xdr:to>
      <xdr:col>36</xdr:col>
      <xdr:colOff>165100</xdr:colOff>
      <xdr:row>63</xdr:row>
      <xdr:rowOff>114827</xdr:rowOff>
    </xdr:to>
    <xdr:sp macro="" textlink="">
      <xdr:nvSpPr>
        <xdr:cNvPr id="254" name="楕円 253">
          <a:extLst>
            <a:ext uri="{FF2B5EF4-FFF2-40B4-BE49-F238E27FC236}">
              <a16:creationId xmlns:a16="http://schemas.microsoft.com/office/drawing/2014/main" id="{70FCA1A7-4614-4B76-9181-FAE75DBB8F50}"/>
            </a:ext>
          </a:extLst>
        </xdr:cNvPr>
        <xdr:cNvSpPr/>
      </xdr:nvSpPr>
      <xdr:spPr>
        <a:xfrm>
          <a:off x="6921500" y="10814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64027</xdr:rowOff>
    </xdr:from>
    <xdr:to>
      <xdr:col>41</xdr:col>
      <xdr:colOff>50800</xdr:colOff>
      <xdr:row>63</xdr:row>
      <xdr:rowOff>65620</xdr:rowOff>
    </xdr:to>
    <xdr:cxnSp macro="">
      <xdr:nvCxnSpPr>
        <xdr:cNvPr id="255" name="直線コネクタ 254">
          <a:extLst>
            <a:ext uri="{FF2B5EF4-FFF2-40B4-BE49-F238E27FC236}">
              <a16:creationId xmlns:a16="http://schemas.microsoft.com/office/drawing/2014/main" id="{E1E0A7B2-44B1-4266-9E48-381EAFCBAE53}"/>
            </a:ext>
          </a:extLst>
        </xdr:cNvPr>
        <xdr:cNvCxnSpPr/>
      </xdr:nvCxnSpPr>
      <xdr:spPr>
        <a:xfrm>
          <a:off x="6972300" y="10865377"/>
          <a:ext cx="889000" cy="1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37583</xdr:rowOff>
    </xdr:from>
    <xdr:ext cx="599010" cy="259045"/>
    <xdr:sp macro="" textlink="">
      <xdr:nvSpPr>
        <xdr:cNvPr id="256" name="n_1aveValue【橋りょう・トンネル】&#10;一人当たり有形固定資産（償却資産）額">
          <a:extLst>
            <a:ext uri="{FF2B5EF4-FFF2-40B4-BE49-F238E27FC236}">
              <a16:creationId xmlns:a16="http://schemas.microsoft.com/office/drawing/2014/main" id="{7DE92A61-9AC9-4ACC-8A1B-16A5D54AD0C6}"/>
            </a:ext>
          </a:extLst>
        </xdr:cNvPr>
        <xdr:cNvSpPr txBox="1"/>
      </xdr:nvSpPr>
      <xdr:spPr>
        <a:xfrm>
          <a:off x="9327095" y="104960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40584</xdr:rowOff>
    </xdr:from>
    <xdr:ext cx="599010" cy="259045"/>
    <xdr:sp macro="" textlink="">
      <xdr:nvSpPr>
        <xdr:cNvPr id="257" name="n_2aveValue【橋りょう・トンネル】&#10;一人当たり有形固定資産（償却資産）額">
          <a:extLst>
            <a:ext uri="{FF2B5EF4-FFF2-40B4-BE49-F238E27FC236}">
              <a16:creationId xmlns:a16="http://schemas.microsoft.com/office/drawing/2014/main" id="{FA8DD183-AA69-4678-BB00-88F0E216833F}"/>
            </a:ext>
          </a:extLst>
        </xdr:cNvPr>
        <xdr:cNvSpPr txBox="1"/>
      </xdr:nvSpPr>
      <xdr:spPr>
        <a:xfrm>
          <a:off x="8450795" y="10499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44966</xdr:rowOff>
    </xdr:from>
    <xdr:ext cx="599010" cy="259045"/>
    <xdr:sp macro="" textlink="">
      <xdr:nvSpPr>
        <xdr:cNvPr id="258" name="n_3aveValue【橋りょう・トンネル】&#10;一人当たり有形固定資産（償却資産）額">
          <a:extLst>
            <a:ext uri="{FF2B5EF4-FFF2-40B4-BE49-F238E27FC236}">
              <a16:creationId xmlns:a16="http://schemas.microsoft.com/office/drawing/2014/main" id="{7FC5EF25-F808-4A4F-8878-226CE54CC577}"/>
            </a:ext>
          </a:extLst>
        </xdr:cNvPr>
        <xdr:cNvSpPr txBox="1"/>
      </xdr:nvSpPr>
      <xdr:spPr>
        <a:xfrm>
          <a:off x="7561795" y="10503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51419</xdr:rowOff>
    </xdr:from>
    <xdr:ext cx="599010" cy="259045"/>
    <xdr:sp macro="" textlink="">
      <xdr:nvSpPr>
        <xdr:cNvPr id="259" name="n_4aveValue【橋りょう・トンネル】&#10;一人当たり有形固定資産（償却資産）額">
          <a:extLst>
            <a:ext uri="{FF2B5EF4-FFF2-40B4-BE49-F238E27FC236}">
              <a16:creationId xmlns:a16="http://schemas.microsoft.com/office/drawing/2014/main" id="{3C1EDCE9-621C-4B7D-81E2-19AF0D86DA77}"/>
            </a:ext>
          </a:extLst>
        </xdr:cNvPr>
        <xdr:cNvSpPr txBox="1"/>
      </xdr:nvSpPr>
      <xdr:spPr>
        <a:xfrm>
          <a:off x="6672795" y="10509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102020</xdr:rowOff>
    </xdr:from>
    <xdr:ext cx="599010" cy="259045"/>
    <xdr:sp macro="" textlink="">
      <xdr:nvSpPr>
        <xdr:cNvPr id="260" name="n_1mainValue【橋りょう・トンネル】&#10;一人当たり有形固定資産（償却資産）額">
          <a:extLst>
            <a:ext uri="{FF2B5EF4-FFF2-40B4-BE49-F238E27FC236}">
              <a16:creationId xmlns:a16="http://schemas.microsoft.com/office/drawing/2014/main" id="{EB027058-024A-428E-A793-0EECE132BAFB}"/>
            </a:ext>
          </a:extLst>
        </xdr:cNvPr>
        <xdr:cNvSpPr txBox="1"/>
      </xdr:nvSpPr>
      <xdr:spPr>
        <a:xfrm>
          <a:off x="9327095" y="109033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102737</xdr:rowOff>
    </xdr:from>
    <xdr:ext cx="599010" cy="259045"/>
    <xdr:sp macro="" textlink="">
      <xdr:nvSpPr>
        <xdr:cNvPr id="261" name="n_2mainValue【橋りょう・トンネル】&#10;一人当たり有形固定資産（償却資産）額">
          <a:extLst>
            <a:ext uri="{FF2B5EF4-FFF2-40B4-BE49-F238E27FC236}">
              <a16:creationId xmlns:a16="http://schemas.microsoft.com/office/drawing/2014/main" id="{D380A20A-208F-437A-9FF5-D20C24ADE4A0}"/>
            </a:ext>
          </a:extLst>
        </xdr:cNvPr>
        <xdr:cNvSpPr txBox="1"/>
      </xdr:nvSpPr>
      <xdr:spPr>
        <a:xfrm>
          <a:off x="8450795" y="10904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107547</xdr:rowOff>
    </xdr:from>
    <xdr:ext cx="599010" cy="259045"/>
    <xdr:sp macro="" textlink="">
      <xdr:nvSpPr>
        <xdr:cNvPr id="262" name="n_3mainValue【橋りょう・トンネル】&#10;一人当たり有形固定資産（償却資産）額">
          <a:extLst>
            <a:ext uri="{FF2B5EF4-FFF2-40B4-BE49-F238E27FC236}">
              <a16:creationId xmlns:a16="http://schemas.microsoft.com/office/drawing/2014/main" id="{9EB6A08C-0131-44B9-A8E8-3494129EE4CD}"/>
            </a:ext>
          </a:extLst>
        </xdr:cNvPr>
        <xdr:cNvSpPr txBox="1"/>
      </xdr:nvSpPr>
      <xdr:spPr>
        <a:xfrm>
          <a:off x="7561795" y="10908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105954</xdr:rowOff>
    </xdr:from>
    <xdr:ext cx="599010" cy="259045"/>
    <xdr:sp macro="" textlink="">
      <xdr:nvSpPr>
        <xdr:cNvPr id="263" name="n_4mainValue【橋りょう・トンネル】&#10;一人当たり有形固定資産（償却資産）額">
          <a:extLst>
            <a:ext uri="{FF2B5EF4-FFF2-40B4-BE49-F238E27FC236}">
              <a16:creationId xmlns:a16="http://schemas.microsoft.com/office/drawing/2014/main" id="{45EF17E0-7902-4F0D-9BEA-66414FB53246}"/>
            </a:ext>
          </a:extLst>
        </xdr:cNvPr>
        <xdr:cNvSpPr txBox="1"/>
      </xdr:nvSpPr>
      <xdr:spPr>
        <a:xfrm>
          <a:off x="6672795" y="109073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a:extLst>
            <a:ext uri="{FF2B5EF4-FFF2-40B4-BE49-F238E27FC236}">
              <a16:creationId xmlns:a16="http://schemas.microsoft.com/office/drawing/2014/main" id="{71A74746-9ECD-4AFC-BDC1-E30D1B0880E5}"/>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a:extLst>
            <a:ext uri="{FF2B5EF4-FFF2-40B4-BE49-F238E27FC236}">
              <a16:creationId xmlns:a16="http://schemas.microsoft.com/office/drawing/2014/main" id="{F45DA072-E6A2-45E2-858B-6B0B222F23ED}"/>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a:extLst>
            <a:ext uri="{FF2B5EF4-FFF2-40B4-BE49-F238E27FC236}">
              <a16:creationId xmlns:a16="http://schemas.microsoft.com/office/drawing/2014/main" id="{A202240D-6109-4816-A2C7-93CD93A9063D}"/>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a:extLst>
            <a:ext uri="{FF2B5EF4-FFF2-40B4-BE49-F238E27FC236}">
              <a16:creationId xmlns:a16="http://schemas.microsoft.com/office/drawing/2014/main" id="{0F771A89-8EBB-4D03-905F-EBE4C77EB5B4}"/>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a:extLst>
            <a:ext uri="{FF2B5EF4-FFF2-40B4-BE49-F238E27FC236}">
              <a16:creationId xmlns:a16="http://schemas.microsoft.com/office/drawing/2014/main" id="{F97A7DB1-DE7C-4AE0-B30F-047CBE208E5D}"/>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a:extLst>
            <a:ext uri="{FF2B5EF4-FFF2-40B4-BE49-F238E27FC236}">
              <a16:creationId xmlns:a16="http://schemas.microsoft.com/office/drawing/2014/main" id="{5CAA26B4-B462-4EBE-8A5C-3F6F972E4916}"/>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a:extLst>
            <a:ext uri="{FF2B5EF4-FFF2-40B4-BE49-F238E27FC236}">
              <a16:creationId xmlns:a16="http://schemas.microsoft.com/office/drawing/2014/main" id="{A36532D2-B585-4C63-9430-0234087221DA}"/>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a:extLst>
            <a:ext uri="{FF2B5EF4-FFF2-40B4-BE49-F238E27FC236}">
              <a16:creationId xmlns:a16="http://schemas.microsoft.com/office/drawing/2014/main" id="{90FA8B4C-7D44-49DE-A02A-4CA310B3AE6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a:extLst>
            <a:ext uri="{FF2B5EF4-FFF2-40B4-BE49-F238E27FC236}">
              <a16:creationId xmlns:a16="http://schemas.microsoft.com/office/drawing/2014/main" id="{907BD2A3-381C-42C8-ACA6-272B6779EA23}"/>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a:extLst>
            <a:ext uri="{FF2B5EF4-FFF2-40B4-BE49-F238E27FC236}">
              <a16:creationId xmlns:a16="http://schemas.microsoft.com/office/drawing/2014/main" id="{5CB12FB6-B0EC-44DD-A235-74D5B6DBDE34}"/>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a:extLst>
            <a:ext uri="{FF2B5EF4-FFF2-40B4-BE49-F238E27FC236}">
              <a16:creationId xmlns:a16="http://schemas.microsoft.com/office/drawing/2014/main" id="{6FC1AF79-AFC8-486A-8126-69E56835D232}"/>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5" name="直線コネクタ 274">
          <a:extLst>
            <a:ext uri="{FF2B5EF4-FFF2-40B4-BE49-F238E27FC236}">
              <a16:creationId xmlns:a16="http://schemas.microsoft.com/office/drawing/2014/main" id="{ABD4101F-5388-4193-B5C7-8020337A495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6" name="テキスト ボックス 275">
          <a:extLst>
            <a:ext uri="{FF2B5EF4-FFF2-40B4-BE49-F238E27FC236}">
              <a16:creationId xmlns:a16="http://schemas.microsoft.com/office/drawing/2014/main" id="{CC1993AC-4768-4891-9BAF-E6E2BC5BA3A9}"/>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7" name="直線コネクタ 276">
          <a:extLst>
            <a:ext uri="{FF2B5EF4-FFF2-40B4-BE49-F238E27FC236}">
              <a16:creationId xmlns:a16="http://schemas.microsoft.com/office/drawing/2014/main" id="{A6A645EB-0108-49E5-A7D6-05BBA0E73AA6}"/>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8" name="テキスト ボックス 277">
          <a:extLst>
            <a:ext uri="{FF2B5EF4-FFF2-40B4-BE49-F238E27FC236}">
              <a16:creationId xmlns:a16="http://schemas.microsoft.com/office/drawing/2014/main" id="{CC0BAB79-F100-49BA-ABFC-F593700FCDED}"/>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9" name="直線コネクタ 278">
          <a:extLst>
            <a:ext uri="{FF2B5EF4-FFF2-40B4-BE49-F238E27FC236}">
              <a16:creationId xmlns:a16="http://schemas.microsoft.com/office/drawing/2014/main" id="{DFA17F93-4540-4702-81F0-8A3DCAC04D0A}"/>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0" name="テキスト ボックス 279">
          <a:extLst>
            <a:ext uri="{FF2B5EF4-FFF2-40B4-BE49-F238E27FC236}">
              <a16:creationId xmlns:a16="http://schemas.microsoft.com/office/drawing/2014/main" id="{C2E3B63E-04A0-43AF-8751-AF7FBEC5B912}"/>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1" name="直線コネクタ 280">
          <a:extLst>
            <a:ext uri="{FF2B5EF4-FFF2-40B4-BE49-F238E27FC236}">
              <a16:creationId xmlns:a16="http://schemas.microsoft.com/office/drawing/2014/main" id="{02C78A78-7A3A-4056-93FF-035376B42F6A}"/>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2" name="テキスト ボックス 281">
          <a:extLst>
            <a:ext uri="{FF2B5EF4-FFF2-40B4-BE49-F238E27FC236}">
              <a16:creationId xmlns:a16="http://schemas.microsoft.com/office/drawing/2014/main" id="{75110DAD-156C-4681-80FD-87E5846F5E8F}"/>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3" name="直線コネクタ 282">
          <a:extLst>
            <a:ext uri="{FF2B5EF4-FFF2-40B4-BE49-F238E27FC236}">
              <a16:creationId xmlns:a16="http://schemas.microsoft.com/office/drawing/2014/main" id="{AF1F5366-3A15-4B5E-B210-42F3A8E7472D}"/>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4" name="テキスト ボックス 283">
          <a:extLst>
            <a:ext uri="{FF2B5EF4-FFF2-40B4-BE49-F238E27FC236}">
              <a16:creationId xmlns:a16="http://schemas.microsoft.com/office/drawing/2014/main" id="{49705BC7-8211-4F78-9434-6673E1C58D4B}"/>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a:extLst>
            <a:ext uri="{FF2B5EF4-FFF2-40B4-BE49-F238E27FC236}">
              <a16:creationId xmlns:a16="http://schemas.microsoft.com/office/drawing/2014/main" id="{6CF027F9-F30E-4EC8-AA25-9718F4B6BB12}"/>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6" name="テキスト ボックス 285">
          <a:extLst>
            <a:ext uri="{FF2B5EF4-FFF2-40B4-BE49-F238E27FC236}">
              <a16:creationId xmlns:a16="http://schemas.microsoft.com/office/drawing/2014/main" id="{8F78BCD0-9F10-402F-ABCC-366EE8E917BE}"/>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7" name="【公営住宅】&#10;有形固定資産減価償却率グラフ枠">
          <a:extLst>
            <a:ext uri="{FF2B5EF4-FFF2-40B4-BE49-F238E27FC236}">
              <a16:creationId xmlns:a16="http://schemas.microsoft.com/office/drawing/2014/main" id="{D112B6A2-E03F-4BAE-A75C-FEBCA7E20859}"/>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41911</xdr:rowOff>
    </xdr:from>
    <xdr:to>
      <xdr:col>24</xdr:col>
      <xdr:colOff>62865</xdr:colOff>
      <xdr:row>86</xdr:row>
      <xdr:rowOff>114300</xdr:rowOff>
    </xdr:to>
    <xdr:cxnSp macro="">
      <xdr:nvCxnSpPr>
        <xdr:cNvPr id="288" name="直線コネクタ 287">
          <a:extLst>
            <a:ext uri="{FF2B5EF4-FFF2-40B4-BE49-F238E27FC236}">
              <a16:creationId xmlns:a16="http://schemas.microsoft.com/office/drawing/2014/main" id="{8CA0651C-BCA7-41FB-8235-BDE9656004B7}"/>
            </a:ext>
          </a:extLst>
        </xdr:cNvPr>
        <xdr:cNvCxnSpPr/>
      </xdr:nvCxnSpPr>
      <xdr:spPr>
        <a:xfrm flipV="1">
          <a:off x="4634865" y="13586461"/>
          <a:ext cx="0" cy="1272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9" name="【公営住宅】&#10;有形固定資産減価償却率最小値テキスト">
          <a:extLst>
            <a:ext uri="{FF2B5EF4-FFF2-40B4-BE49-F238E27FC236}">
              <a16:creationId xmlns:a16="http://schemas.microsoft.com/office/drawing/2014/main" id="{15D0263F-9889-458D-B256-3AA0B0996E57}"/>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0" name="直線コネクタ 289">
          <a:extLst>
            <a:ext uri="{FF2B5EF4-FFF2-40B4-BE49-F238E27FC236}">
              <a16:creationId xmlns:a16="http://schemas.microsoft.com/office/drawing/2014/main" id="{6EEFD4C6-D1D8-4DD2-9D4B-00FD0AB38C05}"/>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160038</xdr:rowOff>
    </xdr:from>
    <xdr:ext cx="405111" cy="259045"/>
    <xdr:sp macro="" textlink="">
      <xdr:nvSpPr>
        <xdr:cNvPr id="291" name="【公営住宅】&#10;有形固定資産減価償却率最大値テキスト">
          <a:extLst>
            <a:ext uri="{FF2B5EF4-FFF2-40B4-BE49-F238E27FC236}">
              <a16:creationId xmlns:a16="http://schemas.microsoft.com/office/drawing/2014/main" id="{A480E5BA-2402-47B9-847C-FF3B85E5DA65}"/>
            </a:ext>
          </a:extLst>
        </xdr:cNvPr>
        <xdr:cNvSpPr txBox="1"/>
      </xdr:nvSpPr>
      <xdr:spPr>
        <a:xfrm>
          <a:off x="4673600" y="13361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41911</xdr:rowOff>
    </xdr:from>
    <xdr:to>
      <xdr:col>24</xdr:col>
      <xdr:colOff>152400</xdr:colOff>
      <xdr:row>79</xdr:row>
      <xdr:rowOff>41911</xdr:rowOff>
    </xdr:to>
    <xdr:cxnSp macro="">
      <xdr:nvCxnSpPr>
        <xdr:cNvPr id="292" name="直線コネクタ 291">
          <a:extLst>
            <a:ext uri="{FF2B5EF4-FFF2-40B4-BE49-F238E27FC236}">
              <a16:creationId xmlns:a16="http://schemas.microsoft.com/office/drawing/2014/main" id="{20BD568A-BE9D-418D-B1BD-78824AA98F33}"/>
            </a:ext>
          </a:extLst>
        </xdr:cNvPr>
        <xdr:cNvCxnSpPr/>
      </xdr:nvCxnSpPr>
      <xdr:spPr>
        <a:xfrm>
          <a:off x="4546600" y="13586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164482</xdr:rowOff>
    </xdr:from>
    <xdr:ext cx="405111" cy="259045"/>
    <xdr:sp macro="" textlink="">
      <xdr:nvSpPr>
        <xdr:cNvPr id="293" name="【公営住宅】&#10;有形固定資産減価償却率平均値テキスト">
          <a:extLst>
            <a:ext uri="{FF2B5EF4-FFF2-40B4-BE49-F238E27FC236}">
              <a16:creationId xmlns:a16="http://schemas.microsoft.com/office/drawing/2014/main" id="{7873F87B-CBC3-4A8E-9866-CB4D47D2F6BF}"/>
            </a:ext>
          </a:extLst>
        </xdr:cNvPr>
        <xdr:cNvSpPr txBox="1"/>
      </xdr:nvSpPr>
      <xdr:spPr>
        <a:xfrm>
          <a:off x="4673600" y="140519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141605</xdr:rowOff>
    </xdr:from>
    <xdr:to>
      <xdr:col>24</xdr:col>
      <xdr:colOff>114300</xdr:colOff>
      <xdr:row>83</xdr:row>
      <xdr:rowOff>71755</xdr:rowOff>
    </xdr:to>
    <xdr:sp macro="" textlink="">
      <xdr:nvSpPr>
        <xdr:cNvPr id="294" name="フローチャート: 判断 293">
          <a:extLst>
            <a:ext uri="{FF2B5EF4-FFF2-40B4-BE49-F238E27FC236}">
              <a16:creationId xmlns:a16="http://schemas.microsoft.com/office/drawing/2014/main" id="{43766CDC-E2F4-475F-BB18-198AB810ABA9}"/>
            </a:ext>
          </a:extLst>
        </xdr:cNvPr>
        <xdr:cNvSpPr/>
      </xdr:nvSpPr>
      <xdr:spPr>
        <a:xfrm>
          <a:off x="4584700" y="1420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128270</xdr:rowOff>
    </xdr:from>
    <xdr:to>
      <xdr:col>20</xdr:col>
      <xdr:colOff>38100</xdr:colOff>
      <xdr:row>83</xdr:row>
      <xdr:rowOff>58420</xdr:rowOff>
    </xdr:to>
    <xdr:sp macro="" textlink="">
      <xdr:nvSpPr>
        <xdr:cNvPr id="295" name="フローチャート: 判断 294">
          <a:extLst>
            <a:ext uri="{FF2B5EF4-FFF2-40B4-BE49-F238E27FC236}">
              <a16:creationId xmlns:a16="http://schemas.microsoft.com/office/drawing/2014/main" id="{A97C5B17-D6A2-4AFB-8C27-D9F1C6852581}"/>
            </a:ext>
          </a:extLst>
        </xdr:cNvPr>
        <xdr:cNvSpPr/>
      </xdr:nvSpPr>
      <xdr:spPr>
        <a:xfrm>
          <a:off x="3746500" y="1418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105411</xdr:rowOff>
    </xdr:from>
    <xdr:to>
      <xdr:col>15</xdr:col>
      <xdr:colOff>101600</xdr:colOff>
      <xdr:row>83</xdr:row>
      <xdr:rowOff>35561</xdr:rowOff>
    </xdr:to>
    <xdr:sp macro="" textlink="">
      <xdr:nvSpPr>
        <xdr:cNvPr id="296" name="フローチャート: 判断 295">
          <a:extLst>
            <a:ext uri="{FF2B5EF4-FFF2-40B4-BE49-F238E27FC236}">
              <a16:creationId xmlns:a16="http://schemas.microsoft.com/office/drawing/2014/main" id="{96DDCFC6-7DCB-497B-98F7-2A8CAFA908CB}"/>
            </a:ext>
          </a:extLst>
        </xdr:cNvPr>
        <xdr:cNvSpPr/>
      </xdr:nvSpPr>
      <xdr:spPr>
        <a:xfrm>
          <a:off x="2857500" y="14164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82550</xdr:rowOff>
    </xdr:from>
    <xdr:to>
      <xdr:col>10</xdr:col>
      <xdr:colOff>165100</xdr:colOff>
      <xdr:row>83</xdr:row>
      <xdr:rowOff>12700</xdr:rowOff>
    </xdr:to>
    <xdr:sp macro="" textlink="">
      <xdr:nvSpPr>
        <xdr:cNvPr id="297" name="フローチャート: 判断 296">
          <a:extLst>
            <a:ext uri="{FF2B5EF4-FFF2-40B4-BE49-F238E27FC236}">
              <a16:creationId xmlns:a16="http://schemas.microsoft.com/office/drawing/2014/main" id="{35AEEFC5-B5ED-40B9-9BD4-9F0728ACD364}"/>
            </a:ext>
          </a:extLst>
        </xdr:cNvPr>
        <xdr:cNvSpPr/>
      </xdr:nvSpPr>
      <xdr:spPr>
        <a:xfrm>
          <a:off x="1968500" y="1414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59689</xdr:rowOff>
    </xdr:from>
    <xdr:to>
      <xdr:col>6</xdr:col>
      <xdr:colOff>38100</xdr:colOff>
      <xdr:row>82</xdr:row>
      <xdr:rowOff>161289</xdr:rowOff>
    </xdr:to>
    <xdr:sp macro="" textlink="">
      <xdr:nvSpPr>
        <xdr:cNvPr id="298" name="フローチャート: 判断 297">
          <a:extLst>
            <a:ext uri="{FF2B5EF4-FFF2-40B4-BE49-F238E27FC236}">
              <a16:creationId xmlns:a16="http://schemas.microsoft.com/office/drawing/2014/main" id="{1A138511-B910-4AD6-82E6-42C70F5E3136}"/>
            </a:ext>
          </a:extLst>
        </xdr:cNvPr>
        <xdr:cNvSpPr/>
      </xdr:nvSpPr>
      <xdr:spPr>
        <a:xfrm>
          <a:off x="1079500" y="1411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38D8B3B8-FC82-494C-80D3-8310897A5261}"/>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8C043311-3FFA-4A8B-9A50-E6FB46E7B95A}"/>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7496CD0E-5CFB-475F-BD86-51BC4309C6B1}"/>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1E12514C-976C-4652-B8F4-A9A7743DD2B3}"/>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42D45F57-B162-4319-8C59-7CDB5D4DCDFA}"/>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84455</xdr:rowOff>
    </xdr:from>
    <xdr:to>
      <xdr:col>24</xdr:col>
      <xdr:colOff>114300</xdr:colOff>
      <xdr:row>85</xdr:row>
      <xdr:rowOff>14605</xdr:rowOff>
    </xdr:to>
    <xdr:sp macro="" textlink="">
      <xdr:nvSpPr>
        <xdr:cNvPr id="304" name="楕円 303">
          <a:extLst>
            <a:ext uri="{FF2B5EF4-FFF2-40B4-BE49-F238E27FC236}">
              <a16:creationId xmlns:a16="http://schemas.microsoft.com/office/drawing/2014/main" id="{1B8C5699-0B74-4DB5-B509-65E22FB81A8C}"/>
            </a:ext>
          </a:extLst>
        </xdr:cNvPr>
        <xdr:cNvSpPr/>
      </xdr:nvSpPr>
      <xdr:spPr>
        <a:xfrm>
          <a:off x="4584700" y="14486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62882</xdr:rowOff>
    </xdr:from>
    <xdr:ext cx="405111" cy="259045"/>
    <xdr:sp macro="" textlink="">
      <xdr:nvSpPr>
        <xdr:cNvPr id="305" name="【公営住宅】&#10;有形固定資産減価償却率該当値テキスト">
          <a:extLst>
            <a:ext uri="{FF2B5EF4-FFF2-40B4-BE49-F238E27FC236}">
              <a16:creationId xmlns:a16="http://schemas.microsoft.com/office/drawing/2014/main" id="{94B9AE26-C81D-4FA0-B4AA-3C6EADA0E058}"/>
            </a:ext>
          </a:extLst>
        </xdr:cNvPr>
        <xdr:cNvSpPr txBox="1"/>
      </xdr:nvSpPr>
      <xdr:spPr>
        <a:xfrm>
          <a:off x="4673600" y="14464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52070</xdr:rowOff>
    </xdr:from>
    <xdr:to>
      <xdr:col>20</xdr:col>
      <xdr:colOff>38100</xdr:colOff>
      <xdr:row>84</xdr:row>
      <xdr:rowOff>153670</xdr:rowOff>
    </xdr:to>
    <xdr:sp macro="" textlink="">
      <xdr:nvSpPr>
        <xdr:cNvPr id="306" name="楕円 305">
          <a:extLst>
            <a:ext uri="{FF2B5EF4-FFF2-40B4-BE49-F238E27FC236}">
              <a16:creationId xmlns:a16="http://schemas.microsoft.com/office/drawing/2014/main" id="{4810B32A-CCCC-4D0F-A3DD-115BBC981CCA}"/>
            </a:ext>
          </a:extLst>
        </xdr:cNvPr>
        <xdr:cNvSpPr/>
      </xdr:nvSpPr>
      <xdr:spPr>
        <a:xfrm>
          <a:off x="3746500" y="1445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102870</xdr:rowOff>
    </xdr:from>
    <xdr:to>
      <xdr:col>24</xdr:col>
      <xdr:colOff>63500</xdr:colOff>
      <xdr:row>84</xdr:row>
      <xdr:rowOff>135255</xdr:rowOff>
    </xdr:to>
    <xdr:cxnSp macro="">
      <xdr:nvCxnSpPr>
        <xdr:cNvPr id="307" name="直線コネクタ 306">
          <a:extLst>
            <a:ext uri="{FF2B5EF4-FFF2-40B4-BE49-F238E27FC236}">
              <a16:creationId xmlns:a16="http://schemas.microsoft.com/office/drawing/2014/main" id="{F3404194-2ABA-49C1-831E-6183CCCA4D4A}"/>
            </a:ext>
          </a:extLst>
        </xdr:cNvPr>
        <xdr:cNvCxnSpPr/>
      </xdr:nvCxnSpPr>
      <xdr:spPr>
        <a:xfrm>
          <a:off x="3797300" y="14504670"/>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15875</xdr:rowOff>
    </xdr:from>
    <xdr:to>
      <xdr:col>15</xdr:col>
      <xdr:colOff>101600</xdr:colOff>
      <xdr:row>84</xdr:row>
      <xdr:rowOff>117475</xdr:rowOff>
    </xdr:to>
    <xdr:sp macro="" textlink="">
      <xdr:nvSpPr>
        <xdr:cNvPr id="308" name="楕円 307">
          <a:extLst>
            <a:ext uri="{FF2B5EF4-FFF2-40B4-BE49-F238E27FC236}">
              <a16:creationId xmlns:a16="http://schemas.microsoft.com/office/drawing/2014/main" id="{2561464A-7D04-4F4F-9E34-1F6A5ADC2B7A}"/>
            </a:ext>
          </a:extLst>
        </xdr:cNvPr>
        <xdr:cNvSpPr/>
      </xdr:nvSpPr>
      <xdr:spPr>
        <a:xfrm>
          <a:off x="2857500" y="14417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66675</xdr:rowOff>
    </xdr:from>
    <xdr:to>
      <xdr:col>19</xdr:col>
      <xdr:colOff>177800</xdr:colOff>
      <xdr:row>84</xdr:row>
      <xdr:rowOff>102870</xdr:rowOff>
    </xdr:to>
    <xdr:cxnSp macro="">
      <xdr:nvCxnSpPr>
        <xdr:cNvPr id="309" name="直線コネクタ 308">
          <a:extLst>
            <a:ext uri="{FF2B5EF4-FFF2-40B4-BE49-F238E27FC236}">
              <a16:creationId xmlns:a16="http://schemas.microsoft.com/office/drawing/2014/main" id="{EE4DB64E-2D34-4B70-ABFD-F3790B980C5B}"/>
            </a:ext>
          </a:extLst>
        </xdr:cNvPr>
        <xdr:cNvCxnSpPr/>
      </xdr:nvCxnSpPr>
      <xdr:spPr>
        <a:xfrm>
          <a:off x="2908300" y="1446847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149225</xdr:rowOff>
    </xdr:from>
    <xdr:to>
      <xdr:col>10</xdr:col>
      <xdr:colOff>165100</xdr:colOff>
      <xdr:row>84</xdr:row>
      <xdr:rowOff>79375</xdr:rowOff>
    </xdr:to>
    <xdr:sp macro="" textlink="">
      <xdr:nvSpPr>
        <xdr:cNvPr id="310" name="楕円 309">
          <a:extLst>
            <a:ext uri="{FF2B5EF4-FFF2-40B4-BE49-F238E27FC236}">
              <a16:creationId xmlns:a16="http://schemas.microsoft.com/office/drawing/2014/main" id="{CB125289-BB5F-4D78-B5A5-440D2D744D61}"/>
            </a:ext>
          </a:extLst>
        </xdr:cNvPr>
        <xdr:cNvSpPr/>
      </xdr:nvSpPr>
      <xdr:spPr>
        <a:xfrm>
          <a:off x="1968500" y="14379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28575</xdr:rowOff>
    </xdr:from>
    <xdr:to>
      <xdr:col>15</xdr:col>
      <xdr:colOff>50800</xdr:colOff>
      <xdr:row>84</xdr:row>
      <xdr:rowOff>66675</xdr:rowOff>
    </xdr:to>
    <xdr:cxnSp macro="">
      <xdr:nvCxnSpPr>
        <xdr:cNvPr id="311" name="直線コネクタ 310">
          <a:extLst>
            <a:ext uri="{FF2B5EF4-FFF2-40B4-BE49-F238E27FC236}">
              <a16:creationId xmlns:a16="http://schemas.microsoft.com/office/drawing/2014/main" id="{5D228B7B-F20F-406C-BA7B-EF86ACD058F1}"/>
            </a:ext>
          </a:extLst>
        </xdr:cNvPr>
        <xdr:cNvCxnSpPr/>
      </xdr:nvCxnSpPr>
      <xdr:spPr>
        <a:xfrm>
          <a:off x="2019300" y="1443037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103505</xdr:rowOff>
    </xdr:from>
    <xdr:to>
      <xdr:col>6</xdr:col>
      <xdr:colOff>38100</xdr:colOff>
      <xdr:row>84</xdr:row>
      <xdr:rowOff>33655</xdr:rowOff>
    </xdr:to>
    <xdr:sp macro="" textlink="">
      <xdr:nvSpPr>
        <xdr:cNvPr id="312" name="楕円 311">
          <a:extLst>
            <a:ext uri="{FF2B5EF4-FFF2-40B4-BE49-F238E27FC236}">
              <a16:creationId xmlns:a16="http://schemas.microsoft.com/office/drawing/2014/main" id="{C7A33AD4-B236-4F3D-A431-F34944A6D08A}"/>
            </a:ext>
          </a:extLst>
        </xdr:cNvPr>
        <xdr:cNvSpPr/>
      </xdr:nvSpPr>
      <xdr:spPr>
        <a:xfrm>
          <a:off x="1079500" y="14333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154305</xdr:rowOff>
    </xdr:from>
    <xdr:to>
      <xdr:col>10</xdr:col>
      <xdr:colOff>114300</xdr:colOff>
      <xdr:row>84</xdr:row>
      <xdr:rowOff>28575</xdr:rowOff>
    </xdr:to>
    <xdr:cxnSp macro="">
      <xdr:nvCxnSpPr>
        <xdr:cNvPr id="313" name="直線コネクタ 312">
          <a:extLst>
            <a:ext uri="{FF2B5EF4-FFF2-40B4-BE49-F238E27FC236}">
              <a16:creationId xmlns:a16="http://schemas.microsoft.com/office/drawing/2014/main" id="{32847A4B-A5A2-4AFF-AE93-80B6FAFE15F8}"/>
            </a:ext>
          </a:extLst>
        </xdr:cNvPr>
        <xdr:cNvCxnSpPr/>
      </xdr:nvCxnSpPr>
      <xdr:spPr>
        <a:xfrm>
          <a:off x="1130300" y="1438465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74947</xdr:rowOff>
    </xdr:from>
    <xdr:ext cx="405111" cy="259045"/>
    <xdr:sp macro="" textlink="">
      <xdr:nvSpPr>
        <xdr:cNvPr id="314" name="n_1aveValue【公営住宅】&#10;有形固定資産減価償却率">
          <a:extLst>
            <a:ext uri="{FF2B5EF4-FFF2-40B4-BE49-F238E27FC236}">
              <a16:creationId xmlns:a16="http://schemas.microsoft.com/office/drawing/2014/main" id="{67751A21-9347-488F-B8A6-6F757DB3B958}"/>
            </a:ext>
          </a:extLst>
        </xdr:cNvPr>
        <xdr:cNvSpPr txBox="1"/>
      </xdr:nvSpPr>
      <xdr:spPr>
        <a:xfrm>
          <a:off x="3582044" y="13962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52088</xdr:rowOff>
    </xdr:from>
    <xdr:ext cx="405111" cy="259045"/>
    <xdr:sp macro="" textlink="">
      <xdr:nvSpPr>
        <xdr:cNvPr id="315" name="n_2aveValue【公営住宅】&#10;有形固定資産減価償却率">
          <a:extLst>
            <a:ext uri="{FF2B5EF4-FFF2-40B4-BE49-F238E27FC236}">
              <a16:creationId xmlns:a16="http://schemas.microsoft.com/office/drawing/2014/main" id="{4AC268F5-1EC4-4D08-90E4-FDBB004FF901}"/>
            </a:ext>
          </a:extLst>
        </xdr:cNvPr>
        <xdr:cNvSpPr txBox="1"/>
      </xdr:nvSpPr>
      <xdr:spPr>
        <a:xfrm>
          <a:off x="2705744" y="13939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29227</xdr:rowOff>
    </xdr:from>
    <xdr:ext cx="405111" cy="259045"/>
    <xdr:sp macro="" textlink="">
      <xdr:nvSpPr>
        <xdr:cNvPr id="316" name="n_3aveValue【公営住宅】&#10;有形固定資産減価償却率">
          <a:extLst>
            <a:ext uri="{FF2B5EF4-FFF2-40B4-BE49-F238E27FC236}">
              <a16:creationId xmlns:a16="http://schemas.microsoft.com/office/drawing/2014/main" id="{69917470-65F6-4DCB-AA0F-516CB8F30E30}"/>
            </a:ext>
          </a:extLst>
        </xdr:cNvPr>
        <xdr:cNvSpPr txBox="1"/>
      </xdr:nvSpPr>
      <xdr:spPr>
        <a:xfrm>
          <a:off x="1816744" y="13916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6366</xdr:rowOff>
    </xdr:from>
    <xdr:ext cx="405111" cy="259045"/>
    <xdr:sp macro="" textlink="">
      <xdr:nvSpPr>
        <xdr:cNvPr id="317" name="n_4aveValue【公営住宅】&#10;有形固定資産減価償却率">
          <a:extLst>
            <a:ext uri="{FF2B5EF4-FFF2-40B4-BE49-F238E27FC236}">
              <a16:creationId xmlns:a16="http://schemas.microsoft.com/office/drawing/2014/main" id="{0168833B-BAED-4B27-B673-080B27DC3914}"/>
            </a:ext>
          </a:extLst>
        </xdr:cNvPr>
        <xdr:cNvSpPr txBox="1"/>
      </xdr:nvSpPr>
      <xdr:spPr>
        <a:xfrm>
          <a:off x="927744" y="13893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144797</xdr:rowOff>
    </xdr:from>
    <xdr:ext cx="405111" cy="259045"/>
    <xdr:sp macro="" textlink="">
      <xdr:nvSpPr>
        <xdr:cNvPr id="318" name="n_1mainValue【公営住宅】&#10;有形固定資産減価償却率">
          <a:extLst>
            <a:ext uri="{FF2B5EF4-FFF2-40B4-BE49-F238E27FC236}">
              <a16:creationId xmlns:a16="http://schemas.microsoft.com/office/drawing/2014/main" id="{A0DF8F55-9104-452D-A457-A4EF71268A93}"/>
            </a:ext>
          </a:extLst>
        </xdr:cNvPr>
        <xdr:cNvSpPr txBox="1"/>
      </xdr:nvSpPr>
      <xdr:spPr>
        <a:xfrm>
          <a:off x="3582044" y="14546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108602</xdr:rowOff>
    </xdr:from>
    <xdr:ext cx="405111" cy="259045"/>
    <xdr:sp macro="" textlink="">
      <xdr:nvSpPr>
        <xdr:cNvPr id="319" name="n_2mainValue【公営住宅】&#10;有形固定資産減価償却率">
          <a:extLst>
            <a:ext uri="{FF2B5EF4-FFF2-40B4-BE49-F238E27FC236}">
              <a16:creationId xmlns:a16="http://schemas.microsoft.com/office/drawing/2014/main" id="{2A1E5599-094F-4635-80DC-1B324462E844}"/>
            </a:ext>
          </a:extLst>
        </xdr:cNvPr>
        <xdr:cNvSpPr txBox="1"/>
      </xdr:nvSpPr>
      <xdr:spPr>
        <a:xfrm>
          <a:off x="2705744" y="14510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70502</xdr:rowOff>
    </xdr:from>
    <xdr:ext cx="405111" cy="259045"/>
    <xdr:sp macro="" textlink="">
      <xdr:nvSpPr>
        <xdr:cNvPr id="320" name="n_3mainValue【公営住宅】&#10;有形固定資産減価償却率">
          <a:extLst>
            <a:ext uri="{FF2B5EF4-FFF2-40B4-BE49-F238E27FC236}">
              <a16:creationId xmlns:a16="http://schemas.microsoft.com/office/drawing/2014/main" id="{E9A7E89F-1C8A-4810-B3B2-282A32546C1B}"/>
            </a:ext>
          </a:extLst>
        </xdr:cNvPr>
        <xdr:cNvSpPr txBox="1"/>
      </xdr:nvSpPr>
      <xdr:spPr>
        <a:xfrm>
          <a:off x="1816744" y="14472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24782</xdr:rowOff>
    </xdr:from>
    <xdr:ext cx="405111" cy="259045"/>
    <xdr:sp macro="" textlink="">
      <xdr:nvSpPr>
        <xdr:cNvPr id="321" name="n_4mainValue【公営住宅】&#10;有形固定資産減価償却率">
          <a:extLst>
            <a:ext uri="{FF2B5EF4-FFF2-40B4-BE49-F238E27FC236}">
              <a16:creationId xmlns:a16="http://schemas.microsoft.com/office/drawing/2014/main" id="{7108F982-C2E4-4CAE-AC56-4BBDDD0F3B35}"/>
            </a:ext>
          </a:extLst>
        </xdr:cNvPr>
        <xdr:cNvSpPr txBox="1"/>
      </xdr:nvSpPr>
      <xdr:spPr>
        <a:xfrm>
          <a:off x="927744" y="14426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a:extLst>
            <a:ext uri="{FF2B5EF4-FFF2-40B4-BE49-F238E27FC236}">
              <a16:creationId xmlns:a16="http://schemas.microsoft.com/office/drawing/2014/main" id="{4E3E72AC-63B7-4143-966D-22D38B570E88}"/>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a:extLst>
            <a:ext uri="{FF2B5EF4-FFF2-40B4-BE49-F238E27FC236}">
              <a16:creationId xmlns:a16="http://schemas.microsoft.com/office/drawing/2014/main" id="{75BC34C5-611D-4BE0-8712-B2585D7EB397}"/>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a:extLst>
            <a:ext uri="{FF2B5EF4-FFF2-40B4-BE49-F238E27FC236}">
              <a16:creationId xmlns:a16="http://schemas.microsoft.com/office/drawing/2014/main" id="{DE2BE3D9-AF8C-4F27-B7D3-FCFC7F262201}"/>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a:extLst>
            <a:ext uri="{FF2B5EF4-FFF2-40B4-BE49-F238E27FC236}">
              <a16:creationId xmlns:a16="http://schemas.microsoft.com/office/drawing/2014/main" id="{51EB1AE2-76C4-488A-9096-44CB607B52BA}"/>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a:extLst>
            <a:ext uri="{FF2B5EF4-FFF2-40B4-BE49-F238E27FC236}">
              <a16:creationId xmlns:a16="http://schemas.microsoft.com/office/drawing/2014/main" id="{CC454AC2-C7E6-4D9D-A19C-94AC10D1A692}"/>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a:extLst>
            <a:ext uri="{FF2B5EF4-FFF2-40B4-BE49-F238E27FC236}">
              <a16:creationId xmlns:a16="http://schemas.microsoft.com/office/drawing/2014/main" id="{1D43579F-89A1-40F9-AB39-7761F9BFA7EA}"/>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a:extLst>
            <a:ext uri="{FF2B5EF4-FFF2-40B4-BE49-F238E27FC236}">
              <a16:creationId xmlns:a16="http://schemas.microsoft.com/office/drawing/2014/main" id="{BA0F2B49-CE83-4E73-A57A-E0CBF12ABD21}"/>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a:extLst>
            <a:ext uri="{FF2B5EF4-FFF2-40B4-BE49-F238E27FC236}">
              <a16:creationId xmlns:a16="http://schemas.microsoft.com/office/drawing/2014/main" id="{D0316FBA-2872-4062-A94F-1186C175AB46}"/>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a:extLst>
            <a:ext uri="{FF2B5EF4-FFF2-40B4-BE49-F238E27FC236}">
              <a16:creationId xmlns:a16="http://schemas.microsoft.com/office/drawing/2014/main" id="{EDE0E9A2-E4F5-4236-B43C-915F8AD39FAA}"/>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a:extLst>
            <a:ext uri="{FF2B5EF4-FFF2-40B4-BE49-F238E27FC236}">
              <a16:creationId xmlns:a16="http://schemas.microsoft.com/office/drawing/2014/main" id="{1F76EFD8-4147-4D0D-B34D-732F12DACED9}"/>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2" name="直線コネクタ 331">
          <a:extLst>
            <a:ext uri="{FF2B5EF4-FFF2-40B4-BE49-F238E27FC236}">
              <a16:creationId xmlns:a16="http://schemas.microsoft.com/office/drawing/2014/main" id="{1F6FCCBD-A641-437A-B4F4-3C73B1017396}"/>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3" name="テキスト ボックス 332">
          <a:extLst>
            <a:ext uri="{FF2B5EF4-FFF2-40B4-BE49-F238E27FC236}">
              <a16:creationId xmlns:a16="http://schemas.microsoft.com/office/drawing/2014/main" id="{ACF6821D-C577-4F18-9CB7-C514D7EA1D82}"/>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4" name="直線コネクタ 333">
          <a:extLst>
            <a:ext uri="{FF2B5EF4-FFF2-40B4-BE49-F238E27FC236}">
              <a16:creationId xmlns:a16="http://schemas.microsoft.com/office/drawing/2014/main" id="{4CBD57ED-5CD7-4BD7-B0EB-2C05FFC01FD1}"/>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82</xdr:row>
      <xdr:rowOff>124477</xdr:rowOff>
    </xdr:from>
    <xdr:ext cx="531299" cy="259045"/>
    <xdr:sp macro="" textlink="">
      <xdr:nvSpPr>
        <xdr:cNvPr id="335" name="テキスト ボックス 334">
          <a:extLst>
            <a:ext uri="{FF2B5EF4-FFF2-40B4-BE49-F238E27FC236}">
              <a16:creationId xmlns:a16="http://schemas.microsoft.com/office/drawing/2014/main" id="{E20BCDF2-21A7-4B2C-B06B-EE876A9713F4}"/>
            </a:ext>
          </a:extLst>
        </xdr:cNvPr>
        <xdr:cNvSpPr txBox="1"/>
      </xdr:nvSpPr>
      <xdr:spPr>
        <a:xfrm>
          <a:off x="6072701" y="1418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6" name="直線コネクタ 335">
          <a:extLst>
            <a:ext uri="{FF2B5EF4-FFF2-40B4-BE49-F238E27FC236}">
              <a16:creationId xmlns:a16="http://schemas.microsoft.com/office/drawing/2014/main" id="{1D22352D-A933-41BA-B5DC-F9ECF0598B70}"/>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80</xdr:row>
      <xdr:rowOff>10177</xdr:rowOff>
    </xdr:from>
    <xdr:ext cx="531299" cy="259045"/>
    <xdr:sp macro="" textlink="">
      <xdr:nvSpPr>
        <xdr:cNvPr id="337" name="テキスト ボックス 336">
          <a:extLst>
            <a:ext uri="{FF2B5EF4-FFF2-40B4-BE49-F238E27FC236}">
              <a16:creationId xmlns:a16="http://schemas.microsoft.com/office/drawing/2014/main" id="{02F2E0FE-99CB-4009-ACB4-71347CAC19FD}"/>
            </a:ext>
          </a:extLst>
        </xdr:cNvPr>
        <xdr:cNvSpPr txBox="1"/>
      </xdr:nvSpPr>
      <xdr:spPr>
        <a:xfrm>
          <a:off x="6072701" y="1372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8" name="直線コネクタ 337">
          <a:extLst>
            <a:ext uri="{FF2B5EF4-FFF2-40B4-BE49-F238E27FC236}">
              <a16:creationId xmlns:a16="http://schemas.microsoft.com/office/drawing/2014/main" id="{4A5699E1-B673-4432-93F8-95CD4D9452FA}"/>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77</xdr:row>
      <xdr:rowOff>67327</xdr:rowOff>
    </xdr:from>
    <xdr:ext cx="531299" cy="259045"/>
    <xdr:sp macro="" textlink="">
      <xdr:nvSpPr>
        <xdr:cNvPr id="339" name="テキスト ボックス 338">
          <a:extLst>
            <a:ext uri="{FF2B5EF4-FFF2-40B4-BE49-F238E27FC236}">
              <a16:creationId xmlns:a16="http://schemas.microsoft.com/office/drawing/2014/main" id="{94342B66-9A6E-4BC0-B971-8412C56F41E6}"/>
            </a:ext>
          </a:extLst>
        </xdr:cNvPr>
        <xdr:cNvSpPr txBox="1"/>
      </xdr:nvSpPr>
      <xdr:spPr>
        <a:xfrm>
          <a:off x="6072701" y="1326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0" name="直線コネクタ 339">
          <a:extLst>
            <a:ext uri="{FF2B5EF4-FFF2-40B4-BE49-F238E27FC236}">
              <a16:creationId xmlns:a16="http://schemas.microsoft.com/office/drawing/2014/main" id="{3C90F36A-5499-4A8B-9187-F6FE316DB158}"/>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1" name="テキスト ボックス 340">
          <a:extLst>
            <a:ext uri="{FF2B5EF4-FFF2-40B4-BE49-F238E27FC236}">
              <a16:creationId xmlns:a16="http://schemas.microsoft.com/office/drawing/2014/main" id="{16146BB4-39FF-4B61-9F1C-84985AEEC6D3}"/>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2" name="【公営住宅】&#10;一人当たり面積グラフ枠">
          <a:extLst>
            <a:ext uri="{FF2B5EF4-FFF2-40B4-BE49-F238E27FC236}">
              <a16:creationId xmlns:a16="http://schemas.microsoft.com/office/drawing/2014/main" id="{B2CC5F1B-E03F-4DBD-8FA3-270C9C3973B2}"/>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88666</xdr:rowOff>
    </xdr:from>
    <xdr:to>
      <xdr:col>54</xdr:col>
      <xdr:colOff>189865</xdr:colOff>
      <xdr:row>86</xdr:row>
      <xdr:rowOff>33986</xdr:rowOff>
    </xdr:to>
    <xdr:cxnSp macro="">
      <xdr:nvCxnSpPr>
        <xdr:cNvPr id="343" name="直線コネクタ 342">
          <a:extLst>
            <a:ext uri="{FF2B5EF4-FFF2-40B4-BE49-F238E27FC236}">
              <a16:creationId xmlns:a16="http://schemas.microsoft.com/office/drawing/2014/main" id="{501307B6-869B-4906-8B0C-2648BCC8AC4B}"/>
            </a:ext>
          </a:extLst>
        </xdr:cNvPr>
        <xdr:cNvCxnSpPr/>
      </xdr:nvCxnSpPr>
      <xdr:spPr>
        <a:xfrm flipV="1">
          <a:off x="10476865" y="13633216"/>
          <a:ext cx="0" cy="1145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37813</xdr:rowOff>
    </xdr:from>
    <xdr:ext cx="469744" cy="259045"/>
    <xdr:sp macro="" textlink="">
      <xdr:nvSpPr>
        <xdr:cNvPr id="344" name="【公営住宅】&#10;一人当たり面積最小値テキスト">
          <a:extLst>
            <a:ext uri="{FF2B5EF4-FFF2-40B4-BE49-F238E27FC236}">
              <a16:creationId xmlns:a16="http://schemas.microsoft.com/office/drawing/2014/main" id="{ABCC34B0-1FDE-4C4D-BB0C-E05F755E15E4}"/>
            </a:ext>
          </a:extLst>
        </xdr:cNvPr>
        <xdr:cNvSpPr txBox="1"/>
      </xdr:nvSpPr>
      <xdr:spPr>
        <a:xfrm>
          <a:off x="10515600" y="14782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33986</xdr:rowOff>
    </xdr:from>
    <xdr:to>
      <xdr:col>55</xdr:col>
      <xdr:colOff>88900</xdr:colOff>
      <xdr:row>86</xdr:row>
      <xdr:rowOff>33986</xdr:rowOff>
    </xdr:to>
    <xdr:cxnSp macro="">
      <xdr:nvCxnSpPr>
        <xdr:cNvPr id="345" name="直線コネクタ 344">
          <a:extLst>
            <a:ext uri="{FF2B5EF4-FFF2-40B4-BE49-F238E27FC236}">
              <a16:creationId xmlns:a16="http://schemas.microsoft.com/office/drawing/2014/main" id="{AF06EC1C-3F9D-4296-8309-D63FD3B3DD23}"/>
            </a:ext>
          </a:extLst>
        </xdr:cNvPr>
        <xdr:cNvCxnSpPr/>
      </xdr:nvCxnSpPr>
      <xdr:spPr>
        <a:xfrm>
          <a:off x="10388600" y="14778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35343</xdr:rowOff>
    </xdr:from>
    <xdr:ext cx="534377" cy="259045"/>
    <xdr:sp macro="" textlink="">
      <xdr:nvSpPr>
        <xdr:cNvPr id="346" name="【公営住宅】&#10;一人当たり面積最大値テキスト">
          <a:extLst>
            <a:ext uri="{FF2B5EF4-FFF2-40B4-BE49-F238E27FC236}">
              <a16:creationId xmlns:a16="http://schemas.microsoft.com/office/drawing/2014/main" id="{3FC09346-7937-40F2-91FD-535551D531D7}"/>
            </a:ext>
          </a:extLst>
        </xdr:cNvPr>
        <xdr:cNvSpPr txBox="1"/>
      </xdr:nvSpPr>
      <xdr:spPr>
        <a:xfrm>
          <a:off x="10515600" y="13408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88666</xdr:rowOff>
    </xdr:from>
    <xdr:to>
      <xdr:col>55</xdr:col>
      <xdr:colOff>88900</xdr:colOff>
      <xdr:row>79</xdr:row>
      <xdr:rowOff>88666</xdr:rowOff>
    </xdr:to>
    <xdr:cxnSp macro="">
      <xdr:nvCxnSpPr>
        <xdr:cNvPr id="347" name="直線コネクタ 346">
          <a:extLst>
            <a:ext uri="{FF2B5EF4-FFF2-40B4-BE49-F238E27FC236}">
              <a16:creationId xmlns:a16="http://schemas.microsoft.com/office/drawing/2014/main" id="{4357119D-5889-473C-B565-8AA0ACF93AC3}"/>
            </a:ext>
          </a:extLst>
        </xdr:cNvPr>
        <xdr:cNvCxnSpPr/>
      </xdr:nvCxnSpPr>
      <xdr:spPr>
        <a:xfrm>
          <a:off x="10388600" y="13633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124386</xdr:rowOff>
    </xdr:from>
    <xdr:ext cx="469744" cy="259045"/>
    <xdr:sp macro="" textlink="">
      <xdr:nvSpPr>
        <xdr:cNvPr id="348" name="【公営住宅】&#10;一人当たり面積平均値テキスト">
          <a:extLst>
            <a:ext uri="{FF2B5EF4-FFF2-40B4-BE49-F238E27FC236}">
              <a16:creationId xmlns:a16="http://schemas.microsoft.com/office/drawing/2014/main" id="{3FCCF84F-9246-4F4E-9EEF-0AFECBF1A95D}"/>
            </a:ext>
          </a:extLst>
        </xdr:cNvPr>
        <xdr:cNvSpPr txBox="1"/>
      </xdr:nvSpPr>
      <xdr:spPr>
        <a:xfrm>
          <a:off x="10515600" y="145261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101509</xdr:rowOff>
    </xdr:from>
    <xdr:to>
      <xdr:col>55</xdr:col>
      <xdr:colOff>50800</xdr:colOff>
      <xdr:row>86</xdr:row>
      <xdr:rowOff>31659</xdr:rowOff>
    </xdr:to>
    <xdr:sp macro="" textlink="">
      <xdr:nvSpPr>
        <xdr:cNvPr id="349" name="フローチャート: 判断 348">
          <a:extLst>
            <a:ext uri="{FF2B5EF4-FFF2-40B4-BE49-F238E27FC236}">
              <a16:creationId xmlns:a16="http://schemas.microsoft.com/office/drawing/2014/main" id="{456117A1-AA3F-4D74-81DA-A18D72068E67}"/>
            </a:ext>
          </a:extLst>
        </xdr:cNvPr>
        <xdr:cNvSpPr/>
      </xdr:nvSpPr>
      <xdr:spPr>
        <a:xfrm>
          <a:off x="10426700" y="14674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100457</xdr:rowOff>
    </xdr:from>
    <xdr:to>
      <xdr:col>50</xdr:col>
      <xdr:colOff>165100</xdr:colOff>
      <xdr:row>86</xdr:row>
      <xdr:rowOff>30607</xdr:rowOff>
    </xdr:to>
    <xdr:sp macro="" textlink="">
      <xdr:nvSpPr>
        <xdr:cNvPr id="350" name="フローチャート: 判断 349">
          <a:extLst>
            <a:ext uri="{FF2B5EF4-FFF2-40B4-BE49-F238E27FC236}">
              <a16:creationId xmlns:a16="http://schemas.microsoft.com/office/drawing/2014/main" id="{33EC3A06-2BF9-467A-8980-77090343D5C5}"/>
            </a:ext>
          </a:extLst>
        </xdr:cNvPr>
        <xdr:cNvSpPr/>
      </xdr:nvSpPr>
      <xdr:spPr>
        <a:xfrm>
          <a:off x="9588500" y="14673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101828</xdr:rowOff>
    </xdr:from>
    <xdr:to>
      <xdr:col>46</xdr:col>
      <xdr:colOff>38100</xdr:colOff>
      <xdr:row>86</xdr:row>
      <xdr:rowOff>31978</xdr:rowOff>
    </xdr:to>
    <xdr:sp macro="" textlink="">
      <xdr:nvSpPr>
        <xdr:cNvPr id="351" name="フローチャート: 判断 350">
          <a:extLst>
            <a:ext uri="{FF2B5EF4-FFF2-40B4-BE49-F238E27FC236}">
              <a16:creationId xmlns:a16="http://schemas.microsoft.com/office/drawing/2014/main" id="{FA302675-2850-4CD0-800F-93A746AD44A8}"/>
            </a:ext>
          </a:extLst>
        </xdr:cNvPr>
        <xdr:cNvSpPr/>
      </xdr:nvSpPr>
      <xdr:spPr>
        <a:xfrm>
          <a:off x="8699500" y="14675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103338</xdr:rowOff>
    </xdr:from>
    <xdr:to>
      <xdr:col>41</xdr:col>
      <xdr:colOff>101600</xdr:colOff>
      <xdr:row>86</xdr:row>
      <xdr:rowOff>33488</xdr:rowOff>
    </xdr:to>
    <xdr:sp macro="" textlink="">
      <xdr:nvSpPr>
        <xdr:cNvPr id="352" name="フローチャート: 判断 351">
          <a:extLst>
            <a:ext uri="{FF2B5EF4-FFF2-40B4-BE49-F238E27FC236}">
              <a16:creationId xmlns:a16="http://schemas.microsoft.com/office/drawing/2014/main" id="{6E1C890C-78C5-4117-AFD7-1F57624939F9}"/>
            </a:ext>
          </a:extLst>
        </xdr:cNvPr>
        <xdr:cNvSpPr/>
      </xdr:nvSpPr>
      <xdr:spPr>
        <a:xfrm>
          <a:off x="7810500" y="14676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104708</xdr:rowOff>
    </xdr:from>
    <xdr:to>
      <xdr:col>36</xdr:col>
      <xdr:colOff>165100</xdr:colOff>
      <xdr:row>86</xdr:row>
      <xdr:rowOff>34858</xdr:rowOff>
    </xdr:to>
    <xdr:sp macro="" textlink="">
      <xdr:nvSpPr>
        <xdr:cNvPr id="353" name="フローチャート: 判断 352">
          <a:extLst>
            <a:ext uri="{FF2B5EF4-FFF2-40B4-BE49-F238E27FC236}">
              <a16:creationId xmlns:a16="http://schemas.microsoft.com/office/drawing/2014/main" id="{E60B07D3-1B15-47F4-BEDC-117A6ECBEA11}"/>
            </a:ext>
          </a:extLst>
        </xdr:cNvPr>
        <xdr:cNvSpPr/>
      </xdr:nvSpPr>
      <xdr:spPr>
        <a:xfrm>
          <a:off x="6921500" y="14677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3A1A323E-29F3-4854-9B96-290E48163956}"/>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5A4BC8AC-F667-4128-8558-057C6FEEBAC3}"/>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B00343FA-6FC8-4535-AD40-C88E844C2FA5}"/>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CE7F53F0-559D-484D-A3C5-E4C496A8A7E1}"/>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AFA8D202-9415-4C84-BD28-C23F3CBB17FF}"/>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148828</xdr:rowOff>
    </xdr:from>
    <xdr:to>
      <xdr:col>55</xdr:col>
      <xdr:colOff>50800</xdr:colOff>
      <xdr:row>86</xdr:row>
      <xdr:rowOff>78978</xdr:rowOff>
    </xdr:to>
    <xdr:sp macro="" textlink="">
      <xdr:nvSpPr>
        <xdr:cNvPr id="359" name="楕円 358">
          <a:extLst>
            <a:ext uri="{FF2B5EF4-FFF2-40B4-BE49-F238E27FC236}">
              <a16:creationId xmlns:a16="http://schemas.microsoft.com/office/drawing/2014/main" id="{2B6032CC-CDDD-43C6-9FA6-AC06162F7CE4}"/>
            </a:ext>
          </a:extLst>
        </xdr:cNvPr>
        <xdr:cNvSpPr/>
      </xdr:nvSpPr>
      <xdr:spPr>
        <a:xfrm>
          <a:off x="10426700" y="14722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79935</xdr:rowOff>
    </xdr:from>
    <xdr:ext cx="469744" cy="259045"/>
    <xdr:sp macro="" textlink="">
      <xdr:nvSpPr>
        <xdr:cNvPr id="360" name="【公営住宅】&#10;一人当たり面積該当値テキスト">
          <a:extLst>
            <a:ext uri="{FF2B5EF4-FFF2-40B4-BE49-F238E27FC236}">
              <a16:creationId xmlns:a16="http://schemas.microsoft.com/office/drawing/2014/main" id="{91AB4B98-57EF-44DC-AB4E-EE437DAD2510}"/>
            </a:ext>
          </a:extLst>
        </xdr:cNvPr>
        <xdr:cNvSpPr txBox="1"/>
      </xdr:nvSpPr>
      <xdr:spPr>
        <a:xfrm>
          <a:off x="10515600" y="14653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148875</xdr:rowOff>
    </xdr:from>
    <xdr:to>
      <xdr:col>50</xdr:col>
      <xdr:colOff>165100</xdr:colOff>
      <xdr:row>86</xdr:row>
      <xdr:rowOff>79025</xdr:rowOff>
    </xdr:to>
    <xdr:sp macro="" textlink="">
      <xdr:nvSpPr>
        <xdr:cNvPr id="361" name="楕円 360">
          <a:extLst>
            <a:ext uri="{FF2B5EF4-FFF2-40B4-BE49-F238E27FC236}">
              <a16:creationId xmlns:a16="http://schemas.microsoft.com/office/drawing/2014/main" id="{46BE6762-1481-4C67-82E4-163D3E97296D}"/>
            </a:ext>
          </a:extLst>
        </xdr:cNvPr>
        <xdr:cNvSpPr/>
      </xdr:nvSpPr>
      <xdr:spPr>
        <a:xfrm>
          <a:off x="9588500" y="14722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28178</xdr:rowOff>
    </xdr:from>
    <xdr:to>
      <xdr:col>55</xdr:col>
      <xdr:colOff>0</xdr:colOff>
      <xdr:row>86</xdr:row>
      <xdr:rowOff>28225</xdr:rowOff>
    </xdr:to>
    <xdr:cxnSp macro="">
      <xdr:nvCxnSpPr>
        <xdr:cNvPr id="362" name="直線コネクタ 361">
          <a:extLst>
            <a:ext uri="{FF2B5EF4-FFF2-40B4-BE49-F238E27FC236}">
              <a16:creationId xmlns:a16="http://schemas.microsoft.com/office/drawing/2014/main" id="{0C98DA75-265C-4E55-9884-A0BDA2796675}"/>
            </a:ext>
          </a:extLst>
        </xdr:cNvPr>
        <xdr:cNvCxnSpPr/>
      </xdr:nvCxnSpPr>
      <xdr:spPr>
        <a:xfrm flipV="1">
          <a:off x="9639300" y="14772878"/>
          <a:ext cx="838200" cy="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148920</xdr:rowOff>
    </xdr:from>
    <xdr:to>
      <xdr:col>46</xdr:col>
      <xdr:colOff>38100</xdr:colOff>
      <xdr:row>86</xdr:row>
      <xdr:rowOff>79070</xdr:rowOff>
    </xdr:to>
    <xdr:sp macro="" textlink="">
      <xdr:nvSpPr>
        <xdr:cNvPr id="363" name="楕円 362">
          <a:extLst>
            <a:ext uri="{FF2B5EF4-FFF2-40B4-BE49-F238E27FC236}">
              <a16:creationId xmlns:a16="http://schemas.microsoft.com/office/drawing/2014/main" id="{39DB5518-31B3-4A02-8774-DE83867CD22C}"/>
            </a:ext>
          </a:extLst>
        </xdr:cNvPr>
        <xdr:cNvSpPr/>
      </xdr:nvSpPr>
      <xdr:spPr>
        <a:xfrm>
          <a:off x="8699500" y="14722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28225</xdr:rowOff>
    </xdr:from>
    <xdr:to>
      <xdr:col>50</xdr:col>
      <xdr:colOff>114300</xdr:colOff>
      <xdr:row>86</xdr:row>
      <xdr:rowOff>28270</xdr:rowOff>
    </xdr:to>
    <xdr:cxnSp macro="">
      <xdr:nvCxnSpPr>
        <xdr:cNvPr id="364" name="直線コネクタ 363">
          <a:extLst>
            <a:ext uri="{FF2B5EF4-FFF2-40B4-BE49-F238E27FC236}">
              <a16:creationId xmlns:a16="http://schemas.microsoft.com/office/drawing/2014/main" id="{D3173F8E-AACA-4DF5-B8AE-AD716C6083EA}"/>
            </a:ext>
          </a:extLst>
        </xdr:cNvPr>
        <xdr:cNvCxnSpPr/>
      </xdr:nvCxnSpPr>
      <xdr:spPr>
        <a:xfrm flipV="1">
          <a:off x="8750300" y="14772925"/>
          <a:ext cx="889000" cy="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149011</xdr:rowOff>
    </xdr:from>
    <xdr:to>
      <xdr:col>41</xdr:col>
      <xdr:colOff>101600</xdr:colOff>
      <xdr:row>86</xdr:row>
      <xdr:rowOff>79161</xdr:rowOff>
    </xdr:to>
    <xdr:sp macro="" textlink="">
      <xdr:nvSpPr>
        <xdr:cNvPr id="365" name="楕円 364">
          <a:extLst>
            <a:ext uri="{FF2B5EF4-FFF2-40B4-BE49-F238E27FC236}">
              <a16:creationId xmlns:a16="http://schemas.microsoft.com/office/drawing/2014/main" id="{8A7802EB-8904-41D7-A8F8-3622F540E0D8}"/>
            </a:ext>
          </a:extLst>
        </xdr:cNvPr>
        <xdr:cNvSpPr/>
      </xdr:nvSpPr>
      <xdr:spPr>
        <a:xfrm>
          <a:off x="7810500" y="14722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28270</xdr:rowOff>
    </xdr:from>
    <xdr:to>
      <xdr:col>45</xdr:col>
      <xdr:colOff>177800</xdr:colOff>
      <xdr:row>86</xdr:row>
      <xdr:rowOff>28361</xdr:rowOff>
    </xdr:to>
    <xdr:cxnSp macro="">
      <xdr:nvCxnSpPr>
        <xdr:cNvPr id="366" name="直線コネクタ 365">
          <a:extLst>
            <a:ext uri="{FF2B5EF4-FFF2-40B4-BE49-F238E27FC236}">
              <a16:creationId xmlns:a16="http://schemas.microsoft.com/office/drawing/2014/main" id="{80128EB1-2B4D-4C8E-B195-BCF237C6A226}"/>
            </a:ext>
          </a:extLst>
        </xdr:cNvPr>
        <xdr:cNvCxnSpPr/>
      </xdr:nvCxnSpPr>
      <xdr:spPr>
        <a:xfrm flipV="1">
          <a:off x="7861300" y="14772970"/>
          <a:ext cx="889000" cy="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149058</xdr:rowOff>
    </xdr:from>
    <xdr:to>
      <xdr:col>36</xdr:col>
      <xdr:colOff>165100</xdr:colOff>
      <xdr:row>86</xdr:row>
      <xdr:rowOff>79208</xdr:rowOff>
    </xdr:to>
    <xdr:sp macro="" textlink="">
      <xdr:nvSpPr>
        <xdr:cNvPr id="367" name="楕円 366">
          <a:extLst>
            <a:ext uri="{FF2B5EF4-FFF2-40B4-BE49-F238E27FC236}">
              <a16:creationId xmlns:a16="http://schemas.microsoft.com/office/drawing/2014/main" id="{020F14F1-A940-4996-92C7-140166CD390E}"/>
            </a:ext>
          </a:extLst>
        </xdr:cNvPr>
        <xdr:cNvSpPr/>
      </xdr:nvSpPr>
      <xdr:spPr>
        <a:xfrm>
          <a:off x="6921500" y="14722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28361</xdr:rowOff>
    </xdr:from>
    <xdr:to>
      <xdr:col>41</xdr:col>
      <xdr:colOff>50800</xdr:colOff>
      <xdr:row>86</xdr:row>
      <xdr:rowOff>28408</xdr:rowOff>
    </xdr:to>
    <xdr:cxnSp macro="">
      <xdr:nvCxnSpPr>
        <xdr:cNvPr id="368" name="直線コネクタ 367">
          <a:extLst>
            <a:ext uri="{FF2B5EF4-FFF2-40B4-BE49-F238E27FC236}">
              <a16:creationId xmlns:a16="http://schemas.microsoft.com/office/drawing/2014/main" id="{12DAE01F-2702-4157-9E3C-5659F054016B}"/>
            </a:ext>
          </a:extLst>
        </xdr:cNvPr>
        <xdr:cNvCxnSpPr/>
      </xdr:nvCxnSpPr>
      <xdr:spPr>
        <a:xfrm flipV="1">
          <a:off x="6972300" y="14773061"/>
          <a:ext cx="889000" cy="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47134</xdr:rowOff>
    </xdr:from>
    <xdr:ext cx="469744" cy="259045"/>
    <xdr:sp macro="" textlink="">
      <xdr:nvSpPr>
        <xdr:cNvPr id="369" name="n_1aveValue【公営住宅】&#10;一人当たり面積">
          <a:extLst>
            <a:ext uri="{FF2B5EF4-FFF2-40B4-BE49-F238E27FC236}">
              <a16:creationId xmlns:a16="http://schemas.microsoft.com/office/drawing/2014/main" id="{EC03F250-2675-4A1A-90F7-6C9BF7D01668}"/>
            </a:ext>
          </a:extLst>
        </xdr:cNvPr>
        <xdr:cNvSpPr txBox="1"/>
      </xdr:nvSpPr>
      <xdr:spPr>
        <a:xfrm>
          <a:off x="9391727" y="14448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48505</xdr:rowOff>
    </xdr:from>
    <xdr:ext cx="469744" cy="259045"/>
    <xdr:sp macro="" textlink="">
      <xdr:nvSpPr>
        <xdr:cNvPr id="370" name="n_2aveValue【公営住宅】&#10;一人当たり面積">
          <a:extLst>
            <a:ext uri="{FF2B5EF4-FFF2-40B4-BE49-F238E27FC236}">
              <a16:creationId xmlns:a16="http://schemas.microsoft.com/office/drawing/2014/main" id="{882EAF63-C313-44DB-8A18-1F3149F9E8D6}"/>
            </a:ext>
          </a:extLst>
        </xdr:cNvPr>
        <xdr:cNvSpPr txBox="1"/>
      </xdr:nvSpPr>
      <xdr:spPr>
        <a:xfrm>
          <a:off x="8515427" y="14450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50015</xdr:rowOff>
    </xdr:from>
    <xdr:ext cx="469744" cy="259045"/>
    <xdr:sp macro="" textlink="">
      <xdr:nvSpPr>
        <xdr:cNvPr id="371" name="n_3aveValue【公営住宅】&#10;一人当たり面積">
          <a:extLst>
            <a:ext uri="{FF2B5EF4-FFF2-40B4-BE49-F238E27FC236}">
              <a16:creationId xmlns:a16="http://schemas.microsoft.com/office/drawing/2014/main" id="{C0521448-23CF-46C7-B2C8-707A127AAC79}"/>
            </a:ext>
          </a:extLst>
        </xdr:cNvPr>
        <xdr:cNvSpPr txBox="1"/>
      </xdr:nvSpPr>
      <xdr:spPr>
        <a:xfrm>
          <a:off x="7626427" y="14451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51385</xdr:rowOff>
    </xdr:from>
    <xdr:ext cx="469744" cy="259045"/>
    <xdr:sp macro="" textlink="">
      <xdr:nvSpPr>
        <xdr:cNvPr id="372" name="n_4aveValue【公営住宅】&#10;一人当たり面積">
          <a:extLst>
            <a:ext uri="{FF2B5EF4-FFF2-40B4-BE49-F238E27FC236}">
              <a16:creationId xmlns:a16="http://schemas.microsoft.com/office/drawing/2014/main" id="{43F0AB0F-AC55-478C-81AC-25484C9BE647}"/>
            </a:ext>
          </a:extLst>
        </xdr:cNvPr>
        <xdr:cNvSpPr txBox="1"/>
      </xdr:nvSpPr>
      <xdr:spPr>
        <a:xfrm>
          <a:off x="6737427" y="14453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70152</xdr:rowOff>
    </xdr:from>
    <xdr:ext cx="469744" cy="259045"/>
    <xdr:sp macro="" textlink="">
      <xdr:nvSpPr>
        <xdr:cNvPr id="373" name="n_1mainValue【公営住宅】&#10;一人当たり面積">
          <a:extLst>
            <a:ext uri="{FF2B5EF4-FFF2-40B4-BE49-F238E27FC236}">
              <a16:creationId xmlns:a16="http://schemas.microsoft.com/office/drawing/2014/main" id="{2E387D3A-A3E2-4890-ACE8-C2336EBE89A4}"/>
            </a:ext>
          </a:extLst>
        </xdr:cNvPr>
        <xdr:cNvSpPr txBox="1"/>
      </xdr:nvSpPr>
      <xdr:spPr>
        <a:xfrm>
          <a:off x="9391727" y="14814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70197</xdr:rowOff>
    </xdr:from>
    <xdr:ext cx="469744" cy="259045"/>
    <xdr:sp macro="" textlink="">
      <xdr:nvSpPr>
        <xdr:cNvPr id="374" name="n_2mainValue【公営住宅】&#10;一人当たり面積">
          <a:extLst>
            <a:ext uri="{FF2B5EF4-FFF2-40B4-BE49-F238E27FC236}">
              <a16:creationId xmlns:a16="http://schemas.microsoft.com/office/drawing/2014/main" id="{5CAA7D3E-E83D-46E1-9B83-9AC3584402C3}"/>
            </a:ext>
          </a:extLst>
        </xdr:cNvPr>
        <xdr:cNvSpPr txBox="1"/>
      </xdr:nvSpPr>
      <xdr:spPr>
        <a:xfrm>
          <a:off x="8515427" y="14814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70288</xdr:rowOff>
    </xdr:from>
    <xdr:ext cx="469744" cy="259045"/>
    <xdr:sp macro="" textlink="">
      <xdr:nvSpPr>
        <xdr:cNvPr id="375" name="n_3mainValue【公営住宅】&#10;一人当たり面積">
          <a:extLst>
            <a:ext uri="{FF2B5EF4-FFF2-40B4-BE49-F238E27FC236}">
              <a16:creationId xmlns:a16="http://schemas.microsoft.com/office/drawing/2014/main" id="{B843C1F6-7FFE-4166-A824-D2292680EE5F}"/>
            </a:ext>
          </a:extLst>
        </xdr:cNvPr>
        <xdr:cNvSpPr txBox="1"/>
      </xdr:nvSpPr>
      <xdr:spPr>
        <a:xfrm>
          <a:off x="7626427" y="14814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70335</xdr:rowOff>
    </xdr:from>
    <xdr:ext cx="469744" cy="259045"/>
    <xdr:sp macro="" textlink="">
      <xdr:nvSpPr>
        <xdr:cNvPr id="376" name="n_4mainValue【公営住宅】&#10;一人当たり面積">
          <a:extLst>
            <a:ext uri="{FF2B5EF4-FFF2-40B4-BE49-F238E27FC236}">
              <a16:creationId xmlns:a16="http://schemas.microsoft.com/office/drawing/2014/main" id="{D9C370FF-0A7C-42BF-BDC2-5354F8869B85}"/>
            </a:ext>
          </a:extLst>
        </xdr:cNvPr>
        <xdr:cNvSpPr txBox="1"/>
      </xdr:nvSpPr>
      <xdr:spPr>
        <a:xfrm>
          <a:off x="6737427" y="14815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7" name="正方形/長方形 376">
          <a:extLst>
            <a:ext uri="{FF2B5EF4-FFF2-40B4-BE49-F238E27FC236}">
              <a16:creationId xmlns:a16="http://schemas.microsoft.com/office/drawing/2014/main" id="{3B307E4D-BEFB-4C81-8512-1D4A194F22F5}"/>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8" name="正方形/長方形 377">
          <a:extLst>
            <a:ext uri="{FF2B5EF4-FFF2-40B4-BE49-F238E27FC236}">
              <a16:creationId xmlns:a16="http://schemas.microsoft.com/office/drawing/2014/main" id="{2BFA4253-F46A-4976-AA00-EA8A3ED9DAC6}"/>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9" name="正方形/長方形 378">
          <a:extLst>
            <a:ext uri="{FF2B5EF4-FFF2-40B4-BE49-F238E27FC236}">
              <a16:creationId xmlns:a16="http://schemas.microsoft.com/office/drawing/2014/main" id="{FDA0AB2E-E28D-41C3-A68A-0917DFE3A6F9}"/>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0" name="正方形/長方形 379">
          <a:extLst>
            <a:ext uri="{FF2B5EF4-FFF2-40B4-BE49-F238E27FC236}">
              <a16:creationId xmlns:a16="http://schemas.microsoft.com/office/drawing/2014/main" id="{2A32BAB6-C35C-4DDB-BD19-27529E64BBC4}"/>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1" name="正方形/長方形 380">
          <a:extLst>
            <a:ext uri="{FF2B5EF4-FFF2-40B4-BE49-F238E27FC236}">
              <a16:creationId xmlns:a16="http://schemas.microsoft.com/office/drawing/2014/main" id="{DD96AD5D-2F0C-4A74-928D-903ACD5496C9}"/>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2" name="正方形/長方形 381">
          <a:extLst>
            <a:ext uri="{FF2B5EF4-FFF2-40B4-BE49-F238E27FC236}">
              <a16:creationId xmlns:a16="http://schemas.microsoft.com/office/drawing/2014/main" id="{6313754D-9C07-49F5-9253-6227EAA1518E}"/>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3" name="正方形/長方形 382">
          <a:extLst>
            <a:ext uri="{FF2B5EF4-FFF2-40B4-BE49-F238E27FC236}">
              <a16:creationId xmlns:a16="http://schemas.microsoft.com/office/drawing/2014/main" id="{945B590D-EFA1-4480-9F46-6A36323FD33C}"/>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4" name="正方形/長方形 383">
          <a:extLst>
            <a:ext uri="{FF2B5EF4-FFF2-40B4-BE49-F238E27FC236}">
              <a16:creationId xmlns:a16="http://schemas.microsoft.com/office/drawing/2014/main" id="{A83C5CB2-6A17-4812-B517-4735025933FF}"/>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5" name="テキスト ボックス 384">
          <a:extLst>
            <a:ext uri="{FF2B5EF4-FFF2-40B4-BE49-F238E27FC236}">
              <a16:creationId xmlns:a16="http://schemas.microsoft.com/office/drawing/2014/main" id="{31087FE2-D0A2-44B8-8722-27EA8DABA7B1}"/>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6" name="直線コネクタ 385">
          <a:extLst>
            <a:ext uri="{FF2B5EF4-FFF2-40B4-BE49-F238E27FC236}">
              <a16:creationId xmlns:a16="http://schemas.microsoft.com/office/drawing/2014/main" id="{FBF9A102-DA67-4054-9174-9B154E1056BC}"/>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7" name="テキスト ボックス 386">
          <a:extLst>
            <a:ext uri="{FF2B5EF4-FFF2-40B4-BE49-F238E27FC236}">
              <a16:creationId xmlns:a16="http://schemas.microsoft.com/office/drawing/2014/main" id="{AA8E61AB-0046-443A-B2F0-810D9E814F1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88" name="直線コネクタ 387">
          <a:extLst>
            <a:ext uri="{FF2B5EF4-FFF2-40B4-BE49-F238E27FC236}">
              <a16:creationId xmlns:a16="http://schemas.microsoft.com/office/drawing/2014/main" id="{7C41C624-8FB9-4EC9-948B-B2F38F09A69B}"/>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89" name="テキスト ボックス 388">
          <a:extLst>
            <a:ext uri="{FF2B5EF4-FFF2-40B4-BE49-F238E27FC236}">
              <a16:creationId xmlns:a16="http://schemas.microsoft.com/office/drawing/2014/main" id="{075A09E5-B9AA-4FB0-A0F5-E821C739823E}"/>
            </a:ext>
          </a:extLst>
        </xdr:cNvPr>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90" name="直線コネクタ 389">
          <a:extLst>
            <a:ext uri="{FF2B5EF4-FFF2-40B4-BE49-F238E27FC236}">
              <a16:creationId xmlns:a16="http://schemas.microsoft.com/office/drawing/2014/main" id="{505F9E18-990A-463E-8FA1-C51858A2BA4F}"/>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91" name="テキスト ボックス 390">
          <a:extLst>
            <a:ext uri="{FF2B5EF4-FFF2-40B4-BE49-F238E27FC236}">
              <a16:creationId xmlns:a16="http://schemas.microsoft.com/office/drawing/2014/main" id="{D7E11DB8-9916-47E5-8363-BA2C962EC2A0}"/>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2" name="直線コネクタ 391">
          <a:extLst>
            <a:ext uri="{FF2B5EF4-FFF2-40B4-BE49-F238E27FC236}">
              <a16:creationId xmlns:a16="http://schemas.microsoft.com/office/drawing/2014/main" id="{3E75E8E5-0B62-4449-8307-1624309D6C5F}"/>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3" name="テキスト ボックス 392">
          <a:extLst>
            <a:ext uri="{FF2B5EF4-FFF2-40B4-BE49-F238E27FC236}">
              <a16:creationId xmlns:a16="http://schemas.microsoft.com/office/drawing/2014/main" id="{951D5447-FCD5-4B1E-A050-F731F51B8F46}"/>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4" name="直線コネクタ 393">
          <a:extLst>
            <a:ext uri="{FF2B5EF4-FFF2-40B4-BE49-F238E27FC236}">
              <a16:creationId xmlns:a16="http://schemas.microsoft.com/office/drawing/2014/main" id="{E2CD78AB-27B0-4B73-9754-C62CF4981426}"/>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5" name="テキスト ボックス 394">
          <a:extLst>
            <a:ext uri="{FF2B5EF4-FFF2-40B4-BE49-F238E27FC236}">
              <a16:creationId xmlns:a16="http://schemas.microsoft.com/office/drawing/2014/main" id="{C76BA899-944A-4981-96D7-11678E115735}"/>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6" name="直線コネクタ 395">
          <a:extLst>
            <a:ext uri="{FF2B5EF4-FFF2-40B4-BE49-F238E27FC236}">
              <a16:creationId xmlns:a16="http://schemas.microsoft.com/office/drawing/2014/main" id="{D9E81D46-33F7-48B9-B58D-9F7B39939314}"/>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99</xdr:row>
      <xdr:rowOff>29227</xdr:rowOff>
    </xdr:from>
    <xdr:ext cx="338939" cy="259045"/>
    <xdr:sp macro="" textlink="">
      <xdr:nvSpPr>
        <xdr:cNvPr id="397" name="テキスト ボックス 396">
          <a:extLst>
            <a:ext uri="{FF2B5EF4-FFF2-40B4-BE49-F238E27FC236}">
              <a16:creationId xmlns:a16="http://schemas.microsoft.com/office/drawing/2014/main" id="{47A15BA6-6B92-4C2C-9206-2CF7259BA672}"/>
            </a:ext>
          </a:extLst>
        </xdr:cNvPr>
        <xdr:cNvSpPr txBox="1"/>
      </xdr:nvSpPr>
      <xdr:spPr>
        <a:xfrm>
          <a:off x="423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8" name="直線コネクタ 397">
          <a:extLst>
            <a:ext uri="{FF2B5EF4-FFF2-40B4-BE49-F238E27FC236}">
              <a16:creationId xmlns:a16="http://schemas.microsoft.com/office/drawing/2014/main" id="{BC0DB70A-EC52-44E7-B049-9EB9AB35A3B4}"/>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99" name="【港湾・漁港】&#10;有形固定資産減価償却率グラフ枠">
          <a:extLst>
            <a:ext uri="{FF2B5EF4-FFF2-40B4-BE49-F238E27FC236}">
              <a16:creationId xmlns:a16="http://schemas.microsoft.com/office/drawing/2014/main" id="{E916BC3B-419A-406B-BC9D-FB21ECF4388F}"/>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58420</xdr:rowOff>
    </xdr:from>
    <xdr:to>
      <xdr:col>24</xdr:col>
      <xdr:colOff>62865</xdr:colOff>
      <xdr:row>107</xdr:row>
      <xdr:rowOff>69850</xdr:rowOff>
    </xdr:to>
    <xdr:cxnSp macro="">
      <xdr:nvCxnSpPr>
        <xdr:cNvPr id="400" name="直線コネクタ 399">
          <a:extLst>
            <a:ext uri="{FF2B5EF4-FFF2-40B4-BE49-F238E27FC236}">
              <a16:creationId xmlns:a16="http://schemas.microsoft.com/office/drawing/2014/main" id="{AB41D0DD-09EF-4CB3-BF8B-4CB38A5CB6FF}"/>
            </a:ext>
          </a:extLst>
        </xdr:cNvPr>
        <xdr:cNvCxnSpPr/>
      </xdr:nvCxnSpPr>
      <xdr:spPr>
        <a:xfrm flipV="1">
          <a:off x="4634865" y="1720342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73677</xdr:rowOff>
    </xdr:from>
    <xdr:ext cx="469744" cy="259045"/>
    <xdr:sp macro="" textlink="">
      <xdr:nvSpPr>
        <xdr:cNvPr id="401" name="【港湾・漁港】&#10;有形固定資産減価償却率最小値テキスト">
          <a:extLst>
            <a:ext uri="{FF2B5EF4-FFF2-40B4-BE49-F238E27FC236}">
              <a16:creationId xmlns:a16="http://schemas.microsoft.com/office/drawing/2014/main" id="{C1843EA1-60FC-446C-B31D-96DDF28AF7C7}"/>
            </a:ext>
          </a:extLst>
        </xdr:cNvPr>
        <xdr:cNvSpPr txBox="1"/>
      </xdr:nvSpPr>
      <xdr:spPr>
        <a:xfrm>
          <a:off x="4673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69850</xdr:rowOff>
    </xdr:from>
    <xdr:to>
      <xdr:col>24</xdr:col>
      <xdr:colOff>152400</xdr:colOff>
      <xdr:row>107</xdr:row>
      <xdr:rowOff>69850</xdr:rowOff>
    </xdr:to>
    <xdr:cxnSp macro="">
      <xdr:nvCxnSpPr>
        <xdr:cNvPr id="402" name="直線コネクタ 401">
          <a:extLst>
            <a:ext uri="{FF2B5EF4-FFF2-40B4-BE49-F238E27FC236}">
              <a16:creationId xmlns:a16="http://schemas.microsoft.com/office/drawing/2014/main" id="{6DA25B9C-CCCD-454C-ABE0-131DE1013E83}"/>
            </a:ext>
          </a:extLst>
        </xdr:cNvPr>
        <xdr:cNvCxnSpPr/>
      </xdr:nvCxnSpPr>
      <xdr:spPr>
        <a:xfrm>
          <a:off x="4546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5097</xdr:rowOff>
    </xdr:from>
    <xdr:ext cx="340478" cy="259045"/>
    <xdr:sp macro="" textlink="">
      <xdr:nvSpPr>
        <xdr:cNvPr id="403" name="【港湾・漁港】&#10;有形固定資産減価償却率最大値テキスト">
          <a:extLst>
            <a:ext uri="{FF2B5EF4-FFF2-40B4-BE49-F238E27FC236}">
              <a16:creationId xmlns:a16="http://schemas.microsoft.com/office/drawing/2014/main" id="{3D0D45F5-F288-4617-B858-7C2A1476F4BF}"/>
            </a:ext>
          </a:extLst>
        </xdr:cNvPr>
        <xdr:cNvSpPr txBox="1"/>
      </xdr:nvSpPr>
      <xdr:spPr>
        <a:xfrm>
          <a:off x="4673600" y="1697864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58420</xdr:rowOff>
    </xdr:from>
    <xdr:to>
      <xdr:col>24</xdr:col>
      <xdr:colOff>152400</xdr:colOff>
      <xdr:row>100</xdr:row>
      <xdr:rowOff>58420</xdr:rowOff>
    </xdr:to>
    <xdr:cxnSp macro="">
      <xdr:nvCxnSpPr>
        <xdr:cNvPr id="404" name="直線コネクタ 403">
          <a:extLst>
            <a:ext uri="{FF2B5EF4-FFF2-40B4-BE49-F238E27FC236}">
              <a16:creationId xmlns:a16="http://schemas.microsoft.com/office/drawing/2014/main" id="{7923AB81-E3D8-405C-97B0-8AFE615423B7}"/>
            </a:ext>
          </a:extLst>
        </xdr:cNvPr>
        <xdr:cNvCxnSpPr/>
      </xdr:nvCxnSpPr>
      <xdr:spPr>
        <a:xfrm>
          <a:off x="4546600" y="17203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152416</xdr:rowOff>
    </xdr:from>
    <xdr:ext cx="405111" cy="259045"/>
    <xdr:sp macro="" textlink="">
      <xdr:nvSpPr>
        <xdr:cNvPr id="405" name="【港湾・漁港】&#10;有形固定資産減価償却率平均値テキスト">
          <a:extLst>
            <a:ext uri="{FF2B5EF4-FFF2-40B4-BE49-F238E27FC236}">
              <a16:creationId xmlns:a16="http://schemas.microsoft.com/office/drawing/2014/main" id="{5D366FA4-5E10-4651-82B9-6381CC51E84C}"/>
            </a:ext>
          </a:extLst>
        </xdr:cNvPr>
        <xdr:cNvSpPr txBox="1"/>
      </xdr:nvSpPr>
      <xdr:spPr>
        <a:xfrm>
          <a:off x="4673600" y="178117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2539</xdr:rowOff>
    </xdr:from>
    <xdr:to>
      <xdr:col>24</xdr:col>
      <xdr:colOff>114300</xdr:colOff>
      <xdr:row>104</xdr:row>
      <xdr:rowOff>104139</xdr:rowOff>
    </xdr:to>
    <xdr:sp macro="" textlink="">
      <xdr:nvSpPr>
        <xdr:cNvPr id="406" name="フローチャート: 判断 405">
          <a:extLst>
            <a:ext uri="{FF2B5EF4-FFF2-40B4-BE49-F238E27FC236}">
              <a16:creationId xmlns:a16="http://schemas.microsoft.com/office/drawing/2014/main" id="{BFEF1035-2EF8-484A-BB4A-6B6A7AE14B05}"/>
            </a:ext>
          </a:extLst>
        </xdr:cNvPr>
        <xdr:cNvSpPr/>
      </xdr:nvSpPr>
      <xdr:spPr>
        <a:xfrm>
          <a:off x="4584700" y="1783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144780</xdr:rowOff>
    </xdr:from>
    <xdr:to>
      <xdr:col>20</xdr:col>
      <xdr:colOff>38100</xdr:colOff>
      <xdr:row>104</xdr:row>
      <xdr:rowOff>74930</xdr:rowOff>
    </xdr:to>
    <xdr:sp macro="" textlink="">
      <xdr:nvSpPr>
        <xdr:cNvPr id="407" name="フローチャート: 判断 406">
          <a:extLst>
            <a:ext uri="{FF2B5EF4-FFF2-40B4-BE49-F238E27FC236}">
              <a16:creationId xmlns:a16="http://schemas.microsoft.com/office/drawing/2014/main" id="{2A16ED63-4291-4348-B8A1-8536749B99F1}"/>
            </a:ext>
          </a:extLst>
        </xdr:cNvPr>
        <xdr:cNvSpPr/>
      </xdr:nvSpPr>
      <xdr:spPr>
        <a:xfrm>
          <a:off x="3746500" y="1780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124461</xdr:rowOff>
    </xdr:from>
    <xdr:to>
      <xdr:col>15</xdr:col>
      <xdr:colOff>101600</xdr:colOff>
      <xdr:row>104</xdr:row>
      <xdr:rowOff>54611</xdr:rowOff>
    </xdr:to>
    <xdr:sp macro="" textlink="">
      <xdr:nvSpPr>
        <xdr:cNvPr id="408" name="フローチャート: 判断 407">
          <a:extLst>
            <a:ext uri="{FF2B5EF4-FFF2-40B4-BE49-F238E27FC236}">
              <a16:creationId xmlns:a16="http://schemas.microsoft.com/office/drawing/2014/main" id="{79ABC08A-D16C-4904-9DD1-C0A5EA2C9C2C}"/>
            </a:ext>
          </a:extLst>
        </xdr:cNvPr>
        <xdr:cNvSpPr/>
      </xdr:nvSpPr>
      <xdr:spPr>
        <a:xfrm>
          <a:off x="2857500" y="1778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127000</xdr:rowOff>
    </xdr:from>
    <xdr:to>
      <xdr:col>10</xdr:col>
      <xdr:colOff>165100</xdr:colOff>
      <xdr:row>104</xdr:row>
      <xdr:rowOff>57150</xdr:rowOff>
    </xdr:to>
    <xdr:sp macro="" textlink="">
      <xdr:nvSpPr>
        <xdr:cNvPr id="409" name="フローチャート: 判断 408">
          <a:extLst>
            <a:ext uri="{FF2B5EF4-FFF2-40B4-BE49-F238E27FC236}">
              <a16:creationId xmlns:a16="http://schemas.microsoft.com/office/drawing/2014/main" id="{46D2EB34-61F4-491C-AE34-BB296F81C544}"/>
            </a:ext>
          </a:extLst>
        </xdr:cNvPr>
        <xdr:cNvSpPr/>
      </xdr:nvSpPr>
      <xdr:spPr>
        <a:xfrm>
          <a:off x="1968500" y="17786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110489</xdr:rowOff>
    </xdr:from>
    <xdr:to>
      <xdr:col>6</xdr:col>
      <xdr:colOff>38100</xdr:colOff>
      <xdr:row>104</xdr:row>
      <xdr:rowOff>40639</xdr:rowOff>
    </xdr:to>
    <xdr:sp macro="" textlink="">
      <xdr:nvSpPr>
        <xdr:cNvPr id="410" name="フローチャート: 判断 409">
          <a:extLst>
            <a:ext uri="{FF2B5EF4-FFF2-40B4-BE49-F238E27FC236}">
              <a16:creationId xmlns:a16="http://schemas.microsoft.com/office/drawing/2014/main" id="{2B906647-5919-4C92-9AD0-07431E79748D}"/>
            </a:ext>
          </a:extLst>
        </xdr:cNvPr>
        <xdr:cNvSpPr/>
      </xdr:nvSpPr>
      <xdr:spPr>
        <a:xfrm>
          <a:off x="1079500" y="17769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1" name="テキスト ボックス 410">
          <a:extLst>
            <a:ext uri="{FF2B5EF4-FFF2-40B4-BE49-F238E27FC236}">
              <a16:creationId xmlns:a16="http://schemas.microsoft.com/office/drawing/2014/main" id="{34CD7E62-C152-45EF-9E67-2965B33199D7}"/>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2" name="テキスト ボックス 411">
          <a:extLst>
            <a:ext uri="{FF2B5EF4-FFF2-40B4-BE49-F238E27FC236}">
              <a16:creationId xmlns:a16="http://schemas.microsoft.com/office/drawing/2014/main" id="{F855126E-4EE2-48DD-BBC4-AFAD0A5B2B5E}"/>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3" name="テキスト ボックス 412">
          <a:extLst>
            <a:ext uri="{FF2B5EF4-FFF2-40B4-BE49-F238E27FC236}">
              <a16:creationId xmlns:a16="http://schemas.microsoft.com/office/drawing/2014/main" id="{E9208F6B-DD43-4F8F-AD32-D1F78F99DECA}"/>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4" name="テキスト ボックス 413">
          <a:extLst>
            <a:ext uri="{FF2B5EF4-FFF2-40B4-BE49-F238E27FC236}">
              <a16:creationId xmlns:a16="http://schemas.microsoft.com/office/drawing/2014/main" id="{D1B9AF6F-A2B5-4339-A695-2B90CEA0444A}"/>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5" name="テキスト ボックス 414">
          <a:extLst>
            <a:ext uri="{FF2B5EF4-FFF2-40B4-BE49-F238E27FC236}">
              <a16:creationId xmlns:a16="http://schemas.microsoft.com/office/drawing/2014/main" id="{CC0C721C-E47D-4404-92E4-6CA1324E8614}"/>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38100</xdr:rowOff>
    </xdr:from>
    <xdr:to>
      <xdr:col>24</xdr:col>
      <xdr:colOff>114300</xdr:colOff>
      <xdr:row>102</xdr:row>
      <xdr:rowOff>139700</xdr:rowOff>
    </xdr:to>
    <xdr:sp macro="" textlink="">
      <xdr:nvSpPr>
        <xdr:cNvPr id="416" name="楕円 415">
          <a:extLst>
            <a:ext uri="{FF2B5EF4-FFF2-40B4-BE49-F238E27FC236}">
              <a16:creationId xmlns:a16="http://schemas.microsoft.com/office/drawing/2014/main" id="{E1506A5B-295F-4C36-9B32-019252095CE5}"/>
            </a:ext>
          </a:extLst>
        </xdr:cNvPr>
        <xdr:cNvSpPr/>
      </xdr:nvSpPr>
      <xdr:spPr>
        <a:xfrm>
          <a:off x="4584700" y="1752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101</xdr:row>
      <xdr:rowOff>60977</xdr:rowOff>
    </xdr:from>
    <xdr:ext cx="405111" cy="259045"/>
    <xdr:sp macro="" textlink="">
      <xdr:nvSpPr>
        <xdr:cNvPr id="417" name="【港湾・漁港】&#10;有形固定資産減価償却率該当値テキスト">
          <a:extLst>
            <a:ext uri="{FF2B5EF4-FFF2-40B4-BE49-F238E27FC236}">
              <a16:creationId xmlns:a16="http://schemas.microsoft.com/office/drawing/2014/main" id="{A9D293A0-C45F-48AD-9284-CF292B21952C}"/>
            </a:ext>
          </a:extLst>
        </xdr:cNvPr>
        <xdr:cNvSpPr txBox="1"/>
      </xdr:nvSpPr>
      <xdr:spPr>
        <a:xfrm>
          <a:off x="4673600" y="17377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101</xdr:row>
      <xdr:rowOff>82550</xdr:rowOff>
    </xdr:from>
    <xdr:to>
      <xdr:col>20</xdr:col>
      <xdr:colOff>38100</xdr:colOff>
      <xdr:row>102</xdr:row>
      <xdr:rowOff>12700</xdr:rowOff>
    </xdr:to>
    <xdr:sp macro="" textlink="">
      <xdr:nvSpPr>
        <xdr:cNvPr id="418" name="楕円 417">
          <a:extLst>
            <a:ext uri="{FF2B5EF4-FFF2-40B4-BE49-F238E27FC236}">
              <a16:creationId xmlns:a16="http://schemas.microsoft.com/office/drawing/2014/main" id="{B25C5B22-CFF6-4835-B262-448E07279A9C}"/>
            </a:ext>
          </a:extLst>
        </xdr:cNvPr>
        <xdr:cNvSpPr/>
      </xdr:nvSpPr>
      <xdr:spPr>
        <a:xfrm>
          <a:off x="3746500" y="1739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101</xdr:row>
      <xdr:rowOff>133350</xdr:rowOff>
    </xdr:from>
    <xdr:to>
      <xdr:col>24</xdr:col>
      <xdr:colOff>63500</xdr:colOff>
      <xdr:row>102</xdr:row>
      <xdr:rowOff>88900</xdr:rowOff>
    </xdr:to>
    <xdr:cxnSp macro="">
      <xdr:nvCxnSpPr>
        <xdr:cNvPr id="419" name="直線コネクタ 418">
          <a:extLst>
            <a:ext uri="{FF2B5EF4-FFF2-40B4-BE49-F238E27FC236}">
              <a16:creationId xmlns:a16="http://schemas.microsoft.com/office/drawing/2014/main" id="{67984ECD-7B92-4FEA-98E9-86B8320293BF}"/>
            </a:ext>
          </a:extLst>
        </xdr:cNvPr>
        <xdr:cNvCxnSpPr/>
      </xdr:nvCxnSpPr>
      <xdr:spPr>
        <a:xfrm>
          <a:off x="3797300" y="17449800"/>
          <a:ext cx="8382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100</xdr:row>
      <xdr:rowOff>127000</xdr:rowOff>
    </xdr:from>
    <xdr:to>
      <xdr:col>15</xdr:col>
      <xdr:colOff>101600</xdr:colOff>
      <xdr:row>101</xdr:row>
      <xdr:rowOff>57150</xdr:rowOff>
    </xdr:to>
    <xdr:sp macro="" textlink="">
      <xdr:nvSpPr>
        <xdr:cNvPr id="420" name="楕円 419">
          <a:extLst>
            <a:ext uri="{FF2B5EF4-FFF2-40B4-BE49-F238E27FC236}">
              <a16:creationId xmlns:a16="http://schemas.microsoft.com/office/drawing/2014/main" id="{6BE992FE-B6BB-4205-B069-33DBC4949B9C}"/>
            </a:ext>
          </a:extLst>
        </xdr:cNvPr>
        <xdr:cNvSpPr/>
      </xdr:nvSpPr>
      <xdr:spPr>
        <a:xfrm>
          <a:off x="2857500" y="1727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101</xdr:row>
      <xdr:rowOff>6350</xdr:rowOff>
    </xdr:from>
    <xdr:to>
      <xdr:col>19</xdr:col>
      <xdr:colOff>177800</xdr:colOff>
      <xdr:row>101</xdr:row>
      <xdr:rowOff>133350</xdr:rowOff>
    </xdr:to>
    <xdr:cxnSp macro="">
      <xdr:nvCxnSpPr>
        <xdr:cNvPr id="421" name="直線コネクタ 420">
          <a:extLst>
            <a:ext uri="{FF2B5EF4-FFF2-40B4-BE49-F238E27FC236}">
              <a16:creationId xmlns:a16="http://schemas.microsoft.com/office/drawing/2014/main" id="{DD35F39F-8DE7-45F7-9FF0-1A5D76FCB7D1}"/>
            </a:ext>
          </a:extLst>
        </xdr:cNvPr>
        <xdr:cNvCxnSpPr/>
      </xdr:nvCxnSpPr>
      <xdr:spPr>
        <a:xfrm>
          <a:off x="2908300" y="173228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100</xdr:row>
      <xdr:rowOff>76200</xdr:rowOff>
    </xdr:from>
    <xdr:to>
      <xdr:col>10</xdr:col>
      <xdr:colOff>165100</xdr:colOff>
      <xdr:row>101</xdr:row>
      <xdr:rowOff>6350</xdr:rowOff>
    </xdr:to>
    <xdr:sp macro="" textlink="">
      <xdr:nvSpPr>
        <xdr:cNvPr id="422" name="楕円 421">
          <a:extLst>
            <a:ext uri="{FF2B5EF4-FFF2-40B4-BE49-F238E27FC236}">
              <a16:creationId xmlns:a16="http://schemas.microsoft.com/office/drawing/2014/main" id="{613CECC4-8AFA-44A7-8C56-16790A961F18}"/>
            </a:ext>
          </a:extLst>
        </xdr:cNvPr>
        <xdr:cNvSpPr/>
      </xdr:nvSpPr>
      <xdr:spPr>
        <a:xfrm>
          <a:off x="1968500" y="1722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100</xdr:row>
      <xdr:rowOff>127000</xdr:rowOff>
    </xdr:from>
    <xdr:to>
      <xdr:col>15</xdr:col>
      <xdr:colOff>50800</xdr:colOff>
      <xdr:row>101</xdr:row>
      <xdr:rowOff>6350</xdr:rowOff>
    </xdr:to>
    <xdr:cxnSp macro="">
      <xdr:nvCxnSpPr>
        <xdr:cNvPr id="423" name="直線コネクタ 422">
          <a:extLst>
            <a:ext uri="{FF2B5EF4-FFF2-40B4-BE49-F238E27FC236}">
              <a16:creationId xmlns:a16="http://schemas.microsoft.com/office/drawing/2014/main" id="{47D84017-85EE-4FA4-9C7B-3BC2C0BB9712}"/>
            </a:ext>
          </a:extLst>
        </xdr:cNvPr>
        <xdr:cNvCxnSpPr/>
      </xdr:nvCxnSpPr>
      <xdr:spPr>
        <a:xfrm>
          <a:off x="2019300" y="172720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99</xdr:row>
      <xdr:rowOff>120650</xdr:rowOff>
    </xdr:from>
    <xdr:to>
      <xdr:col>6</xdr:col>
      <xdr:colOff>38100</xdr:colOff>
      <xdr:row>100</xdr:row>
      <xdr:rowOff>50800</xdr:rowOff>
    </xdr:to>
    <xdr:sp macro="" textlink="">
      <xdr:nvSpPr>
        <xdr:cNvPr id="424" name="楕円 423">
          <a:extLst>
            <a:ext uri="{FF2B5EF4-FFF2-40B4-BE49-F238E27FC236}">
              <a16:creationId xmlns:a16="http://schemas.microsoft.com/office/drawing/2014/main" id="{E7DE262C-C085-41C2-8206-AA94F5786561}"/>
            </a:ext>
          </a:extLst>
        </xdr:cNvPr>
        <xdr:cNvSpPr/>
      </xdr:nvSpPr>
      <xdr:spPr>
        <a:xfrm>
          <a:off x="1079500" y="1709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100</xdr:row>
      <xdr:rowOff>0</xdr:rowOff>
    </xdr:from>
    <xdr:to>
      <xdr:col>10</xdr:col>
      <xdr:colOff>114300</xdr:colOff>
      <xdr:row>100</xdr:row>
      <xdr:rowOff>127000</xdr:rowOff>
    </xdr:to>
    <xdr:cxnSp macro="">
      <xdr:nvCxnSpPr>
        <xdr:cNvPr id="425" name="直線コネクタ 424">
          <a:extLst>
            <a:ext uri="{FF2B5EF4-FFF2-40B4-BE49-F238E27FC236}">
              <a16:creationId xmlns:a16="http://schemas.microsoft.com/office/drawing/2014/main" id="{F4A13B86-6165-45A0-A731-FB9C541D59F1}"/>
            </a:ext>
          </a:extLst>
        </xdr:cNvPr>
        <xdr:cNvCxnSpPr/>
      </xdr:nvCxnSpPr>
      <xdr:spPr>
        <a:xfrm>
          <a:off x="1130300" y="171450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66057</xdr:rowOff>
    </xdr:from>
    <xdr:ext cx="405111" cy="259045"/>
    <xdr:sp macro="" textlink="">
      <xdr:nvSpPr>
        <xdr:cNvPr id="426" name="n_1aveValue【港湾・漁港】&#10;有形固定資産減価償却率">
          <a:extLst>
            <a:ext uri="{FF2B5EF4-FFF2-40B4-BE49-F238E27FC236}">
              <a16:creationId xmlns:a16="http://schemas.microsoft.com/office/drawing/2014/main" id="{803ADF98-A615-4FA2-A2BE-EF712F033F1C}"/>
            </a:ext>
          </a:extLst>
        </xdr:cNvPr>
        <xdr:cNvSpPr txBox="1"/>
      </xdr:nvSpPr>
      <xdr:spPr>
        <a:xfrm>
          <a:off x="3582044" y="17896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45738</xdr:rowOff>
    </xdr:from>
    <xdr:ext cx="405111" cy="259045"/>
    <xdr:sp macro="" textlink="">
      <xdr:nvSpPr>
        <xdr:cNvPr id="427" name="n_2aveValue【港湾・漁港】&#10;有形固定資産減価償却率">
          <a:extLst>
            <a:ext uri="{FF2B5EF4-FFF2-40B4-BE49-F238E27FC236}">
              <a16:creationId xmlns:a16="http://schemas.microsoft.com/office/drawing/2014/main" id="{D4783761-ADEE-4AF5-B74F-91DA189CCA72}"/>
            </a:ext>
          </a:extLst>
        </xdr:cNvPr>
        <xdr:cNvSpPr txBox="1"/>
      </xdr:nvSpPr>
      <xdr:spPr>
        <a:xfrm>
          <a:off x="2705744" y="17876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48277</xdr:rowOff>
    </xdr:from>
    <xdr:ext cx="405111" cy="259045"/>
    <xdr:sp macro="" textlink="">
      <xdr:nvSpPr>
        <xdr:cNvPr id="428" name="n_3aveValue【港湾・漁港】&#10;有形固定資産減価償却率">
          <a:extLst>
            <a:ext uri="{FF2B5EF4-FFF2-40B4-BE49-F238E27FC236}">
              <a16:creationId xmlns:a16="http://schemas.microsoft.com/office/drawing/2014/main" id="{18FD6854-E396-4984-96C7-7A912625ADDE}"/>
            </a:ext>
          </a:extLst>
        </xdr:cNvPr>
        <xdr:cNvSpPr txBox="1"/>
      </xdr:nvSpPr>
      <xdr:spPr>
        <a:xfrm>
          <a:off x="1816744" y="17879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31766</xdr:rowOff>
    </xdr:from>
    <xdr:ext cx="405111" cy="259045"/>
    <xdr:sp macro="" textlink="">
      <xdr:nvSpPr>
        <xdr:cNvPr id="429" name="n_4aveValue【港湾・漁港】&#10;有形固定資産減価償却率">
          <a:extLst>
            <a:ext uri="{FF2B5EF4-FFF2-40B4-BE49-F238E27FC236}">
              <a16:creationId xmlns:a16="http://schemas.microsoft.com/office/drawing/2014/main" id="{3F3790D2-FFC8-43F9-95E9-85A3038679E1}"/>
            </a:ext>
          </a:extLst>
        </xdr:cNvPr>
        <xdr:cNvSpPr txBox="1"/>
      </xdr:nvSpPr>
      <xdr:spPr>
        <a:xfrm>
          <a:off x="927744" y="17862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100</xdr:row>
      <xdr:rowOff>29227</xdr:rowOff>
    </xdr:from>
    <xdr:ext cx="405111" cy="259045"/>
    <xdr:sp macro="" textlink="">
      <xdr:nvSpPr>
        <xdr:cNvPr id="430" name="n_1mainValue【港湾・漁港】&#10;有形固定資産減価償却率">
          <a:extLst>
            <a:ext uri="{FF2B5EF4-FFF2-40B4-BE49-F238E27FC236}">
              <a16:creationId xmlns:a16="http://schemas.microsoft.com/office/drawing/2014/main" id="{6A45EA87-DD3A-4A56-B31C-9C5BE5E6F830}"/>
            </a:ext>
          </a:extLst>
        </xdr:cNvPr>
        <xdr:cNvSpPr txBox="1"/>
      </xdr:nvSpPr>
      <xdr:spPr>
        <a:xfrm>
          <a:off x="3582044" y="1717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99</xdr:row>
      <xdr:rowOff>73677</xdr:rowOff>
    </xdr:from>
    <xdr:ext cx="405111" cy="259045"/>
    <xdr:sp macro="" textlink="">
      <xdr:nvSpPr>
        <xdr:cNvPr id="431" name="n_2mainValue【港湾・漁港】&#10;有形固定資産減価償却率">
          <a:extLst>
            <a:ext uri="{FF2B5EF4-FFF2-40B4-BE49-F238E27FC236}">
              <a16:creationId xmlns:a16="http://schemas.microsoft.com/office/drawing/2014/main" id="{F8165603-1D2F-421D-8B22-F6912A469103}"/>
            </a:ext>
          </a:extLst>
        </xdr:cNvPr>
        <xdr:cNvSpPr txBox="1"/>
      </xdr:nvSpPr>
      <xdr:spPr>
        <a:xfrm>
          <a:off x="2705744" y="17047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99</xdr:row>
      <xdr:rowOff>22877</xdr:rowOff>
    </xdr:from>
    <xdr:ext cx="405111" cy="259045"/>
    <xdr:sp macro="" textlink="">
      <xdr:nvSpPr>
        <xdr:cNvPr id="432" name="n_3mainValue【港湾・漁港】&#10;有形固定資産減価償却率">
          <a:extLst>
            <a:ext uri="{FF2B5EF4-FFF2-40B4-BE49-F238E27FC236}">
              <a16:creationId xmlns:a16="http://schemas.microsoft.com/office/drawing/2014/main" id="{2114CB81-E667-419E-BE64-88C056F1AA1E}"/>
            </a:ext>
          </a:extLst>
        </xdr:cNvPr>
        <xdr:cNvSpPr txBox="1"/>
      </xdr:nvSpPr>
      <xdr:spPr>
        <a:xfrm>
          <a:off x="1816744" y="1699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7561</xdr:colOff>
      <xdr:row>98</xdr:row>
      <xdr:rowOff>67327</xdr:rowOff>
    </xdr:from>
    <xdr:ext cx="340478" cy="259045"/>
    <xdr:sp macro="" textlink="">
      <xdr:nvSpPr>
        <xdr:cNvPr id="433" name="n_4mainValue【港湾・漁港】&#10;有形固定資産減価償却率">
          <a:extLst>
            <a:ext uri="{FF2B5EF4-FFF2-40B4-BE49-F238E27FC236}">
              <a16:creationId xmlns:a16="http://schemas.microsoft.com/office/drawing/2014/main" id="{EF4876BE-68F7-41C1-849B-A5A96A918623}"/>
            </a:ext>
          </a:extLst>
        </xdr:cNvPr>
        <xdr:cNvSpPr txBox="1"/>
      </xdr:nvSpPr>
      <xdr:spPr>
        <a:xfrm>
          <a:off x="960061" y="168694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4" name="正方形/長方形 433">
          <a:extLst>
            <a:ext uri="{FF2B5EF4-FFF2-40B4-BE49-F238E27FC236}">
              <a16:creationId xmlns:a16="http://schemas.microsoft.com/office/drawing/2014/main" id="{364785B8-9E49-4252-BE0F-D3D275594EFC}"/>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5" name="正方形/長方形 434">
          <a:extLst>
            <a:ext uri="{FF2B5EF4-FFF2-40B4-BE49-F238E27FC236}">
              <a16:creationId xmlns:a16="http://schemas.microsoft.com/office/drawing/2014/main" id="{41E5D431-E000-45F0-830E-BDF4DB9ED756}"/>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6" name="正方形/長方形 435">
          <a:extLst>
            <a:ext uri="{FF2B5EF4-FFF2-40B4-BE49-F238E27FC236}">
              <a16:creationId xmlns:a16="http://schemas.microsoft.com/office/drawing/2014/main" id="{90BB5BCA-1C36-402B-B2BC-087C01A6C135}"/>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7" name="正方形/長方形 436">
          <a:extLst>
            <a:ext uri="{FF2B5EF4-FFF2-40B4-BE49-F238E27FC236}">
              <a16:creationId xmlns:a16="http://schemas.microsoft.com/office/drawing/2014/main" id="{79EF7828-D53A-442A-AA5B-099C811FB9DB}"/>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8" name="正方形/長方形 437">
          <a:extLst>
            <a:ext uri="{FF2B5EF4-FFF2-40B4-BE49-F238E27FC236}">
              <a16:creationId xmlns:a16="http://schemas.microsoft.com/office/drawing/2014/main" id="{2A3B1042-0A00-4B9E-A4FA-D5ED6F782DA3}"/>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9" name="正方形/長方形 438">
          <a:extLst>
            <a:ext uri="{FF2B5EF4-FFF2-40B4-BE49-F238E27FC236}">
              <a16:creationId xmlns:a16="http://schemas.microsoft.com/office/drawing/2014/main" id="{F247E34F-17D8-4FB5-BAB9-8497E0A7EA21}"/>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0" name="正方形/長方形 439">
          <a:extLst>
            <a:ext uri="{FF2B5EF4-FFF2-40B4-BE49-F238E27FC236}">
              <a16:creationId xmlns:a16="http://schemas.microsoft.com/office/drawing/2014/main" id="{3FB824E4-1F37-4F75-AB50-1E95BE4575A9}"/>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1" name="正方形/長方形 440">
          <a:extLst>
            <a:ext uri="{FF2B5EF4-FFF2-40B4-BE49-F238E27FC236}">
              <a16:creationId xmlns:a16="http://schemas.microsoft.com/office/drawing/2014/main" id="{57E47693-4694-4508-8C57-2D548BC0E8AD}"/>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2" name="テキスト ボックス 441">
          <a:extLst>
            <a:ext uri="{FF2B5EF4-FFF2-40B4-BE49-F238E27FC236}">
              <a16:creationId xmlns:a16="http://schemas.microsoft.com/office/drawing/2014/main" id="{F7A29988-1AB0-4FFD-A716-4343A1FFF453}"/>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3" name="直線コネクタ 442">
          <a:extLst>
            <a:ext uri="{FF2B5EF4-FFF2-40B4-BE49-F238E27FC236}">
              <a16:creationId xmlns:a16="http://schemas.microsoft.com/office/drawing/2014/main" id="{C9B9BBD9-EE71-4433-987B-24C2C0F3F577}"/>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44" name="直線コネクタ 443">
          <a:extLst>
            <a:ext uri="{FF2B5EF4-FFF2-40B4-BE49-F238E27FC236}">
              <a16:creationId xmlns:a16="http://schemas.microsoft.com/office/drawing/2014/main" id="{BC9778B0-4A76-40C1-A210-52D864D5248E}"/>
            </a:ext>
          </a:extLst>
        </xdr:cNvPr>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445" name="テキスト ボックス 444">
          <a:extLst>
            <a:ext uri="{FF2B5EF4-FFF2-40B4-BE49-F238E27FC236}">
              <a16:creationId xmlns:a16="http://schemas.microsoft.com/office/drawing/2014/main" id="{550128E9-6335-4464-A3B9-707F054F8248}"/>
            </a:ext>
          </a:extLst>
        </xdr:cNvPr>
        <xdr:cNvSpPr txBox="1"/>
      </xdr:nvSpPr>
      <xdr:spPr>
        <a:xfrm>
          <a:off x="6355214"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46" name="直線コネクタ 445">
          <a:extLst>
            <a:ext uri="{FF2B5EF4-FFF2-40B4-BE49-F238E27FC236}">
              <a16:creationId xmlns:a16="http://schemas.microsoft.com/office/drawing/2014/main" id="{A499F781-D0F6-405D-9303-9138E5BC79D5}"/>
            </a:ext>
          </a:extLst>
        </xdr:cNvPr>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104</xdr:row>
      <xdr:rowOff>162577</xdr:rowOff>
    </xdr:from>
    <xdr:ext cx="685572" cy="259045"/>
    <xdr:sp macro="" textlink="">
      <xdr:nvSpPr>
        <xdr:cNvPr id="447" name="テキスト ボックス 446">
          <a:extLst>
            <a:ext uri="{FF2B5EF4-FFF2-40B4-BE49-F238E27FC236}">
              <a16:creationId xmlns:a16="http://schemas.microsoft.com/office/drawing/2014/main" id="{FCDFC42D-43F6-451A-806F-2DFDD7A1DFFE}"/>
            </a:ext>
          </a:extLst>
        </xdr:cNvPr>
        <xdr:cNvSpPr txBox="1"/>
      </xdr:nvSpPr>
      <xdr:spPr>
        <a:xfrm>
          <a:off x="5918428" y="1799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48" name="直線コネクタ 447">
          <a:extLst>
            <a:ext uri="{FF2B5EF4-FFF2-40B4-BE49-F238E27FC236}">
              <a16:creationId xmlns:a16="http://schemas.microsoft.com/office/drawing/2014/main" id="{025323AA-11B8-40F7-A3F8-2072A694D43A}"/>
            </a:ext>
          </a:extLst>
        </xdr:cNvPr>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102</xdr:row>
      <xdr:rowOff>48277</xdr:rowOff>
    </xdr:from>
    <xdr:ext cx="685572" cy="259045"/>
    <xdr:sp macro="" textlink="">
      <xdr:nvSpPr>
        <xdr:cNvPr id="449" name="テキスト ボックス 448">
          <a:extLst>
            <a:ext uri="{FF2B5EF4-FFF2-40B4-BE49-F238E27FC236}">
              <a16:creationId xmlns:a16="http://schemas.microsoft.com/office/drawing/2014/main" id="{4E41E9EC-4EAA-4E35-90C0-041FCB0991E3}"/>
            </a:ext>
          </a:extLst>
        </xdr:cNvPr>
        <xdr:cNvSpPr txBox="1"/>
      </xdr:nvSpPr>
      <xdr:spPr>
        <a:xfrm>
          <a:off x="5918428" y="1753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50" name="直線コネクタ 449">
          <a:extLst>
            <a:ext uri="{FF2B5EF4-FFF2-40B4-BE49-F238E27FC236}">
              <a16:creationId xmlns:a16="http://schemas.microsoft.com/office/drawing/2014/main" id="{6B1DED5F-C488-4124-9D8E-89EF81BD91B6}"/>
            </a:ext>
          </a:extLst>
        </xdr:cNvPr>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105427</xdr:rowOff>
    </xdr:from>
    <xdr:ext cx="685572" cy="259045"/>
    <xdr:sp macro="" textlink="">
      <xdr:nvSpPr>
        <xdr:cNvPr id="451" name="テキスト ボックス 450">
          <a:extLst>
            <a:ext uri="{FF2B5EF4-FFF2-40B4-BE49-F238E27FC236}">
              <a16:creationId xmlns:a16="http://schemas.microsoft.com/office/drawing/2014/main" id="{54112464-F9B6-46AD-ADC7-4E594A4F095B}"/>
            </a:ext>
          </a:extLst>
        </xdr:cNvPr>
        <xdr:cNvSpPr txBox="1"/>
      </xdr:nvSpPr>
      <xdr:spPr>
        <a:xfrm>
          <a:off x="5918428" y="1707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2" name="直線コネクタ 451">
          <a:extLst>
            <a:ext uri="{FF2B5EF4-FFF2-40B4-BE49-F238E27FC236}">
              <a16:creationId xmlns:a16="http://schemas.microsoft.com/office/drawing/2014/main" id="{14986F64-9C2A-4953-9A2F-B1E09FD1B7F9}"/>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53" name="テキスト ボックス 452">
          <a:extLst>
            <a:ext uri="{FF2B5EF4-FFF2-40B4-BE49-F238E27FC236}">
              <a16:creationId xmlns:a16="http://schemas.microsoft.com/office/drawing/2014/main" id="{D0D1015E-6269-4408-B281-E94C8FDCE92C}"/>
            </a:ext>
          </a:extLst>
        </xdr:cNvPr>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4" name="【港湾・漁港】&#10;一人当たり有形固定資産（償却資産）額グラフ枠">
          <a:extLst>
            <a:ext uri="{FF2B5EF4-FFF2-40B4-BE49-F238E27FC236}">
              <a16:creationId xmlns:a16="http://schemas.microsoft.com/office/drawing/2014/main" id="{B4615385-1086-44EF-B770-AF92A233D818}"/>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98749</xdr:rowOff>
    </xdr:from>
    <xdr:to>
      <xdr:col>54</xdr:col>
      <xdr:colOff>189865</xdr:colOff>
      <xdr:row>108</xdr:row>
      <xdr:rowOff>76166</xdr:rowOff>
    </xdr:to>
    <xdr:cxnSp macro="">
      <xdr:nvCxnSpPr>
        <xdr:cNvPr id="455" name="直線コネクタ 454">
          <a:extLst>
            <a:ext uri="{FF2B5EF4-FFF2-40B4-BE49-F238E27FC236}">
              <a16:creationId xmlns:a16="http://schemas.microsoft.com/office/drawing/2014/main" id="{17E1E7A8-4220-4E63-9E53-B1D799AFCC75}"/>
            </a:ext>
          </a:extLst>
        </xdr:cNvPr>
        <xdr:cNvCxnSpPr/>
      </xdr:nvCxnSpPr>
      <xdr:spPr>
        <a:xfrm flipV="1">
          <a:off x="10476865" y="17243749"/>
          <a:ext cx="0" cy="13490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79993</xdr:rowOff>
    </xdr:from>
    <xdr:ext cx="313932" cy="259045"/>
    <xdr:sp macro="" textlink="">
      <xdr:nvSpPr>
        <xdr:cNvPr id="456" name="【港湾・漁港】&#10;一人当たり有形固定資産（償却資産）額最小値テキスト">
          <a:extLst>
            <a:ext uri="{FF2B5EF4-FFF2-40B4-BE49-F238E27FC236}">
              <a16:creationId xmlns:a16="http://schemas.microsoft.com/office/drawing/2014/main" id="{7EF573C4-C29F-4CAE-89EF-7E147E783195}"/>
            </a:ext>
          </a:extLst>
        </xdr:cNvPr>
        <xdr:cNvSpPr txBox="1"/>
      </xdr:nvSpPr>
      <xdr:spPr>
        <a:xfrm>
          <a:off x="10515600" y="1859659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76166</xdr:rowOff>
    </xdr:from>
    <xdr:to>
      <xdr:col>55</xdr:col>
      <xdr:colOff>88900</xdr:colOff>
      <xdr:row>108</xdr:row>
      <xdr:rowOff>76166</xdr:rowOff>
    </xdr:to>
    <xdr:cxnSp macro="">
      <xdr:nvCxnSpPr>
        <xdr:cNvPr id="457" name="直線コネクタ 456">
          <a:extLst>
            <a:ext uri="{FF2B5EF4-FFF2-40B4-BE49-F238E27FC236}">
              <a16:creationId xmlns:a16="http://schemas.microsoft.com/office/drawing/2014/main" id="{468E4A69-F8C4-4545-84BC-752B153B780C}"/>
            </a:ext>
          </a:extLst>
        </xdr:cNvPr>
        <xdr:cNvCxnSpPr/>
      </xdr:nvCxnSpPr>
      <xdr:spPr>
        <a:xfrm>
          <a:off x="10388600" y="18592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45426</xdr:rowOff>
    </xdr:from>
    <xdr:ext cx="690189" cy="259045"/>
    <xdr:sp macro="" textlink="">
      <xdr:nvSpPr>
        <xdr:cNvPr id="458" name="【港湾・漁港】&#10;一人当たり有形固定資産（償却資産）額最大値テキスト">
          <a:extLst>
            <a:ext uri="{FF2B5EF4-FFF2-40B4-BE49-F238E27FC236}">
              <a16:creationId xmlns:a16="http://schemas.microsoft.com/office/drawing/2014/main" id="{6E4B93B9-BB8A-4D0B-85B9-E549B4C5F499}"/>
            </a:ext>
          </a:extLst>
        </xdr:cNvPr>
        <xdr:cNvSpPr txBox="1"/>
      </xdr:nvSpPr>
      <xdr:spPr>
        <a:xfrm>
          <a:off x="10515600" y="1701897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2,950,679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98749</xdr:rowOff>
    </xdr:from>
    <xdr:to>
      <xdr:col>55</xdr:col>
      <xdr:colOff>88900</xdr:colOff>
      <xdr:row>100</xdr:row>
      <xdr:rowOff>98749</xdr:rowOff>
    </xdr:to>
    <xdr:cxnSp macro="">
      <xdr:nvCxnSpPr>
        <xdr:cNvPr id="459" name="直線コネクタ 458">
          <a:extLst>
            <a:ext uri="{FF2B5EF4-FFF2-40B4-BE49-F238E27FC236}">
              <a16:creationId xmlns:a16="http://schemas.microsoft.com/office/drawing/2014/main" id="{5C66B82E-AE1A-42D4-919D-A73DDBDE56A9}"/>
            </a:ext>
          </a:extLst>
        </xdr:cNvPr>
        <xdr:cNvCxnSpPr/>
      </xdr:nvCxnSpPr>
      <xdr:spPr>
        <a:xfrm>
          <a:off x="10388600" y="17243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64589</xdr:rowOff>
    </xdr:from>
    <xdr:ext cx="599010" cy="259045"/>
    <xdr:sp macro="" textlink="">
      <xdr:nvSpPr>
        <xdr:cNvPr id="460" name="【港湾・漁港】&#10;一人当たり有形固定資産（償却資産）額平均値テキスト">
          <a:extLst>
            <a:ext uri="{FF2B5EF4-FFF2-40B4-BE49-F238E27FC236}">
              <a16:creationId xmlns:a16="http://schemas.microsoft.com/office/drawing/2014/main" id="{9AD9D92A-4C9A-4E1D-8391-C1858351CFDB}"/>
            </a:ext>
          </a:extLst>
        </xdr:cNvPr>
        <xdr:cNvSpPr txBox="1"/>
      </xdr:nvSpPr>
      <xdr:spPr>
        <a:xfrm>
          <a:off x="10515600" y="182382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339,322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41712</xdr:rowOff>
    </xdr:from>
    <xdr:to>
      <xdr:col>55</xdr:col>
      <xdr:colOff>50800</xdr:colOff>
      <xdr:row>107</xdr:row>
      <xdr:rowOff>143312</xdr:rowOff>
    </xdr:to>
    <xdr:sp macro="" textlink="">
      <xdr:nvSpPr>
        <xdr:cNvPr id="461" name="フローチャート: 判断 460">
          <a:extLst>
            <a:ext uri="{FF2B5EF4-FFF2-40B4-BE49-F238E27FC236}">
              <a16:creationId xmlns:a16="http://schemas.microsoft.com/office/drawing/2014/main" id="{82CAAABF-3212-48C7-82D7-8E1FF4B081E5}"/>
            </a:ext>
          </a:extLst>
        </xdr:cNvPr>
        <xdr:cNvSpPr/>
      </xdr:nvSpPr>
      <xdr:spPr>
        <a:xfrm>
          <a:off x="10426700" y="18386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47782</xdr:rowOff>
    </xdr:from>
    <xdr:to>
      <xdr:col>50</xdr:col>
      <xdr:colOff>165100</xdr:colOff>
      <xdr:row>107</xdr:row>
      <xdr:rowOff>149382</xdr:rowOff>
    </xdr:to>
    <xdr:sp macro="" textlink="">
      <xdr:nvSpPr>
        <xdr:cNvPr id="462" name="フローチャート: 判断 461">
          <a:extLst>
            <a:ext uri="{FF2B5EF4-FFF2-40B4-BE49-F238E27FC236}">
              <a16:creationId xmlns:a16="http://schemas.microsoft.com/office/drawing/2014/main" id="{7D07417E-3B68-42E2-91CE-86FCCEEA8355}"/>
            </a:ext>
          </a:extLst>
        </xdr:cNvPr>
        <xdr:cNvSpPr/>
      </xdr:nvSpPr>
      <xdr:spPr>
        <a:xfrm>
          <a:off x="9588500" y="18392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33503</xdr:rowOff>
    </xdr:from>
    <xdr:to>
      <xdr:col>46</xdr:col>
      <xdr:colOff>38100</xdr:colOff>
      <xdr:row>107</xdr:row>
      <xdr:rowOff>135103</xdr:rowOff>
    </xdr:to>
    <xdr:sp macro="" textlink="">
      <xdr:nvSpPr>
        <xdr:cNvPr id="463" name="フローチャート: 判断 462">
          <a:extLst>
            <a:ext uri="{FF2B5EF4-FFF2-40B4-BE49-F238E27FC236}">
              <a16:creationId xmlns:a16="http://schemas.microsoft.com/office/drawing/2014/main" id="{30D9295F-5B85-4BE5-B806-38198D2CE918}"/>
            </a:ext>
          </a:extLst>
        </xdr:cNvPr>
        <xdr:cNvSpPr/>
      </xdr:nvSpPr>
      <xdr:spPr>
        <a:xfrm>
          <a:off x="8699500" y="18378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51223</xdr:rowOff>
    </xdr:from>
    <xdr:to>
      <xdr:col>41</xdr:col>
      <xdr:colOff>101600</xdr:colOff>
      <xdr:row>107</xdr:row>
      <xdr:rowOff>152823</xdr:rowOff>
    </xdr:to>
    <xdr:sp macro="" textlink="">
      <xdr:nvSpPr>
        <xdr:cNvPr id="464" name="フローチャート: 判断 463">
          <a:extLst>
            <a:ext uri="{FF2B5EF4-FFF2-40B4-BE49-F238E27FC236}">
              <a16:creationId xmlns:a16="http://schemas.microsoft.com/office/drawing/2014/main" id="{8E3C5BAB-41A0-46F1-A9E6-4EAF1CE02335}"/>
            </a:ext>
          </a:extLst>
        </xdr:cNvPr>
        <xdr:cNvSpPr/>
      </xdr:nvSpPr>
      <xdr:spPr>
        <a:xfrm>
          <a:off x="7810500" y="1839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51688</xdr:rowOff>
    </xdr:from>
    <xdr:to>
      <xdr:col>36</xdr:col>
      <xdr:colOff>165100</xdr:colOff>
      <xdr:row>107</xdr:row>
      <xdr:rowOff>153288</xdr:rowOff>
    </xdr:to>
    <xdr:sp macro="" textlink="">
      <xdr:nvSpPr>
        <xdr:cNvPr id="465" name="フローチャート: 判断 464">
          <a:extLst>
            <a:ext uri="{FF2B5EF4-FFF2-40B4-BE49-F238E27FC236}">
              <a16:creationId xmlns:a16="http://schemas.microsoft.com/office/drawing/2014/main" id="{3D7683FD-D0A8-4EFF-807D-96D16122B67F}"/>
            </a:ext>
          </a:extLst>
        </xdr:cNvPr>
        <xdr:cNvSpPr/>
      </xdr:nvSpPr>
      <xdr:spPr>
        <a:xfrm>
          <a:off x="6921500" y="18396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6" name="テキスト ボックス 465">
          <a:extLst>
            <a:ext uri="{FF2B5EF4-FFF2-40B4-BE49-F238E27FC236}">
              <a16:creationId xmlns:a16="http://schemas.microsoft.com/office/drawing/2014/main" id="{3A597343-5CD4-41A3-A8D5-601E899CC04D}"/>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7" name="テキスト ボックス 466">
          <a:extLst>
            <a:ext uri="{FF2B5EF4-FFF2-40B4-BE49-F238E27FC236}">
              <a16:creationId xmlns:a16="http://schemas.microsoft.com/office/drawing/2014/main" id="{B2DAD502-7606-4900-B632-45941DED0A6B}"/>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8" name="テキスト ボックス 467">
          <a:extLst>
            <a:ext uri="{FF2B5EF4-FFF2-40B4-BE49-F238E27FC236}">
              <a16:creationId xmlns:a16="http://schemas.microsoft.com/office/drawing/2014/main" id="{C7848FD0-E282-4AF2-BF65-44B3A7F173F3}"/>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9" name="テキスト ボックス 468">
          <a:extLst>
            <a:ext uri="{FF2B5EF4-FFF2-40B4-BE49-F238E27FC236}">
              <a16:creationId xmlns:a16="http://schemas.microsoft.com/office/drawing/2014/main" id="{770BDECB-7C9C-4E72-98C8-DA71DCECB4E7}"/>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0" name="テキスト ボックス 469">
          <a:extLst>
            <a:ext uri="{FF2B5EF4-FFF2-40B4-BE49-F238E27FC236}">
              <a16:creationId xmlns:a16="http://schemas.microsoft.com/office/drawing/2014/main" id="{581BD700-9C69-4D27-A584-9B53BB662EAF}"/>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25366</xdr:rowOff>
    </xdr:from>
    <xdr:to>
      <xdr:col>55</xdr:col>
      <xdr:colOff>50800</xdr:colOff>
      <xdr:row>108</xdr:row>
      <xdr:rowOff>126966</xdr:rowOff>
    </xdr:to>
    <xdr:sp macro="" textlink="">
      <xdr:nvSpPr>
        <xdr:cNvPr id="471" name="楕円 470">
          <a:extLst>
            <a:ext uri="{FF2B5EF4-FFF2-40B4-BE49-F238E27FC236}">
              <a16:creationId xmlns:a16="http://schemas.microsoft.com/office/drawing/2014/main" id="{0645C005-9A4B-4F17-BECA-84537847601D}"/>
            </a:ext>
          </a:extLst>
        </xdr:cNvPr>
        <xdr:cNvSpPr/>
      </xdr:nvSpPr>
      <xdr:spPr>
        <a:xfrm>
          <a:off x="10426700" y="18541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111743</xdr:rowOff>
    </xdr:from>
    <xdr:ext cx="313932" cy="259045"/>
    <xdr:sp macro="" textlink="">
      <xdr:nvSpPr>
        <xdr:cNvPr id="472" name="【港湾・漁港】&#10;一人当たり有形固定資産（償却資産）額該当値テキスト">
          <a:extLst>
            <a:ext uri="{FF2B5EF4-FFF2-40B4-BE49-F238E27FC236}">
              <a16:creationId xmlns:a16="http://schemas.microsoft.com/office/drawing/2014/main" id="{1B712581-C7B5-4DE0-9BDD-CD74EB2FDCC1}"/>
            </a:ext>
          </a:extLst>
        </xdr:cNvPr>
        <xdr:cNvSpPr txBox="1"/>
      </xdr:nvSpPr>
      <xdr:spPr>
        <a:xfrm>
          <a:off x="10515600" y="1845689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25366</xdr:rowOff>
    </xdr:from>
    <xdr:to>
      <xdr:col>50</xdr:col>
      <xdr:colOff>165100</xdr:colOff>
      <xdr:row>108</xdr:row>
      <xdr:rowOff>126966</xdr:rowOff>
    </xdr:to>
    <xdr:sp macro="" textlink="">
      <xdr:nvSpPr>
        <xdr:cNvPr id="473" name="楕円 472">
          <a:extLst>
            <a:ext uri="{FF2B5EF4-FFF2-40B4-BE49-F238E27FC236}">
              <a16:creationId xmlns:a16="http://schemas.microsoft.com/office/drawing/2014/main" id="{4A6CB0D3-F971-4937-9299-2612288D8E05}"/>
            </a:ext>
          </a:extLst>
        </xdr:cNvPr>
        <xdr:cNvSpPr/>
      </xdr:nvSpPr>
      <xdr:spPr>
        <a:xfrm>
          <a:off x="9588500" y="18541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76166</xdr:rowOff>
    </xdr:from>
    <xdr:to>
      <xdr:col>55</xdr:col>
      <xdr:colOff>0</xdr:colOff>
      <xdr:row>108</xdr:row>
      <xdr:rowOff>76166</xdr:rowOff>
    </xdr:to>
    <xdr:cxnSp macro="">
      <xdr:nvCxnSpPr>
        <xdr:cNvPr id="474" name="直線コネクタ 473">
          <a:extLst>
            <a:ext uri="{FF2B5EF4-FFF2-40B4-BE49-F238E27FC236}">
              <a16:creationId xmlns:a16="http://schemas.microsoft.com/office/drawing/2014/main" id="{CC86AFFC-186F-40A1-B9BE-97BBBF72AB59}"/>
            </a:ext>
          </a:extLst>
        </xdr:cNvPr>
        <xdr:cNvCxnSpPr/>
      </xdr:nvCxnSpPr>
      <xdr:spPr>
        <a:xfrm>
          <a:off x="9639300" y="1859276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25366</xdr:rowOff>
    </xdr:from>
    <xdr:to>
      <xdr:col>46</xdr:col>
      <xdr:colOff>38100</xdr:colOff>
      <xdr:row>108</xdr:row>
      <xdr:rowOff>126966</xdr:rowOff>
    </xdr:to>
    <xdr:sp macro="" textlink="">
      <xdr:nvSpPr>
        <xdr:cNvPr id="475" name="楕円 474">
          <a:extLst>
            <a:ext uri="{FF2B5EF4-FFF2-40B4-BE49-F238E27FC236}">
              <a16:creationId xmlns:a16="http://schemas.microsoft.com/office/drawing/2014/main" id="{27804F4D-404C-400B-9AC6-9C607874A70F}"/>
            </a:ext>
          </a:extLst>
        </xdr:cNvPr>
        <xdr:cNvSpPr/>
      </xdr:nvSpPr>
      <xdr:spPr>
        <a:xfrm>
          <a:off x="8699500" y="18541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76166</xdr:rowOff>
    </xdr:from>
    <xdr:to>
      <xdr:col>50</xdr:col>
      <xdr:colOff>114300</xdr:colOff>
      <xdr:row>108</xdr:row>
      <xdr:rowOff>76166</xdr:rowOff>
    </xdr:to>
    <xdr:cxnSp macro="">
      <xdr:nvCxnSpPr>
        <xdr:cNvPr id="476" name="直線コネクタ 475">
          <a:extLst>
            <a:ext uri="{FF2B5EF4-FFF2-40B4-BE49-F238E27FC236}">
              <a16:creationId xmlns:a16="http://schemas.microsoft.com/office/drawing/2014/main" id="{D76C1F4B-2565-4F84-B7F0-8D39FB37A9B2}"/>
            </a:ext>
          </a:extLst>
        </xdr:cNvPr>
        <xdr:cNvCxnSpPr/>
      </xdr:nvCxnSpPr>
      <xdr:spPr>
        <a:xfrm>
          <a:off x="8750300" y="1859276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108</xdr:row>
      <xdr:rowOff>25377</xdr:rowOff>
    </xdr:from>
    <xdr:to>
      <xdr:col>41</xdr:col>
      <xdr:colOff>101600</xdr:colOff>
      <xdr:row>108</xdr:row>
      <xdr:rowOff>126977</xdr:rowOff>
    </xdr:to>
    <xdr:sp macro="" textlink="">
      <xdr:nvSpPr>
        <xdr:cNvPr id="477" name="楕円 476">
          <a:extLst>
            <a:ext uri="{FF2B5EF4-FFF2-40B4-BE49-F238E27FC236}">
              <a16:creationId xmlns:a16="http://schemas.microsoft.com/office/drawing/2014/main" id="{FF88A95D-9866-4248-BEC1-D8C0864A1C90}"/>
            </a:ext>
          </a:extLst>
        </xdr:cNvPr>
        <xdr:cNvSpPr/>
      </xdr:nvSpPr>
      <xdr:spPr>
        <a:xfrm>
          <a:off x="7810500" y="18541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76166</xdr:rowOff>
    </xdr:from>
    <xdr:to>
      <xdr:col>45</xdr:col>
      <xdr:colOff>177800</xdr:colOff>
      <xdr:row>108</xdr:row>
      <xdr:rowOff>76177</xdr:rowOff>
    </xdr:to>
    <xdr:cxnSp macro="">
      <xdr:nvCxnSpPr>
        <xdr:cNvPr id="478" name="直線コネクタ 477">
          <a:extLst>
            <a:ext uri="{FF2B5EF4-FFF2-40B4-BE49-F238E27FC236}">
              <a16:creationId xmlns:a16="http://schemas.microsoft.com/office/drawing/2014/main" id="{03A13A14-424A-4D92-BC77-9C1A55F78C9A}"/>
            </a:ext>
          </a:extLst>
        </xdr:cNvPr>
        <xdr:cNvCxnSpPr/>
      </xdr:nvCxnSpPr>
      <xdr:spPr>
        <a:xfrm flipV="1">
          <a:off x="7861300" y="18592766"/>
          <a:ext cx="889000" cy="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108</xdr:row>
      <xdr:rowOff>25377</xdr:rowOff>
    </xdr:from>
    <xdr:to>
      <xdr:col>36</xdr:col>
      <xdr:colOff>165100</xdr:colOff>
      <xdr:row>108</xdr:row>
      <xdr:rowOff>126977</xdr:rowOff>
    </xdr:to>
    <xdr:sp macro="" textlink="">
      <xdr:nvSpPr>
        <xdr:cNvPr id="479" name="楕円 478">
          <a:extLst>
            <a:ext uri="{FF2B5EF4-FFF2-40B4-BE49-F238E27FC236}">
              <a16:creationId xmlns:a16="http://schemas.microsoft.com/office/drawing/2014/main" id="{4A440EBD-1765-4D36-9A54-29B20D1F2424}"/>
            </a:ext>
          </a:extLst>
        </xdr:cNvPr>
        <xdr:cNvSpPr/>
      </xdr:nvSpPr>
      <xdr:spPr>
        <a:xfrm>
          <a:off x="6921500" y="18541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108</xdr:row>
      <xdr:rowOff>76177</xdr:rowOff>
    </xdr:from>
    <xdr:to>
      <xdr:col>41</xdr:col>
      <xdr:colOff>50800</xdr:colOff>
      <xdr:row>108</xdr:row>
      <xdr:rowOff>76177</xdr:rowOff>
    </xdr:to>
    <xdr:cxnSp macro="">
      <xdr:nvCxnSpPr>
        <xdr:cNvPr id="480" name="直線コネクタ 479">
          <a:extLst>
            <a:ext uri="{FF2B5EF4-FFF2-40B4-BE49-F238E27FC236}">
              <a16:creationId xmlns:a16="http://schemas.microsoft.com/office/drawing/2014/main" id="{D49DBB25-015F-4E1E-A37D-D42AC771802B}"/>
            </a:ext>
          </a:extLst>
        </xdr:cNvPr>
        <xdr:cNvCxnSpPr/>
      </xdr:nvCxnSpPr>
      <xdr:spPr>
        <a:xfrm>
          <a:off x="6972300" y="1859277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105</xdr:row>
      <xdr:rowOff>165909</xdr:rowOff>
    </xdr:from>
    <xdr:ext cx="599010" cy="259045"/>
    <xdr:sp macro="" textlink="">
      <xdr:nvSpPr>
        <xdr:cNvPr id="481" name="n_1aveValue【港湾・漁港】&#10;一人当たり有形固定資産（償却資産）額">
          <a:extLst>
            <a:ext uri="{FF2B5EF4-FFF2-40B4-BE49-F238E27FC236}">
              <a16:creationId xmlns:a16="http://schemas.microsoft.com/office/drawing/2014/main" id="{D24AF1CA-2C72-4B58-8238-5E6F1AB8E238}"/>
            </a:ext>
          </a:extLst>
        </xdr:cNvPr>
        <xdr:cNvSpPr txBox="1"/>
      </xdr:nvSpPr>
      <xdr:spPr>
        <a:xfrm>
          <a:off x="9327095" y="18168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105</xdr:row>
      <xdr:rowOff>151630</xdr:rowOff>
    </xdr:from>
    <xdr:ext cx="599010" cy="259045"/>
    <xdr:sp macro="" textlink="">
      <xdr:nvSpPr>
        <xdr:cNvPr id="482" name="n_2aveValue【港湾・漁港】&#10;一人当たり有形固定資産（償却資産）額">
          <a:extLst>
            <a:ext uri="{FF2B5EF4-FFF2-40B4-BE49-F238E27FC236}">
              <a16:creationId xmlns:a16="http://schemas.microsoft.com/office/drawing/2014/main" id="{D69F7BF9-7486-4F31-AC8E-7C09B796D99B}"/>
            </a:ext>
          </a:extLst>
        </xdr:cNvPr>
        <xdr:cNvSpPr txBox="1"/>
      </xdr:nvSpPr>
      <xdr:spPr>
        <a:xfrm>
          <a:off x="8450795" y="181538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105</xdr:row>
      <xdr:rowOff>169350</xdr:rowOff>
    </xdr:from>
    <xdr:ext cx="599010" cy="259045"/>
    <xdr:sp macro="" textlink="">
      <xdr:nvSpPr>
        <xdr:cNvPr id="483" name="n_3aveValue【港湾・漁港】&#10;一人当たり有形固定資産（償却資産）額">
          <a:extLst>
            <a:ext uri="{FF2B5EF4-FFF2-40B4-BE49-F238E27FC236}">
              <a16:creationId xmlns:a16="http://schemas.microsoft.com/office/drawing/2014/main" id="{7858B5D6-2FA9-405A-B0C2-83FC8A2BEACE}"/>
            </a:ext>
          </a:extLst>
        </xdr:cNvPr>
        <xdr:cNvSpPr txBox="1"/>
      </xdr:nvSpPr>
      <xdr:spPr>
        <a:xfrm>
          <a:off x="7561795" y="18171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105</xdr:row>
      <xdr:rowOff>169815</xdr:rowOff>
    </xdr:from>
    <xdr:ext cx="599010" cy="259045"/>
    <xdr:sp macro="" textlink="">
      <xdr:nvSpPr>
        <xdr:cNvPr id="484" name="n_4aveValue【港湾・漁港】&#10;一人当たり有形固定資産（償却資産）額">
          <a:extLst>
            <a:ext uri="{FF2B5EF4-FFF2-40B4-BE49-F238E27FC236}">
              <a16:creationId xmlns:a16="http://schemas.microsoft.com/office/drawing/2014/main" id="{ED0A7312-107A-4BAE-9B28-1C65828FC3F9}"/>
            </a:ext>
          </a:extLst>
        </xdr:cNvPr>
        <xdr:cNvSpPr txBox="1"/>
      </xdr:nvSpPr>
      <xdr:spPr>
        <a:xfrm>
          <a:off x="6672795" y="18172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135133</xdr:colOff>
      <xdr:row>108</xdr:row>
      <xdr:rowOff>118093</xdr:rowOff>
    </xdr:from>
    <xdr:ext cx="313932" cy="259045"/>
    <xdr:sp macro="" textlink="">
      <xdr:nvSpPr>
        <xdr:cNvPr id="485" name="n_1mainValue【港湾・漁港】&#10;一人当たり有形固定資産（償却資産）額">
          <a:extLst>
            <a:ext uri="{FF2B5EF4-FFF2-40B4-BE49-F238E27FC236}">
              <a16:creationId xmlns:a16="http://schemas.microsoft.com/office/drawing/2014/main" id="{1F55312F-72FB-4817-B6AC-B8663BA317A5}"/>
            </a:ext>
          </a:extLst>
        </xdr:cNvPr>
        <xdr:cNvSpPr txBox="1"/>
      </xdr:nvSpPr>
      <xdr:spPr>
        <a:xfrm>
          <a:off x="9469633" y="1863469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45</xdr:col>
      <xdr:colOff>20833</xdr:colOff>
      <xdr:row>108</xdr:row>
      <xdr:rowOff>118093</xdr:rowOff>
    </xdr:from>
    <xdr:ext cx="313932" cy="259045"/>
    <xdr:sp macro="" textlink="">
      <xdr:nvSpPr>
        <xdr:cNvPr id="486" name="n_2mainValue【港湾・漁港】&#10;一人当たり有形固定資産（償却資産）額">
          <a:extLst>
            <a:ext uri="{FF2B5EF4-FFF2-40B4-BE49-F238E27FC236}">
              <a16:creationId xmlns:a16="http://schemas.microsoft.com/office/drawing/2014/main" id="{9D5CEF74-D0FD-40D4-8A5B-1AB9CA03DBFC}"/>
            </a:ext>
          </a:extLst>
        </xdr:cNvPr>
        <xdr:cNvSpPr txBox="1"/>
      </xdr:nvSpPr>
      <xdr:spPr>
        <a:xfrm>
          <a:off x="8593333" y="1863469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84333</xdr:colOff>
      <xdr:row>108</xdr:row>
      <xdr:rowOff>118104</xdr:rowOff>
    </xdr:from>
    <xdr:ext cx="313932" cy="259045"/>
    <xdr:sp macro="" textlink="">
      <xdr:nvSpPr>
        <xdr:cNvPr id="487" name="n_3mainValue【港湾・漁港】&#10;一人当たり有形固定資産（償却資産）額">
          <a:extLst>
            <a:ext uri="{FF2B5EF4-FFF2-40B4-BE49-F238E27FC236}">
              <a16:creationId xmlns:a16="http://schemas.microsoft.com/office/drawing/2014/main" id="{F0C0F58F-2B95-49D1-8B1B-AC673FADB5E0}"/>
            </a:ext>
          </a:extLst>
        </xdr:cNvPr>
        <xdr:cNvSpPr txBox="1"/>
      </xdr:nvSpPr>
      <xdr:spPr>
        <a:xfrm>
          <a:off x="7704333" y="1863470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147833</xdr:colOff>
      <xdr:row>108</xdr:row>
      <xdr:rowOff>118104</xdr:rowOff>
    </xdr:from>
    <xdr:ext cx="313932" cy="259045"/>
    <xdr:sp macro="" textlink="">
      <xdr:nvSpPr>
        <xdr:cNvPr id="488" name="n_4mainValue【港湾・漁港】&#10;一人当たり有形固定資産（償却資産）額">
          <a:extLst>
            <a:ext uri="{FF2B5EF4-FFF2-40B4-BE49-F238E27FC236}">
              <a16:creationId xmlns:a16="http://schemas.microsoft.com/office/drawing/2014/main" id="{67F4BDC0-20AC-47A9-A2DF-8A638B2CAFD9}"/>
            </a:ext>
          </a:extLst>
        </xdr:cNvPr>
        <xdr:cNvSpPr txBox="1"/>
      </xdr:nvSpPr>
      <xdr:spPr>
        <a:xfrm>
          <a:off x="6815333" y="1863470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9" name="正方形/長方形 488">
          <a:extLst>
            <a:ext uri="{FF2B5EF4-FFF2-40B4-BE49-F238E27FC236}">
              <a16:creationId xmlns:a16="http://schemas.microsoft.com/office/drawing/2014/main" id="{2CAF35D7-A2E1-489D-801C-962F9D0039AF}"/>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0" name="正方形/長方形 489">
          <a:extLst>
            <a:ext uri="{FF2B5EF4-FFF2-40B4-BE49-F238E27FC236}">
              <a16:creationId xmlns:a16="http://schemas.microsoft.com/office/drawing/2014/main" id="{311E9B50-C49A-4C83-A4CD-33BC9586B389}"/>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1" name="正方形/長方形 490">
          <a:extLst>
            <a:ext uri="{FF2B5EF4-FFF2-40B4-BE49-F238E27FC236}">
              <a16:creationId xmlns:a16="http://schemas.microsoft.com/office/drawing/2014/main" id="{70429E80-47CC-4200-9505-EBFFEEDD2E12}"/>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2" name="正方形/長方形 491">
          <a:extLst>
            <a:ext uri="{FF2B5EF4-FFF2-40B4-BE49-F238E27FC236}">
              <a16:creationId xmlns:a16="http://schemas.microsoft.com/office/drawing/2014/main" id="{25A4BAE1-A6E5-4109-9DA2-CF897F822CB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3" name="正方形/長方形 492">
          <a:extLst>
            <a:ext uri="{FF2B5EF4-FFF2-40B4-BE49-F238E27FC236}">
              <a16:creationId xmlns:a16="http://schemas.microsoft.com/office/drawing/2014/main" id="{62B547E6-24EC-4A3A-ADBA-33580F4ED53B}"/>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4" name="正方形/長方形 493">
          <a:extLst>
            <a:ext uri="{FF2B5EF4-FFF2-40B4-BE49-F238E27FC236}">
              <a16:creationId xmlns:a16="http://schemas.microsoft.com/office/drawing/2014/main" id="{8F039227-2025-4FD1-8007-2AD800BAE4F8}"/>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5" name="正方形/長方形 494">
          <a:extLst>
            <a:ext uri="{FF2B5EF4-FFF2-40B4-BE49-F238E27FC236}">
              <a16:creationId xmlns:a16="http://schemas.microsoft.com/office/drawing/2014/main" id="{679E6432-589E-44A6-AAE1-01F3E27BFACF}"/>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6" name="正方形/長方形 495">
          <a:extLst>
            <a:ext uri="{FF2B5EF4-FFF2-40B4-BE49-F238E27FC236}">
              <a16:creationId xmlns:a16="http://schemas.microsoft.com/office/drawing/2014/main" id="{23294E7C-C81C-4293-985B-55DB8E7C4E1B}"/>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7" name="テキスト ボックス 496">
          <a:extLst>
            <a:ext uri="{FF2B5EF4-FFF2-40B4-BE49-F238E27FC236}">
              <a16:creationId xmlns:a16="http://schemas.microsoft.com/office/drawing/2014/main" id="{7F6C29AD-AD14-4C14-BCE6-AC2D321A121B}"/>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8" name="直線コネクタ 497">
          <a:extLst>
            <a:ext uri="{FF2B5EF4-FFF2-40B4-BE49-F238E27FC236}">
              <a16:creationId xmlns:a16="http://schemas.microsoft.com/office/drawing/2014/main" id="{DFA62B6B-BF21-4CEE-9867-DA55BD445BB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9" name="テキスト ボックス 498">
          <a:extLst>
            <a:ext uri="{FF2B5EF4-FFF2-40B4-BE49-F238E27FC236}">
              <a16:creationId xmlns:a16="http://schemas.microsoft.com/office/drawing/2014/main" id="{9138F571-757F-4D0F-829A-B43ED724C308}"/>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0" name="直線コネクタ 499">
          <a:extLst>
            <a:ext uri="{FF2B5EF4-FFF2-40B4-BE49-F238E27FC236}">
              <a16:creationId xmlns:a16="http://schemas.microsoft.com/office/drawing/2014/main" id="{F289E718-FEA1-46DD-B80A-C8AF24379E81}"/>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1" name="テキスト ボックス 500">
          <a:extLst>
            <a:ext uri="{FF2B5EF4-FFF2-40B4-BE49-F238E27FC236}">
              <a16:creationId xmlns:a16="http://schemas.microsoft.com/office/drawing/2014/main" id="{F810FFA0-421F-4C0F-9D77-D3259B47FFED}"/>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2" name="直線コネクタ 501">
          <a:extLst>
            <a:ext uri="{FF2B5EF4-FFF2-40B4-BE49-F238E27FC236}">
              <a16:creationId xmlns:a16="http://schemas.microsoft.com/office/drawing/2014/main" id="{82005BC2-7177-4060-9B21-26178ED4594B}"/>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3" name="テキスト ボックス 502">
          <a:extLst>
            <a:ext uri="{FF2B5EF4-FFF2-40B4-BE49-F238E27FC236}">
              <a16:creationId xmlns:a16="http://schemas.microsoft.com/office/drawing/2014/main" id="{78A2A0F5-9DA1-4601-B944-C8D5CA617734}"/>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04" name="直線コネクタ 503">
          <a:extLst>
            <a:ext uri="{FF2B5EF4-FFF2-40B4-BE49-F238E27FC236}">
              <a16:creationId xmlns:a16="http://schemas.microsoft.com/office/drawing/2014/main" id="{3E8C857D-2DFB-45BF-B2FE-DC7DD699BF43}"/>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05" name="テキスト ボックス 504">
          <a:extLst>
            <a:ext uri="{FF2B5EF4-FFF2-40B4-BE49-F238E27FC236}">
              <a16:creationId xmlns:a16="http://schemas.microsoft.com/office/drawing/2014/main" id="{67A3B9ED-CFFF-42A6-B13E-977F90EBAF63}"/>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06" name="直線コネクタ 505">
          <a:extLst>
            <a:ext uri="{FF2B5EF4-FFF2-40B4-BE49-F238E27FC236}">
              <a16:creationId xmlns:a16="http://schemas.microsoft.com/office/drawing/2014/main" id="{07DE3DE2-E5DF-43A9-A637-9FB092367B86}"/>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07" name="テキスト ボックス 506">
          <a:extLst>
            <a:ext uri="{FF2B5EF4-FFF2-40B4-BE49-F238E27FC236}">
              <a16:creationId xmlns:a16="http://schemas.microsoft.com/office/drawing/2014/main" id="{1EF1FDE1-276D-45AD-A553-31992E012029}"/>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08" name="直線コネクタ 507">
          <a:extLst>
            <a:ext uri="{FF2B5EF4-FFF2-40B4-BE49-F238E27FC236}">
              <a16:creationId xmlns:a16="http://schemas.microsoft.com/office/drawing/2014/main" id="{A29E561B-5D59-424C-948B-7EF1A5302288}"/>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09" name="テキスト ボックス 508">
          <a:extLst>
            <a:ext uri="{FF2B5EF4-FFF2-40B4-BE49-F238E27FC236}">
              <a16:creationId xmlns:a16="http://schemas.microsoft.com/office/drawing/2014/main" id="{AF3C884D-722C-499D-A173-434F9BABA264}"/>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0" name="直線コネクタ 509">
          <a:extLst>
            <a:ext uri="{FF2B5EF4-FFF2-40B4-BE49-F238E27FC236}">
              <a16:creationId xmlns:a16="http://schemas.microsoft.com/office/drawing/2014/main" id="{5231A6C2-C606-4D52-9573-A80134E1FB65}"/>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1" name="テキスト ボックス 510">
          <a:extLst>
            <a:ext uri="{FF2B5EF4-FFF2-40B4-BE49-F238E27FC236}">
              <a16:creationId xmlns:a16="http://schemas.microsoft.com/office/drawing/2014/main" id="{0BD2ECAB-CFCC-4076-B23F-059CBD4D7938}"/>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2" name="直線コネクタ 511">
          <a:extLst>
            <a:ext uri="{FF2B5EF4-FFF2-40B4-BE49-F238E27FC236}">
              <a16:creationId xmlns:a16="http://schemas.microsoft.com/office/drawing/2014/main" id="{DCF48831-1FB3-4867-ABFF-ADF52C2553B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3" name="【認定こども園・幼稚園・保育所】&#10;有形固定資産減価償却率グラフ枠">
          <a:extLst>
            <a:ext uri="{FF2B5EF4-FFF2-40B4-BE49-F238E27FC236}">
              <a16:creationId xmlns:a16="http://schemas.microsoft.com/office/drawing/2014/main" id="{E0436217-81EA-4B8C-AC5F-E6C576ABA356}"/>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115389</xdr:rowOff>
    </xdr:from>
    <xdr:to>
      <xdr:col>85</xdr:col>
      <xdr:colOff>126364</xdr:colOff>
      <xdr:row>42</xdr:row>
      <xdr:rowOff>92528</xdr:rowOff>
    </xdr:to>
    <xdr:cxnSp macro="">
      <xdr:nvCxnSpPr>
        <xdr:cNvPr id="514" name="直線コネクタ 513">
          <a:extLst>
            <a:ext uri="{FF2B5EF4-FFF2-40B4-BE49-F238E27FC236}">
              <a16:creationId xmlns:a16="http://schemas.microsoft.com/office/drawing/2014/main" id="{93067F8B-30E6-49BF-8637-DBD89E67BA96}"/>
            </a:ext>
          </a:extLst>
        </xdr:cNvPr>
        <xdr:cNvCxnSpPr/>
      </xdr:nvCxnSpPr>
      <xdr:spPr>
        <a:xfrm flipV="1">
          <a:off x="16318864" y="5773239"/>
          <a:ext cx="0" cy="1520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515" name="【認定こども園・幼稚園・保育所】&#10;有形固定資産減価償却率最小値テキスト">
          <a:extLst>
            <a:ext uri="{FF2B5EF4-FFF2-40B4-BE49-F238E27FC236}">
              <a16:creationId xmlns:a16="http://schemas.microsoft.com/office/drawing/2014/main" id="{E61FC3D5-F30D-4E3F-9E3A-F99C892BC8E4}"/>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516" name="直線コネクタ 515">
          <a:extLst>
            <a:ext uri="{FF2B5EF4-FFF2-40B4-BE49-F238E27FC236}">
              <a16:creationId xmlns:a16="http://schemas.microsoft.com/office/drawing/2014/main" id="{E1A754D5-A612-48E7-95BF-E8EF749A8B25}"/>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62066</xdr:rowOff>
    </xdr:from>
    <xdr:ext cx="340478" cy="259045"/>
    <xdr:sp macro="" textlink="">
      <xdr:nvSpPr>
        <xdr:cNvPr id="517" name="【認定こども園・幼稚園・保育所】&#10;有形固定資産減価償却率最大値テキスト">
          <a:extLst>
            <a:ext uri="{FF2B5EF4-FFF2-40B4-BE49-F238E27FC236}">
              <a16:creationId xmlns:a16="http://schemas.microsoft.com/office/drawing/2014/main" id="{D2EB7532-86E9-4D6D-9BCA-8BAEF1FDF8FF}"/>
            </a:ext>
          </a:extLst>
        </xdr:cNvPr>
        <xdr:cNvSpPr txBox="1"/>
      </xdr:nvSpPr>
      <xdr:spPr>
        <a:xfrm>
          <a:off x="16357600" y="55484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115389</xdr:rowOff>
    </xdr:from>
    <xdr:to>
      <xdr:col>86</xdr:col>
      <xdr:colOff>25400</xdr:colOff>
      <xdr:row>33</xdr:row>
      <xdr:rowOff>115389</xdr:rowOff>
    </xdr:to>
    <xdr:cxnSp macro="">
      <xdr:nvCxnSpPr>
        <xdr:cNvPr id="518" name="直線コネクタ 517">
          <a:extLst>
            <a:ext uri="{FF2B5EF4-FFF2-40B4-BE49-F238E27FC236}">
              <a16:creationId xmlns:a16="http://schemas.microsoft.com/office/drawing/2014/main" id="{74263BD7-ED9E-4060-B9E9-3309E6629825}"/>
            </a:ext>
          </a:extLst>
        </xdr:cNvPr>
        <xdr:cNvCxnSpPr/>
      </xdr:nvCxnSpPr>
      <xdr:spPr>
        <a:xfrm>
          <a:off x="16230600" y="5773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72770</xdr:rowOff>
    </xdr:from>
    <xdr:ext cx="405111" cy="259045"/>
    <xdr:sp macro="" textlink="">
      <xdr:nvSpPr>
        <xdr:cNvPr id="519" name="【認定こども園・幼稚園・保育所】&#10;有形固定資産減価償却率平均値テキスト">
          <a:extLst>
            <a:ext uri="{FF2B5EF4-FFF2-40B4-BE49-F238E27FC236}">
              <a16:creationId xmlns:a16="http://schemas.microsoft.com/office/drawing/2014/main" id="{52773C5E-5683-47F9-B43A-B3E0888383C8}"/>
            </a:ext>
          </a:extLst>
        </xdr:cNvPr>
        <xdr:cNvSpPr txBox="1"/>
      </xdr:nvSpPr>
      <xdr:spPr>
        <a:xfrm>
          <a:off x="16357600" y="64164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49893</xdr:rowOff>
    </xdr:from>
    <xdr:to>
      <xdr:col>85</xdr:col>
      <xdr:colOff>177800</xdr:colOff>
      <xdr:row>38</xdr:row>
      <xdr:rowOff>151493</xdr:rowOff>
    </xdr:to>
    <xdr:sp macro="" textlink="">
      <xdr:nvSpPr>
        <xdr:cNvPr id="520" name="フローチャート: 判断 519">
          <a:extLst>
            <a:ext uri="{FF2B5EF4-FFF2-40B4-BE49-F238E27FC236}">
              <a16:creationId xmlns:a16="http://schemas.microsoft.com/office/drawing/2014/main" id="{42D57021-5AE7-4628-8BA0-907744BA8E51}"/>
            </a:ext>
          </a:extLst>
        </xdr:cNvPr>
        <xdr:cNvSpPr/>
      </xdr:nvSpPr>
      <xdr:spPr>
        <a:xfrm>
          <a:off x="16268700" y="656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46627</xdr:rowOff>
    </xdr:from>
    <xdr:to>
      <xdr:col>81</xdr:col>
      <xdr:colOff>101600</xdr:colOff>
      <xdr:row>38</xdr:row>
      <xdr:rowOff>148227</xdr:rowOff>
    </xdr:to>
    <xdr:sp macro="" textlink="">
      <xdr:nvSpPr>
        <xdr:cNvPr id="521" name="フローチャート: 判断 520">
          <a:extLst>
            <a:ext uri="{FF2B5EF4-FFF2-40B4-BE49-F238E27FC236}">
              <a16:creationId xmlns:a16="http://schemas.microsoft.com/office/drawing/2014/main" id="{E9FC5DF2-BE8A-45CD-BB44-692DCEAD6518}"/>
            </a:ext>
          </a:extLst>
        </xdr:cNvPr>
        <xdr:cNvSpPr/>
      </xdr:nvSpPr>
      <xdr:spPr>
        <a:xfrm>
          <a:off x="15430500" y="656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17235</xdr:rowOff>
    </xdr:from>
    <xdr:to>
      <xdr:col>76</xdr:col>
      <xdr:colOff>165100</xdr:colOff>
      <xdr:row>38</xdr:row>
      <xdr:rowOff>118835</xdr:rowOff>
    </xdr:to>
    <xdr:sp macro="" textlink="">
      <xdr:nvSpPr>
        <xdr:cNvPr id="522" name="フローチャート: 判断 521">
          <a:extLst>
            <a:ext uri="{FF2B5EF4-FFF2-40B4-BE49-F238E27FC236}">
              <a16:creationId xmlns:a16="http://schemas.microsoft.com/office/drawing/2014/main" id="{40D9846A-461E-4014-99EB-5CAB38704560}"/>
            </a:ext>
          </a:extLst>
        </xdr:cNvPr>
        <xdr:cNvSpPr/>
      </xdr:nvSpPr>
      <xdr:spPr>
        <a:xfrm>
          <a:off x="14541500" y="6532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38463</xdr:rowOff>
    </xdr:from>
    <xdr:to>
      <xdr:col>72</xdr:col>
      <xdr:colOff>38100</xdr:colOff>
      <xdr:row>38</xdr:row>
      <xdr:rowOff>140063</xdr:rowOff>
    </xdr:to>
    <xdr:sp macro="" textlink="">
      <xdr:nvSpPr>
        <xdr:cNvPr id="523" name="フローチャート: 判断 522">
          <a:extLst>
            <a:ext uri="{FF2B5EF4-FFF2-40B4-BE49-F238E27FC236}">
              <a16:creationId xmlns:a16="http://schemas.microsoft.com/office/drawing/2014/main" id="{A20FD58A-D22F-4670-AD89-ABB9F23C892A}"/>
            </a:ext>
          </a:extLst>
        </xdr:cNvPr>
        <xdr:cNvSpPr/>
      </xdr:nvSpPr>
      <xdr:spPr>
        <a:xfrm>
          <a:off x="13652500" y="655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67854</xdr:rowOff>
    </xdr:from>
    <xdr:to>
      <xdr:col>67</xdr:col>
      <xdr:colOff>101600</xdr:colOff>
      <xdr:row>38</xdr:row>
      <xdr:rowOff>169454</xdr:rowOff>
    </xdr:to>
    <xdr:sp macro="" textlink="">
      <xdr:nvSpPr>
        <xdr:cNvPr id="524" name="フローチャート: 判断 523">
          <a:extLst>
            <a:ext uri="{FF2B5EF4-FFF2-40B4-BE49-F238E27FC236}">
              <a16:creationId xmlns:a16="http://schemas.microsoft.com/office/drawing/2014/main" id="{D5003008-63B4-4337-843A-0B7A4807EED9}"/>
            </a:ext>
          </a:extLst>
        </xdr:cNvPr>
        <xdr:cNvSpPr/>
      </xdr:nvSpPr>
      <xdr:spPr>
        <a:xfrm>
          <a:off x="12763500" y="658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5" name="テキスト ボックス 524">
          <a:extLst>
            <a:ext uri="{FF2B5EF4-FFF2-40B4-BE49-F238E27FC236}">
              <a16:creationId xmlns:a16="http://schemas.microsoft.com/office/drawing/2014/main" id="{52680032-DB38-4FA3-A1B7-A50BCBB68537}"/>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6" name="テキスト ボックス 525">
          <a:extLst>
            <a:ext uri="{FF2B5EF4-FFF2-40B4-BE49-F238E27FC236}">
              <a16:creationId xmlns:a16="http://schemas.microsoft.com/office/drawing/2014/main" id="{F660CF60-B95F-4D3A-8864-1B59EAFC7BC3}"/>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7" name="テキスト ボックス 526">
          <a:extLst>
            <a:ext uri="{FF2B5EF4-FFF2-40B4-BE49-F238E27FC236}">
              <a16:creationId xmlns:a16="http://schemas.microsoft.com/office/drawing/2014/main" id="{A9135344-8C4D-4C3D-B2DD-AD14B39BDEFF}"/>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8" name="テキスト ボックス 527">
          <a:extLst>
            <a:ext uri="{FF2B5EF4-FFF2-40B4-BE49-F238E27FC236}">
              <a16:creationId xmlns:a16="http://schemas.microsoft.com/office/drawing/2014/main" id="{062EB5E2-5165-49E6-8265-0E6DC25571C9}"/>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9" name="テキスト ボックス 528">
          <a:extLst>
            <a:ext uri="{FF2B5EF4-FFF2-40B4-BE49-F238E27FC236}">
              <a16:creationId xmlns:a16="http://schemas.microsoft.com/office/drawing/2014/main" id="{EAF1BC0B-4E26-4F0C-9561-9B02C30D8282}"/>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79284</xdr:rowOff>
    </xdr:from>
    <xdr:to>
      <xdr:col>85</xdr:col>
      <xdr:colOff>177800</xdr:colOff>
      <xdr:row>39</xdr:row>
      <xdr:rowOff>9434</xdr:rowOff>
    </xdr:to>
    <xdr:sp macro="" textlink="">
      <xdr:nvSpPr>
        <xdr:cNvPr id="530" name="楕円 529">
          <a:extLst>
            <a:ext uri="{FF2B5EF4-FFF2-40B4-BE49-F238E27FC236}">
              <a16:creationId xmlns:a16="http://schemas.microsoft.com/office/drawing/2014/main" id="{159FCB30-7587-402D-8DC6-EED28E4F4502}"/>
            </a:ext>
          </a:extLst>
        </xdr:cNvPr>
        <xdr:cNvSpPr/>
      </xdr:nvSpPr>
      <xdr:spPr>
        <a:xfrm>
          <a:off x="16268700" y="6594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57711</xdr:rowOff>
    </xdr:from>
    <xdr:ext cx="405111" cy="259045"/>
    <xdr:sp macro="" textlink="">
      <xdr:nvSpPr>
        <xdr:cNvPr id="531" name="【認定こども園・幼稚園・保育所】&#10;有形固定資産減価償却率該当値テキスト">
          <a:extLst>
            <a:ext uri="{FF2B5EF4-FFF2-40B4-BE49-F238E27FC236}">
              <a16:creationId xmlns:a16="http://schemas.microsoft.com/office/drawing/2014/main" id="{63001316-73BA-4974-9FA9-8ACFA2BE2614}"/>
            </a:ext>
          </a:extLst>
        </xdr:cNvPr>
        <xdr:cNvSpPr txBox="1"/>
      </xdr:nvSpPr>
      <xdr:spPr>
        <a:xfrm>
          <a:off x="16357600" y="65728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38463</xdr:rowOff>
    </xdr:from>
    <xdr:to>
      <xdr:col>81</xdr:col>
      <xdr:colOff>101600</xdr:colOff>
      <xdr:row>38</xdr:row>
      <xdr:rowOff>140063</xdr:rowOff>
    </xdr:to>
    <xdr:sp macro="" textlink="">
      <xdr:nvSpPr>
        <xdr:cNvPr id="532" name="楕円 531">
          <a:extLst>
            <a:ext uri="{FF2B5EF4-FFF2-40B4-BE49-F238E27FC236}">
              <a16:creationId xmlns:a16="http://schemas.microsoft.com/office/drawing/2014/main" id="{6C35FAAE-989C-4EF0-8B29-044092926C9C}"/>
            </a:ext>
          </a:extLst>
        </xdr:cNvPr>
        <xdr:cNvSpPr/>
      </xdr:nvSpPr>
      <xdr:spPr>
        <a:xfrm>
          <a:off x="15430500" y="6553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89263</xdr:rowOff>
    </xdr:from>
    <xdr:to>
      <xdr:col>85</xdr:col>
      <xdr:colOff>127000</xdr:colOff>
      <xdr:row>38</xdr:row>
      <xdr:rowOff>130084</xdr:rowOff>
    </xdr:to>
    <xdr:cxnSp macro="">
      <xdr:nvCxnSpPr>
        <xdr:cNvPr id="533" name="直線コネクタ 532">
          <a:extLst>
            <a:ext uri="{FF2B5EF4-FFF2-40B4-BE49-F238E27FC236}">
              <a16:creationId xmlns:a16="http://schemas.microsoft.com/office/drawing/2014/main" id="{907133EC-48DD-4740-B01B-2635C73308EC}"/>
            </a:ext>
          </a:extLst>
        </xdr:cNvPr>
        <xdr:cNvCxnSpPr/>
      </xdr:nvCxnSpPr>
      <xdr:spPr>
        <a:xfrm>
          <a:off x="15481300" y="6604363"/>
          <a:ext cx="8382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61323</xdr:rowOff>
    </xdr:from>
    <xdr:to>
      <xdr:col>76</xdr:col>
      <xdr:colOff>165100</xdr:colOff>
      <xdr:row>38</xdr:row>
      <xdr:rowOff>162923</xdr:rowOff>
    </xdr:to>
    <xdr:sp macro="" textlink="">
      <xdr:nvSpPr>
        <xdr:cNvPr id="534" name="楕円 533">
          <a:extLst>
            <a:ext uri="{FF2B5EF4-FFF2-40B4-BE49-F238E27FC236}">
              <a16:creationId xmlns:a16="http://schemas.microsoft.com/office/drawing/2014/main" id="{BA213E84-82E6-47B9-81BF-581F7316FA35}"/>
            </a:ext>
          </a:extLst>
        </xdr:cNvPr>
        <xdr:cNvSpPr/>
      </xdr:nvSpPr>
      <xdr:spPr>
        <a:xfrm>
          <a:off x="14541500" y="6576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89263</xdr:rowOff>
    </xdr:from>
    <xdr:to>
      <xdr:col>81</xdr:col>
      <xdr:colOff>50800</xdr:colOff>
      <xdr:row>38</xdr:row>
      <xdr:rowOff>112123</xdr:rowOff>
    </xdr:to>
    <xdr:cxnSp macro="">
      <xdr:nvCxnSpPr>
        <xdr:cNvPr id="535" name="直線コネクタ 534">
          <a:extLst>
            <a:ext uri="{FF2B5EF4-FFF2-40B4-BE49-F238E27FC236}">
              <a16:creationId xmlns:a16="http://schemas.microsoft.com/office/drawing/2014/main" id="{F24421A4-56D3-428D-9A78-016925723802}"/>
            </a:ext>
          </a:extLst>
        </xdr:cNvPr>
        <xdr:cNvCxnSpPr/>
      </xdr:nvCxnSpPr>
      <xdr:spPr>
        <a:xfrm flipV="1">
          <a:off x="14592300" y="6604363"/>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67854</xdr:rowOff>
    </xdr:from>
    <xdr:to>
      <xdr:col>72</xdr:col>
      <xdr:colOff>38100</xdr:colOff>
      <xdr:row>38</xdr:row>
      <xdr:rowOff>169454</xdr:rowOff>
    </xdr:to>
    <xdr:sp macro="" textlink="">
      <xdr:nvSpPr>
        <xdr:cNvPr id="536" name="楕円 535">
          <a:extLst>
            <a:ext uri="{FF2B5EF4-FFF2-40B4-BE49-F238E27FC236}">
              <a16:creationId xmlns:a16="http://schemas.microsoft.com/office/drawing/2014/main" id="{769706B1-3244-4558-A4B6-3E2E47E09F0B}"/>
            </a:ext>
          </a:extLst>
        </xdr:cNvPr>
        <xdr:cNvSpPr/>
      </xdr:nvSpPr>
      <xdr:spPr>
        <a:xfrm>
          <a:off x="13652500" y="6582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112123</xdr:rowOff>
    </xdr:from>
    <xdr:to>
      <xdr:col>76</xdr:col>
      <xdr:colOff>114300</xdr:colOff>
      <xdr:row>38</xdr:row>
      <xdr:rowOff>118654</xdr:rowOff>
    </xdr:to>
    <xdr:cxnSp macro="">
      <xdr:nvCxnSpPr>
        <xdr:cNvPr id="537" name="直線コネクタ 536">
          <a:extLst>
            <a:ext uri="{FF2B5EF4-FFF2-40B4-BE49-F238E27FC236}">
              <a16:creationId xmlns:a16="http://schemas.microsoft.com/office/drawing/2014/main" id="{2EDA1FCF-7E07-44B0-B16D-8802C165398D}"/>
            </a:ext>
          </a:extLst>
        </xdr:cNvPr>
        <xdr:cNvCxnSpPr/>
      </xdr:nvCxnSpPr>
      <xdr:spPr>
        <a:xfrm flipV="1">
          <a:off x="13703300" y="6627223"/>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110309</xdr:rowOff>
    </xdr:from>
    <xdr:to>
      <xdr:col>67</xdr:col>
      <xdr:colOff>101600</xdr:colOff>
      <xdr:row>39</xdr:row>
      <xdr:rowOff>40459</xdr:rowOff>
    </xdr:to>
    <xdr:sp macro="" textlink="">
      <xdr:nvSpPr>
        <xdr:cNvPr id="538" name="楕円 537">
          <a:extLst>
            <a:ext uri="{FF2B5EF4-FFF2-40B4-BE49-F238E27FC236}">
              <a16:creationId xmlns:a16="http://schemas.microsoft.com/office/drawing/2014/main" id="{CAC77C3F-49BD-4432-A8C6-A10A8A4B09E4}"/>
            </a:ext>
          </a:extLst>
        </xdr:cNvPr>
        <xdr:cNvSpPr/>
      </xdr:nvSpPr>
      <xdr:spPr>
        <a:xfrm>
          <a:off x="12763500" y="6625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118654</xdr:rowOff>
    </xdr:from>
    <xdr:to>
      <xdr:col>71</xdr:col>
      <xdr:colOff>177800</xdr:colOff>
      <xdr:row>38</xdr:row>
      <xdr:rowOff>161109</xdr:rowOff>
    </xdr:to>
    <xdr:cxnSp macro="">
      <xdr:nvCxnSpPr>
        <xdr:cNvPr id="539" name="直線コネクタ 538">
          <a:extLst>
            <a:ext uri="{FF2B5EF4-FFF2-40B4-BE49-F238E27FC236}">
              <a16:creationId xmlns:a16="http://schemas.microsoft.com/office/drawing/2014/main" id="{CCBDF304-E336-4CE6-BD33-38477ADAB239}"/>
            </a:ext>
          </a:extLst>
        </xdr:cNvPr>
        <xdr:cNvCxnSpPr/>
      </xdr:nvCxnSpPr>
      <xdr:spPr>
        <a:xfrm flipV="1">
          <a:off x="12814300" y="6633754"/>
          <a:ext cx="8890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139354</xdr:rowOff>
    </xdr:from>
    <xdr:ext cx="405111" cy="259045"/>
    <xdr:sp macro="" textlink="">
      <xdr:nvSpPr>
        <xdr:cNvPr id="540" name="n_1aveValue【認定こども園・幼稚園・保育所】&#10;有形固定資産減価償却率">
          <a:extLst>
            <a:ext uri="{FF2B5EF4-FFF2-40B4-BE49-F238E27FC236}">
              <a16:creationId xmlns:a16="http://schemas.microsoft.com/office/drawing/2014/main" id="{2F032692-5E58-43E1-8511-52D7CB1B45A7}"/>
            </a:ext>
          </a:extLst>
        </xdr:cNvPr>
        <xdr:cNvSpPr txBox="1"/>
      </xdr:nvSpPr>
      <xdr:spPr>
        <a:xfrm>
          <a:off x="15266044" y="66544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135363</xdr:rowOff>
    </xdr:from>
    <xdr:ext cx="405111" cy="259045"/>
    <xdr:sp macro="" textlink="">
      <xdr:nvSpPr>
        <xdr:cNvPr id="541" name="n_2aveValue【認定こども園・幼稚園・保育所】&#10;有形固定資産減価償却率">
          <a:extLst>
            <a:ext uri="{FF2B5EF4-FFF2-40B4-BE49-F238E27FC236}">
              <a16:creationId xmlns:a16="http://schemas.microsoft.com/office/drawing/2014/main" id="{6839D9FA-5A81-415A-A762-4BA70C869606}"/>
            </a:ext>
          </a:extLst>
        </xdr:cNvPr>
        <xdr:cNvSpPr txBox="1"/>
      </xdr:nvSpPr>
      <xdr:spPr>
        <a:xfrm>
          <a:off x="14389744" y="6307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156590</xdr:rowOff>
    </xdr:from>
    <xdr:ext cx="405111" cy="259045"/>
    <xdr:sp macro="" textlink="">
      <xdr:nvSpPr>
        <xdr:cNvPr id="542" name="n_3aveValue【認定こども園・幼稚園・保育所】&#10;有形固定資産減価償却率">
          <a:extLst>
            <a:ext uri="{FF2B5EF4-FFF2-40B4-BE49-F238E27FC236}">
              <a16:creationId xmlns:a16="http://schemas.microsoft.com/office/drawing/2014/main" id="{A646E3C7-A218-4C60-8ED4-8DB3FC7935E4}"/>
            </a:ext>
          </a:extLst>
        </xdr:cNvPr>
        <xdr:cNvSpPr txBox="1"/>
      </xdr:nvSpPr>
      <xdr:spPr>
        <a:xfrm>
          <a:off x="13500744" y="6328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14531</xdr:rowOff>
    </xdr:from>
    <xdr:ext cx="405111" cy="259045"/>
    <xdr:sp macro="" textlink="">
      <xdr:nvSpPr>
        <xdr:cNvPr id="543" name="n_4aveValue【認定こども園・幼稚園・保育所】&#10;有形固定資産減価償却率">
          <a:extLst>
            <a:ext uri="{FF2B5EF4-FFF2-40B4-BE49-F238E27FC236}">
              <a16:creationId xmlns:a16="http://schemas.microsoft.com/office/drawing/2014/main" id="{AB93342B-EBB4-4BBC-9F94-EE8D4F7E0BAB}"/>
            </a:ext>
          </a:extLst>
        </xdr:cNvPr>
        <xdr:cNvSpPr txBox="1"/>
      </xdr:nvSpPr>
      <xdr:spPr>
        <a:xfrm>
          <a:off x="12611744" y="6358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156590</xdr:rowOff>
    </xdr:from>
    <xdr:ext cx="405111" cy="259045"/>
    <xdr:sp macro="" textlink="">
      <xdr:nvSpPr>
        <xdr:cNvPr id="544" name="n_1mainValue【認定こども園・幼稚園・保育所】&#10;有形固定資産減価償却率">
          <a:extLst>
            <a:ext uri="{FF2B5EF4-FFF2-40B4-BE49-F238E27FC236}">
              <a16:creationId xmlns:a16="http://schemas.microsoft.com/office/drawing/2014/main" id="{771204C3-0572-43C0-AFDA-522284224D61}"/>
            </a:ext>
          </a:extLst>
        </xdr:cNvPr>
        <xdr:cNvSpPr txBox="1"/>
      </xdr:nvSpPr>
      <xdr:spPr>
        <a:xfrm>
          <a:off x="15266044" y="6328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154050</xdr:rowOff>
    </xdr:from>
    <xdr:ext cx="405111" cy="259045"/>
    <xdr:sp macro="" textlink="">
      <xdr:nvSpPr>
        <xdr:cNvPr id="545" name="n_2mainValue【認定こども園・幼稚園・保育所】&#10;有形固定資産減価償却率">
          <a:extLst>
            <a:ext uri="{FF2B5EF4-FFF2-40B4-BE49-F238E27FC236}">
              <a16:creationId xmlns:a16="http://schemas.microsoft.com/office/drawing/2014/main" id="{B1BDD795-4406-4549-AF01-C08C98051547}"/>
            </a:ext>
          </a:extLst>
        </xdr:cNvPr>
        <xdr:cNvSpPr txBox="1"/>
      </xdr:nvSpPr>
      <xdr:spPr>
        <a:xfrm>
          <a:off x="14389744" y="6669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160581</xdr:rowOff>
    </xdr:from>
    <xdr:ext cx="405111" cy="259045"/>
    <xdr:sp macro="" textlink="">
      <xdr:nvSpPr>
        <xdr:cNvPr id="546" name="n_3mainValue【認定こども園・幼稚園・保育所】&#10;有形固定資産減価償却率">
          <a:extLst>
            <a:ext uri="{FF2B5EF4-FFF2-40B4-BE49-F238E27FC236}">
              <a16:creationId xmlns:a16="http://schemas.microsoft.com/office/drawing/2014/main" id="{16AF6816-0B3A-4B44-AF56-58BAC53131E4}"/>
            </a:ext>
          </a:extLst>
        </xdr:cNvPr>
        <xdr:cNvSpPr txBox="1"/>
      </xdr:nvSpPr>
      <xdr:spPr>
        <a:xfrm>
          <a:off x="13500744" y="66756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31586</xdr:rowOff>
    </xdr:from>
    <xdr:ext cx="405111" cy="259045"/>
    <xdr:sp macro="" textlink="">
      <xdr:nvSpPr>
        <xdr:cNvPr id="547" name="n_4mainValue【認定こども園・幼稚園・保育所】&#10;有形固定資産減価償却率">
          <a:extLst>
            <a:ext uri="{FF2B5EF4-FFF2-40B4-BE49-F238E27FC236}">
              <a16:creationId xmlns:a16="http://schemas.microsoft.com/office/drawing/2014/main" id="{466538CA-EC62-4548-9F0E-54B094EFD346}"/>
            </a:ext>
          </a:extLst>
        </xdr:cNvPr>
        <xdr:cNvSpPr txBox="1"/>
      </xdr:nvSpPr>
      <xdr:spPr>
        <a:xfrm>
          <a:off x="12611744" y="67181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8" name="正方形/長方形 547">
          <a:extLst>
            <a:ext uri="{FF2B5EF4-FFF2-40B4-BE49-F238E27FC236}">
              <a16:creationId xmlns:a16="http://schemas.microsoft.com/office/drawing/2014/main" id="{28C658DA-6C06-4FEA-994C-A3E62B2539AA}"/>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9" name="正方形/長方形 548">
          <a:extLst>
            <a:ext uri="{FF2B5EF4-FFF2-40B4-BE49-F238E27FC236}">
              <a16:creationId xmlns:a16="http://schemas.microsoft.com/office/drawing/2014/main" id="{CE73A3BD-9DF9-48D9-9218-8386B84D8FAA}"/>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0" name="正方形/長方形 549">
          <a:extLst>
            <a:ext uri="{FF2B5EF4-FFF2-40B4-BE49-F238E27FC236}">
              <a16:creationId xmlns:a16="http://schemas.microsoft.com/office/drawing/2014/main" id="{5EA36153-71B3-4F30-BEA4-E9B2FA25E4A4}"/>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1" name="正方形/長方形 550">
          <a:extLst>
            <a:ext uri="{FF2B5EF4-FFF2-40B4-BE49-F238E27FC236}">
              <a16:creationId xmlns:a16="http://schemas.microsoft.com/office/drawing/2014/main" id="{E8B1D82B-319A-48BB-95DA-4B20A86FAF51}"/>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2" name="正方形/長方形 551">
          <a:extLst>
            <a:ext uri="{FF2B5EF4-FFF2-40B4-BE49-F238E27FC236}">
              <a16:creationId xmlns:a16="http://schemas.microsoft.com/office/drawing/2014/main" id="{DA31A966-1ED5-4ED1-8A1B-B20396305AC9}"/>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3" name="正方形/長方形 552">
          <a:extLst>
            <a:ext uri="{FF2B5EF4-FFF2-40B4-BE49-F238E27FC236}">
              <a16:creationId xmlns:a16="http://schemas.microsoft.com/office/drawing/2014/main" id="{AB520791-F97D-417B-B89F-163DF6C9435B}"/>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4" name="正方形/長方形 553">
          <a:extLst>
            <a:ext uri="{FF2B5EF4-FFF2-40B4-BE49-F238E27FC236}">
              <a16:creationId xmlns:a16="http://schemas.microsoft.com/office/drawing/2014/main" id="{3BD943BC-E951-4A5E-A408-A9A87803582A}"/>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5" name="正方形/長方形 554">
          <a:extLst>
            <a:ext uri="{FF2B5EF4-FFF2-40B4-BE49-F238E27FC236}">
              <a16:creationId xmlns:a16="http://schemas.microsoft.com/office/drawing/2014/main" id="{DE5BED8C-3CB4-4D80-8AD3-966866B310C7}"/>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6" name="テキスト ボックス 555">
          <a:extLst>
            <a:ext uri="{FF2B5EF4-FFF2-40B4-BE49-F238E27FC236}">
              <a16:creationId xmlns:a16="http://schemas.microsoft.com/office/drawing/2014/main" id="{59532F3C-1857-4DBD-9918-20E66CA46208}"/>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7" name="直線コネクタ 556">
          <a:extLst>
            <a:ext uri="{FF2B5EF4-FFF2-40B4-BE49-F238E27FC236}">
              <a16:creationId xmlns:a16="http://schemas.microsoft.com/office/drawing/2014/main" id="{A446537D-DA67-4159-9755-E30B78B171D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58" name="直線コネクタ 557">
          <a:extLst>
            <a:ext uri="{FF2B5EF4-FFF2-40B4-BE49-F238E27FC236}">
              <a16:creationId xmlns:a16="http://schemas.microsoft.com/office/drawing/2014/main" id="{8EE51AF0-FF22-4029-974E-AD767D4422C0}"/>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559" name="テキスト ボックス 558">
          <a:extLst>
            <a:ext uri="{FF2B5EF4-FFF2-40B4-BE49-F238E27FC236}">
              <a16:creationId xmlns:a16="http://schemas.microsoft.com/office/drawing/2014/main" id="{B990CC87-C789-4915-AD34-1E5D4F7E2B28}"/>
            </a:ext>
          </a:extLst>
        </xdr:cNvPr>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60" name="直線コネクタ 559">
          <a:extLst>
            <a:ext uri="{FF2B5EF4-FFF2-40B4-BE49-F238E27FC236}">
              <a16:creationId xmlns:a16="http://schemas.microsoft.com/office/drawing/2014/main" id="{A78E86FB-624A-471E-8420-6F87E3DD0B6F}"/>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561" name="テキスト ボックス 560">
          <a:extLst>
            <a:ext uri="{FF2B5EF4-FFF2-40B4-BE49-F238E27FC236}">
              <a16:creationId xmlns:a16="http://schemas.microsoft.com/office/drawing/2014/main" id="{5E54AB72-267B-4B71-82EE-76CF3833E80A}"/>
            </a:ext>
          </a:extLst>
        </xdr:cNvPr>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62" name="直線コネクタ 561">
          <a:extLst>
            <a:ext uri="{FF2B5EF4-FFF2-40B4-BE49-F238E27FC236}">
              <a16:creationId xmlns:a16="http://schemas.microsoft.com/office/drawing/2014/main" id="{85744992-E99C-45F7-8430-113CA1693977}"/>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563" name="テキスト ボックス 562">
          <a:extLst>
            <a:ext uri="{FF2B5EF4-FFF2-40B4-BE49-F238E27FC236}">
              <a16:creationId xmlns:a16="http://schemas.microsoft.com/office/drawing/2014/main" id="{D2E59402-7930-44F9-8601-9BBDE3EF8616}"/>
            </a:ext>
          </a:extLst>
        </xdr:cNvPr>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64" name="直線コネクタ 563">
          <a:extLst>
            <a:ext uri="{FF2B5EF4-FFF2-40B4-BE49-F238E27FC236}">
              <a16:creationId xmlns:a16="http://schemas.microsoft.com/office/drawing/2014/main" id="{A1092DA3-2871-4E37-AB0C-2B90748463FB}"/>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565" name="テキスト ボックス 564">
          <a:extLst>
            <a:ext uri="{FF2B5EF4-FFF2-40B4-BE49-F238E27FC236}">
              <a16:creationId xmlns:a16="http://schemas.microsoft.com/office/drawing/2014/main" id="{F683BA2A-36A9-43B0-8EE0-5C27009E6C3F}"/>
            </a:ext>
          </a:extLst>
        </xdr:cNvPr>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66" name="直線コネクタ 565">
          <a:extLst>
            <a:ext uri="{FF2B5EF4-FFF2-40B4-BE49-F238E27FC236}">
              <a16:creationId xmlns:a16="http://schemas.microsoft.com/office/drawing/2014/main" id="{26516479-2E91-41E9-865D-588E5C2007E8}"/>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567" name="テキスト ボックス 566">
          <a:extLst>
            <a:ext uri="{FF2B5EF4-FFF2-40B4-BE49-F238E27FC236}">
              <a16:creationId xmlns:a16="http://schemas.microsoft.com/office/drawing/2014/main" id="{F087B8E5-DCE5-4002-AA5D-F9284318F9F9}"/>
            </a:ext>
          </a:extLst>
        </xdr:cNvPr>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68" name="直線コネクタ 567">
          <a:extLst>
            <a:ext uri="{FF2B5EF4-FFF2-40B4-BE49-F238E27FC236}">
              <a16:creationId xmlns:a16="http://schemas.microsoft.com/office/drawing/2014/main" id="{0F5C6DD2-E9C3-4264-8DBA-E4E3B3577443}"/>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569" name="テキスト ボックス 568">
          <a:extLst>
            <a:ext uri="{FF2B5EF4-FFF2-40B4-BE49-F238E27FC236}">
              <a16:creationId xmlns:a16="http://schemas.microsoft.com/office/drawing/2014/main" id="{FBBD7242-BD17-44DC-88C4-9EE023093594}"/>
            </a:ext>
          </a:extLst>
        </xdr:cNvPr>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0" name="直線コネクタ 569">
          <a:extLst>
            <a:ext uri="{FF2B5EF4-FFF2-40B4-BE49-F238E27FC236}">
              <a16:creationId xmlns:a16="http://schemas.microsoft.com/office/drawing/2014/main" id="{A92B59CA-325D-4837-88C7-1C7A6802F7FF}"/>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71" name="テキスト ボックス 570">
          <a:extLst>
            <a:ext uri="{FF2B5EF4-FFF2-40B4-BE49-F238E27FC236}">
              <a16:creationId xmlns:a16="http://schemas.microsoft.com/office/drawing/2014/main" id="{E085CE14-5507-41A2-9335-8A11245D2A82}"/>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2" name="【認定こども園・幼稚園・保育所】&#10;一人当たり面積グラフ枠">
          <a:extLst>
            <a:ext uri="{FF2B5EF4-FFF2-40B4-BE49-F238E27FC236}">
              <a16:creationId xmlns:a16="http://schemas.microsoft.com/office/drawing/2014/main" id="{1890B6A2-B5E1-4F71-8CC0-DF4EF6D47F0E}"/>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167640</xdr:rowOff>
    </xdr:from>
    <xdr:to>
      <xdr:col>116</xdr:col>
      <xdr:colOff>62864</xdr:colOff>
      <xdr:row>42</xdr:row>
      <xdr:rowOff>81099</xdr:rowOff>
    </xdr:to>
    <xdr:cxnSp macro="">
      <xdr:nvCxnSpPr>
        <xdr:cNvPr id="573" name="直線コネクタ 572">
          <a:extLst>
            <a:ext uri="{FF2B5EF4-FFF2-40B4-BE49-F238E27FC236}">
              <a16:creationId xmlns:a16="http://schemas.microsoft.com/office/drawing/2014/main" id="{F2E5E5B6-5D31-4556-A2DD-23C58C91FE28}"/>
            </a:ext>
          </a:extLst>
        </xdr:cNvPr>
        <xdr:cNvCxnSpPr/>
      </xdr:nvCxnSpPr>
      <xdr:spPr>
        <a:xfrm flipV="1">
          <a:off x="22160864" y="5654040"/>
          <a:ext cx="0" cy="1627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84926</xdr:rowOff>
    </xdr:from>
    <xdr:ext cx="469744" cy="259045"/>
    <xdr:sp macro="" textlink="">
      <xdr:nvSpPr>
        <xdr:cNvPr id="574" name="【認定こども園・幼稚園・保育所】&#10;一人当たり面積最小値テキスト">
          <a:extLst>
            <a:ext uri="{FF2B5EF4-FFF2-40B4-BE49-F238E27FC236}">
              <a16:creationId xmlns:a16="http://schemas.microsoft.com/office/drawing/2014/main" id="{A897C80C-5F55-4176-92BE-152A77B4496E}"/>
            </a:ext>
          </a:extLst>
        </xdr:cNvPr>
        <xdr:cNvSpPr txBox="1"/>
      </xdr:nvSpPr>
      <xdr:spPr>
        <a:xfrm>
          <a:off x="22199600" y="7285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81099</xdr:rowOff>
    </xdr:from>
    <xdr:to>
      <xdr:col>116</xdr:col>
      <xdr:colOff>152400</xdr:colOff>
      <xdr:row>42</xdr:row>
      <xdr:rowOff>81099</xdr:rowOff>
    </xdr:to>
    <xdr:cxnSp macro="">
      <xdr:nvCxnSpPr>
        <xdr:cNvPr id="575" name="直線コネクタ 574">
          <a:extLst>
            <a:ext uri="{FF2B5EF4-FFF2-40B4-BE49-F238E27FC236}">
              <a16:creationId xmlns:a16="http://schemas.microsoft.com/office/drawing/2014/main" id="{7502B06C-DA82-4DBC-8BAB-12A69E0E16DF}"/>
            </a:ext>
          </a:extLst>
        </xdr:cNvPr>
        <xdr:cNvCxnSpPr/>
      </xdr:nvCxnSpPr>
      <xdr:spPr>
        <a:xfrm>
          <a:off x="22072600" y="7281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114317</xdr:rowOff>
    </xdr:from>
    <xdr:ext cx="469744" cy="259045"/>
    <xdr:sp macro="" textlink="">
      <xdr:nvSpPr>
        <xdr:cNvPr id="576" name="【認定こども園・幼稚園・保育所】&#10;一人当たり面積最大値テキスト">
          <a:extLst>
            <a:ext uri="{FF2B5EF4-FFF2-40B4-BE49-F238E27FC236}">
              <a16:creationId xmlns:a16="http://schemas.microsoft.com/office/drawing/2014/main" id="{D6226CA2-7AB7-4F9D-BEC4-5DFD9AEF610D}"/>
            </a:ext>
          </a:extLst>
        </xdr:cNvPr>
        <xdr:cNvSpPr txBox="1"/>
      </xdr:nvSpPr>
      <xdr:spPr>
        <a:xfrm>
          <a:off x="22199600" y="5429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167640</xdr:rowOff>
    </xdr:from>
    <xdr:to>
      <xdr:col>116</xdr:col>
      <xdr:colOff>152400</xdr:colOff>
      <xdr:row>32</xdr:row>
      <xdr:rowOff>167640</xdr:rowOff>
    </xdr:to>
    <xdr:cxnSp macro="">
      <xdr:nvCxnSpPr>
        <xdr:cNvPr id="577" name="直線コネクタ 576">
          <a:extLst>
            <a:ext uri="{FF2B5EF4-FFF2-40B4-BE49-F238E27FC236}">
              <a16:creationId xmlns:a16="http://schemas.microsoft.com/office/drawing/2014/main" id="{D075565B-2D9E-49C4-962D-1A60635C93D8}"/>
            </a:ext>
          </a:extLst>
        </xdr:cNvPr>
        <xdr:cNvCxnSpPr/>
      </xdr:nvCxnSpPr>
      <xdr:spPr>
        <a:xfrm>
          <a:off x="22072600" y="5654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54446</xdr:rowOff>
    </xdr:from>
    <xdr:ext cx="469744" cy="259045"/>
    <xdr:sp macro="" textlink="">
      <xdr:nvSpPr>
        <xdr:cNvPr id="578" name="【認定こども園・幼稚園・保育所】&#10;一人当たり面積平均値テキスト">
          <a:extLst>
            <a:ext uri="{FF2B5EF4-FFF2-40B4-BE49-F238E27FC236}">
              <a16:creationId xmlns:a16="http://schemas.microsoft.com/office/drawing/2014/main" id="{270126AC-F667-4337-8554-027C04530137}"/>
            </a:ext>
          </a:extLst>
        </xdr:cNvPr>
        <xdr:cNvSpPr txBox="1"/>
      </xdr:nvSpPr>
      <xdr:spPr>
        <a:xfrm>
          <a:off x="22199600" y="69124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76019</xdr:rowOff>
    </xdr:from>
    <xdr:to>
      <xdr:col>116</xdr:col>
      <xdr:colOff>114300</xdr:colOff>
      <xdr:row>41</xdr:row>
      <xdr:rowOff>6169</xdr:rowOff>
    </xdr:to>
    <xdr:sp macro="" textlink="">
      <xdr:nvSpPr>
        <xdr:cNvPr id="579" name="フローチャート: 判断 578">
          <a:extLst>
            <a:ext uri="{FF2B5EF4-FFF2-40B4-BE49-F238E27FC236}">
              <a16:creationId xmlns:a16="http://schemas.microsoft.com/office/drawing/2014/main" id="{F69AF7FC-C07B-4A76-8BBA-522A329707A5}"/>
            </a:ext>
          </a:extLst>
        </xdr:cNvPr>
        <xdr:cNvSpPr/>
      </xdr:nvSpPr>
      <xdr:spPr>
        <a:xfrm>
          <a:off x="22110700" y="6934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89081</xdr:rowOff>
    </xdr:from>
    <xdr:to>
      <xdr:col>112</xdr:col>
      <xdr:colOff>38100</xdr:colOff>
      <xdr:row>41</xdr:row>
      <xdr:rowOff>19231</xdr:rowOff>
    </xdr:to>
    <xdr:sp macro="" textlink="">
      <xdr:nvSpPr>
        <xdr:cNvPr id="580" name="フローチャート: 判断 579">
          <a:extLst>
            <a:ext uri="{FF2B5EF4-FFF2-40B4-BE49-F238E27FC236}">
              <a16:creationId xmlns:a16="http://schemas.microsoft.com/office/drawing/2014/main" id="{1F54751C-4059-4221-B58F-03D5E43606BF}"/>
            </a:ext>
          </a:extLst>
        </xdr:cNvPr>
        <xdr:cNvSpPr/>
      </xdr:nvSpPr>
      <xdr:spPr>
        <a:xfrm>
          <a:off x="21272500" y="6947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84183</xdr:rowOff>
    </xdr:from>
    <xdr:to>
      <xdr:col>107</xdr:col>
      <xdr:colOff>101600</xdr:colOff>
      <xdr:row>41</xdr:row>
      <xdr:rowOff>14333</xdr:rowOff>
    </xdr:to>
    <xdr:sp macro="" textlink="">
      <xdr:nvSpPr>
        <xdr:cNvPr id="581" name="フローチャート: 判断 580">
          <a:extLst>
            <a:ext uri="{FF2B5EF4-FFF2-40B4-BE49-F238E27FC236}">
              <a16:creationId xmlns:a16="http://schemas.microsoft.com/office/drawing/2014/main" id="{22E5160C-EA01-4870-8BB2-C4375E163767}"/>
            </a:ext>
          </a:extLst>
        </xdr:cNvPr>
        <xdr:cNvSpPr/>
      </xdr:nvSpPr>
      <xdr:spPr>
        <a:xfrm>
          <a:off x="20383500" y="6942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82550</xdr:rowOff>
    </xdr:from>
    <xdr:to>
      <xdr:col>102</xdr:col>
      <xdr:colOff>165100</xdr:colOff>
      <xdr:row>41</xdr:row>
      <xdr:rowOff>12700</xdr:rowOff>
    </xdr:to>
    <xdr:sp macro="" textlink="">
      <xdr:nvSpPr>
        <xdr:cNvPr id="582" name="フローチャート: 判断 581">
          <a:extLst>
            <a:ext uri="{FF2B5EF4-FFF2-40B4-BE49-F238E27FC236}">
              <a16:creationId xmlns:a16="http://schemas.microsoft.com/office/drawing/2014/main" id="{B3107BCB-7758-4932-AB65-63F5A36A4652}"/>
            </a:ext>
          </a:extLst>
        </xdr:cNvPr>
        <xdr:cNvSpPr/>
      </xdr:nvSpPr>
      <xdr:spPr>
        <a:xfrm>
          <a:off x="19494500" y="6940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97246</xdr:rowOff>
    </xdr:from>
    <xdr:to>
      <xdr:col>98</xdr:col>
      <xdr:colOff>38100</xdr:colOff>
      <xdr:row>41</xdr:row>
      <xdr:rowOff>27396</xdr:rowOff>
    </xdr:to>
    <xdr:sp macro="" textlink="">
      <xdr:nvSpPr>
        <xdr:cNvPr id="583" name="フローチャート: 判断 582">
          <a:extLst>
            <a:ext uri="{FF2B5EF4-FFF2-40B4-BE49-F238E27FC236}">
              <a16:creationId xmlns:a16="http://schemas.microsoft.com/office/drawing/2014/main" id="{5753962F-69A6-4BE2-8807-86BF4B502C66}"/>
            </a:ext>
          </a:extLst>
        </xdr:cNvPr>
        <xdr:cNvSpPr/>
      </xdr:nvSpPr>
      <xdr:spPr>
        <a:xfrm>
          <a:off x="18605500" y="695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4" name="テキスト ボックス 583">
          <a:extLst>
            <a:ext uri="{FF2B5EF4-FFF2-40B4-BE49-F238E27FC236}">
              <a16:creationId xmlns:a16="http://schemas.microsoft.com/office/drawing/2014/main" id="{FC011E11-2D99-440F-A506-8F09B0F7D636}"/>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5" name="テキスト ボックス 584">
          <a:extLst>
            <a:ext uri="{FF2B5EF4-FFF2-40B4-BE49-F238E27FC236}">
              <a16:creationId xmlns:a16="http://schemas.microsoft.com/office/drawing/2014/main" id="{6DC1508A-90C0-44F6-8CCD-68AC520AA7CD}"/>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6" name="テキスト ボックス 585">
          <a:extLst>
            <a:ext uri="{FF2B5EF4-FFF2-40B4-BE49-F238E27FC236}">
              <a16:creationId xmlns:a16="http://schemas.microsoft.com/office/drawing/2014/main" id="{86364D04-4B64-48EC-9A4B-7827A1D415AA}"/>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7" name="テキスト ボックス 586">
          <a:extLst>
            <a:ext uri="{FF2B5EF4-FFF2-40B4-BE49-F238E27FC236}">
              <a16:creationId xmlns:a16="http://schemas.microsoft.com/office/drawing/2014/main" id="{9DBE6259-4052-4299-9776-5888E2E1817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8" name="テキスト ボックス 587">
          <a:extLst>
            <a:ext uri="{FF2B5EF4-FFF2-40B4-BE49-F238E27FC236}">
              <a16:creationId xmlns:a16="http://schemas.microsoft.com/office/drawing/2014/main" id="{BE9CFCC2-3E55-4038-89FA-0F1ACE974EF2}"/>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157662</xdr:rowOff>
    </xdr:from>
    <xdr:to>
      <xdr:col>116</xdr:col>
      <xdr:colOff>114300</xdr:colOff>
      <xdr:row>39</xdr:row>
      <xdr:rowOff>87812</xdr:rowOff>
    </xdr:to>
    <xdr:sp macro="" textlink="">
      <xdr:nvSpPr>
        <xdr:cNvPr id="589" name="楕円 588">
          <a:extLst>
            <a:ext uri="{FF2B5EF4-FFF2-40B4-BE49-F238E27FC236}">
              <a16:creationId xmlns:a16="http://schemas.microsoft.com/office/drawing/2014/main" id="{D35F0680-CBBD-49E8-A503-9E13F0058EAA}"/>
            </a:ext>
          </a:extLst>
        </xdr:cNvPr>
        <xdr:cNvSpPr/>
      </xdr:nvSpPr>
      <xdr:spPr>
        <a:xfrm>
          <a:off x="22110700" y="667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9089</xdr:rowOff>
    </xdr:from>
    <xdr:ext cx="469744" cy="259045"/>
    <xdr:sp macro="" textlink="">
      <xdr:nvSpPr>
        <xdr:cNvPr id="590" name="【認定こども園・幼稚園・保育所】&#10;一人当たり面積該当値テキスト">
          <a:extLst>
            <a:ext uri="{FF2B5EF4-FFF2-40B4-BE49-F238E27FC236}">
              <a16:creationId xmlns:a16="http://schemas.microsoft.com/office/drawing/2014/main" id="{3BBCA622-6C81-430A-92B3-6E555C335375}"/>
            </a:ext>
          </a:extLst>
        </xdr:cNvPr>
        <xdr:cNvSpPr txBox="1"/>
      </xdr:nvSpPr>
      <xdr:spPr>
        <a:xfrm>
          <a:off x="22199600" y="6524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159294</xdr:rowOff>
    </xdr:from>
    <xdr:to>
      <xdr:col>112</xdr:col>
      <xdr:colOff>38100</xdr:colOff>
      <xdr:row>39</xdr:row>
      <xdr:rowOff>89444</xdr:rowOff>
    </xdr:to>
    <xdr:sp macro="" textlink="">
      <xdr:nvSpPr>
        <xdr:cNvPr id="591" name="楕円 590">
          <a:extLst>
            <a:ext uri="{FF2B5EF4-FFF2-40B4-BE49-F238E27FC236}">
              <a16:creationId xmlns:a16="http://schemas.microsoft.com/office/drawing/2014/main" id="{58C04B51-14D3-4D86-B5D1-559311B1241A}"/>
            </a:ext>
          </a:extLst>
        </xdr:cNvPr>
        <xdr:cNvSpPr/>
      </xdr:nvSpPr>
      <xdr:spPr>
        <a:xfrm>
          <a:off x="21272500" y="6674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37012</xdr:rowOff>
    </xdr:from>
    <xdr:to>
      <xdr:col>116</xdr:col>
      <xdr:colOff>63500</xdr:colOff>
      <xdr:row>39</xdr:row>
      <xdr:rowOff>38644</xdr:rowOff>
    </xdr:to>
    <xdr:cxnSp macro="">
      <xdr:nvCxnSpPr>
        <xdr:cNvPr id="592" name="直線コネクタ 591">
          <a:extLst>
            <a:ext uri="{FF2B5EF4-FFF2-40B4-BE49-F238E27FC236}">
              <a16:creationId xmlns:a16="http://schemas.microsoft.com/office/drawing/2014/main" id="{2158012C-80E0-49BF-8C32-0A95D219C074}"/>
            </a:ext>
          </a:extLst>
        </xdr:cNvPr>
        <xdr:cNvCxnSpPr/>
      </xdr:nvCxnSpPr>
      <xdr:spPr>
        <a:xfrm flipV="1">
          <a:off x="21323300" y="6723562"/>
          <a:ext cx="8382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120106</xdr:rowOff>
    </xdr:from>
    <xdr:to>
      <xdr:col>107</xdr:col>
      <xdr:colOff>101600</xdr:colOff>
      <xdr:row>39</xdr:row>
      <xdr:rowOff>50256</xdr:rowOff>
    </xdr:to>
    <xdr:sp macro="" textlink="">
      <xdr:nvSpPr>
        <xdr:cNvPr id="593" name="楕円 592">
          <a:extLst>
            <a:ext uri="{FF2B5EF4-FFF2-40B4-BE49-F238E27FC236}">
              <a16:creationId xmlns:a16="http://schemas.microsoft.com/office/drawing/2014/main" id="{0A2CFE3D-97EC-450F-B631-DA708A819118}"/>
            </a:ext>
          </a:extLst>
        </xdr:cNvPr>
        <xdr:cNvSpPr/>
      </xdr:nvSpPr>
      <xdr:spPr>
        <a:xfrm>
          <a:off x="20383500" y="6635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170906</xdr:rowOff>
    </xdr:from>
    <xdr:to>
      <xdr:col>111</xdr:col>
      <xdr:colOff>177800</xdr:colOff>
      <xdr:row>39</xdr:row>
      <xdr:rowOff>38644</xdr:rowOff>
    </xdr:to>
    <xdr:cxnSp macro="">
      <xdr:nvCxnSpPr>
        <xdr:cNvPr id="594" name="直線コネクタ 593">
          <a:extLst>
            <a:ext uri="{FF2B5EF4-FFF2-40B4-BE49-F238E27FC236}">
              <a16:creationId xmlns:a16="http://schemas.microsoft.com/office/drawing/2014/main" id="{8726F7A5-5A2A-4943-949A-E3D75457ED91}"/>
            </a:ext>
          </a:extLst>
        </xdr:cNvPr>
        <xdr:cNvCxnSpPr/>
      </xdr:nvCxnSpPr>
      <xdr:spPr>
        <a:xfrm>
          <a:off x="20434300" y="6686006"/>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108676</xdr:rowOff>
    </xdr:from>
    <xdr:to>
      <xdr:col>102</xdr:col>
      <xdr:colOff>165100</xdr:colOff>
      <xdr:row>39</xdr:row>
      <xdr:rowOff>38826</xdr:rowOff>
    </xdr:to>
    <xdr:sp macro="" textlink="">
      <xdr:nvSpPr>
        <xdr:cNvPr id="595" name="楕円 594">
          <a:extLst>
            <a:ext uri="{FF2B5EF4-FFF2-40B4-BE49-F238E27FC236}">
              <a16:creationId xmlns:a16="http://schemas.microsoft.com/office/drawing/2014/main" id="{2DB6DD5B-2200-40F2-A9B9-A61DB9AFE7BE}"/>
            </a:ext>
          </a:extLst>
        </xdr:cNvPr>
        <xdr:cNvSpPr/>
      </xdr:nvSpPr>
      <xdr:spPr>
        <a:xfrm>
          <a:off x="19494500" y="6623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159476</xdr:rowOff>
    </xdr:from>
    <xdr:to>
      <xdr:col>107</xdr:col>
      <xdr:colOff>50800</xdr:colOff>
      <xdr:row>38</xdr:row>
      <xdr:rowOff>170906</xdr:rowOff>
    </xdr:to>
    <xdr:cxnSp macro="">
      <xdr:nvCxnSpPr>
        <xdr:cNvPr id="596" name="直線コネクタ 595">
          <a:extLst>
            <a:ext uri="{FF2B5EF4-FFF2-40B4-BE49-F238E27FC236}">
              <a16:creationId xmlns:a16="http://schemas.microsoft.com/office/drawing/2014/main" id="{F9E4D6D3-DB9D-44D9-B42B-F598312EC6A1}"/>
            </a:ext>
          </a:extLst>
        </xdr:cNvPr>
        <xdr:cNvCxnSpPr/>
      </xdr:nvCxnSpPr>
      <xdr:spPr>
        <a:xfrm>
          <a:off x="19545300" y="6674576"/>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20501</xdr:rowOff>
    </xdr:from>
    <xdr:to>
      <xdr:col>98</xdr:col>
      <xdr:colOff>38100</xdr:colOff>
      <xdr:row>39</xdr:row>
      <xdr:rowOff>122101</xdr:rowOff>
    </xdr:to>
    <xdr:sp macro="" textlink="">
      <xdr:nvSpPr>
        <xdr:cNvPr id="597" name="楕円 596">
          <a:extLst>
            <a:ext uri="{FF2B5EF4-FFF2-40B4-BE49-F238E27FC236}">
              <a16:creationId xmlns:a16="http://schemas.microsoft.com/office/drawing/2014/main" id="{4DBC9FAC-74F7-4EAF-8496-873E3A514FB4}"/>
            </a:ext>
          </a:extLst>
        </xdr:cNvPr>
        <xdr:cNvSpPr/>
      </xdr:nvSpPr>
      <xdr:spPr>
        <a:xfrm>
          <a:off x="18605500" y="6707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159476</xdr:rowOff>
    </xdr:from>
    <xdr:to>
      <xdr:col>102</xdr:col>
      <xdr:colOff>114300</xdr:colOff>
      <xdr:row>39</xdr:row>
      <xdr:rowOff>71301</xdr:rowOff>
    </xdr:to>
    <xdr:cxnSp macro="">
      <xdr:nvCxnSpPr>
        <xdr:cNvPr id="598" name="直線コネクタ 597">
          <a:extLst>
            <a:ext uri="{FF2B5EF4-FFF2-40B4-BE49-F238E27FC236}">
              <a16:creationId xmlns:a16="http://schemas.microsoft.com/office/drawing/2014/main" id="{69F4C21B-3F00-459D-B64B-9C3B1C2D93A7}"/>
            </a:ext>
          </a:extLst>
        </xdr:cNvPr>
        <xdr:cNvCxnSpPr/>
      </xdr:nvCxnSpPr>
      <xdr:spPr>
        <a:xfrm flipV="1">
          <a:off x="18656300" y="6674576"/>
          <a:ext cx="889000" cy="83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41</xdr:row>
      <xdr:rowOff>10358</xdr:rowOff>
    </xdr:from>
    <xdr:ext cx="469744" cy="259045"/>
    <xdr:sp macro="" textlink="">
      <xdr:nvSpPr>
        <xdr:cNvPr id="599" name="n_1aveValue【認定こども園・幼稚園・保育所】&#10;一人当たり面積">
          <a:extLst>
            <a:ext uri="{FF2B5EF4-FFF2-40B4-BE49-F238E27FC236}">
              <a16:creationId xmlns:a16="http://schemas.microsoft.com/office/drawing/2014/main" id="{24479AAF-64FC-42AB-829D-FFCEC61DE8EC}"/>
            </a:ext>
          </a:extLst>
        </xdr:cNvPr>
        <xdr:cNvSpPr txBox="1"/>
      </xdr:nvSpPr>
      <xdr:spPr>
        <a:xfrm>
          <a:off x="21075727" y="7039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5460</xdr:rowOff>
    </xdr:from>
    <xdr:ext cx="469744" cy="259045"/>
    <xdr:sp macro="" textlink="">
      <xdr:nvSpPr>
        <xdr:cNvPr id="600" name="n_2aveValue【認定こども園・幼稚園・保育所】&#10;一人当たり面積">
          <a:extLst>
            <a:ext uri="{FF2B5EF4-FFF2-40B4-BE49-F238E27FC236}">
              <a16:creationId xmlns:a16="http://schemas.microsoft.com/office/drawing/2014/main" id="{B56D6ECD-A08A-4AF6-9FD7-76C5ED90013A}"/>
            </a:ext>
          </a:extLst>
        </xdr:cNvPr>
        <xdr:cNvSpPr txBox="1"/>
      </xdr:nvSpPr>
      <xdr:spPr>
        <a:xfrm>
          <a:off x="20199427" y="7034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3827</xdr:rowOff>
    </xdr:from>
    <xdr:ext cx="469744" cy="259045"/>
    <xdr:sp macro="" textlink="">
      <xdr:nvSpPr>
        <xdr:cNvPr id="601" name="n_3aveValue【認定こども園・幼稚園・保育所】&#10;一人当たり面積">
          <a:extLst>
            <a:ext uri="{FF2B5EF4-FFF2-40B4-BE49-F238E27FC236}">
              <a16:creationId xmlns:a16="http://schemas.microsoft.com/office/drawing/2014/main" id="{9F95E109-B0C8-4EC1-8B40-E4E25194C339}"/>
            </a:ext>
          </a:extLst>
        </xdr:cNvPr>
        <xdr:cNvSpPr txBox="1"/>
      </xdr:nvSpPr>
      <xdr:spPr>
        <a:xfrm>
          <a:off x="19310427" y="7033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18523</xdr:rowOff>
    </xdr:from>
    <xdr:ext cx="469744" cy="259045"/>
    <xdr:sp macro="" textlink="">
      <xdr:nvSpPr>
        <xdr:cNvPr id="602" name="n_4aveValue【認定こども園・幼稚園・保育所】&#10;一人当たり面積">
          <a:extLst>
            <a:ext uri="{FF2B5EF4-FFF2-40B4-BE49-F238E27FC236}">
              <a16:creationId xmlns:a16="http://schemas.microsoft.com/office/drawing/2014/main" id="{7FB77391-5090-47DD-A7C4-9943752A7D2E}"/>
            </a:ext>
          </a:extLst>
        </xdr:cNvPr>
        <xdr:cNvSpPr txBox="1"/>
      </xdr:nvSpPr>
      <xdr:spPr>
        <a:xfrm>
          <a:off x="18421427" y="7047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105971</xdr:rowOff>
    </xdr:from>
    <xdr:ext cx="469744" cy="259045"/>
    <xdr:sp macro="" textlink="">
      <xdr:nvSpPr>
        <xdr:cNvPr id="603" name="n_1mainValue【認定こども園・幼稚園・保育所】&#10;一人当たり面積">
          <a:extLst>
            <a:ext uri="{FF2B5EF4-FFF2-40B4-BE49-F238E27FC236}">
              <a16:creationId xmlns:a16="http://schemas.microsoft.com/office/drawing/2014/main" id="{6674C958-D951-4F9B-B0FB-9F3028C17249}"/>
            </a:ext>
          </a:extLst>
        </xdr:cNvPr>
        <xdr:cNvSpPr txBox="1"/>
      </xdr:nvSpPr>
      <xdr:spPr>
        <a:xfrm>
          <a:off x="21075727" y="6449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66783</xdr:rowOff>
    </xdr:from>
    <xdr:ext cx="469744" cy="259045"/>
    <xdr:sp macro="" textlink="">
      <xdr:nvSpPr>
        <xdr:cNvPr id="604" name="n_2mainValue【認定こども園・幼稚園・保育所】&#10;一人当たり面積">
          <a:extLst>
            <a:ext uri="{FF2B5EF4-FFF2-40B4-BE49-F238E27FC236}">
              <a16:creationId xmlns:a16="http://schemas.microsoft.com/office/drawing/2014/main" id="{A32536F1-5369-40D3-9E49-982D54AD5180}"/>
            </a:ext>
          </a:extLst>
        </xdr:cNvPr>
        <xdr:cNvSpPr txBox="1"/>
      </xdr:nvSpPr>
      <xdr:spPr>
        <a:xfrm>
          <a:off x="20199427" y="6410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55353</xdr:rowOff>
    </xdr:from>
    <xdr:ext cx="469744" cy="259045"/>
    <xdr:sp macro="" textlink="">
      <xdr:nvSpPr>
        <xdr:cNvPr id="605" name="n_3mainValue【認定こども園・幼稚園・保育所】&#10;一人当たり面積">
          <a:extLst>
            <a:ext uri="{FF2B5EF4-FFF2-40B4-BE49-F238E27FC236}">
              <a16:creationId xmlns:a16="http://schemas.microsoft.com/office/drawing/2014/main" id="{2C0D1DF8-3F77-40CA-BD02-9DAC6501C3B7}"/>
            </a:ext>
          </a:extLst>
        </xdr:cNvPr>
        <xdr:cNvSpPr txBox="1"/>
      </xdr:nvSpPr>
      <xdr:spPr>
        <a:xfrm>
          <a:off x="19310427" y="6399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138628</xdr:rowOff>
    </xdr:from>
    <xdr:ext cx="469744" cy="259045"/>
    <xdr:sp macro="" textlink="">
      <xdr:nvSpPr>
        <xdr:cNvPr id="606" name="n_4mainValue【認定こども園・幼稚園・保育所】&#10;一人当たり面積">
          <a:extLst>
            <a:ext uri="{FF2B5EF4-FFF2-40B4-BE49-F238E27FC236}">
              <a16:creationId xmlns:a16="http://schemas.microsoft.com/office/drawing/2014/main" id="{5FBF24C3-A429-4D5F-8AE9-E3BF416716E0}"/>
            </a:ext>
          </a:extLst>
        </xdr:cNvPr>
        <xdr:cNvSpPr txBox="1"/>
      </xdr:nvSpPr>
      <xdr:spPr>
        <a:xfrm>
          <a:off x="18421427" y="6482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7" name="正方形/長方形 606">
          <a:extLst>
            <a:ext uri="{FF2B5EF4-FFF2-40B4-BE49-F238E27FC236}">
              <a16:creationId xmlns:a16="http://schemas.microsoft.com/office/drawing/2014/main" id="{A870C0EE-89E9-46CE-AA62-480E52720E2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8" name="正方形/長方形 607">
          <a:extLst>
            <a:ext uri="{FF2B5EF4-FFF2-40B4-BE49-F238E27FC236}">
              <a16:creationId xmlns:a16="http://schemas.microsoft.com/office/drawing/2014/main" id="{606621FF-0945-40AF-990B-F14562EF215B}"/>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9" name="正方形/長方形 608">
          <a:extLst>
            <a:ext uri="{FF2B5EF4-FFF2-40B4-BE49-F238E27FC236}">
              <a16:creationId xmlns:a16="http://schemas.microsoft.com/office/drawing/2014/main" id="{EE7BBC72-9378-4951-B3CC-D7021F226E7E}"/>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0" name="正方形/長方形 609">
          <a:extLst>
            <a:ext uri="{FF2B5EF4-FFF2-40B4-BE49-F238E27FC236}">
              <a16:creationId xmlns:a16="http://schemas.microsoft.com/office/drawing/2014/main" id="{7D066BF0-D125-49EA-B257-CCF910F2478C}"/>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1" name="正方形/長方形 610">
          <a:extLst>
            <a:ext uri="{FF2B5EF4-FFF2-40B4-BE49-F238E27FC236}">
              <a16:creationId xmlns:a16="http://schemas.microsoft.com/office/drawing/2014/main" id="{FCC8DDA8-20DA-4775-A173-E9CEE2764A47}"/>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2" name="正方形/長方形 611">
          <a:extLst>
            <a:ext uri="{FF2B5EF4-FFF2-40B4-BE49-F238E27FC236}">
              <a16:creationId xmlns:a16="http://schemas.microsoft.com/office/drawing/2014/main" id="{FA20DB4C-187C-4007-A91B-8A31C2191F65}"/>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3" name="正方形/長方形 612">
          <a:extLst>
            <a:ext uri="{FF2B5EF4-FFF2-40B4-BE49-F238E27FC236}">
              <a16:creationId xmlns:a16="http://schemas.microsoft.com/office/drawing/2014/main" id="{7BD8F458-EEA6-4F88-BD80-360A8B5C10A8}"/>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4" name="正方形/長方形 613">
          <a:extLst>
            <a:ext uri="{FF2B5EF4-FFF2-40B4-BE49-F238E27FC236}">
              <a16:creationId xmlns:a16="http://schemas.microsoft.com/office/drawing/2014/main" id="{123E683E-BD24-46FC-8997-A358FD9D7F97}"/>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5" name="テキスト ボックス 614">
          <a:extLst>
            <a:ext uri="{FF2B5EF4-FFF2-40B4-BE49-F238E27FC236}">
              <a16:creationId xmlns:a16="http://schemas.microsoft.com/office/drawing/2014/main" id="{96ECA54A-DC95-44D5-9349-3A15E2E1E2B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6" name="直線コネクタ 615">
          <a:extLst>
            <a:ext uri="{FF2B5EF4-FFF2-40B4-BE49-F238E27FC236}">
              <a16:creationId xmlns:a16="http://schemas.microsoft.com/office/drawing/2014/main" id="{7E7514B4-ED59-4173-9465-177349604A8A}"/>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7" name="テキスト ボックス 616">
          <a:extLst>
            <a:ext uri="{FF2B5EF4-FFF2-40B4-BE49-F238E27FC236}">
              <a16:creationId xmlns:a16="http://schemas.microsoft.com/office/drawing/2014/main" id="{5E21F593-AC5D-413D-8600-BD50FBB58846}"/>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18" name="直線コネクタ 617">
          <a:extLst>
            <a:ext uri="{FF2B5EF4-FFF2-40B4-BE49-F238E27FC236}">
              <a16:creationId xmlns:a16="http://schemas.microsoft.com/office/drawing/2014/main" id="{A98B10A2-8D4E-4F0B-8ABC-F7E592A0C7C7}"/>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619" name="テキスト ボックス 618">
          <a:extLst>
            <a:ext uri="{FF2B5EF4-FFF2-40B4-BE49-F238E27FC236}">
              <a16:creationId xmlns:a16="http://schemas.microsoft.com/office/drawing/2014/main" id="{D2CB5BC2-C35A-49D8-80AE-EAC3B1693686}"/>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20" name="直線コネクタ 619">
          <a:extLst>
            <a:ext uri="{FF2B5EF4-FFF2-40B4-BE49-F238E27FC236}">
              <a16:creationId xmlns:a16="http://schemas.microsoft.com/office/drawing/2014/main" id="{D4C73E0B-74D2-4707-9EBF-803050EC60CD}"/>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21" name="テキスト ボックス 620">
          <a:extLst>
            <a:ext uri="{FF2B5EF4-FFF2-40B4-BE49-F238E27FC236}">
              <a16:creationId xmlns:a16="http://schemas.microsoft.com/office/drawing/2014/main" id="{3DD85541-7D4F-4C46-8BF2-ADA05C318F35}"/>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22" name="直線コネクタ 621">
          <a:extLst>
            <a:ext uri="{FF2B5EF4-FFF2-40B4-BE49-F238E27FC236}">
              <a16:creationId xmlns:a16="http://schemas.microsoft.com/office/drawing/2014/main" id="{FF82E482-4241-4B41-85CB-E562915DE6BF}"/>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23" name="テキスト ボックス 622">
          <a:extLst>
            <a:ext uri="{FF2B5EF4-FFF2-40B4-BE49-F238E27FC236}">
              <a16:creationId xmlns:a16="http://schemas.microsoft.com/office/drawing/2014/main" id="{5220B23D-75D2-40DA-8395-ACF90BF66E1B}"/>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24" name="直線コネクタ 623">
          <a:extLst>
            <a:ext uri="{FF2B5EF4-FFF2-40B4-BE49-F238E27FC236}">
              <a16:creationId xmlns:a16="http://schemas.microsoft.com/office/drawing/2014/main" id="{CA94B54D-E429-4FEC-83C3-CEDFC0334374}"/>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25" name="テキスト ボックス 624">
          <a:extLst>
            <a:ext uri="{FF2B5EF4-FFF2-40B4-BE49-F238E27FC236}">
              <a16:creationId xmlns:a16="http://schemas.microsoft.com/office/drawing/2014/main" id="{D0ABEFE8-51C8-4969-98AE-765E0015A333}"/>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26" name="直線コネクタ 625">
          <a:extLst>
            <a:ext uri="{FF2B5EF4-FFF2-40B4-BE49-F238E27FC236}">
              <a16:creationId xmlns:a16="http://schemas.microsoft.com/office/drawing/2014/main" id="{4E6B7042-E857-4EF9-B0B2-6500A92F157C}"/>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627" name="テキスト ボックス 626">
          <a:extLst>
            <a:ext uri="{FF2B5EF4-FFF2-40B4-BE49-F238E27FC236}">
              <a16:creationId xmlns:a16="http://schemas.microsoft.com/office/drawing/2014/main" id="{0079B082-C981-43DF-B328-AB30766F64C6}"/>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8" name="直線コネクタ 627">
          <a:extLst>
            <a:ext uri="{FF2B5EF4-FFF2-40B4-BE49-F238E27FC236}">
              <a16:creationId xmlns:a16="http://schemas.microsoft.com/office/drawing/2014/main" id="{79686F48-DB01-428A-8655-1D904FDF5876}"/>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29" name="テキスト ボックス 628">
          <a:extLst>
            <a:ext uri="{FF2B5EF4-FFF2-40B4-BE49-F238E27FC236}">
              <a16:creationId xmlns:a16="http://schemas.microsoft.com/office/drawing/2014/main" id="{7852C282-C5F6-4A59-9D3A-926BE07BE737}"/>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30" name="【学校施設】&#10;有形固定資産減価償却率グラフ枠">
          <a:extLst>
            <a:ext uri="{FF2B5EF4-FFF2-40B4-BE49-F238E27FC236}">
              <a16:creationId xmlns:a16="http://schemas.microsoft.com/office/drawing/2014/main" id="{E918E1B7-8755-4242-B14B-8A0716464797}"/>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137160</xdr:rowOff>
    </xdr:from>
    <xdr:to>
      <xdr:col>85</xdr:col>
      <xdr:colOff>126364</xdr:colOff>
      <xdr:row>63</xdr:row>
      <xdr:rowOff>5715</xdr:rowOff>
    </xdr:to>
    <xdr:cxnSp macro="">
      <xdr:nvCxnSpPr>
        <xdr:cNvPr id="631" name="直線コネクタ 630">
          <a:extLst>
            <a:ext uri="{FF2B5EF4-FFF2-40B4-BE49-F238E27FC236}">
              <a16:creationId xmlns:a16="http://schemas.microsoft.com/office/drawing/2014/main" id="{BEF3D61E-C1D9-456F-ABE1-00FA2DA1D4D8}"/>
            </a:ext>
          </a:extLst>
        </xdr:cNvPr>
        <xdr:cNvCxnSpPr/>
      </xdr:nvCxnSpPr>
      <xdr:spPr>
        <a:xfrm flipV="1">
          <a:off x="16318864" y="9738360"/>
          <a:ext cx="0" cy="1068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9542</xdr:rowOff>
    </xdr:from>
    <xdr:ext cx="405111" cy="259045"/>
    <xdr:sp macro="" textlink="">
      <xdr:nvSpPr>
        <xdr:cNvPr id="632" name="【学校施設】&#10;有形固定資産減価償却率最小値テキスト">
          <a:extLst>
            <a:ext uri="{FF2B5EF4-FFF2-40B4-BE49-F238E27FC236}">
              <a16:creationId xmlns:a16="http://schemas.microsoft.com/office/drawing/2014/main" id="{E026D28A-06D9-464E-A8E6-C0C6EC1FBFA3}"/>
            </a:ext>
          </a:extLst>
        </xdr:cNvPr>
        <xdr:cNvSpPr txBox="1"/>
      </xdr:nvSpPr>
      <xdr:spPr>
        <a:xfrm>
          <a:off x="16357600" y="10810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5715</xdr:rowOff>
    </xdr:from>
    <xdr:to>
      <xdr:col>86</xdr:col>
      <xdr:colOff>25400</xdr:colOff>
      <xdr:row>63</xdr:row>
      <xdr:rowOff>5715</xdr:rowOff>
    </xdr:to>
    <xdr:cxnSp macro="">
      <xdr:nvCxnSpPr>
        <xdr:cNvPr id="633" name="直線コネクタ 632">
          <a:extLst>
            <a:ext uri="{FF2B5EF4-FFF2-40B4-BE49-F238E27FC236}">
              <a16:creationId xmlns:a16="http://schemas.microsoft.com/office/drawing/2014/main" id="{846EC0B6-CCC3-4C7E-BC80-F53B8A0A30E2}"/>
            </a:ext>
          </a:extLst>
        </xdr:cNvPr>
        <xdr:cNvCxnSpPr/>
      </xdr:nvCxnSpPr>
      <xdr:spPr>
        <a:xfrm>
          <a:off x="16230600" y="10807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83837</xdr:rowOff>
    </xdr:from>
    <xdr:ext cx="405111" cy="259045"/>
    <xdr:sp macro="" textlink="">
      <xdr:nvSpPr>
        <xdr:cNvPr id="634" name="【学校施設】&#10;有形固定資産減価償却率最大値テキスト">
          <a:extLst>
            <a:ext uri="{FF2B5EF4-FFF2-40B4-BE49-F238E27FC236}">
              <a16:creationId xmlns:a16="http://schemas.microsoft.com/office/drawing/2014/main" id="{ED7260FE-54FB-4E73-B8A9-2B2612EE359F}"/>
            </a:ext>
          </a:extLst>
        </xdr:cNvPr>
        <xdr:cNvSpPr txBox="1"/>
      </xdr:nvSpPr>
      <xdr:spPr>
        <a:xfrm>
          <a:off x="16357600" y="9513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137160</xdr:rowOff>
    </xdr:from>
    <xdr:to>
      <xdr:col>86</xdr:col>
      <xdr:colOff>25400</xdr:colOff>
      <xdr:row>56</xdr:row>
      <xdr:rowOff>137160</xdr:rowOff>
    </xdr:to>
    <xdr:cxnSp macro="">
      <xdr:nvCxnSpPr>
        <xdr:cNvPr id="635" name="直線コネクタ 634">
          <a:extLst>
            <a:ext uri="{FF2B5EF4-FFF2-40B4-BE49-F238E27FC236}">
              <a16:creationId xmlns:a16="http://schemas.microsoft.com/office/drawing/2014/main" id="{3D147A2E-BDC8-4967-85D6-CA7E8738B25C}"/>
            </a:ext>
          </a:extLst>
        </xdr:cNvPr>
        <xdr:cNvCxnSpPr/>
      </xdr:nvCxnSpPr>
      <xdr:spPr>
        <a:xfrm>
          <a:off x="16230600" y="9738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133367</xdr:rowOff>
    </xdr:from>
    <xdr:ext cx="405111" cy="259045"/>
    <xdr:sp macro="" textlink="">
      <xdr:nvSpPr>
        <xdr:cNvPr id="636" name="【学校施設】&#10;有形固定資産減価償却率平均値テキスト">
          <a:extLst>
            <a:ext uri="{FF2B5EF4-FFF2-40B4-BE49-F238E27FC236}">
              <a16:creationId xmlns:a16="http://schemas.microsoft.com/office/drawing/2014/main" id="{61BE44A3-07F4-40F3-A941-7DD463DA758D}"/>
            </a:ext>
          </a:extLst>
        </xdr:cNvPr>
        <xdr:cNvSpPr txBox="1"/>
      </xdr:nvSpPr>
      <xdr:spPr>
        <a:xfrm>
          <a:off x="16357600" y="102489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154940</xdr:rowOff>
    </xdr:from>
    <xdr:to>
      <xdr:col>85</xdr:col>
      <xdr:colOff>177800</xdr:colOff>
      <xdr:row>60</xdr:row>
      <xdr:rowOff>85090</xdr:rowOff>
    </xdr:to>
    <xdr:sp macro="" textlink="">
      <xdr:nvSpPr>
        <xdr:cNvPr id="637" name="フローチャート: 判断 636">
          <a:extLst>
            <a:ext uri="{FF2B5EF4-FFF2-40B4-BE49-F238E27FC236}">
              <a16:creationId xmlns:a16="http://schemas.microsoft.com/office/drawing/2014/main" id="{4A80610E-E047-4C62-8F0C-7C74F9B58A86}"/>
            </a:ext>
          </a:extLst>
        </xdr:cNvPr>
        <xdr:cNvSpPr/>
      </xdr:nvSpPr>
      <xdr:spPr>
        <a:xfrm>
          <a:off x="162687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141605</xdr:rowOff>
    </xdr:from>
    <xdr:to>
      <xdr:col>81</xdr:col>
      <xdr:colOff>101600</xdr:colOff>
      <xdr:row>60</xdr:row>
      <xdr:rowOff>71755</xdr:rowOff>
    </xdr:to>
    <xdr:sp macro="" textlink="">
      <xdr:nvSpPr>
        <xdr:cNvPr id="638" name="フローチャート: 判断 637">
          <a:extLst>
            <a:ext uri="{FF2B5EF4-FFF2-40B4-BE49-F238E27FC236}">
              <a16:creationId xmlns:a16="http://schemas.microsoft.com/office/drawing/2014/main" id="{2125C18B-468C-4BA1-88AB-3C2616980A42}"/>
            </a:ext>
          </a:extLst>
        </xdr:cNvPr>
        <xdr:cNvSpPr/>
      </xdr:nvSpPr>
      <xdr:spPr>
        <a:xfrm>
          <a:off x="15430500" y="1025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130175</xdr:rowOff>
    </xdr:from>
    <xdr:to>
      <xdr:col>76</xdr:col>
      <xdr:colOff>165100</xdr:colOff>
      <xdr:row>60</xdr:row>
      <xdr:rowOff>60325</xdr:rowOff>
    </xdr:to>
    <xdr:sp macro="" textlink="">
      <xdr:nvSpPr>
        <xdr:cNvPr id="639" name="フローチャート: 判断 638">
          <a:extLst>
            <a:ext uri="{FF2B5EF4-FFF2-40B4-BE49-F238E27FC236}">
              <a16:creationId xmlns:a16="http://schemas.microsoft.com/office/drawing/2014/main" id="{CDB68338-34F7-4633-879A-2EC297029F42}"/>
            </a:ext>
          </a:extLst>
        </xdr:cNvPr>
        <xdr:cNvSpPr/>
      </xdr:nvSpPr>
      <xdr:spPr>
        <a:xfrm>
          <a:off x="14541500" y="1024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124460</xdr:rowOff>
    </xdr:from>
    <xdr:to>
      <xdr:col>72</xdr:col>
      <xdr:colOff>38100</xdr:colOff>
      <xdr:row>60</xdr:row>
      <xdr:rowOff>54610</xdr:rowOff>
    </xdr:to>
    <xdr:sp macro="" textlink="">
      <xdr:nvSpPr>
        <xdr:cNvPr id="640" name="フローチャート: 判断 639">
          <a:extLst>
            <a:ext uri="{FF2B5EF4-FFF2-40B4-BE49-F238E27FC236}">
              <a16:creationId xmlns:a16="http://schemas.microsoft.com/office/drawing/2014/main" id="{6FA6B379-0E61-425C-8977-A643E0D1D61F}"/>
            </a:ext>
          </a:extLst>
        </xdr:cNvPr>
        <xdr:cNvSpPr/>
      </xdr:nvSpPr>
      <xdr:spPr>
        <a:xfrm>
          <a:off x="13652500" y="10240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113030</xdr:rowOff>
    </xdr:from>
    <xdr:to>
      <xdr:col>67</xdr:col>
      <xdr:colOff>101600</xdr:colOff>
      <xdr:row>60</xdr:row>
      <xdr:rowOff>43180</xdr:rowOff>
    </xdr:to>
    <xdr:sp macro="" textlink="">
      <xdr:nvSpPr>
        <xdr:cNvPr id="641" name="フローチャート: 判断 640">
          <a:extLst>
            <a:ext uri="{FF2B5EF4-FFF2-40B4-BE49-F238E27FC236}">
              <a16:creationId xmlns:a16="http://schemas.microsoft.com/office/drawing/2014/main" id="{646E702E-0A53-4ABC-B148-BBE922947002}"/>
            </a:ext>
          </a:extLst>
        </xdr:cNvPr>
        <xdr:cNvSpPr/>
      </xdr:nvSpPr>
      <xdr:spPr>
        <a:xfrm>
          <a:off x="12763500" y="1022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2" name="テキスト ボックス 641">
          <a:extLst>
            <a:ext uri="{FF2B5EF4-FFF2-40B4-BE49-F238E27FC236}">
              <a16:creationId xmlns:a16="http://schemas.microsoft.com/office/drawing/2014/main" id="{1C1EBF2D-0EF3-4183-ACE1-591A2447AAF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3" name="テキスト ボックス 642">
          <a:extLst>
            <a:ext uri="{FF2B5EF4-FFF2-40B4-BE49-F238E27FC236}">
              <a16:creationId xmlns:a16="http://schemas.microsoft.com/office/drawing/2014/main" id="{EBB5CE82-43B8-4D7F-B5DE-819AC46D0E01}"/>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4" name="テキスト ボックス 643">
          <a:extLst>
            <a:ext uri="{FF2B5EF4-FFF2-40B4-BE49-F238E27FC236}">
              <a16:creationId xmlns:a16="http://schemas.microsoft.com/office/drawing/2014/main" id="{EE8BDD2E-9F30-42B9-A3BB-92A8502C1801}"/>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5" name="テキスト ボックス 644">
          <a:extLst>
            <a:ext uri="{FF2B5EF4-FFF2-40B4-BE49-F238E27FC236}">
              <a16:creationId xmlns:a16="http://schemas.microsoft.com/office/drawing/2014/main" id="{DC99E864-2C69-469C-8E53-7D61B945652D}"/>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6" name="テキスト ボックス 645">
          <a:extLst>
            <a:ext uri="{FF2B5EF4-FFF2-40B4-BE49-F238E27FC236}">
              <a16:creationId xmlns:a16="http://schemas.microsoft.com/office/drawing/2014/main" id="{07A53E41-EFD5-495D-A3FA-DB41F0895502}"/>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153035</xdr:rowOff>
    </xdr:from>
    <xdr:to>
      <xdr:col>85</xdr:col>
      <xdr:colOff>177800</xdr:colOff>
      <xdr:row>60</xdr:row>
      <xdr:rowOff>83185</xdr:rowOff>
    </xdr:to>
    <xdr:sp macro="" textlink="">
      <xdr:nvSpPr>
        <xdr:cNvPr id="647" name="楕円 646">
          <a:extLst>
            <a:ext uri="{FF2B5EF4-FFF2-40B4-BE49-F238E27FC236}">
              <a16:creationId xmlns:a16="http://schemas.microsoft.com/office/drawing/2014/main" id="{0C6E8132-7743-4F76-8061-572C8B9FC894}"/>
            </a:ext>
          </a:extLst>
        </xdr:cNvPr>
        <xdr:cNvSpPr/>
      </xdr:nvSpPr>
      <xdr:spPr>
        <a:xfrm>
          <a:off x="16268700" y="10268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4462</xdr:rowOff>
    </xdr:from>
    <xdr:ext cx="405111" cy="259045"/>
    <xdr:sp macro="" textlink="">
      <xdr:nvSpPr>
        <xdr:cNvPr id="648" name="【学校施設】&#10;有形固定資産減価償却率該当値テキスト">
          <a:extLst>
            <a:ext uri="{FF2B5EF4-FFF2-40B4-BE49-F238E27FC236}">
              <a16:creationId xmlns:a16="http://schemas.microsoft.com/office/drawing/2014/main" id="{D303259F-CB44-4078-A7A8-AF18FA488589}"/>
            </a:ext>
          </a:extLst>
        </xdr:cNvPr>
        <xdr:cNvSpPr txBox="1"/>
      </xdr:nvSpPr>
      <xdr:spPr>
        <a:xfrm>
          <a:off x="16357600" y="10120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33020</xdr:rowOff>
    </xdr:from>
    <xdr:to>
      <xdr:col>81</xdr:col>
      <xdr:colOff>101600</xdr:colOff>
      <xdr:row>60</xdr:row>
      <xdr:rowOff>134620</xdr:rowOff>
    </xdr:to>
    <xdr:sp macro="" textlink="">
      <xdr:nvSpPr>
        <xdr:cNvPr id="649" name="楕円 648">
          <a:extLst>
            <a:ext uri="{FF2B5EF4-FFF2-40B4-BE49-F238E27FC236}">
              <a16:creationId xmlns:a16="http://schemas.microsoft.com/office/drawing/2014/main" id="{F0305CEA-268B-4A26-9654-1197A3BC44A1}"/>
            </a:ext>
          </a:extLst>
        </xdr:cNvPr>
        <xdr:cNvSpPr/>
      </xdr:nvSpPr>
      <xdr:spPr>
        <a:xfrm>
          <a:off x="15430500" y="1032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32385</xdr:rowOff>
    </xdr:from>
    <xdr:to>
      <xdr:col>85</xdr:col>
      <xdr:colOff>127000</xdr:colOff>
      <xdr:row>60</xdr:row>
      <xdr:rowOff>83820</xdr:rowOff>
    </xdr:to>
    <xdr:cxnSp macro="">
      <xdr:nvCxnSpPr>
        <xdr:cNvPr id="650" name="直線コネクタ 649">
          <a:extLst>
            <a:ext uri="{FF2B5EF4-FFF2-40B4-BE49-F238E27FC236}">
              <a16:creationId xmlns:a16="http://schemas.microsoft.com/office/drawing/2014/main" id="{DBE0EA4D-23B4-4645-8B79-634DE3A9C03E}"/>
            </a:ext>
          </a:extLst>
        </xdr:cNvPr>
        <xdr:cNvCxnSpPr/>
      </xdr:nvCxnSpPr>
      <xdr:spPr>
        <a:xfrm flipV="1">
          <a:off x="15481300" y="10319385"/>
          <a:ext cx="8382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63500</xdr:rowOff>
    </xdr:from>
    <xdr:to>
      <xdr:col>76</xdr:col>
      <xdr:colOff>165100</xdr:colOff>
      <xdr:row>60</xdr:row>
      <xdr:rowOff>165100</xdr:rowOff>
    </xdr:to>
    <xdr:sp macro="" textlink="">
      <xdr:nvSpPr>
        <xdr:cNvPr id="651" name="楕円 650">
          <a:extLst>
            <a:ext uri="{FF2B5EF4-FFF2-40B4-BE49-F238E27FC236}">
              <a16:creationId xmlns:a16="http://schemas.microsoft.com/office/drawing/2014/main" id="{BA47A1BE-96B9-4E6A-A4FF-C718415861E9}"/>
            </a:ext>
          </a:extLst>
        </xdr:cNvPr>
        <xdr:cNvSpPr/>
      </xdr:nvSpPr>
      <xdr:spPr>
        <a:xfrm>
          <a:off x="14541500" y="1035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83820</xdr:rowOff>
    </xdr:from>
    <xdr:to>
      <xdr:col>81</xdr:col>
      <xdr:colOff>50800</xdr:colOff>
      <xdr:row>60</xdr:row>
      <xdr:rowOff>114300</xdr:rowOff>
    </xdr:to>
    <xdr:cxnSp macro="">
      <xdr:nvCxnSpPr>
        <xdr:cNvPr id="652" name="直線コネクタ 651">
          <a:extLst>
            <a:ext uri="{FF2B5EF4-FFF2-40B4-BE49-F238E27FC236}">
              <a16:creationId xmlns:a16="http://schemas.microsoft.com/office/drawing/2014/main" id="{B21F2F2A-B3B2-472D-85D7-83B1F5BF48EA}"/>
            </a:ext>
          </a:extLst>
        </xdr:cNvPr>
        <xdr:cNvCxnSpPr/>
      </xdr:nvCxnSpPr>
      <xdr:spPr>
        <a:xfrm flipV="1">
          <a:off x="14592300" y="103708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149225</xdr:rowOff>
    </xdr:from>
    <xdr:to>
      <xdr:col>72</xdr:col>
      <xdr:colOff>38100</xdr:colOff>
      <xdr:row>61</xdr:row>
      <xdr:rowOff>79375</xdr:rowOff>
    </xdr:to>
    <xdr:sp macro="" textlink="">
      <xdr:nvSpPr>
        <xdr:cNvPr id="653" name="楕円 652">
          <a:extLst>
            <a:ext uri="{FF2B5EF4-FFF2-40B4-BE49-F238E27FC236}">
              <a16:creationId xmlns:a16="http://schemas.microsoft.com/office/drawing/2014/main" id="{7D38C270-8E28-4133-8372-96C7B706D412}"/>
            </a:ext>
          </a:extLst>
        </xdr:cNvPr>
        <xdr:cNvSpPr/>
      </xdr:nvSpPr>
      <xdr:spPr>
        <a:xfrm>
          <a:off x="13652500" y="10436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114300</xdr:rowOff>
    </xdr:from>
    <xdr:to>
      <xdr:col>76</xdr:col>
      <xdr:colOff>114300</xdr:colOff>
      <xdr:row>61</xdr:row>
      <xdr:rowOff>28575</xdr:rowOff>
    </xdr:to>
    <xdr:cxnSp macro="">
      <xdr:nvCxnSpPr>
        <xdr:cNvPr id="654" name="直線コネクタ 653">
          <a:extLst>
            <a:ext uri="{FF2B5EF4-FFF2-40B4-BE49-F238E27FC236}">
              <a16:creationId xmlns:a16="http://schemas.microsoft.com/office/drawing/2014/main" id="{73503EEE-B06C-4E70-84C3-F1ADD2E41272}"/>
            </a:ext>
          </a:extLst>
        </xdr:cNvPr>
        <xdr:cNvCxnSpPr/>
      </xdr:nvCxnSpPr>
      <xdr:spPr>
        <a:xfrm flipV="1">
          <a:off x="13703300" y="10401300"/>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109220</xdr:rowOff>
    </xdr:from>
    <xdr:to>
      <xdr:col>67</xdr:col>
      <xdr:colOff>101600</xdr:colOff>
      <xdr:row>61</xdr:row>
      <xdr:rowOff>39370</xdr:rowOff>
    </xdr:to>
    <xdr:sp macro="" textlink="">
      <xdr:nvSpPr>
        <xdr:cNvPr id="655" name="楕円 654">
          <a:extLst>
            <a:ext uri="{FF2B5EF4-FFF2-40B4-BE49-F238E27FC236}">
              <a16:creationId xmlns:a16="http://schemas.microsoft.com/office/drawing/2014/main" id="{39B33320-61F3-4859-B547-840FF71F09B6}"/>
            </a:ext>
          </a:extLst>
        </xdr:cNvPr>
        <xdr:cNvSpPr/>
      </xdr:nvSpPr>
      <xdr:spPr>
        <a:xfrm>
          <a:off x="12763500" y="1039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160020</xdr:rowOff>
    </xdr:from>
    <xdr:to>
      <xdr:col>71</xdr:col>
      <xdr:colOff>177800</xdr:colOff>
      <xdr:row>61</xdr:row>
      <xdr:rowOff>28575</xdr:rowOff>
    </xdr:to>
    <xdr:cxnSp macro="">
      <xdr:nvCxnSpPr>
        <xdr:cNvPr id="656" name="直線コネクタ 655">
          <a:extLst>
            <a:ext uri="{FF2B5EF4-FFF2-40B4-BE49-F238E27FC236}">
              <a16:creationId xmlns:a16="http://schemas.microsoft.com/office/drawing/2014/main" id="{13632B2B-C790-428A-8BA8-3CCB2F2E4033}"/>
            </a:ext>
          </a:extLst>
        </xdr:cNvPr>
        <xdr:cNvCxnSpPr/>
      </xdr:nvCxnSpPr>
      <xdr:spPr>
        <a:xfrm>
          <a:off x="12814300" y="1044702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88282</xdr:rowOff>
    </xdr:from>
    <xdr:ext cx="405111" cy="259045"/>
    <xdr:sp macro="" textlink="">
      <xdr:nvSpPr>
        <xdr:cNvPr id="657" name="n_1aveValue【学校施設】&#10;有形固定資産減価償却率">
          <a:extLst>
            <a:ext uri="{FF2B5EF4-FFF2-40B4-BE49-F238E27FC236}">
              <a16:creationId xmlns:a16="http://schemas.microsoft.com/office/drawing/2014/main" id="{F474E405-20F3-42EC-92A5-C40B618BAA4F}"/>
            </a:ext>
          </a:extLst>
        </xdr:cNvPr>
        <xdr:cNvSpPr txBox="1"/>
      </xdr:nvSpPr>
      <xdr:spPr>
        <a:xfrm>
          <a:off x="15266044" y="1003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76852</xdr:rowOff>
    </xdr:from>
    <xdr:ext cx="405111" cy="259045"/>
    <xdr:sp macro="" textlink="">
      <xdr:nvSpPr>
        <xdr:cNvPr id="658" name="n_2aveValue【学校施設】&#10;有形固定資産減価償却率">
          <a:extLst>
            <a:ext uri="{FF2B5EF4-FFF2-40B4-BE49-F238E27FC236}">
              <a16:creationId xmlns:a16="http://schemas.microsoft.com/office/drawing/2014/main" id="{6C4449FD-93AD-4261-9AC6-9960A95DF725}"/>
            </a:ext>
          </a:extLst>
        </xdr:cNvPr>
        <xdr:cNvSpPr txBox="1"/>
      </xdr:nvSpPr>
      <xdr:spPr>
        <a:xfrm>
          <a:off x="14389744" y="1002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71137</xdr:rowOff>
    </xdr:from>
    <xdr:ext cx="405111" cy="259045"/>
    <xdr:sp macro="" textlink="">
      <xdr:nvSpPr>
        <xdr:cNvPr id="659" name="n_3aveValue【学校施設】&#10;有形固定資産減価償却率">
          <a:extLst>
            <a:ext uri="{FF2B5EF4-FFF2-40B4-BE49-F238E27FC236}">
              <a16:creationId xmlns:a16="http://schemas.microsoft.com/office/drawing/2014/main" id="{0FCD32B4-A310-4AC0-B3E1-96FA5CF73605}"/>
            </a:ext>
          </a:extLst>
        </xdr:cNvPr>
        <xdr:cNvSpPr txBox="1"/>
      </xdr:nvSpPr>
      <xdr:spPr>
        <a:xfrm>
          <a:off x="13500744" y="10015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59707</xdr:rowOff>
    </xdr:from>
    <xdr:ext cx="405111" cy="259045"/>
    <xdr:sp macro="" textlink="">
      <xdr:nvSpPr>
        <xdr:cNvPr id="660" name="n_4aveValue【学校施設】&#10;有形固定資産減価償却率">
          <a:extLst>
            <a:ext uri="{FF2B5EF4-FFF2-40B4-BE49-F238E27FC236}">
              <a16:creationId xmlns:a16="http://schemas.microsoft.com/office/drawing/2014/main" id="{822A2B8E-CEB2-46B8-8482-2B9E36B7F0D8}"/>
            </a:ext>
          </a:extLst>
        </xdr:cNvPr>
        <xdr:cNvSpPr txBox="1"/>
      </xdr:nvSpPr>
      <xdr:spPr>
        <a:xfrm>
          <a:off x="12611744" y="1000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125747</xdr:rowOff>
    </xdr:from>
    <xdr:ext cx="405111" cy="259045"/>
    <xdr:sp macro="" textlink="">
      <xdr:nvSpPr>
        <xdr:cNvPr id="661" name="n_1mainValue【学校施設】&#10;有形固定資産減価償却率">
          <a:extLst>
            <a:ext uri="{FF2B5EF4-FFF2-40B4-BE49-F238E27FC236}">
              <a16:creationId xmlns:a16="http://schemas.microsoft.com/office/drawing/2014/main" id="{820AAB40-DAD1-48E4-952A-3C36D234A7BE}"/>
            </a:ext>
          </a:extLst>
        </xdr:cNvPr>
        <xdr:cNvSpPr txBox="1"/>
      </xdr:nvSpPr>
      <xdr:spPr>
        <a:xfrm>
          <a:off x="15266044" y="10412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156227</xdr:rowOff>
    </xdr:from>
    <xdr:ext cx="405111" cy="259045"/>
    <xdr:sp macro="" textlink="">
      <xdr:nvSpPr>
        <xdr:cNvPr id="662" name="n_2mainValue【学校施設】&#10;有形固定資産減価償却率">
          <a:extLst>
            <a:ext uri="{FF2B5EF4-FFF2-40B4-BE49-F238E27FC236}">
              <a16:creationId xmlns:a16="http://schemas.microsoft.com/office/drawing/2014/main" id="{62B8B83C-EC4E-4B35-82BE-52269D62EA2A}"/>
            </a:ext>
          </a:extLst>
        </xdr:cNvPr>
        <xdr:cNvSpPr txBox="1"/>
      </xdr:nvSpPr>
      <xdr:spPr>
        <a:xfrm>
          <a:off x="14389744" y="1044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70502</xdr:rowOff>
    </xdr:from>
    <xdr:ext cx="405111" cy="259045"/>
    <xdr:sp macro="" textlink="">
      <xdr:nvSpPr>
        <xdr:cNvPr id="663" name="n_3mainValue【学校施設】&#10;有形固定資産減価償却率">
          <a:extLst>
            <a:ext uri="{FF2B5EF4-FFF2-40B4-BE49-F238E27FC236}">
              <a16:creationId xmlns:a16="http://schemas.microsoft.com/office/drawing/2014/main" id="{B202F70E-3815-48B7-9ACE-29B2FA5048C2}"/>
            </a:ext>
          </a:extLst>
        </xdr:cNvPr>
        <xdr:cNvSpPr txBox="1"/>
      </xdr:nvSpPr>
      <xdr:spPr>
        <a:xfrm>
          <a:off x="13500744" y="10528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30497</xdr:rowOff>
    </xdr:from>
    <xdr:ext cx="405111" cy="259045"/>
    <xdr:sp macro="" textlink="">
      <xdr:nvSpPr>
        <xdr:cNvPr id="664" name="n_4mainValue【学校施設】&#10;有形固定資産減価償却率">
          <a:extLst>
            <a:ext uri="{FF2B5EF4-FFF2-40B4-BE49-F238E27FC236}">
              <a16:creationId xmlns:a16="http://schemas.microsoft.com/office/drawing/2014/main" id="{7D4BB645-4411-40C8-847D-CBCA3E6B6A88}"/>
            </a:ext>
          </a:extLst>
        </xdr:cNvPr>
        <xdr:cNvSpPr txBox="1"/>
      </xdr:nvSpPr>
      <xdr:spPr>
        <a:xfrm>
          <a:off x="12611744" y="1048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5" name="正方形/長方形 664">
          <a:extLst>
            <a:ext uri="{FF2B5EF4-FFF2-40B4-BE49-F238E27FC236}">
              <a16:creationId xmlns:a16="http://schemas.microsoft.com/office/drawing/2014/main" id="{0FDA4E93-4138-4D72-9D2F-9F425DA5F534}"/>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6" name="正方形/長方形 665">
          <a:extLst>
            <a:ext uri="{FF2B5EF4-FFF2-40B4-BE49-F238E27FC236}">
              <a16:creationId xmlns:a16="http://schemas.microsoft.com/office/drawing/2014/main" id="{4FFA7798-3779-4AA1-9F4D-6735B0FC2AE1}"/>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7" name="正方形/長方形 666">
          <a:extLst>
            <a:ext uri="{FF2B5EF4-FFF2-40B4-BE49-F238E27FC236}">
              <a16:creationId xmlns:a16="http://schemas.microsoft.com/office/drawing/2014/main" id="{9FAFAF07-2646-4F24-885D-3295A227B5C5}"/>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8" name="正方形/長方形 667">
          <a:extLst>
            <a:ext uri="{FF2B5EF4-FFF2-40B4-BE49-F238E27FC236}">
              <a16:creationId xmlns:a16="http://schemas.microsoft.com/office/drawing/2014/main" id="{FAB85BF7-AF4B-437F-BBAF-79594E5E5D26}"/>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9" name="正方形/長方形 668">
          <a:extLst>
            <a:ext uri="{FF2B5EF4-FFF2-40B4-BE49-F238E27FC236}">
              <a16:creationId xmlns:a16="http://schemas.microsoft.com/office/drawing/2014/main" id="{4F09D1D0-6933-4CC9-822B-31EAA29FC141}"/>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0" name="正方形/長方形 669">
          <a:extLst>
            <a:ext uri="{FF2B5EF4-FFF2-40B4-BE49-F238E27FC236}">
              <a16:creationId xmlns:a16="http://schemas.microsoft.com/office/drawing/2014/main" id="{D62C849F-DB6F-4540-BC02-A56899DEB7E2}"/>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1" name="正方形/長方形 670">
          <a:extLst>
            <a:ext uri="{FF2B5EF4-FFF2-40B4-BE49-F238E27FC236}">
              <a16:creationId xmlns:a16="http://schemas.microsoft.com/office/drawing/2014/main" id="{A96CFF6C-5B33-47C9-99F2-909EC10D5B56}"/>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2" name="正方形/長方形 671">
          <a:extLst>
            <a:ext uri="{FF2B5EF4-FFF2-40B4-BE49-F238E27FC236}">
              <a16:creationId xmlns:a16="http://schemas.microsoft.com/office/drawing/2014/main" id="{BED6A5AD-2F2D-4600-BD37-94CA30A02A5C}"/>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3" name="テキスト ボックス 672">
          <a:extLst>
            <a:ext uri="{FF2B5EF4-FFF2-40B4-BE49-F238E27FC236}">
              <a16:creationId xmlns:a16="http://schemas.microsoft.com/office/drawing/2014/main" id="{8148F405-79B8-445A-ACF3-40E2F17ACD1C}"/>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4" name="直線コネクタ 673">
          <a:extLst>
            <a:ext uri="{FF2B5EF4-FFF2-40B4-BE49-F238E27FC236}">
              <a16:creationId xmlns:a16="http://schemas.microsoft.com/office/drawing/2014/main" id="{B127FDD6-BC97-4662-AA07-E57840A4BE5C}"/>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75" name="直線コネクタ 674">
          <a:extLst>
            <a:ext uri="{FF2B5EF4-FFF2-40B4-BE49-F238E27FC236}">
              <a16:creationId xmlns:a16="http://schemas.microsoft.com/office/drawing/2014/main" id="{45E61B0D-C6FF-469C-BDD7-E190AAC6BC75}"/>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76" name="テキスト ボックス 675">
          <a:extLst>
            <a:ext uri="{FF2B5EF4-FFF2-40B4-BE49-F238E27FC236}">
              <a16:creationId xmlns:a16="http://schemas.microsoft.com/office/drawing/2014/main" id="{E9E3BD58-5AFA-4A7F-8F8C-4AD6F34E2D7A}"/>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77" name="直線コネクタ 676">
          <a:extLst>
            <a:ext uri="{FF2B5EF4-FFF2-40B4-BE49-F238E27FC236}">
              <a16:creationId xmlns:a16="http://schemas.microsoft.com/office/drawing/2014/main" id="{99F14889-FDD3-47DA-A8B1-2477AE3B22A6}"/>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78" name="テキスト ボックス 677">
          <a:extLst>
            <a:ext uri="{FF2B5EF4-FFF2-40B4-BE49-F238E27FC236}">
              <a16:creationId xmlns:a16="http://schemas.microsoft.com/office/drawing/2014/main" id="{DA7206E6-77D4-4CCC-A173-A63B81422E13}"/>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79" name="直線コネクタ 678">
          <a:extLst>
            <a:ext uri="{FF2B5EF4-FFF2-40B4-BE49-F238E27FC236}">
              <a16:creationId xmlns:a16="http://schemas.microsoft.com/office/drawing/2014/main" id="{BEEEECE6-1595-4942-8960-FEF5324A5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80" name="テキスト ボックス 679">
          <a:extLst>
            <a:ext uri="{FF2B5EF4-FFF2-40B4-BE49-F238E27FC236}">
              <a16:creationId xmlns:a16="http://schemas.microsoft.com/office/drawing/2014/main" id="{C8D8D433-5087-461F-B96B-9F15812223C9}"/>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1" name="直線コネクタ 680">
          <a:extLst>
            <a:ext uri="{FF2B5EF4-FFF2-40B4-BE49-F238E27FC236}">
              <a16:creationId xmlns:a16="http://schemas.microsoft.com/office/drawing/2014/main" id="{C78561CC-BAA3-496E-9CAE-416DCACE5CDE}"/>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2" name="テキスト ボックス 681">
          <a:extLst>
            <a:ext uri="{FF2B5EF4-FFF2-40B4-BE49-F238E27FC236}">
              <a16:creationId xmlns:a16="http://schemas.microsoft.com/office/drawing/2014/main" id="{A89E743B-0EF0-4061-A013-B8A861723A4C}"/>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3" name="直線コネクタ 682">
          <a:extLst>
            <a:ext uri="{FF2B5EF4-FFF2-40B4-BE49-F238E27FC236}">
              <a16:creationId xmlns:a16="http://schemas.microsoft.com/office/drawing/2014/main" id="{E7703594-26A8-4AC9-9E0E-A36B7B5EB5E9}"/>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84" name="テキスト ボックス 683">
          <a:extLst>
            <a:ext uri="{FF2B5EF4-FFF2-40B4-BE49-F238E27FC236}">
              <a16:creationId xmlns:a16="http://schemas.microsoft.com/office/drawing/2014/main" id="{313FA0EF-EBAC-4956-BE8E-7530C4073146}"/>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5" name="直線コネクタ 684">
          <a:extLst>
            <a:ext uri="{FF2B5EF4-FFF2-40B4-BE49-F238E27FC236}">
              <a16:creationId xmlns:a16="http://schemas.microsoft.com/office/drawing/2014/main" id="{4DF6CEA4-1D65-4C20-8CA6-DD9AF196BF79}"/>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686" name="テキスト ボックス 685">
          <a:extLst>
            <a:ext uri="{FF2B5EF4-FFF2-40B4-BE49-F238E27FC236}">
              <a16:creationId xmlns:a16="http://schemas.microsoft.com/office/drawing/2014/main" id="{E9F08C0F-A729-4C40-8B1C-69FFF89AF569}"/>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7" name="【学校施設】&#10;一人当たり面積グラフ枠">
          <a:extLst>
            <a:ext uri="{FF2B5EF4-FFF2-40B4-BE49-F238E27FC236}">
              <a16:creationId xmlns:a16="http://schemas.microsoft.com/office/drawing/2014/main" id="{4A1F7DB2-A63A-4E54-8A61-1B4CECC4123F}"/>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66294</xdr:rowOff>
    </xdr:from>
    <xdr:to>
      <xdr:col>116</xdr:col>
      <xdr:colOff>62864</xdr:colOff>
      <xdr:row>62</xdr:row>
      <xdr:rowOff>169164</xdr:rowOff>
    </xdr:to>
    <xdr:cxnSp macro="">
      <xdr:nvCxnSpPr>
        <xdr:cNvPr id="688" name="直線コネクタ 687">
          <a:extLst>
            <a:ext uri="{FF2B5EF4-FFF2-40B4-BE49-F238E27FC236}">
              <a16:creationId xmlns:a16="http://schemas.microsoft.com/office/drawing/2014/main" id="{5183DD14-1B78-4917-B407-AE95B974A4E2}"/>
            </a:ext>
          </a:extLst>
        </xdr:cNvPr>
        <xdr:cNvCxnSpPr/>
      </xdr:nvCxnSpPr>
      <xdr:spPr>
        <a:xfrm flipV="1">
          <a:off x="22160864" y="9496044"/>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1541</xdr:rowOff>
    </xdr:from>
    <xdr:ext cx="469744" cy="259045"/>
    <xdr:sp macro="" textlink="">
      <xdr:nvSpPr>
        <xdr:cNvPr id="689" name="【学校施設】&#10;一人当たり面積最小値テキスト">
          <a:extLst>
            <a:ext uri="{FF2B5EF4-FFF2-40B4-BE49-F238E27FC236}">
              <a16:creationId xmlns:a16="http://schemas.microsoft.com/office/drawing/2014/main" id="{94180BF0-EE62-43C7-8B73-3D5857479884}"/>
            </a:ext>
          </a:extLst>
        </xdr:cNvPr>
        <xdr:cNvSpPr txBox="1"/>
      </xdr:nvSpPr>
      <xdr:spPr>
        <a:xfrm>
          <a:off x="22199600" y="10802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169164</xdr:rowOff>
    </xdr:from>
    <xdr:to>
      <xdr:col>116</xdr:col>
      <xdr:colOff>152400</xdr:colOff>
      <xdr:row>62</xdr:row>
      <xdr:rowOff>169164</xdr:rowOff>
    </xdr:to>
    <xdr:cxnSp macro="">
      <xdr:nvCxnSpPr>
        <xdr:cNvPr id="690" name="直線コネクタ 689">
          <a:extLst>
            <a:ext uri="{FF2B5EF4-FFF2-40B4-BE49-F238E27FC236}">
              <a16:creationId xmlns:a16="http://schemas.microsoft.com/office/drawing/2014/main" id="{F85D9151-E6E1-4BE9-8759-8E04DF6ED8BC}"/>
            </a:ext>
          </a:extLst>
        </xdr:cNvPr>
        <xdr:cNvCxnSpPr/>
      </xdr:nvCxnSpPr>
      <xdr:spPr>
        <a:xfrm>
          <a:off x="22072600" y="10799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12971</xdr:rowOff>
    </xdr:from>
    <xdr:ext cx="469744" cy="259045"/>
    <xdr:sp macro="" textlink="">
      <xdr:nvSpPr>
        <xdr:cNvPr id="691" name="【学校施設】&#10;一人当たり面積最大値テキスト">
          <a:extLst>
            <a:ext uri="{FF2B5EF4-FFF2-40B4-BE49-F238E27FC236}">
              <a16:creationId xmlns:a16="http://schemas.microsoft.com/office/drawing/2014/main" id="{ED227799-7682-42AD-85C1-F09EF4A21283}"/>
            </a:ext>
          </a:extLst>
        </xdr:cNvPr>
        <xdr:cNvSpPr txBox="1"/>
      </xdr:nvSpPr>
      <xdr:spPr>
        <a:xfrm>
          <a:off x="22199600" y="9271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66294</xdr:rowOff>
    </xdr:from>
    <xdr:to>
      <xdr:col>116</xdr:col>
      <xdr:colOff>152400</xdr:colOff>
      <xdr:row>55</xdr:row>
      <xdr:rowOff>66294</xdr:rowOff>
    </xdr:to>
    <xdr:cxnSp macro="">
      <xdr:nvCxnSpPr>
        <xdr:cNvPr id="692" name="直線コネクタ 691">
          <a:extLst>
            <a:ext uri="{FF2B5EF4-FFF2-40B4-BE49-F238E27FC236}">
              <a16:creationId xmlns:a16="http://schemas.microsoft.com/office/drawing/2014/main" id="{C138BED1-87AE-40FA-9DD2-5A2BD2F797F3}"/>
            </a:ext>
          </a:extLst>
        </xdr:cNvPr>
        <xdr:cNvCxnSpPr/>
      </xdr:nvCxnSpPr>
      <xdr:spPr>
        <a:xfrm>
          <a:off x="22072600" y="9496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116095</xdr:rowOff>
    </xdr:from>
    <xdr:ext cx="469744" cy="259045"/>
    <xdr:sp macro="" textlink="">
      <xdr:nvSpPr>
        <xdr:cNvPr id="693" name="【学校施設】&#10;一人当たり面積平均値テキスト">
          <a:extLst>
            <a:ext uri="{FF2B5EF4-FFF2-40B4-BE49-F238E27FC236}">
              <a16:creationId xmlns:a16="http://schemas.microsoft.com/office/drawing/2014/main" id="{0BB9826F-D4D4-4E5A-B3BA-18203C6BE93F}"/>
            </a:ext>
          </a:extLst>
        </xdr:cNvPr>
        <xdr:cNvSpPr txBox="1"/>
      </xdr:nvSpPr>
      <xdr:spPr>
        <a:xfrm>
          <a:off x="22199600" y="104030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93218</xdr:rowOff>
    </xdr:from>
    <xdr:to>
      <xdr:col>116</xdr:col>
      <xdr:colOff>114300</xdr:colOff>
      <xdr:row>62</xdr:row>
      <xdr:rowOff>23368</xdr:rowOff>
    </xdr:to>
    <xdr:sp macro="" textlink="">
      <xdr:nvSpPr>
        <xdr:cNvPr id="694" name="フローチャート: 判断 693">
          <a:extLst>
            <a:ext uri="{FF2B5EF4-FFF2-40B4-BE49-F238E27FC236}">
              <a16:creationId xmlns:a16="http://schemas.microsoft.com/office/drawing/2014/main" id="{19F005D5-AB40-44E7-B74C-6FE11D682D63}"/>
            </a:ext>
          </a:extLst>
        </xdr:cNvPr>
        <xdr:cNvSpPr/>
      </xdr:nvSpPr>
      <xdr:spPr>
        <a:xfrm>
          <a:off x="22110700" y="1055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105981</xdr:rowOff>
    </xdr:from>
    <xdr:to>
      <xdr:col>112</xdr:col>
      <xdr:colOff>38100</xdr:colOff>
      <xdr:row>62</xdr:row>
      <xdr:rowOff>36131</xdr:rowOff>
    </xdr:to>
    <xdr:sp macro="" textlink="">
      <xdr:nvSpPr>
        <xdr:cNvPr id="695" name="フローチャート: 判断 694">
          <a:extLst>
            <a:ext uri="{FF2B5EF4-FFF2-40B4-BE49-F238E27FC236}">
              <a16:creationId xmlns:a16="http://schemas.microsoft.com/office/drawing/2014/main" id="{48D2D8E1-561B-48D6-9303-D0DA264CD413}"/>
            </a:ext>
          </a:extLst>
        </xdr:cNvPr>
        <xdr:cNvSpPr/>
      </xdr:nvSpPr>
      <xdr:spPr>
        <a:xfrm>
          <a:off x="21272500" y="1056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109030</xdr:rowOff>
    </xdr:from>
    <xdr:to>
      <xdr:col>107</xdr:col>
      <xdr:colOff>101600</xdr:colOff>
      <xdr:row>62</xdr:row>
      <xdr:rowOff>39180</xdr:rowOff>
    </xdr:to>
    <xdr:sp macro="" textlink="">
      <xdr:nvSpPr>
        <xdr:cNvPr id="696" name="フローチャート: 判断 695">
          <a:extLst>
            <a:ext uri="{FF2B5EF4-FFF2-40B4-BE49-F238E27FC236}">
              <a16:creationId xmlns:a16="http://schemas.microsoft.com/office/drawing/2014/main" id="{661E9702-BBDB-4B35-B5F2-FBBFBBCA589D}"/>
            </a:ext>
          </a:extLst>
        </xdr:cNvPr>
        <xdr:cNvSpPr/>
      </xdr:nvSpPr>
      <xdr:spPr>
        <a:xfrm>
          <a:off x="20383500" y="1056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86741</xdr:rowOff>
    </xdr:from>
    <xdr:to>
      <xdr:col>102</xdr:col>
      <xdr:colOff>165100</xdr:colOff>
      <xdr:row>62</xdr:row>
      <xdr:rowOff>16891</xdr:rowOff>
    </xdr:to>
    <xdr:sp macro="" textlink="">
      <xdr:nvSpPr>
        <xdr:cNvPr id="697" name="フローチャート: 判断 696">
          <a:extLst>
            <a:ext uri="{FF2B5EF4-FFF2-40B4-BE49-F238E27FC236}">
              <a16:creationId xmlns:a16="http://schemas.microsoft.com/office/drawing/2014/main" id="{CC963A4E-3B49-49FF-B267-154F7014FC75}"/>
            </a:ext>
          </a:extLst>
        </xdr:cNvPr>
        <xdr:cNvSpPr/>
      </xdr:nvSpPr>
      <xdr:spPr>
        <a:xfrm>
          <a:off x="19494500" y="10545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107124</xdr:rowOff>
    </xdr:from>
    <xdr:to>
      <xdr:col>98</xdr:col>
      <xdr:colOff>38100</xdr:colOff>
      <xdr:row>62</xdr:row>
      <xdr:rowOff>37274</xdr:rowOff>
    </xdr:to>
    <xdr:sp macro="" textlink="">
      <xdr:nvSpPr>
        <xdr:cNvPr id="698" name="フローチャート: 判断 697">
          <a:extLst>
            <a:ext uri="{FF2B5EF4-FFF2-40B4-BE49-F238E27FC236}">
              <a16:creationId xmlns:a16="http://schemas.microsoft.com/office/drawing/2014/main" id="{5DDA65F7-2665-48E7-8A4C-3D048899755B}"/>
            </a:ext>
          </a:extLst>
        </xdr:cNvPr>
        <xdr:cNvSpPr/>
      </xdr:nvSpPr>
      <xdr:spPr>
        <a:xfrm>
          <a:off x="18605500" y="10565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9" name="テキスト ボックス 698">
          <a:extLst>
            <a:ext uri="{FF2B5EF4-FFF2-40B4-BE49-F238E27FC236}">
              <a16:creationId xmlns:a16="http://schemas.microsoft.com/office/drawing/2014/main" id="{F1D91F66-1FDE-47A7-A2AC-53D46E41AE23}"/>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0" name="テキスト ボックス 699">
          <a:extLst>
            <a:ext uri="{FF2B5EF4-FFF2-40B4-BE49-F238E27FC236}">
              <a16:creationId xmlns:a16="http://schemas.microsoft.com/office/drawing/2014/main" id="{05043B36-EBB6-4421-A66C-0FF267071C8A}"/>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1" name="テキスト ボックス 700">
          <a:extLst>
            <a:ext uri="{FF2B5EF4-FFF2-40B4-BE49-F238E27FC236}">
              <a16:creationId xmlns:a16="http://schemas.microsoft.com/office/drawing/2014/main" id="{2B72D50C-AC40-4013-91A7-4175DAB4294F}"/>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2" name="テキスト ボックス 701">
          <a:extLst>
            <a:ext uri="{FF2B5EF4-FFF2-40B4-BE49-F238E27FC236}">
              <a16:creationId xmlns:a16="http://schemas.microsoft.com/office/drawing/2014/main" id="{1CF23227-81CD-448F-A83B-E65A8AF0D25C}"/>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3" name="テキスト ボックス 702">
          <a:extLst>
            <a:ext uri="{FF2B5EF4-FFF2-40B4-BE49-F238E27FC236}">
              <a16:creationId xmlns:a16="http://schemas.microsoft.com/office/drawing/2014/main" id="{FBA2ED98-692E-4F2F-A5A4-BD70F4E69986}"/>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73978</xdr:rowOff>
    </xdr:from>
    <xdr:to>
      <xdr:col>116</xdr:col>
      <xdr:colOff>114300</xdr:colOff>
      <xdr:row>63</xdr:row>
      <xdr:rowOff>4128</xdr:rowOff>
    </xdr:to>
    <xdr:sp macro="" textlink="">
      <xdr:nvSpPr>
        <xdr:cNvPr id="704" name="楕円 703">
          <a:extLst>
            <a:ext uri="{FF2B5EF4-FFF2-40B4-BE49-F238E27FC236}">
              <a16:creationId xmlns:a16="http://schemas.microsoft.com/office/drawing/2014/main" id="{99A20B10-2DF6-4C54-AFED-6E0CC28FA873}"/>
            </a:ext>
          </a:extLst>
        </xdr:cNvPr>
        <xdr:cNvSpPr/>
      </xdr:nvSpPr>
      <xdr:spPr>
        <a:xfrm>
          <a:off x="22110700" y="10703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160355</xdr:rowOff>
    </xdr:from>
    <xdr:ext cx="469744" cy="259045"/>
    <xdr:sp macro="" textlink="">
      <xdr:nvSpPr>
        <xdr:cNvPr id="705" name="【学校施設】&#10;一人当たり面積該当値テキスト">
          <a:extLst>
            <a:ext uri="{FF2B5EF4-FFF2-40B4-BE49-F238E27FC236}">
              <a16:creationId xmlns:a16="http://schemas.microsoft.com/office/drawing/2014/main" id="{3AF65E49-CD12-4F93-AC8B-509057A47B1A}"/>
            </a:ext>
          </a:extLst>
        </xdr:cNvPr>
        <xdr:cNvSpPr txBox="1"/>
      </xdr:nvSpPr>
      <xdr:spPr>
        <a:xfrm>
          <a:off x="22199600" y="10618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73216</xdr:rowOff>
    </xdr:from>
    <xdr:to>
      <xdr:col>112</xdr:col>
      <xdr:colOff>38100</xdr:colOff>
      <xdr:row>63</xdr:row>
      <xdr:rowOff>3366</xdr:rowOff>
    </xdr:to>
    <xdr:sp macro="" textlink="">
      <xdr:nvSpPr>
        <xdr:cNvPr id="706" name="楕円 705">
          <a:extLst>
            <a:ext uri="{FF2B5EF4-FFF2-40B4-BE49-F238E27FC236}">
              <a16:creationId xmlns:a16="http://schemas.microsoft.com/office/drawing/2014/main" id="{85832E2F-2ACA-48FD-B8A2-E4604F63DBBB}"/>
            </a:ext>
          </a:extLst>
        </xdr:cNvPr>
        <xdr:cNvSpPr/>
      </xdr:nvSpPr>
      <xdr:spPr>
        <a:xfrm>
          <a:off x="21272500" y="1070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124016</xdr:rowOff>
    </xdr:from>
    <xdr:to>
      <xdr:col>116</xdr:col>
      <xdr:colOff>63500</xdr:colOff>
      <xdr:row>62</xdr:row>
      <xdr:rowOff>124778</xdr:rowOff>
    </xdr:to>
    <xdr:cxnSp macro="">
      <xdr:nvCxnSpPr>
        <xdr:cNvPr id="707" name="直線コネクタ 706">
          <a:extLst>
            <a:ext uri="{FF2B5EF4-FFF2-40B4-BE49-F238E27FC236}">
              <a16:creationId xmlns:a16="http://schemas.microsoft.com/office/drawing/2014/main" id="{497824D6-2FE4-4DE9-8824-92D64C68DC9A}"/>
            </a:ext>
          </a:extLst>
        </xdr:cNvPr>
        <xdr:cNvCxnSpPr/>
      </xdr:nvCxnSpPr>
      <xdr:spPr>
        <a:xfrm>
          <a:off x="21323300" y="10753916"/>
          <a:ext cx="8382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74168</xdr:rowOff>
    </xdr:from>
    <xdr:to>
      <xdr:col>107</xdr:col>
      <xdr:colOff>101600</xdr:colOff>
      <xdr:row>63</xdr:row>
      <xdr:rowOff>4318</xdr:rowOff>
    </xdr:to>
    <xdr:sp macro="" textlink="">
      <xdr:nvSpPr>
        <xdr:cNvPr id="708" name="楕円 707">
          <a:extLst>
            <a:ext uri="{FF2B5EF4-FFF2-40B4-BE49-F238E27FC236}">
              <a16:creationId xmlns:a16="http://schemas.microsoft.com/office/drawing/2014/main" id="{870C7D40-DFF4-4620-B552-BC07B9AA0C0A}"/>
            </a:ext>
          </a:extLst>
        </xdr:cNvPr>
        <xdr:cNvSpPr/>
      </xdr:nvSpPr>
      <xdr:spPr>
        <a:xfrm>
          <a:off x="20383500" y="10704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124016</xdr:rowOff>
    </xdr:from>
    <xdr:to>
      <xdr:col>111</xdr:col>
      <xdr:colOff>177800</xdr:colOff>
      <xdr:row>62</xdr:row>
      <xdr:rowOff>124968</xdr:rowOff>
    </xdr:to>
    <xdr:cxnSp macro="">
      <xdr:nvCxnSpPr>
        <xdr:cNvPr id="709" name="直線コネクタ 708">
          <a:extLst>
            <a:ext uri="{FF2B5EF4-FFF2-40B4-BE49-F238E27FC236}">
              <a16:creationId xmlns:a16="http://schemas.microsoft.com/office/drawing/2014/main" id="{D36E3496-B531-4231-95BF-DBC778455FF8}"/>
            </a:ext>
          </a:extLst>
        </xdr:cNvPr>
        <xdr:cNvCxnSpPr/>
      </xdr:nvCxnSpPr>
      <xdr:spPr>
        <a:xfrm flipV="1">
          <a:off x="20434300" y="10753916"/>
          <a:ext cx="889000" cy="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76835</xdr:rowOff>
    </xdr:from>
    <xdr:to>
      <xdr:col>102</xdr:col>
      <xdr:colOff>165100</xdr:colOff>
      <xdr:row>63</xdr:row>
      <xdr:rowOff>6985</xdr:rowOff>
    </xdr:to>
    <xdr:sp macro="" textlink="">
      <xdr:nvSpPr>
        <xdr:cNvPr id="710" name="楕円 709">
          <a:extLst>
            <a:ext uri="{FF2B5EF4-FFF2-40B4-BE49-F238E27FC236}">
              <a16:creationId xmlns:a16="http://schemas.microsoft.com/office/drawing/2014/main" id="{0FEEC628-BE83-4674-A2CF-4A5A2BD79CD8}"/>
            </a:ext>
          </a:extLst>
        </xdr:cNvPr>
        <xdr:cNvSpPr/>
      </xdr:nvSpPr>
      <xdr:spPr>
        <a:xfrm>
          <a:off x="19494500" y="10706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124968</xdr:rowOff>
    </xdr:from>
    <xdr:to>
      <xdr:col>107</xdr:col>
      <xdr:colOff>50800</xdr:colOff>
      <xdr:row>62</xdr:row>
      <xdr:rowOff>127635</xdr:rowOff>
    </xdr:to>
    <xdr:cxnSp macro="">
      <xdr:nvCxnSpPr>
        <xdr:cNvPr id="711" name="直線コネクタ 710">
          <a:extLst>
            <a:ext uri="{FF2B5EF4-FFF2-40B4-BE49-F238E27FC236}">
              <a16:creationId xmlns:a16="http://schemas.microsoft.com/office/drawing/2014/main" id="{E89EFB3F-286E-448B-ABC5-9889FB6CB43D}"/>
            </a:ext>
          </a:extLst>
        </xdr:cNvPr>
        <xdr:cNvCxnSpPr/>
      </xdr:nvCxnSpPr>
      <xdr:spPr>
        <a:xfrm flipV="1">
          <a:off x="19545300" y="10754868"/>
          <a:ext cx="8890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78549</xdr:rowOff>
    </xdr:from>
    <xdr:to>
      <xdr:col>98</xdr:col>
      <xdr:colOff>38100</xdr:colOff>
      <xdr:row>63</xdr:row>
      <xdr:rowOff>8699</xdr:rowOff>
    </xdr:to>
    <xdr:sp macro="" textlink="">
      <xdr:nvSpPr>
        <xdr:cNvPr id="712" name="楕円 711">
          <a:extLst>
            <a:ext uri="{FF2B5EF4-FFF2-40B4-BE49-F238E27FC236}">
              <a16:creationId xmlns:a16="http://schemas.microsoft.com/office/drawing/2014/main" id="{6D458615-79BB-42CB-9C22-B3618F5EC0BC}"/>
            </a:ext>
          </a:extLst>
        </xdr:cNvPr>
        <xdr:cNvSpPr/>
      </xdr:nvSpPr>
      <xdr:spPr>
        <a:xfrm>
          <a:off x="18605500" y="10708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127635</xdr:rowOff>
    </xdr:from>
    <xdr:to>
      <xdr:col>102</xdr:col>
      <xdr:colOff>114300</xdr:colOff>
      <xdr:row>62</xdr:row>
      <xdr:rowOff>129349</xdr:rowOff>
    </xdr:to>
    <xdr:cxnSp macro="">
      <xdr:nvCxnSpPr>
        <xdr:cNvPr id="713" name="直線コネクタ 712">
          <a:extLst>
            <a:ext uri="{FF2B5EF4-FFF2-40B4-BE49-F238E27FC236}">
              <a16:creationId xmlns:a16="http://schemas.microsoft.com/office/drawing/2014/main" id="{A982D8F3-0C5B-4D6D-84B8-E8572686BEA5}"/>
            </a:ext>
          </a:extLst>
        </xdr:cNvPr>
        <xdr:cNvCxnSpPr/>
      </xdr:nvCxnSpPr>
      <xdr:spPr>
        <a:xfrm flipV="1">
          <a:off x="18656300" y="10757535"/>
          <a:ext cx="889000" cy="1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52658</xdr:rowOff>
    </xdr:from>
    <xdr:ext cx="469744" cy="259045"/>
    <xdr:sp macro="" textlink="">
      <xdr:nvSpPr>
        <xdr:cNvPr id="714" name="n_1aveValue【学校施設】&#10;一人当たり面積">
          <a:extLst>
            <a:ext uri="{FF2B5EF4-FFF2-40B4-BE49-F238E27FC236}">
              <a16:creationId xmlns:a16="http://schemas.microsoft.com/office/drawing/2014/main" id="{34881D93-85BB-4DFF-BFA7-7714FADDD6D7}"/>
            </a:ext>
          </a:extLst>
        </xdr:cNvPr>
        <xdr:cNvSpPr txBox="1"/>
      </xdr:nvSpPr>
      <xdr:spPr>
        <a:xfrm>
          <a:off x="21075727" y="10339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55707</xdr:rowOff>
    </xdr:from>
    <xdr:ext cx="469744" cy="259045"/>
    <xdr:sp macro="" textlink="">
      <xdr:nvSpPr>
        <xdr:cNvPr id="715" name="n_2aveValue【学校施設】&#10;一人当たり面積">
          <a:extLst>
            <a:ext uri="{FF2B5EF4-FFF2-40B4-BE49-F238E27FC236}">
              <a16:creationId xmlns:a16="http://schemas.microsoft.com/office/drawing/2014/main" id="{C7196146-DF22-4003-B733-DC722E8847C4}"/>
            </a:ext>
          </a:extLst>
        </xdr:cNvPr>
        <xdr:cNvSpPr txBox="1"/>
      </xdr:nvSpPr>
      <xdr:spPr>
        <a:xfrm>
          <a:off x="20199427" y="10342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33418</xdr:rowOff>
    </xdr:from>
    <xdr:ext cx="469744" cy="259045"/>
    <xdr:sp macro="" textlink="">
      <xdr:nvSpPr>
        <xdr:cNvPr id="716" name="n_3aveValue【学校施設】&#10;一人当たり面積">
          <a:extLst>
            <a:ext uri="{FF2B5EF4-FFF2-40B4-BE49-F238E27FC236}">
              <a16:creationId xmlns:a16="http://schemas.microsoft.com/office/drawing/2014/main" id="{D4502572-66B9-4112-B503-B6E81F749AE5}"/>
            </a:ext>
          </a:extLst>
        </xdr:cNvPr>
        <xdr:cNvSpPr txBox="1"/>
      </xdr:nvSpPr>
      <xdr:spPr>
        <a:xfrm>
          <a:off x="19310427" y="10320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53801</xdr:rowOff>
    </xdr:from>
    <xdr:ext cx="469744" cy="259045"/>
    <xdr:sp macro="" textlink="">
      <xdr:nvSpPr>
        <xdr:cNvPr id="717" name="n_4aveValue【学校施設】&#10;一人当たり面積">
          <a:extLst>
            <a:ext uri="{FF2B5EF4-FFF2-40B4-BE49-F238E27FC236}">
              <a16:creationId xmlns:a16="http://schemas.microsoft.com/office/drawing/2014/main" id="{CF463E15-2A36-4FD2-A82C-AB5BA9B6C984}"/>
            </a:ext>
          </a:extLst>
        </xdr:cNvPr>
        <xdr:cNvSpPr txBox="1"/>
      </xdr:nvSpPr>
      <xdr:spPr>
        <a:xfrm>
          <a:off x="18421427" y="10340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165943</xdr:rowOff>
    </xdr:from>
    <xdr:ext cx="469744" cy="259045"/>
    <xdr:sp macro="" textlink="">
      <xdr:nvSpPr>
        <xdr:cNvPr id="718" name="n_1mainValue【学校施設】&#10;一人当たり面積">
          <a:extLst>
            <a:ext uri="{FF2B5EF4-FFF2-40B4-BE49-F238E27FC236}">
              <a16:creationId xmlns:a16="http://schemas.microsoft.com/office/drawing/2014/main" id="{AC7288E8-7652-4498-8EE8-F3477944F06F}"/>
            </a:ext>
          </a:extLst>
        </xdr:cNvPr>
        <xdr:cNvSpPr txBox="1"/>
      </xdr:nvSpPr>
      <xdr:spPr>
        <a:xfrm>
          <a:off x="21075727" y="10795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166895</xdr:rowOff>
    </xdr:from>
    <xdr:ext cx="469744" cy="259045"/>
    <xdr:sp macro="" textlink="">
      <xdr:nvSpPr>
        <xdr:cNvPr id="719" name="n_2mainValue【学校施設】&#10;一人当たり面積">
          <a:extLst>
            <a:ext uri="{FF2B5EF4-FFF2-40B4-BE49-F238E27FC236}">
              <a16:creationId xmlns:a16="http://schemas.microsoft.com/office/drawing/2014/main" id="{DD64DAE4-BB2A-4B5E-9D08-A8EFCBF84E27}"/>
            </a:ext>
          </a:extLst>
        </xdr:cNvPr>
        <xdr:cNvSpPr txBox="1"/>
      </xdr:nvSpPr>
      <xdr:spPr>
        <a:xfrm>
          <a:off x="20199427" y="10796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169562</xdr:rowOff>
    </xdr:from>
    <xdr:ext cx="469744" cy="259045"/>
    <xdr:sp macro="" textlink="">
      <xdr:nvSpPr>
        <xdr:cNvPr id="720" name="n_3mainValue【学校施設】&#10;一人当たり面積">
          <a:extLst>
            <a:ext uri="{FF2B5EF4-FFF2-40B4-BE49-F238E27FC236}">
              <a16:creationId xmlns:a16="http://schemas.microsoft.com/office/drawing/2014/main" id="{E44F2803-3CB4-4394-9DE3-4F6D0159C1A0}"/>
            </a:ext>
          </a:extLst>
        </xdr:cNvPr>
        <xdr:cNvSpPr txBox="1"/>
      </xdr:nvSpPr>
      <xdr:spPr>
        <a:xfrm>
          <a:off x="19310427" y="10799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171276</xdr:rowOff>
    </xdr:from>
    <xdr:ext cx="469744" cy="259045"/>
    <xdr:sp macro="" textlink="">
      <xdr:nvSpPr>
        <xdr:cNvPr id="721" name="n_4mainValue【学校施設】&#10;一人当たり面積">
          <a:extLst>
            <a:ext uri="{FF2B5EF4-FFF2-40B4-BE49-F238E27FC236}">
              <a16:creationId xmlns:a16="http://schemas.microsoft.com/office/drawing/2014/main" id="{D69B545A-91DE-4B05-B420-33EFD0808809}"/>
            </a:ext>
          </a:extLst>
        </xdr:cNvPr>
        <xdr:cNvSpPr txBox="1"/>
      </xdr:nvSpPr>
      <xdr:spPr>
        <a:xfrm>
          <a:off x="18421427" y="10801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2" name="正方形/長方形 721">
          <a:extLst>
            <a:ext uri="{FF2B5EF4-FFF2-40B4-BE49-F238E27FC236}">
              <a16:creationId xmlns:a16="http://schemas.microsoft.com/office/drawing/2014/main" id="{0AB1F723-8BD4-4E74-87A6-84D775475053}"/>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3" name="正方形/長方形 722">
          <a:extLst>
            <a:ext uri="{FF2B5EF4-FFF2-40B4-BE49-F238E27FC236}">
              <a16:creationId xmlns:a16="http://schemas.microsoft.com/office/drawing/2014/main" id="{000592C6-B4DA-43BA-B81B-AB8ED200AC9E}"/>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4" name="正方形/長方形 723">
          <a:extLst>
            <a:ext uri="{FF2B5EF4-FFF2-40B4-BE49-F238E27FC236}">
              <a16:creationId xmlns:a16="http://schemas.microsoft.com/office/drawing/2014/main" id="{067646C7-8A11-48F8-95CB-A2125170CA49}"/>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5" name="正方形/長方形 724">
          <a:extLst>
            <a:ext uri="{FF2B5EF4-FFF2-40B4-BE49-F238E27FC236}">
              <a16:creationId xmlns:a16="http://schemas.microsoft.com/office/drawing/2014/main" id="{A9945FE0-B18A-4302-8BED-5A960F99A47B}"/>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6" name="正方形/長方形 725">
          <a:extLst>
            <a:ext uri="{FF2B5EF4-FFF2-40B4-BE49-F238E27FC236}">
              <a16:creationId xmlns:a16="http://schemas.microsoft.com/office/drawing/2014/main" id="{300124DA-DF47-468F-A0B3-7A787C8D945B}"/>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7" name="正方形/長方形 726">
          <a:extLst>
            <a:ext uri="{FF2B5EF4-FFF2-40B4-BE49-F238E27FC236}">
              <a16:creationId xmlns:a16="http://schemas.microsoft.com/office/drawing/2014/main" id="{7F525D8A-AA49-45A1-8980-4F4B256F974B}"/>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8" name="正方形/長方形 727">
          <a:extLst>
            <a:ext uri="{FF2B5EF4-FFF2-40B4-BE49-F238E27FC236}">
              <a16:creationId xmlns:a16="http://schemas.microsoft.com/office/drawing/2014/main" id="{083567EF-1E65-4859-B625-8D90E1915AC7}"/>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9" name="正方形/長方形 728">
          <a:extLst>
            <a:ext uri="{FF2B5EF4-FFF2-40B4-BE49-F238E27FC236}">
              <a16:creationId xmlns:a16="http://schemas.microsoft.com/office/drawing/2014/main" id="{08BF4311-D5D1-412F-ACBB-59114C8A44E2}"/>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0" name="テキスト ボックス 729">
          <a:extLst>
            <a:ext uri="{FF2B5EF4-FFF2-40B4-BE49-F238E27FC236}">
              <a16:creationId xmlns:a16="http://schemas.microsoft.com/office/drawing/2014/main" id="{AE50C504-912D-436B-A408-0A3A3A433E51}"/>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1" name="直線コネクタ 730">
          <a:extLst>
            <a:ext uri="{FF2B5EF4-FFF2-40B4-BE49-F238E27FC236}">
              <a16:creationId xmlns:a16="http://schemas.microsoft.com/office/drawing/2014/main" id="{27D119C4-EC29-4B19-B7F0-8DA58331483F}"/>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2" name="テキスト ボックス 731">
          <a:extLst>
            <a:ext uri="{FF2B5EF4-FFF2-40B4-BE49-F238E27FC236}">
              <a16:creationId xmlns:a16="http://schemas.microsoft.com/office/drawing/2014/main" id="{9A3BF02A-9981-4A85-B1C8-50FB0F4B3F66}"/>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33" name="直線コネクタ 732">
          <a:extLst>
            <a:ext uri="{FF2B5EF4-FFF2-40B4-BE49-F238E27FC236}">
              <a16:creationId xmlns:a16="http://schemas.microsoft.com/office/drawing/2014/main" id="{ED77B0B0-2D92-4445-B74B-82EC77F2654F}"/>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34" name="テキスト ボックス 733">
          <a:extLst>
            <a:ext uri="{FF2B5EF4-FFF2-40B4-BE49-F238E27FC236}">
              <a16:creationId xmlns:a16="http://schemas.microsoft.com/office/drawing/2014/main" id="{533B5EBB-BBCD-4642-A613-82D918D4EAFF}"/>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35" name="直線コネクタ 734">
          <a:extLst>
            <a:ext uri="{FF2B5EF4-FFF2-40B4-BE49-F238E27FC236}">
              <a16:creationId xmlns:a16="http://schemas.microsoft.com/office/drawing/2014/main" id="{587A6589-E3C1-41C7-A6B1-DE834CAE7DB4}"/>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36" name="テキスト ボックス 735">
          <a:extLst>
            <a:ext uri="{FF2B5EF4-FFF2-40B4-BE49-F238E27FC236}">
              <a16:creationId xmlns:a16="http://schemas.microsoft.com/office/drawing/2014/main" id="{F06B4057-326C-4ADE-AF29-68A8B95B9CFC}"/>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37" name="直線コネクタ 736">
          <a:extLst>
            <a:ext uri="{FF2B5EF4-FFF2-40B4-BE49-F238E27FC236}">
              <a16:creationId xmlns:a16="http://schemas.microsoft.com/office/drawing/2014/main" id="{26356922-4FCF-42C4-94F5-CB2FC3FA12DA}"/>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38" name="テキスト ボックス 737">
          <a:extLst>
            <a:ext uri="{FF2B5EF4-FFF2-40B4-BE49-F238E27FC236}">
              <a16:creationId xmlns:a16="http://schemas.microsoft.com/office/drawing/2014/main" id="{292186CE-DE97-488E-A9B8-E9A45E00A744}"/>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39" name="直線コネクタ 738">
          <a:extLst>
            <a:ext uri="{FF2B5EF4-FFF2-40B4-BE49-F238E27FC236}">
              <a16:creationId xmlns:a16="http://schemas.microsoft.com/office/drawing/2014/main" id="{57356A52-F7E4-4F55-BFCB-30B3FA65C0DC}"/>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40" name="テキスト ボックス 739">
          <a:extLst>
            <a:ext uri="{FF2B5EF4-FFF2-40B4-BE49-F238E27FC236}">
              <a16:creationId xmlns:a16="http://schemas.microsoft.com/office/drawing/2014/main" id="{8FE02320-6890-4DC2-8070-F28CB54A9AA2}"/>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41" name="直線コネクタ 740">
          <a:extLst>
            <a:ext uri="{FF2B5EF4-FFF2-40B4-BE49-F238E27FC236}">
              <a16:creationId xmlns:a16="http://schemas.microsoft.com/office/drawing/2014/main" id="{1ECEFAC0-F610-4D42-BC75-8DDC668DCCC4}"/>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42" name="テキスト ボックス 741">
          <a:extLst>
            <a:ext uri="{FF2B5EF4-FFF2-40B4-BE49-F238E27FC236}">
              <a16:creationId xmlns:a16="http://schemas.microsoft.com/office/drawing/2014/main" id="{E5978FCD-710F-4194-9A0D-D48E30E3CF3B}"/>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43" name="直線コネクタ 742">
          <a:extLst>
            <a:ext uri="{FF2B5EF4-FFF2-40B4-BE49-F238E27FC236}">
              <a16:creationId xmlns:a16="http://schemas.microsoft.com/office/drawing/2014/main" id="{AC8BA649-57B7-4A4F-8321-30B6B54C7BC4}"/>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44" name="テキスト ボックス 743">
          <a:extLst>
            <a:ext uri="{FF2B5EF4-FFF2-40B4-BE49-F238E27FC236}">
              <a16:creationId xmlns:a16="http://schemas.microsoft.com/office/drawing/2014/main" id="{8B1A8632-E580-422A-9845-1168ADF40FC5}"/>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5" name="直線コネクタ 744">
          <a:extLst>
            <a:ext uri="{FF2B5EF4-FFF2-40B4-BE49-F238E27FC236}">
              <a16:creationId xmlns:a16="http://schemas.microsoft.com/office/drawing/2014/main" id="{4B25164C-20DF-4463-95FF-7B100A31168E}"/>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46" name="【児童館】&#10;有形固定資産減価償却率グラフ枠">
          <a:extLst>
            <a:ext uri="{FF2B5EF4-FFF2-40B4-BE49-F238E27FC236}">
              <a16:creationId xmlns:a16="http://schemas.microsoft.com/office/drawing/2014/main" id="{9A777BA5-1E3F-4D94-A0B6-E88240FF1B12}"/>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136071</xdr:rowOff>
    </xdr:from>
    <xdr:to>
      <xdr:col>85</xdr:col>
      <xdr:colOff>126364</xdr:colOff>
      <xdr:row>86</xdr:row>
      <xdr:rowOff>168729</xdr:rowOff>
    </xdr:to>
    <xdr:cxnSp macro="">
      <xdr:nvCxnSpPr>
        <xdr:cNvPr id="747" name="直線コネクタ 746">
          <a:extLst>
            <a:ext uri="{FF2B5EF4-FFF2-40B4-BE49-F238E27FC236}">
              <a16:creationId xmlns:a16="http://schemas.microsoft.com/office/drawing/2014/main" id="{ED165B62-865C-4CF0-A009-5C1754E95F7F}"/>
            </a:ext>
          </a:extLst>
        </xdr:cNvPr>
        <xdr:cNvCxnSpPr/>
      </xdr:nvCxnSpPr>
      <xdr:spPr>
        <a:xfrm flipV="1">
          <a:off x="16318864" y="13337721"/>
          <a:ext cx="0" cy="1575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748" name="【児童館】&#10;有形固定資産減価償却率最小値テキスト">
          <a:extLst>
            <a:ext uri="{FF2B5EF4-FFF2-40B4-BE49-F238E27FC236}">
              <a16:creationId xmlns:a16="http://schemas.microsoft.com/office/drawing/2014/main" id="{B082F531-F640-4BD5-84FE-EA119DEC051A}"/>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749" name="直線コネクタ 748">
          <a:extLst>
            <a:ext uri="{FF2B5EF4-FFF2-40B4-BE49-F238E27FC236}">
              <a16:creationId xmlns:a16="http://schemas.microsoft.com/office/drawing/2014/main" id="{5A3DC828-834B-4A9F-991A-0E0DE10497B6}"/>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82748</xdr:rowOff>
    </xdr:from>
    <xdr:ext cx="340478" cy="259045"/>
    <xdr:sp macro="" textlink="">
      <xdr:nvSpPr>
        <xdr:cNvPr id="750" name="【児童館】&#10;有形固定資産減価償却率最大値テキスト">
          <a:extLst>
            <a:ext uri="{FF2B5EF4-FFF2-40B4-BE49-F238E27FC236}">
              <a16:creationId xmlns:a16="http://schemas.microsoft.com/office/drawing/2014/main" id="{2D12AE82-4B8C-45AB-86D9-B475E014E9C4}"/>
            </a:ext>
          </a:extLst>
        </xdr:cNvPr>
        <xdr:cNvSpPr txBox="1"/>
      </xdr:nvSpPr>
      <xdr:spPr>
        <a:xfrm>
          <a:off x="16357600" y="1311294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136071</xdr:rowOff>
    </xdr:from>
    <xdr:to>
      <xdr:col>86</xdr:col>
      <xdr:colOff>25400</xdr:colOff>
      <xdr:row>77</xdr:row>
      <xdr:rowOff>136071</xdr:rowOff>
    </xdr:to>
    <xdr:cxnSp macro="">
      <xdr:nvCxnSpPr>
        <xdr:cNvPr id="751" name="直線コネクタ 750">
          <a:extLst>
            <a:ext uri="{FF2B5EF4-FFF2-40B4-BE49-F238E27FC236}">
              <a16:creationId xmlns:a16="http://schemas.microsoft.com/office/drawing/2014/main" id="{0C8667C5-7995-4850-A8DA-B51BC71A39B7}"/>
            </a:ext>
          </a:extLst>
        </xdr:cNvPr>
        <xdr:cNvCxnSpPr/>
      </xdr:nvCxnSpPr>
      <xdr:spPr>
        <a:xfrm>
          <a:off x="16230600" y="13337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83656</xdr:rowOff>
    </xdr:from>
    <xdr:ext cx="405111" cy="259045"/>
    <xdr:sp macro="" textlink="">
      <xdr:nvSpPr>
        <xdr:cNvPr id="752" name="【児童館】&#10;有形固定資産減価償却率平均値テキスト">
          <a:extLst>
            <a:ext uri="{FF2B5EF4-FFF2-40B4-BE49-F238E27FC236}">
              <a16:creationId xmlns:a16="http://schemas.microsoft.com/office/drawing/2014/main" id="{D747F6F0-C1E2-4BC0-808E-4C2FE32173EC}"/>
            </a:ext>
          </a:extLst>
        </xdr:cNvPr>
        <xdr:cNvSpPr txBox="1"/>
      </xdr:nvSpPr>
      <xdr:spPr>
        <a:xfrm>
          <a:off x="16357600" y="139711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60779</xdr:rowOff>
    </xdr:from>
    <xdr:to>
      <xdr:col>85</xdr:col>
      <xdr:colOff>177800</xdr:colOff>
      <xdr:row>82</xdr:row>
      <xdr:rowOff>162379</xdr:rowOff>
    </xdr:to>
    <xdr:sp macro="" textlink="">
      <xdr:nvSpPr>
        <xdr:cNvPr id="753" name="フローチャート: 判断 752">
          <a:extLst>
            <a:ext uri="{FF2B5EF4-FFF2-40B4-BE49-F238E27FC236}">
              <a16:creationId xmlns:a16="http://schemas.microsoft.com/office/drawing/2014/main" id="{2ECA2C52-772E-441F-9F67-051DB7A6FF4F}"/>
            </a:ext>
          </a:extLst>
        </xdr:cNvPr>
        <xdr:cNvSpPr/>
      </xdr:nvSpPr>
      <xdr:spPr>
        <a:xfrm>
          <a:off x="16268700" y="1411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37919</xdr:rowOff>
    </xdr:from>
    <xdr:to>
      <xdr:col>81</xdr:col>
      <xdr:colOff>101600</xdr:colOff>
      <xdr:row>82</xdr:row>
      <xdr:rowOff>139519</xdr:rowOff>
    </xdr:to>
    <xdr:sp macro="" textlink="">
      <xdr:nvSpPr>
        <xdr:cNvPr id="754" name="フローチャート: 判断 753">
          <a:extLst>
            <a:ext uri="{FF2B5EF4-FFF2-40B4-BE49-F238E27FC236}">
              <a16:creationId xmlns:a16="http://schemas.microsoft.com/office/drawing/2014/main" id="{383FD880-3210-4592-982B-037AF01D2242}"/>
            </a:ext>
          </a:extLst>
        </xdr:cNvPr>
        <xdr:cNvSpPr/>
      </xdr:nvSpPr>
      <xdr:spPr>
        <a:xfrm>
          <a:off x="15430500" y="1409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93436</xdr:rowOff>
    </xdr:from>
    <xdr:to>
      <xdr:col>76</xdr:col>
      <xdr:colOff>165100</xdr:colOff>
      <xdr:row>83</xdr:row>
      <xdr:rowOff>23586</xdr:rowOff>
    </xdr:to>
    <xdr:sp macro="" textlink="">
      <xdr:nvSpPr>
        <xdr:cNvPr id="755" name="フローチャート: 判断 754">
          <a:extLst>
            <a:ext uri="{FF2B5EF4-FFF2-40B4-BE49-F238E27FC236}">
              <a16:creationId xmlns:a16="http://schemas.microsoft.com/office/drawing/2014/main" id="{93446743-8ECE-4FE2-B4B9-8E0B86E9F9CC}"/>
            </a:ext>
          </a:extLst>
        </xdr:cNvPr>
        <xdr:cNvSpPr/>
      </xdr:nvSpPr>
      <xdr:spPr>
        <a:xfrm>
          <a:off x="14541500" y="141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103232</xdr:rowOff>
    </xdr:from>
    <xdr:to>
      <xdr:col>72</xdr:col>
      <xdr:colOff>38100</xdr:colOff>
      <xdr:row>83</xdr:row>
      <xdr:rowOff>33382</xdr:rowOff>
    </xdr:to>
    <xdr:sp macro="" textlink="">
      <xdr:nvSpPr>
        <xdr:cNvPr id="756" name="フローチャート: 判断 755">
          <a:extLst>
            <a:ext uri="{FF2B5EF4-FFF2-40B4-BE49-F238E27FC236}">
              <a16:creationId xmlns:a16="http://schemas.microsoft.com/office/drawing/2014/main" id="{516C22FC-E013-4039-8DC9-3436F3B13B9F}"/>
            </a:ext>
          </a:extLst>
        </xdr:cNvPr>
        <xdr:cNvSpPr/>
      </xdr:nvSpPr>
      <xdr:spPr>
        <a:xfrm>
          <a:off x="13652500" y="14162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62412</xdr:rowOff>
    </xdr:from>
    <xdr:to>
      <xdr:col>67</xdr:col>
      <xdr:colOff>101600</xdr:colOff>
      <xdr:row>82</xdr:row>
      <xdr:rowOff>164012</xdr:rowOff>
    </xdr:to>
    <xdr:sp macro="" textlink="">
      <xdr:nvSpPr>
        <xdr:cNvPr id="757" name="フローチャート: 判断 756">
          <a:extLst>
            <a:ext uri="{FF2B5EF4-FFF2-40B4-BE49-F238E27FC236}">
              <a16:creationId xmlns:a16="http://schemas.microsoft.com/office/drawing/2014/main" id="{78F6C8FB-6FDB-4B16-B2D4-5A06D4EF014E}"/>
            </a:ext>
          </a:extLst>
        </xdr:cNvPr>
        <xdr:cNvSpPr/>
      </xdr:nvSpPr>
      <xdr:spPr>
        <a:xfrm>
          <a:off x="12763500" y="14121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8" name="テキスト ボックス 757">
          <a:extLst>
            <a:ext uri="{FF2B5EF4-FFF2-40B4-BE49-F238E27FC236}">
              <a16:creationId xmlns:a16="http://schemas.microsoft.com/office/drawing/2014/main" id="{CDB99FD7-7BF4-4854-B3E9-5A7D57B4CCB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9" name="テキスト ボックス 758">
          <a:extLst>
            <a:ext uri="{FF2B5EF4-FFF2-40B4-BE49-F238E27FC236}">
              <a16:creationId xmlns:a16="http://schemas.microsoft.com/office/drawing/2014/main" id="{92B1B276-78E7-4FCD-A69B-027FA28A4CFD}"/>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0" name="テキスト ボックス 759">
          <a:extLst>
            <a:ext uri="{FF2B5EF4-FFF2-40B4-BE49-F238E27FC236}">
              <a16:creationId xmlns:a16="http://schemas.microsoft.com/office/drawing/2014/main" id="{3FA93D65-2004-47E1-9453-20761B7C0902}"/>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1" name="テキスト ボックス 760">
          <a:extLst>
            <a:ext uri="{FF2B5EF4-FFF2-40B4-BE49-F238E27FC236}">
              <a16:creationId xmlns:a16="http://schemas.microsoft.com/office/drawing/2014/main" id="{00E9ED86-F6CC-4C3B-84E8-113808DBFF82}"/>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2" name="テキスト ボックス 761">
          <a:extLst>
            <a:ext uri="{FF2B5EF4-FFF2-40B4-BE49-F238E27FC236}">
              <a16:creationId xmlns:a16="http://schemas.microsoft.com/office/drawing/2014/main" id="{E4805351-9B9F-4F20-AFD8-E3747870C2EE}"/>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86</xdr:row>
      <xdr:rowOff>42818</xdr:rowOff>
    </xdr:from>
    <xdr:to>
      <xdr:col>85</xdr:col>
      <xdr:colOff>177800</xdr:colOff>
      <xdr:row>86</xdr:row>
      <xdr:rowOff>144418</xdr:rowOff>
    </xdr:to>
    <xdr:sp macro="" textlink="">
      <xdr:nvSpPr>
        <xdr:cNvPr id="763" name="楕円 762">
          <a:extLst>
            <a:ext uri="{FF2B5EF4-FFF2-40B4-BE49-F238E27FC236}">
              <a16:creationId xmlns:a16="http://schemas.microsoft.com/office/drawing/2014/main" id="{D712947D-F947-44AA-8127-C708802610E5}"/>
            </a:ext>
          </a:extLst>
        </xdr:cNvPr>
        <xdr:cNvSpPr/>
      </xdr:nvSpPr>
      <xdr:spPr>
        <a:xfrm>
          <a:off x="16268700" y="14787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129195</xdr:rowOff>
    </xdr:from>
    <xdr:ext cx="405111" cy="259045"/>
    <xdr:sp macro="" textlink="">
      <xdr:nvSpPr>
        <xdr:cNvPr id="764" name="【児童館】&#10;有形固定資産減価償却率該当値テキスト">
          <a:extLst>
            <a:ext uri="{FF2B5EF4-FFF2-40B4-BE49-F238E27FC236}">
              <a16:creationId xmlns:a16="http://schemas.microsoft.com/office/drawing/2014/main" id="{82CCCD70-D176-48DC-A1CE-D34CD112C5EE}"/>
            </a:ext>
          </a:extLst>
        </xdr:cNvPr>
        <xdr:cNvSpPr txBox="1"/>
      </xdr:nvSpPr>
      <xdr:spPr>
        <a:xfrm>
          <a:off x="16357600" y="147024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86</xdr:row>
      <xdr:rowOff>34652</xdr:rowOff>
    </xdr:from>
    <xdr:to>
      <xdr:col>81</xdr:col>
      <xdr:colOff>101600</xdr:colOff>
      <xdr:row>86</xdr:row>
      <xdr:rowOff>136252</xdr:rowOff>
    </xdr:to>
    <xdr:sp macro="" textlink="">
      <xdr:nvSpPr>
        <xdr:cNvPr id="765" name="楕円 764">
          <a:extLst>
            <a:ext uri="{FF2B5EF4-FFF2-40B4-BE49-F238E27FC236}">
              <a16:creationId xmlns:a16="http://schemas.microsoft.com/office/drawing/2014/main" id="{10FBE33A-60E1-493E-BEAF-E39B491E75EE}"/>
            </a:ext>
          </a:extLst>
        </xdr:cNvPr>
        <xdr:cNvSpPr/>
      </xdr:nvSpPr>
      <xdr:spPr>
        <a:xfrm>
          <a:off x="15430500" y="14779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86</xdr:row>
      <xdr:rowOff>85452</xdr:rowOff>
    </xdr:from>
    <xdr:to>
      <xdr:col>85</xdr:col>
      <xdr:colOff>127000</xdr:colOff>
      <xdr:row>86</xdr:row>
      <xdr:rowOff>93618</xdr:rowOff>
    </xdr:to>
    <xdr:cxnSp macro="">
      <xdr:nvCxnSpPr>
        <xdr:cNvPr id="766" name="直線コネクタ 765">
          <a:extLst>
            <a:ext uri="{FF2B5EF4-FFF2-40B4-BE49-F238E27FC236}">
              <a16:creationId xmlns:a16="http://schemas.microsoft.com/office/drawing/2014/main" id="{E5048573-7EDA-4476-97A3-7431A07B0110}"/>
            </a:ext>
          </a:extLst>
        </xdr:cNvPr>
        <xdr:cNvCxnSpPr/>
      </xdr:nvCxnSpPr>
      <xdr:spPr>
        <a:xfrm>
          <a:off x="15481300" y="14830152"/>
          <a:ext cx="838200" cy="8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86</xdr:row>
      <xdr:rowOff>26488</xdr:rowOff>
    </xdr:from>
    <xdr:to>
      <xdr:col>76</xdr:col>
      <xdr:colOff>165100</xdr:colOff>
      <xdr:row>86</xdr:row>
      <xdr:rowOff>128088</xdr:rowOff>
    </xdr:to>
    <xdr:sp macro="" textlink="">
      <xdr:nvSpPr>
        <xdr:cNvPr id="767" name="楕円 766">
          <a:extLst>
            <a:ext uri="{FF2B5EF4-FFF2-40B4-BE49-F238E27FC236}">
              <a16:creationId xmlns:a16="http://schemas.microsoft.com/office/drawing/2014/main" id="{68ED0D25-133B-48BD-BE7B-0BDB87B675D6}"/>
            </a:ext>
          </a:extLst>
        </xdr:cNvPr>
        <xdr:cNvSpPr/>
      </xdr:nvSpPr>
      <xdr:spPr>
        <a:xfrm>
          <a:off x="14541500" y="14771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86</xdr:row>
      <xdr:rowOff>77288</xdr:rowOff>
    </xdr:from>
    <xdr:to>
      <xdr:col>81</xdr:col>
      <xdr:colOff>50800</xdr:colOff>
      <xdr:row>86</xdr:row>
      <xdr:rowOff>85452</xdr:rowOff>
    </xdr:to>
    <xdr:cxnSp macro="">
      <xdr:nvCxnSpPr>
        <xdr:cNvPr id="768" name="直線コネクタ 767">
          <a:extLst>
            <a:ext uri="{FF2B5EF4-FFF2-40B4-BE49-F238E27FC236}">
              <a16:creationId xmlns:a16="http://schemas.microsoft.com/office/drawing/2014/main" id="{770C69E5-27F6-43E0-876F-B11A3E777B07}"/>
            </a:ext>
          </a:extLst>
        </xdr:cNvPr>
        <xdr:cNvCxnSpPr/>
      </xdr:nvCxnSpPr>
      <xdr:spPr>
        <a:xfrm>
          <a:off x="14592300" y="14821988"/>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86</xdr:row>
      <xdr:rowOff>19957</xdr:rowOff>
    </xdr:from>
    <xdr:to>
      <xdr:col>72</xdr:col>
      <xdr:colOff>38100</xdr:colOff>
      <xdr:row>86</xdr:row>
      <xdr:rowOff>121557</xdr:rowOff>
    </xdr:to>
    <xdr:sp macro="" textlink="">
      <xdr:nvSpPr>
        <xdr:cNvPr id="769" name="楕円 768">
          <a:extLst>
            <a:ext uri="{FF2B5EF4-FFF2-40B4-BE49-F238E27FC236}">
              <a16:creationId xmlns:a16="http://schemas.microsoft.com/office/drawing/2014/main" id="{479F7BE7-198C-431D-99B0-2FA70A405F29}"/>
            </a:ext>
          </a:extLst>
        </xdr:cNvPr>
        <xdr:cNvSpPr/>
      </xdr:nvSpPr>
      <xdr:spPr>
        <a:xfrm>
          <a:off x="13652500" y="14764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86</xdr:row>
      <xdr:rowOff>70757</xdr:rowOff>
    </xdr:from>
    <xdr:to>
      <xdr:col>76</xdr:col>
      <xdr:colOff>114300</xdr:colOff>
      <xdr:row>86</xdr:row>
      <xdr:rowOff>77288</xdr:rowOff>
    </xdr:to>
    <xdr:cxnSp macro="">
      <xdr:nvCxnSpPr>
        <xdr:cNvPr id="770" name="直線コネクタ 769">
          <a:extLst>
            <a:ext uri="{FF2B5EF4-FFF2-40B4-BE49-F238E27FC236}">
              <a16:creationId xmlns:a16="http://schemas.microsoft.com/office/drawing/2014/main" id="{9D1BAC59-653D-4169-BA9F-5BC0B7F8D67F}"/>
            </a:ext>
          </a:extLst>
        </xdr:cNvPr>
        <xdr:cNvCxnSpPr/>
      </xdr:nvCxnSpPr>
      <xdr:spPr>
        <a:xfrm>
          <a:off x="13703300" y="14815457"/>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86</xdr:row>
      <xdr:rowOff>11793</xdr:rowOff>
    </xdr:from>
    <xdr:to>
      <xdr:col>67</xdr:col>
      <xdr:colOff>101600</xdr:colOff>
      <xdr:row>86</xdr:row>
      <xdr:rowOff>113393</xdr:rowOff>
    </xdr:to>
    <xdr:sp macro="" textlink="">
      <xdr:nvSpPr>
        <xdr:cNvPr id="771" name="楕円 770">
          <a:extLst>
            <a:ext uri="{FF2B5EF4-FFF2-40B4-BE49-F238E27FC236}">
              <a16:creationId xmlns:a16="http://schemas.microsoft.com/office/drawing/2014/main" id="{21063F56-CF7D-4B13-985A-8C51F127BEB8}"/>
            </a:ext>
          </a:extLst>
        </xdr:cNvPr>
        <xdr:cNvSpPr/>
      </xdr:nvSpPr>
      <xdr:spPr>
        <a:xfrm>
          <a:off x="12763500" y="14756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86</xdr:row>
      <xdr:rowOff>62593</xdr:rowOff>
    </xdr:from>
    <xdr:to>
      <xdr:col>71</xdr:col>
      <xdr:colOff>177800</xdr:colOff>
      <xdr:row>86</xdr:row>
      <xdr:rowOff>70757</xdr:rowOff>
    </xdr:to>
    <xdr:cxnSp macro="">
      <xdr:nvCxnSpPr>
        <xdr:cNvPr id="772" name="直線コネクタ 771">
          <a:extLst>
            <a:ext uri="{FF2B5EF4-FFF2-40B4-BE49-F238E27FC236}">
              <a16:creationId xmlns:a16="http://schemas.microsoft.com/office/drawing/2014/main" id="{760845DC-5E31-493B-9EE5-998A907F3C0B}"/>
            </a:ext>
          </a:extLst>
        </xdr:cNvPr>
        <xdr:cNvCxnSpPr/>
      </xdr:nvCxnSpPr>
      <xdr:spPr>
        <a:xfrm>
          <a:off x="12814300" y="14807293"/>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156046</xdr:rowOff>
    </xdr:from>
    <xdr:ext cx="405111" cy="259045"/>
    <xdr:sp macro="" textlink="">
      <xdr:nvSpPr>
        <xdr:cNvPr id="773" name="n_1aveValue【児童館】&#10;有形固定資産減価償却率">
          <a:extLst>
            <a:ext uri="{FF2B5EF4-FFF2-40B4-BE49-F238E27FC236}">
              <a16:creationId xmlns:a16="http://schemas.microsoft.com/office/drawing/2014/main" id="{E2AE4B32-69E9-4B71-B519-9887449BCE99}"/>
            </a:ext>
          </a:extLst>
        </xdr:cNvPr>
        <xdr:cNvSpPr txBox="1"/>
      </xdr:nvSpPr>
      <xdr:spPr>
        <a:xfrm>
          <a:off x="15266044" y="13872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40113</xdr:rowOff>
    </xdr:from>
    <xdr:ext cx="405111" cy="259045"/>
    <xdr:sp macro="" textlink="">
      <xdr:nvSpPr>
        <xdr:cNvPr id="774" name="n_2aveValue【児童館】&#10;有形固定資産減価償却率">
          <a:extLst>
            <a:ext uri="{FF2B5EF4-FFF2-40B4-BE49-F238E27FC236}">
              <a16:creationId xmlns:a16="http://schemas.microsoft.com/office/drawing/2014/main" id="{76CD556B-12B9-4A96-AA7C-D20AEC33A1E7}"/>
            </a:ext>
          </a:extLst>
        </xdr:cNvPr>
        <xdr:cNvSpPr txBox="1"/>
      </xdr:nvSpPr>
      <xdr:spPr>
        <a:xfrm>
          <a:off x="14389744" y="13927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49909</xdr:rowOff>
    </xdr:from>
    <xdr:ext cx="405111" cy="259045"/>
    <xdr:sp macro="" textlink="">
      <xdr:nvSpPr>
        <xdr:cNvPr id="775" name="n_3aveValue【児童館】&#10;有形固定資産減価償却率">
          <a:extLst>
            <a:ext uri="{FF2B5EF4-FFF2-40B4-BE49-F238E27FC236}">
              <a16:creationId xmlns:a16="http://schemas.microsoft.com/office/drawing/2014/main" id="{A41671D2-3C52-4A93-963B-61413120AB00}"/>
            </a:ext>
          </a:extLst>
        </xdr:cNvPr>
        <xdr:cNvSpPr txBox="1"/>
      </xdr:nvSpPr>
      <xdr:spPr>
        <a:xfrm>
          <a:off x="13500744" y="139373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9089</xdr:rowOff>
    </xdr:from>
    <xdr:ext cx="405111" cy="259045"/>
    <xdr:sp macro="" textlink="">
      <xdr:nvSpPr>
        <xdr:cNvPr id="776" name="n_4aveValue【児童館】&#10;有形固定資産減価償却率">
          <a:extLst>
            <a:ext uri="{FF2B5EF4-FFF2-40B4-BE49-F238E27FC236}">
              <a16:creationId xmlns:a16="http://schemas.microsoft.com/office/drawing/2014/main" id="{3A283958-6FD6-4739-9B9E-D5F012188290}"/>
            </a:ext>
          </a:extLst>
        </xdr:cNvPr>
        <xdr:cNvSpPr txBox="1"/>
      </xdr:nvSpPr>
      <xdr:spPr>
        <a:xfrm>
          <a:off x="12611744" y="13896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86</xdr:row>
      <xdr:rowOff>127379</xdr:rowOff>
    </xdr:from>
    <xdr:ext cx="405111" cy="259045"/>
    <xdr:sp macro="" textlink="">
      <xdr:nvSpPr>
        <xdr:cNvPr id="777" name="n_1mainValue【児童館】&#10;有形固定資産減価償却率">
          <a:extLst>
            <a:ext uri="{FF2B5EF4-FFF2-40B4-BE49-F238E27FC236}">
              <a16:creationId xmlns:a16="http://schemas.microsoft.com/office/drawing/2014/main" id="{CE88EF80-D956-4021-A3B4-ED6D391AB0CD}"/>
            </a:ext>
          </a:extLst>
        </xdr:cNvPr>
        <xdr:cNvSpPr txBox="1"/>
      </xdr:nvSpPr>
      <xdr:spPr>
        <a:xfrm>
          <a:off x="15266044" y="148720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86</xdr:row>
      <xdr:rowOff>119215</xdr:rowOff>
    </xdr:from>
    <xdr:ext cx="405111" cy="259045"/>
    <xdr:sp macro="" textlink="">
      <xdr:nvSpPr>
        <xdr:cNvPr id="778" name="n_2mainValue【児童館】&#10;有形固定資産減価償却率">
          <a:extLst>
            <a:ext uri="{FF2B5EF4-FFF2-40B4-BE49-F238E27FC236}">
              <a16:creationId xmlns:a16="http://schemas.microsoft.com/office/drawing/2014/main" id="{07BD7076-CB05-4C51-910A-4F1C23F8784A}"/>
            </a:ext>
          </a:extLst>
        </xdr:cNvPr>
        <xdr:cNvSpPr txBox="1"/>
      </xdr:nvSpPr>
      <xdr:spPr>
        <a:xfrm>
          <a:off x="14389744" y="14863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86</xdr:row>
      <xdr:rowOff>112684</xdr:rowOff>
    </xdr:from>
    <xdr:ext cx="405111" cy="259045"/>
    <xdr:sp macro="" textlink="">
      <xdr:nvSpPr>
        <xdr:cNvPr id="779" name="n_3mainValue【児童館】&#10;有形固定資産減価償却率">
          <a:extLst>
            <a:ext uri="{FF2B5EF4-FFF2-40B4-BE49-F238E27FC236}">
              <a16:creationId xmlns:a16="http://schemas.microsoft.com/office/drawing/2014/main" id="{71659455-1B79-4451-92C2-8F769381182A}"/>
            </a:ext>
          </a:extLst>
        </xdr:cNvPr>
        <xdr:cNvSpPr txBox="1"/>
      </xdr:nvSpPr>
      <xdr:spPr>
        <a:xfrm>
          <a:off x="13500744" y="148573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86</xdr:row>
      <xdr:rowOff>104520</xdr:rowOff>
    </xdr:from>
    <xdr:ext cx="405111" cy="259045"/>
    <xdr:sp macro="" textlink="">
      <xdr:nvSpPr>
        <xdr:cNvPr id="780" name="n_4mainValue【児童館】&#10;有形固定資産減価償却率">
          <a:extLst>
            <a:ext uri="{FF2B5EF4-FFF2-40B4-BE49-F238E27FC236}">
              <a16:creationId xmlns:a16="http://schemas.microsoft.com/office/drawing/2014/main" id="{10161EBB-6355-438A-8196-5D1FABCE91C0}"/>
            </a:ext>
          </a:extLst>
        </xdr:cNvPr>
        <xdr:cNvSpPr txBox="1"/>
      </xdr:nvSpPr>
      <xdr:spPr>
        <a:xfrm>
          <a:off x="12611744" y="148492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1" name="正方形/長方形 780">
          <a:extLst>
            <a:ext uri="{FF2B5EF4-FFF2-40B4-BE49-F238E27FC236}">
              <a16:creationId xmlns:a16="http://schemas.microsoft.com/office/drawing/2014/main" id="{2921319B-ACE2-4EE7-84C9-862F80DE3B85}"/>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2" name="正方形/長方形 781">
          <a:extLst>
            <a:ext uri="{FF2B5EF4-FFF2-40B4-BE49-F238E27FC236}">
              <a16:creationId xmlns:a16="http://schemas.microsoft.com/office/drawing/2014/main" id="{9FC3B0A3-29AF-4178-BAEF-A4ABA4D6E23C}"/>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3" name="正方形/長方形 782">
          <a:extLst>
            <a:ext uri="{FF2B5EF4-FFF2-40B4-BE49-F238E27FC236}">
              <a16:creationId xmlns:a16="http://schemas.microsoft.com/office/drawing/2014/main" id="{887E78E8-28C9-44F1-AE80-FBD4F8BFBFD9}"/>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4" name="正方形/長方形 783">
          <a:extLst>
            <a:ext uri="{FF2B5EF4-FFF2-40B4-BE49-F238E27FC236}">
              <a16:creationId xmlns:a16="http://schemas.microsoft.com/office/drawing/2014/main" id="{6971FE69-D28F-4D80-A707-6DE4F5A7C9A1}"/>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5" name="正方形/長方形 784">
          <a:extLst>
            <a:ext uri="{FF2B5EF4-FFF2-40B4-BE49-F238E27FC236}">
              <a16:creationId xmlns:a16="http://schemas.microsoft.com/office/drawing/2014/main" id="{8651C9F5-72A0-40C7-9469-7550498E096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6" name="正方形/長方形 785">
          <a:extLst>
            <a:ext uri="{FF2B5EF4-FFF2-40B4-BE49-F238E27FC236}">
              <a16:creationId xmlns:a16="http://schemas.microsoft.com/office/drawing/2014/main" id="{E6BC1298-8064-4EAE-A103-B52501E39A04}"/>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7" name="正方形/長方形 786">
          <a:extLst>
            <a:ext uri="{FF2B5EF4-FFF2-40B4-BE49-F238E27FC236}">
              <a16:creationId xmlns:a16="http://schemas.microsoft.com/office/drawing/2014/main" id="{BDBE036F-3CB8-4D03-B622-EE28014F17EE}"/>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8" name="正方形/長方形 787">
          <a:extLst>
            <a:ext uri="{FF2B5EF4-FFF2-40B4-BE49-F238E27FC236}">
              <a16:creationId xmlns:a16="http://schemas.microsoft.com/office/drawing/2014/main" id="{4F9298FF-B823-494D-AB37-0FD811C7CBB9}"/>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9" name="テキスト ボックス 788">
          <a:extLst>
            <a:ext uri="{FF2B5EF4-FFF2-40B4-BE49-F238E27FC236}">
              <a16:creationId xmlns:a16="http://schemas.microsoft.com/office/drawing/2014/main" id="{06DDE315-527C-4D5B-A6F3-E1921CFD80EE}"/>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0" name="直線コネクタ 789">
          <a:extLst>
            <a:ext uri="{FF2B5EF4-FFF2-40B4-BE49-F238E27FC236}">
              <a16:creationId xmlns:a16="http://schemas.microsoft.com/office/drawing/2014/main" id="{D47D8552-6D10-4508-BCCE-100BCC95733B}"/>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91" name="直線コネクタ 790">
          <a:extLst>
            <a:ext uri="{FF2B5EF4-FFF2-40B4-BE49-F238E27FC236}">
              <a16:creationId xmlns:a16="http://schemas.microsoft.com/office/drawing/2014/main" id="{002788D4-7179-4682-B844-4D64A0A5DDF3}"/>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92" name="テキスト ボックス 791">
          <a:extLst>
            <a:ext uri="{FF2B5EF4-FFF2-40B4-BE49-F238E27FC236}">
              <a16:creationId xmlns:a16="http://schemas.microsoft.com/office/drawing/2014/main" id="{8C2531A4-9D2C-413E-9FB5-1BEF64C82AC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93" name="直線コネクタ 792">
          <a:extLst>
            <a:ext uri="{FF2B5EF4-FFF2-40B4-BE49-F238E27FC236}">
              <a16:creationId xmlns:a16="http://schemas.microsoft.com/office/drawing/2014/main" id="{D3A9C99F-CC7A-4591-8992-70B514C872D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94" name="テキスト ボックス 793">
          <a:extLst>
            <a:ext uri="{FF2B5EF4-FFF2-40B4-BE49-F238E27FC236}">
              <a16:creationId xmlns:a16="http://schemas.microsoft.com/office/drawing/2014/main" id="{C0267D0D-4E8C-40F2-BDFA-F929648298C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95" name="直線コネクタ 794">
          <a:extLst>
            <a:ext uri="{FF2B5EF4-FFF2-40B4-BE49-F238E27FC236}">
              <a16:creationId xmlns:a16="http://schemas.microsoft.com/office/drawing/2014/main" id="{680159A4-7D03-4CD5-A35E-3989DFD2540D}"/>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96" name="テキスト ボックス 795">
          <a:extLst>
            <a:ext uri="{FF2B5EF4-FFF2-40B4-BE49-F238E27FC236}">
              <a16:creationId xmlns:a16="http://schemas.microsoft.com/office/drawing/2014/main" id="{4E252558-B5D3-4A82-B552-4FBBF98EE341}"/>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97" name="直線コネクタ 796">
          <a:extLst>
            <a:ext uri="{FF2B5EF4-FFF2-40B4-BE49-F238E27FC236}">
              <a16:creationId xmlns:a16="http://schemas.microsoft.com/office/drawing/2014/main" id="{007EB956-DA93-4BBC-A3BF-FE4D03FDDDD4}"/>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98" name="テキスト ボックス 797">
          <a:extLst>
            <a:ext uri="{FF2B5EF4-FFF2-40B4-BE49-F238E27FC236}">
              <a16:creationId xmlns:a16="http://schemas.microsoft.com/office/drawing/2014/main" id="{C35BF48E-C055-49DF-B159-44413F5DCBCE}"/>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99" name="直線コネクタ 798">
          <a:extLst>
            <a:ext uri="{FF2B5EF4-FFF2-40B4-BE49-F238E27FC236}">
              <a16:creationId xmlns:a16="http://schemas.microsoft.com/office/drawing/2014/main" id="{BFBC2EB9-D23E-436A-974F-F44BFECA36DB}"/>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800" name="テキスト ボックス 799">
          <a:extLst>
            <a:ext uri="{FF2B5EF4-FFF2-40B4-BE49-F238E27FC236}">
              <a16:creationId xmlns:a16="http://schemas.microsoft.com/office/drawing/2014/main" id="{17500DC7-D988-4ED3-BB38-CACF0400D5EB}"/>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1" name="直線コネクタ 800">
          <a:extLst>
            <a:ext uri="{FF2B5EF4-FFF2-40B4-BE49-F238E27FC236}">
              <a16:creationId xmlns:a16="http://schemas.microsoft.com/office/drawing/2014/main" id="{48A3E7B3-21F6-4CBC-AA1E-448619583F33}"/>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2" name="テキスト ボックス 801">
          <a:extLst>
            <a:ext uri="{FF2B5EF4-FFF2-40B4-BE49-F238E27FC236}">
              <a16:creationId xmlns:a16="http://schemas.microsoft.com/office/drawing/2014/main" id="{57794C58-495E-4FFB-AE32-B2FD2309206B}"/>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3" name="【児童館】&#10;一人当たり面積グラフ枠">
          <a:extLst>
            <a:ext uri="{FF2B5EF4-FFF2-40B4-BE49-F238E27FC236}">
              <a16:creationId xmlns:a16="http://schemas.microsoft.com/office/drawing/2014/main" id="{F923BE7B-AA0D-49BD-B471-FB2262B787F1}"/>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152400</xdr:rowOff>
    </xdr:from>
    <xdr:to>
      <xdr:col>116</xdr:col>
      <xdr:colOff>62864</xdr:colOff>
      <xdr:row>86</xdr:row>
      <xdr:rowOff>63500</xdr:rowOff>
    </xdr:to>
    <xdr:cxnSp macro="">
      <xdr:nvCxnSpPr>
        <xdr:cNvPr id="804" name="直線コネクタ 803">
          <a:extLst>
            <a:ext uri="{FF2B5EF4-FFF2-40B4-BE49-F238E27FC236}">
              <a16:creationId xmlns:a16="http://schemas.microsoft.com/office/drawing/2014/main" id="{1D830828-268F-4F36-85C2-F6A7A95EE258}"/>
            </a:ext>
          </a:extLst>
        </xdr:cNvPr>
        <xdr:cNvCxnSpPr/>
      </xdr:nvCxnSpPr>
      <xdr:spPr>
        <a:xfrm flipV="1">
          <a:off x="22160864" y="13525500"/>
          <a:ext cx="0" cy="1282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67327</xdr:rowOff>
    </xdr:from>
    <xdr:ext cx="469744" cy="259045"/>
    <xdr:sp macro="" textlink="">
      <xdr:nvSpPr>
        <xdr:cNvPr id="805" name="【児童館】&#10;一人当たり面積最小値テキスト">
          <a:extLst>
            <a:ext uri="{FF2B5EF4-FFF2-40B4-BE49-F238E27FC236}">
              <a16:creationId xmlns:a16="http://schemas.microsoft.com/office/drawing/2014/main" id="{8FF48E49-D79E-45B5-AF06-7BDDD7B976DE}"/>
            </a:ext>
          </a:extLst>
        </xdr:cNvPr>
        <xdr:cNvSpPr txBox="1"/>
      </xdr:nvSpPr>
      <xdr:spPr>
        <a:xfrm>
          <a:off x="22199600" y="14812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63500</xdr:rowOff>
    </xdr:from>
    <xdr:to>
      <xdr:col>116</xdr:col>
      <xdr:colOff>152400</xdr:colOff>
      <xdr:row>86</xdr:row>
      <xdr:rowOff>63500</xdr:rowOff>
    </xdr:to>
    <xdr:cxnSp macro="">
      <xdr:nvCxnSpPr>
        <xdr:cNvPr id="806" name="直線コネクタ 805">
          <a:extLst>
            <a:ext uri="{FF2B5EF4-FFF2-40B4-BE49-F238E27FC236}">
              <a16:creationId xmlns:a16="http://schemas.microsoft.com/office/drawing/2014/main" id="{FF69B090-75C9-462E-A044-647B369CEDE4}"/>
            </a:ext>
          </a:extLst>
        </xdr:cNvPr>
        <xdr:cNvCxnSpPr/>
      </xdr:nvCxnSpPr>
      <xdr:spPr>
        <a:xfrm>
          <a:off x="22072600" y="14808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99077</xdr:rowOff>
    </xdr:from>
    <xdr:ext cx="469744" cy="259045"/>
    <xdr:sp macro="" textlink="">
      <xdr:nvSpPr>
        <xdr:cNvPr id="807" name="【児童館】&#10;一人当たり面積最大値テキスト">
          <a:extLst>
            <a:ext uri="{FF2B5EF4-FFF2-40B4-BE49-F238E27FC236}">
              <a16:creationId xmlns:a16="http://schemas.microsoft.com/office/drawing/2014/main" id="{FEB296B1-F3B5-4FDA-8BC5-F7D9A6E9B092}"/>
            </a:ext>
          </a:extLst>
        </xdr:cNvPr>
        <xdr:cNvSpPr txBox="1"/>
      </xdr:nvSpPr>
      <xdr:spPr>
        <a:xfrm>
          <a:off x="22199600" y="1330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152400</xdr:rowOff>
    </xdr:from>
    <xdr:to>
      <xdr:col>116</xdr:col>
      <xdr:colOff>152400</xdr:colOff>
      <xdr:row>78</xdr:row>
      <xdr:rowOff>152400</xdr:rowOff>
    </xdr:to>
    <xdr:cxnSp macro="">
      <xdr:nvCxnSpPr>
        <xdr:cNvPr id="808" name="直線コネクタ 807">
          <a:extLst>
            <a:ext uri="{FF2B5EF4-FFF2-40B4-BE49-F238E27FC236}">
              <a16:creationId xmlns:a16="http://schemas.microsoft.com/office/drawing/2014/main" id="{476E6D63-C904-4BC6-B25A-375AA83FF0C7}"/>
            </a:ext>
          </a:extLst>
        </xdr:cNvPr>
        <xdr:cNvCxnSpPr/>
      </xdr:nvCxnSpPr>
      <xdr:spPr>
        <a:xfrm>
          <a:off x="22072600" y="1352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48277</xdr:rowOff>
    </xdr:from>
    <xdr:ext cx="469744" cy="259045"/>
    <xdr:sp macro="" textlink="">
      <xdr:nvSpPr>
        <xdr:cNvPr id="809" name="【児童館】&#10;一人当たり面積平均値テキスト">
          <a:extLst>
            <a:ext uri="{FF2B5EF4-FFF2-40B4-BE49-F238E27FC236}">
              <a16:creationId xmlns:a16="http://schemas.microsoft.com/office/drawing/2014/main" id="{AFA23737-ED5D-4100-8783-93A026B756C1}"/>
            </a:ext>
          </a:extLst>
        </xdr:cNvPr>
        <xdr:cNvSpPr txBox="1"/>
      </xdr:nvSpPr>
      <xdr:spPr>
        <a:xfrm>
          <a:off x="22199600" y="14278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25400</xdr:rowOff>
    </xdr:from>
    <xdr:to>
      <xdr:col>116</xdr:col>
      <xdr:colOff>114300</xdr:colOff>
      <xdr:row>84</xdr:row>
      <xdr:rowOff>127000</xdr:rowOff>
    </xdr:to>
    <xdr:sp macro="" textlink="">
      <xdr:nvSpPr>
        <xdr:cNvPr id="810" name="フローチャート: 判断 809">
          <a:extLst>
            <a:ext uri="{FF2B5EF4-FFF2-40B4-BE49-F238E27FC236}">
              <a16:creationId xmlns:a16="http://schemas.microsoft.com/office/drawing/2014/main" id="{0433BCDF-9C03-419C-A439-6D1B8F8FE966}"/>
            </a:ext>
          </a:extLst>
        </xdr:cNvPr>
        <xdr:cNvSpPr/>
      </xdr:nvSpPr>
      <xdr:spPr>
        <a:xfrm>
          <a:off x="22110700" y="1442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12700</xdr:rowOff>
    </xdr:from>
    <xdr:to>
      <xdr:col>112</xdr:col>
      <xdr:colOff>38100</xdr:colOff>
      <xdr:row>84</xdr:row>
      <xdr:rowOff>114300</xdr:rowOff>
    </xdr:to>
    <xdr:sp macro="" textlink="">
      <xdr:nvSpPr>
        <xdr:cNvPr id="811" name="フローチャート: 判断 810">
          <a:extLst>
            <a:ext uri="{FF2B5EF4-FFF2-40B4-BE49-F238E27FC236}">
              <a16:creationId xmlns:a16="http://schemas.microsoft.com/office/drawing/2014/main" id="{176EE6AD-A359-4BFD-B578-3C2DAD1C0217}"/>
            </a:ext>
          </a:extLst>
        </xdr:cNvPr>
        <xdr:cNvSpPr/>
      </xdr:nvSpPr>
      <xdr:spPr>
        <a:xfrm>
          <a:off x="21272500" y="1441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25400</xdr:rowOff>
    </xdr:from>
    <xdr:to>
      <xdr:col>107</xdr:col>
      <xdr:colOff>101600</xdr:colOff>
      <xdr:row>84</xdr:row>
      <xdr:rowOff>127000</xdr:rowOff>
    </xdr:to>
    <xdr:sp macro="" textlink="">
      <xdr:nvSpPr>
        <xdr:cNvPr id="812" name="フローチャート: 判断 811">
          <a:extLst>
            <a:ext uri="{FF2B5EF4-FFF2-40B4-BE49-F238E27FC236}">
              <a16:creationId xmlns:a16="http://schemas.microsoft.com/office/drawing/2014/main" id="{3B1CDAF2-67DA-4441-A00A-8658291AD7D6}"/>
            </a:ext>
          </a:extLst>
        </xdr:cNvPr>
        <xdr:cNvSpPr/>
      </xdr:nvSpPr>
      <xdr:spPr>
        <a:xfrm>
          <a:off x="20383500" y="1442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25400</xdr:rowOff>
    </xdr:from>
    <xdr:to>
      <xdr:col>102</xdr:col>
      <xdr:colOff>165100</xdr:colOff>
      <xdr:row>84</xdr:row>
      <xdr:rowOff>127000</xdr:rowOff>
    </xdr:to>
    <xdr:sp macro="" textlink="">
      <xdr:nvSpPr>
        <xdr:cNvPr id="813" name="フローチャート: 判断 812">
          <a:extLst>
            <a:ext uri="{FF2B5EF4-FFF2-40B4-BE49-F238E27FC236}">
              <a16:creationId xmlns:a16="http://schemas.microsoft.com/office/drawing/2014/main" id="{20860E0C-F480-48E0-842B-D8796855CD4A}"/>
            </a:ext>
          </a:extLst>
        </xdr:cNvPr>
        <xdr:cNvSpPr/>
      </xdr:nvSpPr>
      <xdr:spPr>
        <a:xfrm>
          <a:off x="19494500" y="1442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50800</xdr:rowOff>
    </xdr:from>
    <xdr:to>
      <xdr:col>98</xdr:col>
      <xdr:colOff>38100</xdr:colOff>
      <xdr:row>84</xdr:row>
      <xdr:rowOff>152400</xdr:rowOff>
    </xdr:to>
    <xdr:sp macro="" textlink="">
      <xdr:nvSpPr>
        <xdr:cNvPr id="814" name="フローチャート: 判断 813">
          <a:extLst>
            <a:ext uri="{FF2B5EF4-FFF2-40B4-BE49-F238E27FC236}">
              <a16:creationId xmlns:a16="http://schemas.microsoft.com/office/drawing/2014/main" id="{27A2681C-78B0-4836-9D37-AE4B1295B14C}"/>
            </a:ext>
          </a:extLst>
        </xdr:cNvPr>
        <xdr:cNvSpPr/>
      </xdr:nvSpPr>
      <xdr:spPr>
        <a:xfrm>
          <a:off x="18605500" y="1445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5" name="テキスト ボックス 814">
          <a:extLst>
            <a:ext uri="{FF2B5EF4-FFF2-40B4-BE49-F238E27FC236}">
              <a16:creationId xmlns:a16="http://schemas.microsoft.com/office/drawing/2014/main" id="{3CA06668-9559-44B6-BC6F-7888CFB545A3}"/>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6" name="テキスト ボックス 815">
          <a:extLst>
            <a:ext uri="{FF2B5EF4-FFF2-40B4-BE49-F238E27FC236}">
              <a16:creationId xmlns:a16="http://schemas.microsoft.com/office/drawing/2014/main" id="{354EE41F-B413-433A-B98A-A3C6946628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7" name="テキスト ボックス 816">
          <a:extLst>
            <a:ext uri="{FF2B5EF4-FFF2-40B4-BE49-F238E27FC236}">
              <a16:creationId xmlns:a16="http://schemas.microsoft.com/office/drawing/2014/main" id="{7D54933D-7AEA-4473-91FD-0E77129B9F39}"/>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8" name="テキスト ボックス 817">
          <a:extLst>
            <a:ext uri="{FF2B5EF4-FFF2-40B4-BE49-F238E27FC236}">
              <a16:creationId xmlns:a16="http://schemas.microsoft.com/office/drawing/2014/main" id="{97374648-6052-4C3B-A431-08B6D2906EC5}"/>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9" name="テキスト ボックス 818">
          <a:extLst>
            <a:ext uri="{FF2B5EF4-FFF2-40B4-BE49-F238E27FC236}">
              <a16:creationId xmlns:a16="http://schemas.microsoft.com/office/drawing/2014/main" id="{599BE51D-0157-461F-8450-6218B5FEDBAB}"/>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133350</xdr:rowOff>
    </xdr:from>
    <xdr:to>
      <xdr:col>116</xdr:col>
      <xdr:colOff>114300</xdr:colOff>
      <xdr:row>86</xdr:row>
      <xdr:rowOff>63500</xdr:rowOff>
    </xdr:to>
    <xdr:sp macro="" textlink="">
      <xdr:nvSpPr>
        <xdr:cNvPr id="820" name="楕円 819">
          <a:extLst>
            <a:ext uri="{FF2B5EF4-FFF2-40B4-BE49-F238E27FC236}">
              <a16:creationId xmlns:a16="http://schemas.microsoft.com/office/drawing/2014/main" id="{CB631EB6-ABE5-44A7-9250-EB20FA717074}"/>
            </a:ext>
          </a:extLst>
        </xdr:cNvPr>
        <xdr:cNvSpPr/>
      </xdr:nvSpPr>
      <xdr:spPr>
        <a:xfrm>
          <a:off x="22110700" y="1470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48277</xdr:rowOff>
    </xdr:from>
    <xdr:ext cx="469744" cy="259045"/>
    <xdr:sp macro="" textlink="">
      <xdr:nvSpPr>
        <xdr:cNvPr id="821" name="【児童館】&#10;一人当たり面積該当値テキスト">
          <a:extLst>
            <a:ext uri="{FF2B5EF4-FFF2-40B4-BE49-F238E27FC236}">
              <a16:creationId xmlns:a16="http://schemas.microsoft.com/office/drawing/2014/main" id="{ACEA7E12-6497-4D5C-92CB-BFD988880850}"/>
            </a:ext>
          </a:extLst>
        </xdr:cNvPr>
        <xdr:cNvSpPr txBox="1"/>
      </xdr:nvSpPr>
      <xdr:spPr>
        <a:xfrm>
          <a:off x="22199600" y="14621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133350</xdr:rowOff>
    </xdr:from>
    <xdr:to>
      <xdr:col>112</xdr:col>
      <xdr:colOff>38100</xdr:colOff>
      <xdr:row>86</xdr:row>
      <xdr:rowOff>63500</xdr:rowOff>
    </xdr:to>
    <xdr:sp macro="" textlink="">
      <xdr:nvSpPr>
        <xdr:cNvPr id="822" name="楕円 821">
          <a:extLst>
            <a:ext uri="{FF2B5EF4-FFF2-40B4-BE49-F238E27FC236}">
              <a16:creationId xmlns:a16="http://schemas.microsoft.com/office/drawing/2014/main" id="{ED7FC1B0-9035-4166-AB16-A4D5AF6F67B1}"/>
            </a:ext>
          </a:extLst>
        </xdr:cNvPr>
        <xdr:cNvSpPr/>
      </xdr:nvSpPr>
      <xdr:spPr>
        <a:xfrm>
          <a:off x="21272500" y="1470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12700</xdr:rowOff>
    </xdr:from>
    <xdr:to>
      <xdr:col>116</xdr:col>
      <xdr:colOff>63500</xdr:colOff>
      <xdr:row>86</xdr:row>
      <xdr:rowOff>12700</xdr:rowOff>
    </xdr:to>
    <xdr:cxnSp macro="">
      <xdr:nvCxnSpPr>
        <xdr:cNvPr id="823" name="直線コネクタ 822">
          <a:extLst>
            <a:ext uri="{FF2B5EF4-FFF2-40B4-BE49-F238E27FC236}">
              <a16:creationId xmlns:a16="http://schemas.microsoft.com/office/drawing/2014/main" id="{32071886-3907-4CA6-BA42-3E65328826F9}"/>
            </a:ext>
          </a:extLst>
        </xdr:cNvPr>
        <xdr:cNvCxnSpPr/>
      </xdr:nvCxnSpPr>
      <xdr:spPr>
        <a:xfrm>
          <a:off x="21323300" y="147574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133350</xdr:rowOff>
    </xdr:from>
    <xdr:to>
      <xdr:col>107</xdr:col>
      <xdr:colOff>101600</xdr:colOff>
      <xdr:row>86</xdr:row>
      <xdr:rowOff>63500</xdr:rowOff>
    </xdr:to>
    <xdr:sp macro="" textlink="">
      <xdr:nvSpPr>
        <xdr:cNvPr id="824" name="楕円 823">
          <a:extLst>
            <a:ext uri="{FF2B5EF4-FFF2-40B4-BE49-F238E27FC236}">
              <a16:creationId xmlns:a16="http://schemas.microsoft.com/office/drawing/2014/main" id="{862D4E03-3BA5-44EC-ACF8-2BDF3DD1A9E6}"/>
            </a:ext>
          </a:extLst>
        </xdr:cNvPr>
        <xdr:cNvSpPr/>
      </xdr:nvSpPr>
      <xdr:spPr>
        <a:xfrm>
          <a:off x="20383500" y="1470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12700</xdr:rowOff>
    </xdr:from>
    <xdr:to>
      <xdr:col>111</xdr:col>
      <xdr:colOff>177800</xdr:colOff>
      <xdr:row>86</xdr:row>
      <xdr:rowOff>12700</xdr:rowOff>
    </xdr:to>
    <xdr:cxnSp macro="">
      <xdr:nvCxnSpPr>
        <xdr:cNvPr id="825" name="直線コネクタ 824">
          <a:extLst>
            <a:ext uri="{FF2B5EF4-FFF2-40B4-BE49-F238E27FC236}">
              <a16:creationId xmlns:a16="http://schemas.microsoft.com/office/drawing/2014/main" id="{DCD7FFA4-8A00-48BF-9FAA-ED537970B2DE}"/>
            </a:ext>
          </a:extLst>
        </xdr:cNvPr>
        <xdr:cNvCxnSpPr/>
      </xdr:nvCxnSpPr>
      <xdr:spPr>
        <a:xfrm>
          <a:off x="20434300" y="14757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133350</xdr:rowOff>
    </xdr:from>
    <xdr:to>
      <xdr:col>102</xdr:col>
      <xdr:colOff>165100</xdr:colOff>
      <xdr:row>86</xdr:row>
      <xdr:rowOff>63500</xdr:rowOff>
    </xdr:to>
    <xdr:sp macro="" textlink="">
      <xdr:nvSpPr>
        <xdr:cNvPr id="826" name="楕円 825">
          <a:extLst>
            <a:ext uri="{FF2B5EF4-FFF2-40B4-BE49-F238E27FC236}">
              <a16:creationId xmlns:a16="http://schemas.microsoft.com/office/drawing/2014/main" id="{9BDD8A4E-BAB0-4F81-845D-87F7EA5B27AD}"/>
            </a:ext>
          </a:extLst>
        </xdr:cNvPr>
        <xdr:cNvSpPr/>
      </xdr:nvSpPr>
      <xdr:spPr>
        <a:xfrm>
          <a:off x="19494500" y="1470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12700</xdr:rowOff>
    </xdr:from>
    <xdr:to>
      <xdr:col>107</xdr:col>
      <xdr:colOff>50800</xdr:colOff>
      <xdr:row>86</xdr:row>
      <xdr:rowOff>12700</xdr:rowOff>
    </xdr:to>
    <xdr:cxnSp macro="">
      <xdr:nvCxnSpPr>
        <xdr:cNvPr id="827" name="直線コネクタ 826">
          <a:extLst>
            <a:ext uri="{FF2B5EF4-FFF2-40B4-BE49-F238E27FC236}">
              <a16:creationId xmlns:a16="http://schemas.microsoft.com/office/drawing/2014/main" id="{4E18DC4D-EAC5-4366-9C34-FA197F514B17}"/>
            </a:ext>
          </a:extLst>
        </xdr:cNvPr>
        <xdr:cNvCxnSpPr/>
      </xdr:nvCxnSpPr>
      <xdr:spPr>
        <a:xfrm>
          <a:off x="19545300" y="14757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133350</xdr:rowOff>
    </xdr:from>
    <xdr:to>
      <xdr:col>98</xdr:col>
      <xdr:colOff>38100</xdr:colOff>
      <xdr:row>86</xdr:row>
      <xdr:rowOff>63500</xdr:rowOff>
    </xdr:to>
    <xdr:sp macro="" textlink="">
      <xdr:nvSpPr>
        <xdr:cNvPr id="828" name="楕円 827">
          <a:extLst>
            <a:ext uri="{FF2B5EF4-FFF2-40B4-BE49-F238E27FC236}">
              <a16:creationId xmlns:a16="http://schemas.microsoft.com/office/drawing/2014/main" id="{3FFFAA9E-5FF8-4597-A718-3B07C9EDB6C1}"/>
            </a:ext>
          </a:extLst>
        </xdr:cNvPr>
        <xdr:cNvSpPr/>
      </xdr:nvSpPr>
      <xdr:spPr>
        <a:xfrm>
          <a:off x="18605500" y="1470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12700</xdr:rowOff>
    </xdr:from>
    <xdr:to>
      <xdr:col>102</xdr:col>
      <xdr:colOff>114300</xdr:colOff>
      <xdr:row>86</xdr:row>
      <xdr:rowOff>12700</xdr:rowOff>
    </xdr:to>
    <xdr:cxnSp macro="">
      <xdr:nvCxnSpPr>
        <xdr:cNvPr id="829" name="直線コネクタ 828">
          <a:extLst>
            <a:ext uri="{FF2B5EF4-FFF2-40B4-BE49-F238E27FC236}">
              <a16:creationId xmlns:a16="http://schemas.microsoft.com/office/drawing/2014/main" id="{91F62B44-F924-49AD-A8CE-6367A24786DB}"/>
            </a:ext>
          </a:extLst>
        </xdr:cNvPr>
        <xdr:cNvCxnSpPr/>
      </xdr:nvCxnSpPr>
      <xdr:spPr>
        <a:xfrm>
          <a:off x="18656300" y="14757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130827</xdr:rowOff>
    </xdr:from>
    <xdr:ext cx="469744" cy="259045"/>
    <xdr:sp macro="" textlink="">
      <xdr:nvSpPr>
        <xdr:cNvPr id="830" name="n_1aveValue【児童館】&#10;一人当たり面積">
          <a:extLst>
            <a:ext uri="{FF2B5EF4-FFF2-40B4-BE49-F238E27FC236}">
              <a16:creationId xmlns:a16="http://schemas.microsoft.com/office/drawing/2014/main" id="{E6A2F69E-A81A-419A-9B58-3BA2B1FE790F}"/>
            </a:ext>
          </a:extLst>
        </xdr:cNvPr>
        <xdr:cNvSpPr txBox="1"/>
      </xdr:nvSpPr>
      <xdr:spPr>
        <a:xfrm>
          <a:off x="21075727" y="14189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143527</xdr:rowOff>
    </xdr:from>
    <xdr:ext cx="469744" cy="259045"/>
    <xdr:sp macro="" textlink="">
      <xdr:nvSpPr>
        <xdr:cNvPr id="831" name="n_2aveValue【児童館】&#10;一人当たり面積">
          <a:extLst>
            <a:ext uri="{FF2B5EF4-FFF2-40B4-BE49-F238E27FC236}">
              <a16:creationId xmlns:a16="http://schemas.microsoft.com/office/drawing/2014/main" id="{0AB85F36-FCDD-4E94-941D-1E42F2ACA0CF}"/>
            </a:ext>
          </a:extLst>
        </xdr:cNvPr>
        <xdr:cNvSpPr txBox="1"/>
      </xdr:nvSpPr>
      <xdr:spPr>
        <a:xfrm>
          <a:off x="20199427" y="1420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143527</xdr:rowOff>
    </xdr:from>
    <xdr:ext cx="469744" cy="259045"/>
    <xdr:sp macro="" textlink="">
      <xdr:nvSpPr>
        <xdr:cNvPr id="832" name="n_3aveValue【児童館】&#10;一人当たり面積">
          <a:extLst>
            <a:ext uri="{FF2B5EF4-FFF2-40B4-BE49-F238E27FC236}">
              <a16:creationId xmlns:a16="http://schemas.microsoft.com/office/drawing/2014/main" id="{B7D4291A-2D9D-48E6-978F-F3331835AFF1}"/>
            </a:ext>
          </a:extLst>
        </xdr:cNvPr>
        <xdr:cNvSpPr txBox="1"/>
      </xdr:nvSpPr>
      <xdr:spPr>
        <a:xfrm>
          <a:off x="19310427" y="1420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168927</xdr:rowOff>
    </xdr:from>
    <xdr:ext cx="469744" cy="259045"/>
    <xdr:sp macro="" textlink="">
      <xdr:nvSpPr>
        <xdr:cNvPr id="833" name="n_4aveValue【児童館】&#10;一人当たり面積">
          <a:extLst>
            <a:ext uri="{FF2B5EF4-FFF2-40B4-BE49-F238E27FC236}">
              <a16:creationId xmlns:a16="http://schemas.microsoft.com/office/drawing/2014/main" id="{C4C183DF-3061-4B0F-87DD-A24A5810F677}"/>
            </a:ext>
          </a:extLst>
        </xdr:cNvPr>
        <xdr:cNvSpPr txBox="1"/>
      </xdr:nvSpPr>
      <xdr:spPr>
        <a:xfrm>
          <a:off x="18421427" y="14227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54627</xdr:rowOff>
    </xdr:from>
    <xdr:ext cx="469744" cy="259045"/>
    <xdr:sp macro="" textlink="">
      <xdr:nvSpPr>
        <xdr:cNvPr id="834" name="n_1mainValue【児童館】&#10;一人当たり面積">
          <a:extLst>
            <a:ext uri="{FF2B5EF4-FFF2-40B4-BE49-F238E27FC236}">
              <a16:creationId xmlns:a16="http://schemas.microsoft.com/office/drawing/2014/main" id="{AB851841-183F-424B-ACF8-0359FC2962A9}"/>
            </a:ext>
          </a:extLst>
        </xdr:cNvPr>
        <xdr:cNvSpPr txBox="1"/>
      </xdr:nvSpPr>
      <xdr:spPr>
        <a:xfrm>
          <a:off x="21075727" y="14799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54627</xdr:rowOff>
    </xdr:from>
    <xdr:ext cx="469744" cy="259045"/>
    <xdr:sp macro="" textlink="">
      <xdr:nvSpPr>
        <xdr:cNvPr id="835" name="n_2mainValue【児童館】&#10;一人当たり面積">
          <a:extLst>
            <a:ext uri="{FF2B5EF4-FFF2-40B4-BE49-F238E27FC236}">
              <a16:creationId xmlns:a16="http://schemas.microsoft.com/office/drawing/2014/main" id="{2F09EAC7-8AAA-4A70-8647-7654B494D979}"/>
            </a:ext>
          </a:extLst>
        </xdr:cNvPr>
        <xdr:cNvSpPr txBox="1"/>
      </xdr:nvSpPr>
      <xdr:spPr>
        <a:xfrm>
          <a:off x="20199427" y="14799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54627</xdr:rowOff>
    </xdr:from>
    <xdr:ext cx="469744" cy="259045"/>
    <xdr:sp macro="" textlink="">
      <xdr:nvSpPr>
        <xdr:cNvPr id="836" name="n_3mainValue【児童館】&#10;一人当たり面積">
          <a:extLst>
            <a:ext uri="{FF2B5EF4-FFF2-40B4-BE49-F238E27FC236}">
              <a16:creationId xmlns:a16="http://schemas.microsoft.com/office/drawing/2014/main" id="{C408023C-C37F-4A6C-AB4F-24EA5624F912}"/>
            </a:ext>
          </a:extLst>
        </xdr:cNvPr>
        <xdr:cNvSpPr txBox="1"/>
      </xdr:nvSpPr>
      <xdr:spPr>
        <a:xfrm>
          <a:off x="19310427" y="14799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54627</xdr:rowOff>
    </xdr:from>
    <xdr:ext cx="469744" cy="259045"/>
    <xdr:sp macro="" textlink="">
      <xdr:nvSpPr>
        <xdr:cNvPr id="837" name="n_4mainValue【児童館】&#10;一人当たり面積">
          <a:extLst>
            <a:ext uri="{FF2B5EF4-FFF2-40B4-BE49-F238E27FC236}">
              <a16:creationId xmlns:a16="http://schemas.microsoft.com/office/drawing/2014/main" id="{2255B8E7-B1CE-45F6-AAC5-C3A04B7220DE}"/>
            </a:ext>
          </a:extLst>
        </xdr:cNvPr>
        <xdr:cNvSpPr txBox="1"/>
      </xdr:nvSpPr>
      <xdr:spPr>
        <a:xfrm>
          <a:off x="18421427" y="14799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8" name="正方形/長方形 837">
          <a:extLst>
            <a:ext uri="{FF2B5EF4-FFF2-40B4-BE49-F238E27FC236}">
              <a16:creationId xmlns:a16="http://schemas.microsoft.com/office/drawing/2014/main" id="{3B9FD809-9C96-4866-B2B3-D516A3E180A1}"/>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9" name="正方形/長方形 838">
          <a:extLst>
            <a:ext uri="{FF2B5EF4-FFF2-40B4-BE49-F238E27FC236}">
              <a16:creationId xmlns:a16="http://schemas.microsoft.com/office/drawing/2014/main" id="{9A929F6E-BBDC-4DDF-B008-548ABDDFC278}"/>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0" name="正方形/長方形 839">
          <a:extLst>
            <a:ext uri="{FF2B5EF4-FFF2-40B4-BE49-F238E27FC236}">
              <a16:creationId xmlns:a16="http://schemas.microsoft.com/office/drawing/2014/main" id="{811C005C-4E5D-47BE-B3E4-A6D186FA7CE8}"/>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1" name="正方形/長方形 840">
          <a:extLst>
            <a:ext uri="{FF2B5EF4-FFF2-40B4-BE49-F238E27FC236}">
              <a16:creationId xmlns:a16="http://schemas.microsoft.com/office/drawing/2014/main" id="{7CC49336-7C47-4BD5-B865-49562E39441A}"/>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2" name="正方形/長方形 841">
          <a:extLst>
            <a:ext uri="{FF2B5EF4-FFF2-40B4-BE49-F238E27FC236}">
              <a16:creationId xmlns:a16="http://schemas.microsoft.com/office/drawing/2014/main" id="{7386C7A6-947C-49E5-9CED-32B871F561DE}"/>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3" name="正方形/長方形 842">
          <a:extLst>
            <a:ext uri="{FF2B5EF4-FFF2-40B4-BE49-F238E27FC236}">
              <a16:creationId xmlns:a16="http://schemas.microsoft.com/office/drawing/2014/main" id="{19ECEBB6-091A-4028-B174-9A1140242F65}"/>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4" name="正方形/長方形 843">
          <a:extLst>
            <a:ext uri="{FF2B5EF4-FFF2-40B4-BE49-F238E27FC236}">
              <a16:creationId xmlns:a16="http://schemas.microsoft.com/office/drawing/2014/main" id="{01052491-2207-4AB3-B796-79BCACBEB334}"/>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5" name="正方形/長方形 844">
          <a:extLst>
            <a:ext uri="{FF2B5EF4-FFF2-40B4-BE49-F238E27FC236}">
              <a16:creationId xmlns:a16="http://schemas.microsoft.com/office/drawing/2014/main" id="{591310A6-ED7C-4DAF-AB21-79505B100AA6}"/>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6" name="テキスト ボックス 845">
          <a:extLst>
            <a:ext uri="{FF2B5EF4-FFF2-40B4-BE49-F238E27FC236}">
              <a16:creationId xmlns:a16="http://schemas.microsoft.com/office/drawing/2014/main" id="{651D9956-F110-4C15-907C-BCA34A4A29B9}"/>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7" name="直線コネクタ 846">
          <a:extLst>
            <a:ext uri="{FF2B5EF4-FFF2-40B4-BE49-F238E27FC236}">
              <a16:creationId xmlns:a16="http://schemas.microsoft.com/office/drawing/2014/main" id="{6D12BF37-CD92-40E5-ACC9-CF872415892F}"/>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8" name="テキスト ボックス 847">
          <a:extLst>
            <a:ext uri="{FF2B5EF4-FFF2-40B4-BE49-F238E27FC236}">
              <a16:creationId xmlns:a16="http://schemas.microsoft.com/office/drawing/2014/main" id="{5BD0DFE8-BBF1-4A14-81CB-2CF398E787F2}"/>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49" name="直線コネクタ 848">
          <a:extLst>
            <a:ext uri="{FF2B5EF4-FFF2-40B4-BE49-F238E27FC236}">
              <a16:creationId xmlns:a16="http://schemas.microsoft.com/office/drawing/2014/main" id="{930B9BE3-6013-45BB-B8E3-7370C22372FF}"/>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850" name="テキスト ボックス 849">
          <a:extLst>
            <a:ext uri="{FF2B5EF4-FFF2-40B4-BE49-F238E27FC236}">
              <a16:creationId xmlns:a16="http://schemas.microsoft.com/office/drawing/2014/main" id="{F73F2ABF-E19A-4DA8-8677-692D39DD1D9E}"/>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51" name="直線コネクタ 850">
          <a:extLst>
            <a:ext uri="{FF2B5EF4-FFF2-40B4-BE49-F238E27FC236}">
              <a16:creationId xmlns:a16="http://schemas.microsoft.com/office/drawing/2014/main" id="{BB963B20-01A1-4063-A113-7BAF19D8F0EA}"/>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52" name="テキスト ボックス 851">
          <a:extLst>
            <a:ext uri="{FF2B5EF4-FFF2-40B4-BE49-F238E27FC236}">
              <a16:creationId xmlns:a16="http://schemas.microsoft.com/office/drawing/2014/main" id="{567F8E46-7E2C-4DD5-9FC5-06B7534C603E}"/>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53" name="直線コネクタ 852">
          <a:extLst>
            <a:ext uri="{FF2B5EF4-FFF2-40B4-BE49-F238E27FC236}">
              <a16:creationId xmlns:a16="http://schemas.microsoft.com/office/drawing/2014/main" id="{BC38842D-7A3E-4076-AFD4-532C4223E89D}"/>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54" name="テキスト ボックス 853">
          <a:extLst>
            <a:ext uri="{FF2B5EF4-FFF2-40B4-BE49-F238E27FC236}">
              <a16:creationId xmlns:a16="http://schemas.microsoft.com/office/drawing/2014/main" id="{AC09CDE7-271E-417C-8F82-20FDD03C8579}"/>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55" name="直線コネクタ 854">
          <a:extLst>
            <a:ext uri="{FF2B5EF4-FFF2-40B4-BE49-F238E27FC236}">
              <a16:creationId xmlns:a16="http://schemas.microsoft.com/office/drawing/2014/main" id="{6DD27182-AF97-44FD-8D4C-051BAB1BD16D}"/>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56" name="テキスト ボックス 855">
          <a:extLst>
            <a:ext uri="{FF2B5EF4-FFF2-40B4-BE49-F238E27FC236}">
              <a16:creationId xmlns:a16="http://schemas.microsoft.com/office/drawing/2014/main" id="{0AFAED44-DB99-4D4C-8193-DB3700FB0F58}"/>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57" name="直線コネクタ 856">
          <a:extLst>
            <a:ext uri="{FF2B5EF4-FFF2-40B4-BE49-F238E27FC236}">
              <a16:creationId xmlns:a16="http://schemas.microsoft.com/office/drawing/2014/main" id="{288BB92B-0A7D-4A33-98F7-3D673F8E2E74}"/>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858" name="テキスト ボックス 857">
          <a:extLst>
            <a:ext uri="{FF2B5EF4-FFF2-40B4-BE49-F238E27FC236}">
              <a16:creationId xmlns:a16="http://schemas.microsoft.com/office/drawing/2014/main" id="{304158D3-FF96-42BC-9BB8-9BBA6C4F46D3}"/>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9" name="直線コネクタ 858">
          <a:extLst>
            <a:ext uri="{FF2B5EF4-FFF2-40B4-BE49-F238E27FC236}">
              <a16:creationId xmlns:a16="http://schemas.microsoft.com/office/drawing/2014/main" id="{943FE6CD-EA95-4ACA-B8BC-835F7D6EFF9C}"/>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860" name="テキスト ボックス 859">
          <a:extLst>
            <a:ext uri="{FF2B5EF4-FFF2-40B4-BE49-F238E27FC236}">
              <a16:creationId xmlns:a16="http://schemas.microsoft.com/office/drawing/2014/main" id="{0F576994-DD71-4FBD-83D1-FF0FAC9648C6}"/>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61" name="【公民館】&#10;有形固定資産減価償却率グラフ枠">
          <a:extLst>
            <a:ext uri="{FF2B5EF4-FFF2-40B4-BE49-F238E27FC236}">
              <a16:creationId xmlns:a16="http://schemas.microsoft.com/office/drawing/2014/main" id="{74FC2498-045C-48DC-81B4-7339F869076E}"/>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95250</xdr:rowOff>
    </xdr:from>
    <xdr:to>
      <xdr:col>85</xdr:col>
      <xdr:colOff>126364</xdr:colOff>
      <xdr:row>108</xdr:row>
      <xdr:rowOff>152400</xdr:rowOff>
    </xdr:to>
    <xdr:cxnSp macro="">
      <xdr:nvCxnSpPr>
        <xdr:cNvPr id="862" name="直線コネクタ 861">
          <a:extLst>
            <a:ext uri="{FF2B5EF4-FFF2-40B4-BE49-F238E27FC236}">
              <a16:creationId xmlns:a16="http://schemas.microsoft.com/office/drawing/2014/main" id="{4B58C10E-0EB4-46BC-951F-2659AFCB8095}"/>
            </a:ext>
          </a:extLst>
        </xdr:cNvPr>
        <xdr:cNvCxnSpPr/>
      </xdr:nvCxnSpPr>
      <xdr:spPr>
        <a:xfrm flipV="1">
          <a:off x="16318864" y="1706880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863" name="【公民館】&#10;有形固定資産減価償却率最小値テキスト">
          <a:extLst>
            <a:ext uri="{FF2B5EF4-FFF2-40B4-BE49-F238E27FC236}">
              <a16:creationId xmlns:a16="http://schemas.microsoft.com/office/drawing/2014/main" id="{F6E6B2CA-3432-4A00-B58D-2278BBC03A1B}"/>
            </a:ext>
          </a:extLst>
        </xdr:cNvPr>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864" name="直線コネクタ 863">
          <a:extLst>
            <a:ext uri="{FF2B5EF4-FFF2-40B4-BE49-F238E27FC236}">
              <a16:creationId xmlns:a16="http://schemas.microsoft.com/office/drawing/2014/main" id="{24030792-429B-4D63-8DBA-8DE476E3549D}"/>
            </a:ext>
          </a:extLst>
        </xdr:cNvPr>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41927</xdr:rowOff>
    </xdr:from>
    <xdr:ext cx="405111" cy="259045"/>
    <xdr:sp macro="" textlink="">
      <xdr:nvSpPr>
        <xdr:cNvPr id="865" name="【公民館】&#10;有形固定資産減価償却率最大値テキスト">
          <a:extLst>
            <a:ext uri="{FF2B5EF4-FFF2-40B4-BE49-F238E27FC236}">
              <a16:creationId xmlns:a16="http://schemas.microsoft.com/office/drawing/2014/main" id="{217729D9-7760-49D0-BB39-9ECD0619C174}"/>
            </a:ext>
          </a:extLst>
        </xdr:cNvPr>
        <xdr:cNvSpPr txBox="1"/>
      </xdr:nvSpPr>
      <xdr:spPr>
        <a:xfrm>
          <a:off x="16357600" y="16844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95250</xdr:rowOff>
    </xdr:from>
    <xdr:to>
      <xdr:col>86</xdr:col>
      <xdr:colOff>25400</xdr:colOff>
      <xdr:row>99</xdr:row>
      <xdr:rowOff>95250</xdr:rowOff>
    </xdr:to>
    <xdr:cxnSp macro="">
      <xdr:nvCxnSpPr>
        <xdr:cNvPr id="866" name="直線コネクタ 865">
          <a:extLst>
            <a:ext uri="{FF2B5EF4-FFF2-40B4-BE49-F238E27FC236}">
              <a16:creationId xmlns:a16="http://schemas.microsoft.com/office/drawing/2014/main" id="{78250D0A-8FDB-41D0-AD95-8E57DEF0BD75}"/>
            </a:ext>
          </a:extLst>
        </xdr:cNvPr>
        <xdr:cNvCxnSpPr/>
      </xdr:nvCxnSpPr>
      <xdr:spPr>
        <a:xfrm>
          <a:off x="16230600" y="1706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137813</xdr:rowOff>
    </xdr:from>
    <xdr:ext cx="405111" cy="259045"/>
    <xdr:sp macro="" textlink="">
      <xdr:nvSpPr>
        <xdr:cNvPr id="867" name="【公民館】&#10;有形固定資産減価償却率平均値テキスト">
          <a:extLst>
            <a:ext uri="{FF2B5EF4-FFF2-40B4-BE49-F238E27FC236}">
              <a16:creationId xmlns:a16="http://schemas.microsoft.com/office/drawing/2014/main" id="{FF2206E6-E01D-4F5B-A7D8-43CE1660C397}"/>
            </a:ext>
          </a:extLst>
        </xdr:cNvPr>
        <xdr:cNvSpPr txBox="1"/>
      </xdr:nvSpPr>
      <xdr:spPr>
        <a:xfrm>
          <a:off x="16357600" y="177971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114936</xdr:rowOff>
    </xdr:from>
    <xdr:to>
      <xdr:col>85</xdr:col>
      <xdr:colOff>177800</xdr:colOff>
      <xdr:row>105</xdr:row>
      <xdr:rowOff>45086</xdr:rowOff>
    </xdr:to>
    <xdr:sp macro="" textlink="">
      <xdr:nvSpPr>
        <xdr:cNvPr id="868" name="フローチャート: 判断 867">
          <a:extLst>
            <a:ext uri="{FF2B5EF4-FFF2-40B4-BE49-F238E27FC236}">
              <a16:creationId xmlns:a16="http://schemas.microsoft.com/office/drawing/2014/main" id="{C3631B46-D18E-47E2-97F1-E35148803C1C}"/>
            </a:ext>
          </a:extLst>
        </xdr:cNvPr>
        <xdr:cNvSpPr/>
      </xdr:nvSpPr>
      <xdr:spPr>
        <a:xfrm>
          <a:off x="16268700" y="1794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122555</xdr:rowOff>
    </xdr:from>
    <xdr:to>
      <xdr:col>81</xdr:col>
      <xdr:colOff>101600</xdr:colOff>
      <xdr:row>105</xdr:row>
      <xdr:rowOff>52705</xdr:rowOff>
    </xdr:to>
    <xdr:sp macro="" textlink="">
      <xdr:nvSpPr>
        <xdr:cNvPr id="869" name="フローチャート: 判断 868">
          <a:extLst>
            <a:ext uri="{FF2B5EF4-FFF2-40B4-BE49-F238E27FC236}">
              <a16:creationId xmlns:a16="http://schemas.microsoft.com/office/drawing/2014/main" id="{624B6F4C-1736-47AD-9F1E-11746C4839E3}"/>
            </a:ext>
          </a:extLst>
        </xdr:cNvPr>
        <xdr:cNvSpPr/>
      </xdr:nvSpPr>
      <xdr:spPr>
        <a:xfrm>
          <a:off x="15430500" y="1795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107314</xdr:rowOff>
    </xdr:from>
    <xdr:to>
      <xdr:col>76</xdr:col>
      <xdr:colOff>165100</xdr:colOff>
      <xdr:row>105</xdr:row>
      <xdr:rowOff>37464</xdr:rowOff>
    </xdr:to>
    <xdr:sp macro="" textlink="">
      <xdr:nvSpPr>
        <xdr:cNvPr id="870" name="フローチャート: 判断 869">
          <a:extLst>
            <a:ext uri="{FF2B5EF4-FFF2-40B4-BE49-F238E27FC236}">
              <a16:creationId xmlns:a16="http://schemas.microsoft.com/office/drawing/2014/main" id="{326FB547-881D-488C-939D-8312BFA83ED3}"/>
            </a:ext>
          </a:extLst>
        </xdr:cNvPr>
        <xdr:cNvSpPr/>
      </xdr:nvSpPr>
      <xdr:spPr>
        <a:xfrm>
          <a:off x="14541500" y="1793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116839</xdr:rowOff>
    </xdr:from>
    <xdr:to>
      <xdr:col>72</xdr:col>
      <xdr:colOff>38100</xdr:colOff>
      <xdr:row>105</xdr:row>
      <xdr:rowOff>46989</xdr:rowOff>
    </xdr:to>
    <xdr:sp macro="" textlink="">
      <xdr:nvSpPr>
        <xdr:cNvPr id="871" name="フローチャート: 判断 870">
          <a:extLst>
            <a:ext uri="{FF2B5EF4-FFF2-40B4-BE49-F238E27FC236}">
              <a16:creationId xmlns:a16="http://schemas.microsoft.com/office/drawing/2014/main" id="{A958646D-7963-4329-88E3-31F6958FB80E}"/>
            </a:ext>
          </a:extLst>
        </xdr:cNvPr>
        <xdr:cNvSpPr/>
      </xdr:nvSpPr>
      <xdr:spPr>
        <a:xfrm>
          <a:off x="13652500" y="1794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90170</xdr:rowOff>
    </xdr:from>
    <xdr:to>
      <xdr:col>67</xdr:col>
      <xdr:colOff>101600</xdr:colOff>
      <xdr:row>105</xdr:row>
      <xdr:rowOff>20320</xdr:rowOff>
    </xdr:to>
    <xdr:sp macro="" textlink="">
      <xdr:nvSpPr>
        <xdr:cNvPr id="872" name="フローチャート: 判断 871">
          <a:extLst>
            <a:ext uri="{FF2B5EF4-FFF2-40B4-BE49-F238E27FC236}">
              <a16:creationId xmlns:a16="http://schemas.microsoft.com/office/drawing/2014/main" id="{E8C2622B-0601-4034-84D6-652B7A52F3F9}"/>
            </a:ext>
          </a:extLst>
        </xdr:cNvPr>
        <xdr:cNvSpPr/>
      </xdr:nvSpPr>
      <xdr:spPr>
        <a:xfrm>
          <a:off x="12763500" y="1792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3" name="テキスト ボックス 872">
          <a:extLst>
            <a:ext uri="{FF2B5EF4-FFF2-40B4-BE49-F238E27FC236}">
              <a16:creationId xmlns:a16="http://schemas.microsoft.com/office/drawing/2014/main" id="{3F2206A6-DAF5-4598-A3CB-D6D05DE26E55}"/>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4" name="テキスト ボックス 873">
          <a:extLst>
            <a:ext uri="{FF2B5EF4-FFF2-40B4-BE49-F238E27FC236}">
              <a16:creationId xmlns:a16="http://schemas.microsoft.com/office/drawing/2014/main" id="{DB251EE4-C59F-4245-9931-4D2F0BF1FB3D}"/>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5" name="テキスト ボックス 874">
          <a:extLst>
            <a:ext uri="{FF2B5EF4-FFF2-40B4-BE49-F238E27FC236}">
              <a16:creationId xmlns:a16="http://schemas.microsoft.com/office/drawing/2014/main" id="{C3DEF973-5077-4D0C-9D35-1C7E6C40C09E}"/>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6" name="テキスト ボックス 875">
          <a:extLst>
            <a:ext uri="{FF2B5EF4-FFF2-40B4-BE49-F238E27FC236}">
              <a16:creationId xmlns:a16="http://schemas.microsoft.com/office/drawing/2014/main" id="{F0D3933F-E5B3-432E-A6C0-C0DDE226626B}"/>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7" name="テキスト ボックス 876">
          <a:extLst>
            <a:ext uri="{FF2B5EF4-FFF2-40B4-BE49-F238E27FC236}">
              <a16:creationId xmlns:a16="http://schemas.microsoft.com/office/drawing/2014/main" id="{9432705A-D974-4629-9E55-5220D7D95096}"/>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73025</xdr:rowOff>
    </xdr:from>
    <xdr:to>
      <xdr:col>85</xdr:col>
      <xdr:colOff>177800</xdr:colOff>
      <xdr:row>107</xdr:row>
      <xdr:rowOff>3175</xdr:rowOff>
    </xdr:to>
    <xdr:sp macro="" textlink="">
      <xdr:nvSpPr>
        <xdr:cNvPr id="878" name="楕円 877">
          <a:extLst>
            <a:ext uri="{FF2B5EF4-FFF2-40B4-BE49-F238E27FC236}">
              <a16:creationId xmlns:a16="http://schemas.microsoft.com/office/drawing/2014/main" id="{84EBDC15-FC05-4255-B02A-4439C6E48EC3}"/>
            </a:ext>
          </a:extLst>
        </xdr:cNvPr>
        <xdr:cNvSpPr/>
      </xdr:nvSpPr>
      <xdr:spPr>
        <a:xfrm>
          <a:off x="16268700" y="18246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51452</xdr:rowOff>
    </xdr:from>
    <xdr:ext cx="405111" cy="259045"/>
    <xdr:sp macro="" textlink="">
      <xdr:nvSpPr>
        <xdr:cNvPr id="879" name="【公民館】&#10;有形固定資産減価償却率該当値テキスト">
          <a:extLst>
            <a:ext uri="{FF2B5EF4-FFF2-40B4-BE49-F238E27FC236}">
              <a16:creationId xmlns:a16="http://schemas.microsoft.com/office/drawing/2014/main" id="{16635F52-3911-482D-98EE-520258216737}"/>
            </a:ext>
          </a:extLst>
        </xdr:cNvPr>
        <xdr:cNvSpPr txBox="1"/>
      </xdr:nvSpPr>
      <xdr:spPr>
        <a:xfrm>
          <a:off x="16357600" y="18225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17780</xdr:rowOff>
    </xdr:from>
    <xdr:to>
      <xdr:col>81</xdr:col>
      <xdr:colOff>101600</xdr:colOff>
      <xdr:row>106</xdr:row>
      <xdr:rowOff>119380</xdr:rowOff>
    </xdr:to>
    <xdr:sp macro="" textlink="">
      <xdr:nvSpPr>
        <xdr:cNvPr id="880" name="楕円 879">
          <a:extLst>
            <a:ext uri="{FF2B5EF4-FFF2-40B4-BE49-F238E27FC236}">
              <a16:creationId xmlns:a16="http://schemas.microsoft.com/office/drawing/2014/main" id="{31A24F5B-F7DA-4ED2-8F6D-8F7F1B76481E}"/>
            </a:ext>
          </a:extLst>
        </xdr:cNvPr>
        <xdr:cNvSpPr/>
      </xdr:nvSpPr>
      <xdr:spPr>
        <a:xfrm>
          <a:off x="15430500" y="1819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68580</xdr:rowOff>
    </xdr:from>
    <xdr:to>
      <xdr:col>85</xdr:col>
      <xdr:colOff>127000</xdr:colOff>
      <xdr:row>106</xdr:row>
      <xdr:rowOff>123825</xdr:rowOff>
    </xdr:to>
    <xdr:cxnSp macro="">
      <xdr:nvCxnSpPr>
        <xdr:cNvPr id="881" name="直線コネクタ 880">
          <a:extLst>
            <a:ext uri="{FF2B5EF4-FFF2-40B4-BE49-F238E27FC236}">
              <a16:creationId xmlns:a16="http://schemas.microsoft.com/office/drawing/2014/main" id="{345DC011-587C-44A0-840D-CE471EB9E2B7}"/>
            </a:ext>
          </a:extLst>
        </xdr:cNvPr>
        <xdr:cNvCxnSpPr/>
      </xdr:nvCxnSpPr>
      <xdr:spPr>
        <a:xfrm>
          <a:off x="15481300" y="18242280"/>
          <a:ext cx="8382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141605</xdr:rowOff>
    </xdr:from>
    <xdr:to>
      <xdr:col>76</xdr:col>
      <xdr:colOff>165100</xdr:colOff>
      <xdr:row>106</xdr:row>
      <xdr:rowOff>71755</xdr:rowOff>
    </xdr:to>
    <xdr:sp macro="" textlink="">
      <xdr:nvSpPr>
        <xdr:cNvPr id="882" name="楕円 881">
          <a:extLst>
            <a:ext uri="{FF2B5EF4-FFF2-40B4-BE49-F238E27FC236}">
              <a16:creationId xmlns:a16="http://schemas.microsoft.com/office/drawing/2014/main" id="{4B20E3EB-316E-4D81-B13E-20D3864C1FFE}"/>
            </a:ext>
          </a:extLst>
        </xdr:cNvPr>
        <xdr:cNvSpPr/>
      </xdr:nvSpPr>
      <xdr:spPr>
        <a:xfrm>
          <a:off x="14541500" y="18143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20955</xdr:rowOff>
    </xdr:from>
    <xdr:to>
      <xdr:col>81</xdr:col>
      <xdr:colOff>50800</xdr:colOff>
      <xdr:row>106</xdr:row>
      <xdr:rowOff>68580</xdr:rowOff>
    </xdr:to>
    <xdr:cxnSp macro="">
      <xdr:nvCxnSpPr>
        <xdr:cNvPr id="883" name="直線コネクタ 882">
          <a:extLst>
            <a:ext uri="{FF2B5EF4-FFF2-40B4-BE49-F238E27FC236}">
              <a16:creationId xmlns:a16="http://schemas.microsoft.com/office/drawing/2014/main" id="{70572E6B-5C8E-4267-809E-AC6E3BC6F141}"/>
            </a:ext>
          </a:extLst>
        </xdr:cNvPr>
        <xdr:cNvCxnSpPr/>
      </xdr:nvCxnSpPr>
      <xdr:spPr>
        <a:xfrm>
          <a:off x="14592300" y="18194655"/>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86361</xdr:rowOff>
    </xdr:from>
    <xdr:to>
      <xdr:col>72</xdr:col>
      <xdr:colOff>38100</xdr:colOff>
      <xdr:row>106</xdr:row>
      <xdr:rowOff>16511</xdr:rowOff>
    </xdr:to>
    <xdr:sp macro="" textlink="">
      <xdr:nvSpPr>
        <xdr:cNvPr id="884" name="楕円 883">
          <a:extLst>
            <a:ext uri="{FF2B5EF4-FFF2-40B4-BE49-F238E27FC236}">
              <a16:creationId xmlns:a16="http://schemas.microsoft.com/office/drawing/2014/main" id="{5290198C-ADEB-41AE-BC75-11D41A871854}"/>
            </a:ext>
          </a:extLst>
        </xdr:cNvPr>
        <xdr:cNvSpPr/>
      </xdr:nvSpPr>
      <xdr:spPr>
        <a:xfrm>
          <a:off x="13652500" y="18088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137161</xdr:rowOff>
    </xdr:from>
    <xdr:to>
      <xdr:col>76</xdr:col>
      <xdr:colOff>114300</xdr:colOff>
      <xdr:row>106</xdr:row>
      <xdr:rowOff>20955</xdr:rowOff>
    </xdr:to>
    <xdr:cxnSp macro="">
      <xdr:nvCxnSpPr>
        <xdr:cNvPr id="885" name="直線コネクタ 884">
          <a:extLst>
            <a:ext uri="{FF2B5EF4-FFF2-40B4-BE49-F238E27FC236}">
              <a16:creationId xmlns:a16="http://schemas.microsoft.com/office/drawing/2014/main" id="{CF68BDE8-C596-435E-A238-84DCACC8497C}"/>
            </a:ext>
          </a:extLst>
        </xdr:cNvPr>
        <xdr:cNvCxnSpPr/>
      </xdr:nvCxnSpPr>
      <xdr:spPr>
        <a:xfrm>
          <a:off x="13703300" y="18139411"/>
          <a:ext cx="889000" cy="55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29211</xdr:rowOff>
    </xdr:from>
    <xdr:to>
      <xdr:col>67</xdr:col>
      <xdr:colOff>101600</xdr:colOff>
      <xdr:row>105</xdr:row>
      <xdr:rowOff>130811</xdr:rowOff>
    </xdr:to>
    <xdr:sp macro="" textlink="">
      <xdr:nvSpPr>
        <xdr:cNvPr id="886" name="楕円 885">
          <a:extLst>
            <a:ext uri="{FF2B5EF4-FFF2-40B4-BE49-F238E27FC236}">
              <a16:creationId xmlns:a16="http://schemas.microsoft.com/office/drawing/2014/main" id="{A1F52ABF-F2E7-41B8-A751-C854C91578B4}"/>
            </a:ext>
          </a:extLst>
        </xdr:cNvPr>
        <xdr:cNvSpPr/>
      </xdr:nvSpPr>
      <xdr:spPr>
        <a:xfrm>
          <a:off x="12763500" y="18031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80011</xdr:rowOff>
    </xdr:from>
    <xdr:to>
      <xdr:col>71</xdr:col>
      <xdr:colOff>177800</xdr:colOff>
      <xdr:row>105</xdr:row>
      <xdr:rowOff>137161</xdr:rowOff>
    </xdr:to>
    <xdr:cxnSp macro="">
      <xdr:nvCxnSpPr>
        <xdr:cNvPr id="887" name="直線コネクタ 886">
          <a:extLst>
            <a:ext uri="{FF2B5EF4-FFF2-40B4-BE49-F238E27FC236}">
              <a16:creationId xmlns:a16="http://schemas.microsoft.com/office/drawing/2014/main" id="{D256D635-0E32-4D96-BBD1-5CC399D50033}"/>
            </a:ext>
          </a:extLst>
        </xdr:cNvPr>
        <xdr:cNvCxnSpPr/>
      </xdr:nvCxnSpPr>
      <xdr:spPr>
        <a:xfrm>
          <a:off x="12814300" y="18082261"/>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69232</xdr:rowOff>
    </xdr:from>
    <xdr:ext cx="405111" cy="259045"/>
    <xdr:sp macro="" textlink="">
      <xdr:nvSpPr>
        <xdr:cNvPr id="888" name="n_1aveValue【公民館】&#10;有形固定資産減価償却率">
          <a:extLst>
            <a:ext uri="{FF2B5EF4-FFF2-40B4-BE49-F238E27FC236}">
              <a16:creationId xmlns:a16="http://schemas.microsoft.com/office/drawing/2014/main" id="{39524110-F619-4720-90E8-4E3E64EBA5B5}"/>
            </a:ext>
          </a:extLst>
        </xdr:cNvPr>
        <xdr:cNvSpPr txBox="1"/>
      </xdr:nvSpPr>
      <xdr:spPr>
        <a:xfrm>
          <a:off x="15266044" y="17728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53991</xdr:rowOff>
    </xdr:from>
    <xdr:ext cx="405111" cy="259045"/>
    <xdr:sp macro="" textlink="">
      <xdr:nvSpPr>
        <xdr:cNvPr id="889" name="n_2aveValue【公民館】&#10;有形固定資産減価償却率">
          <a:extLst>
            <a:ext uri="{FF2B5EF4-FFF2-40B4-BE49-F238E27FC236}">
              <a16:creationId xmlns:a16="http://schemas.microsoft.com/office/drawing/2014/main" id="{ECD22B88-05A9-4946-B8B3-1F5C15D73D30}"/>
            </a:ext>
          </a:extLst>
        </xdr:cNvPr>
        <xdr:cNvSpPr txBox="1"/>
      </xdr:nvSpPr>
      <xdr:spPr>
        <a:xfrm>
          <a:off x="14389744" y="17713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63516</xdr:rowOff>
    </xdr:from>
    <xdr:ext cx="405111" cy="259045"/>
    <xdr:sp macro="" textlink="">
      <xdr:nvSpPr>
        <xdr:cNvPr id="890" name="n_3aveValue【公民館】&#10;有形固定資産減価償却率">
          <a:extLst>
            <a:ext uri="{FF2B5EF4-FFF2-40B4-BE49-F238E27FC236}">
              <a16:creationId xmlns:a16="http://schemas.microsoft.com/office/drawing/2014/main" id="{7B02CB93-3226-4245-98AF-561AB6193D84}"/>
            </a:ext>
          </a:extLst>
        </xdr:cNvPr>
        <xdr:cNvSpPr txBox="1"/>
      </xdr:nvSpPr>
      <xdr:spPr>
        <a:xfrm>
          <a:off x="13500744" y="17722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36847</xdr:rowOff>
    </xdr:from>
    <xdr:ext cx="405111" cy="259045"/>
    <xdr:sp macro="" textlink="">
      <xdr:nvSpPr>
        <xdr:cNvPr id="891" name="n_4aveValue【公民館】&#10;有形固定資産減価償却率">
          <a:extLst>
            <a:ext uri="{FF2B5EF4-FFF2-40B4-BE49-F238E27FC236}">
              <a16:creationId xmlns:a16="http://schemas.microsoft.com/office/drawing/2014/main" id="{4003F8BB-5A40-452E-A0EB-69DB5BE96646}"/>
            </a:ext>
          </a:extLst>
        </xdr:cNvPr>
        <xdr:cNvSpPr txBox="1"/>
      </xdr:nvSpPr>
      <xdr:spPr>
        <a:xfrm>
          <a:off x="12611744" y="17696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110507</xdr:rowOff>
    </xdr:from>
    <xdr:ext cx="405111" cy="259045"/>
    <xdr:sp macro="" textlink="">
      <xdr:nvSpPr>
        <xdr:cNvPr id="892" name="n_1mainValue【公民館】&#10;有形固定資産減価償却率">
          <a:extLst>
            <a:ext uri="{FF2B5EF4-FFF2-40B4-BE49-F238E27FC236}">
              <a16:creationId xmlns:a16="http://schemas.microsoft.com/office/drawing/2014/main" id="{F995B744-9215-4687-ADD3-5A398B632271}"/>
            </a:ext>
          </a:extLst>
        </xdr:cNvPr>
        <xdr:cNvSpPr txBox="1"/>
      </xdr:nvSpPr>
      <xdr:spPr>
        <a:xfrm>
          <a:off x="15266044" y="18284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62882</xdr:rowOff>
    </xdr:from>
    <xdr:ext cx="405111" cy="259045"/>
    <xdr:sp macro="" textlink="">
      <xdr:nvSpPr>
        <xdr:cNvPr id="893" name="n_2mainValue【公民館】&#10;有形固定資産減価償却率">
          <a:extLst>
            <a:ext uri="{FF2B5EF4-FFF2-40B4-BE49-F238E27FC236}">
              <a16:creationId xmlns:a16="http://schemas.microsoft.com/office/drawing/2014/main" id="{EC5C5953-2617-4854-9877-F1F93DD88BB1}"/>
            </a:ext>
          </a:extLst>
        </xdr:cNvPr>
        <xdr:cNvSpPr txBox="1"/>
      </xdr:nvSpPr>
      <xdr:spPr>
        <a:xfrm>
          <a:off x="14389744" y="18236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7638</xdr:rowOff>
    </xdr:from>
    <xdr:ext cx="405111" cy="259045"/>
    <xdr:sp macro="" textlink="">
      <xdr:nvSpPr>
        <xdr:cNvPr id="894" name="n_3mainValue【公民館】&#10;有形固定資産減価償却率">
          <a:extLst>
            <a:ext uri="{FF2B5EF4-FFF2-40B4-BE49-F238E27FC236}">
              <a16:creationId xmlns:a16="http://schemas.microsoft.com/office/drawing/2014/main" id="{63AD5CF5-F1B0-437F-820B-1FDB6214B80F}"/>
            </a:ext>
          </a:extLst>
        </xdr:cNvPr>
        <xdr:cNvSpPr txBox="1"/>
      </xdr:nvSpPr>
      <xdr:spPr>
        <a:xfrm>
          <a:off x="13500744" y="18181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121938</xdr:rowOff>
    </xdr:from>
    <xdr:ext cx="405111" cy="259045"/>
    <xdr:sp macro="" textlink="">
      <xdr:nvSpPr>
        <xdr:cNvPr id="895" name="n_4mainValue【公民館】&#10;有形固定資産減価償却率">
          <a:extLst>
            <a:ext uri="{FF2B5EF4-FFF2-40B4-BE49-F238E27FC236}">
              <a16:creationId xmlns:a16="http://schemas.microsoft.com/office/drawing/2014/main" id="{C4BB15B9-F081-47BE-9389-FBDB8804E1C9}"/>
            </a:ext>
          </a:extLst>
        </xdr:cNvPr>
        <xdr:cNvSpPr txBox="1"/>
      </xdr:nvSpPr>
      <xdr:spPr>
        <a:xfrm>
          <a:off x="12611744" y="18124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6" name="正方形/長方形 895">
          <a:extLst>
            <a:ext uri="{FF2B5EF4-FFF2-40B4-BE49-F238E27FC236}">
              <a16:creationId xmlns:a16="http://schemas.microsoft.com/office/drawing/2014/main" id="{679D305A-2764-48E8-BC27-1A1344027E88}"/>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7" name="正方形/長方形 896">
          <a:extLst>
            <a:ext uri="{FF2B5EF4-FFF2-40B4-BE49-F238E27FC236}">
              <a16:creationId xmlns:a16="http://schemas.microsoft.com/office/drawing/2014/main" id="{522900BD-5997-41BA-A0FC-977F1077DB46}"/>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8" name="正方形/長方形 897">
          <a:extLst>
            <a:ext uri="{FF2B5EF4-FFF2-40B4-BE49-F238E27FC236}">
              <a16:creationId xmlns:a16="http://schemas.microsoft.com/office/drawing/2014/main" id="{43512142-E8CD-437B-8673-716FDC04A01B}"/>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9" name="正方形/長方形 898">
          <a:extLst>
            <a:ext uri="{FF2B5EF4-FFF2-40B4-BE49-F238E27FC236}">
              <a16:creationId xmlns:a16="http://schemas.microsoft.com/office/drawing/2014/main" id="{E6857EBF-C642-477F-9E1F-F394FE03030B}"/>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0" name="正方形/長方形 899">
          <a:extLst>
            <a:ext uri="{FF2B5EF4-FFF2-40B4-BE49-F238E27FC236}">
              <a16:creationId xmlns:a16="http://schemas.microsoft.com/office/drawing/2014/main" id="{4FEB4748-55B7-4106-BBA5-E02D7C37FCC1}"/>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1" name="正方形/長方形 900">
          <a:extLst>
            <a:ext uri="{FF2B5EF4-FFF2-40B4-BE49-F238E27FC236}">
              <a16:creationId xmlns:a16="http://schemas.microsoft.com/office/drawing/2014/main" id="{9466D005-B349-45CB-A807-C29FBD04D18A}"/>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2" name="正方形/長方形 901">
          <a:extLst>
            <a:ext uri="{FF2B5EF4-FFF2-40B4-BE49-F238E27FC236}">
              <a16:creationId xmlns:a16="http://schemas.microsoft.com/office/drawing/2014/main" id="{21F0D13D-5C86-489E-836B-70AB27A544A8}"/>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3" name="正方形/長方形 902">
          <a:extLst>
            <a:ext uri="{FF2B5EF4-FFF2-40B4-BE49-F238E27FC236}">
              <a16:creationId xmlns:a16="http://schemas.microsoft.com/office/drawing/2014/main" id="{D773E213-D405-4F0D-A0A5-45505C97CF37}"/>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4" name="テキスト ボックス 903">
          <a:extLst>
            <a:ext uri="{FF2B5EF4-FFF2-40B4-BE49-F238E27FC236}">
              <a16:creationId xmlns:a16="http://schemas.microsoft.com/office/drawing/2014/main" id="{0CE7ECBB-324F-4E94-BB69-5D81557D1F47}"/>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5" name="直線コネクタ 904">
          <a:extLst>
            <a:ext uri="{FF2B5EF4-FFF2-40B4-BE49-F238E27FC236}">
              <a16:creationId xmlns:a16="http://schemas.microsoft.com/office/drawing/2014/main" id="{79C12F33-7B66-4B03-B3E9-7A58B969F00B}"/>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906" name="直線コネクタ 905">
          <a:extLst>
            <a:ext uri="{FF2B5EF4-FFF2-40B4-BE49-F238E27FC236}">
              <a16:creationId xmlns:a16="http://schemas.microsoft.com/office/drawing/2014/main" id="{7379998E-5781-46E3-9128-8EE2B35A2828}"/>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907" name="テキスト ボックス 906">
          <a:extLst>
            <a:ext uri="{FF2B5EF4-FFF2-40B4-BE49-F238E27FC236}">
              <a16:creationId xmlns:a16="http://schemas.microsoft.com/office/drawing/2014/main" id="{493BB1B2-CF91-4692-87D5-995DA2FA0FB6}"/>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908" name="直線コネクタ 907">
          <a:extLst>
            <a:ext uri="{FF2B5EF4-FFF2-40B4-BE49-F238E27FC236}">
              <a16:creationId xmlns:a16="http://schemas.microsoft.com/office/drawing/2014/main" id="{0C69E9CC-FB74-4BE7-85DE-05D1342DFBE4}"/>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909" name="テキスト ボックス 908">
          <a:extLst>
            <a:ext uri="{FF2B5EF4-FFF2-40B4-BE49-F238E27FC236}">
              <a16:creationId xmlns:a16="http://schemas.microsoft.com/office/drawing/2014/main" id="{3C264059-1B28-4141-BB5D-D40769B74997}"/>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910" name="直線コネクタ 909">
          <a:extLst>
            <a:ext uri="{FF2B5EF4-FFF2-40B4-BE49-F238E27FC236}">
              <a16:creationId xmlns:a16="http://schemas.microsoft.com/office/drawing/2014/main" id="{63CC42DA-09D2-4E35-B96C-B28DE646871F}"/>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911" name="テキスト ボックス 910">
          <a:extLst>
            <a:ext uri="{FF2B5EF4-FFF2-40B4-BE49-F238E27FC236}">
              <a16:creationId xmlns:a16="http://schemas.microsoft.com/office/drawing/2014/main" id="{5A004055-8587-48D0-870B-2FD8C699C657}"/>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912" name="直線コネクタ 911">
          <a:extLst>
            <a:ext uri="{FF2B5EF4-FFF2-40B4-BE49-F238E27FC236}">
              <a16:creationId xmlns:a16="http://schemas.microsoft.com/office/drawing/2014/main" id="{BEDB2E66-0006-479B-BF3C-C259DB076D57}"/>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913" name="テキスト ボックス 912">
          <a:extLst>
            <a:ext uri="{FF2B5EF4-FFF2-40B4-BE49-F238E27FC236}">
              <a16:creationId xmlns:a16="http://schemas.microsoft.com/office/drawing/2014/main" id="{C8D5DA55-B257-4FCE-AF87-ED7C0D6C4A8A}"/>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914" name="直線コネクタ 913">
          <a:extLst>
            <a:ext uri="{FF2B5EF4-FFF2-40B4-BE49-F238E27FC236}">
              <a16:creationId xmlns:a16="http://schemas.microsoft.com/office/drawing/2014/main" id="{FA76FF6B-804F-4B3D-851A-80AAFF0455BF}"/>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915" name="テキスト ボックス 914">
          <a:extLst>
            <a:ext uri="{FF2B5EF4-FFF2-40B4-BE49-F238E27FC236}">
              <a16:creationId xmlns:a16="http://schemas.microsoft.com/office/drawing/2014/main" id="{918A773D-4B09-4117-A85E-712F60AE8016}"/>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6" name="直線コネクタ 915">
          <a:extLst>
            <a:ext uri="{FF2B5EF4-FFF2-40B4-BE49-F238E27FC236}">
              <a16:creationId xmlns:a16="http://schemas.microsoft.com/office/drawing/2014/main" id="{6E00AABF-FD82-4057-AFDA-3AB43B7A07F6}"/>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7" name="テキスト ボックス 916">
          <a:extLst>
            <a:ext uri="{FF2B5EF4-FFF2-40B4-BE49-F238E27FC236}">
              <a16:creationId xmlns:a16="http://schemas.microsoft.com/office/drawing/2014/main" id="{A26BB9DF-646C-46F9-AD8D-D429C698ACBB}"/>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8" name="【公民館】&#10;一人当たり面積グラフ枠">
          <a:extLst>
            <a:ext uri="{FF2B5EF4-FFF2-40B4-BE49-F238E27FC236}">
              <a16:creationId xmlns:a16="http://schemas.microsoft.com/office/drawing/2014/main" id="{BD1AE5D8-743D-4E7A-ACE3-82ABF14B5E97}"/>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95250</xdr:rowOff>
    </xdr:from>
    <xdr:to>
      <xdr:col>116</xdr:col>
      <xdr:colOff>62864</xdr:colOff>
      <xdr:row>108</xdr:row>
      <xdr:rowOff>135255</xdr:rowOff>
    </xdr:to>
    <xdr:cxnSp macro="">
      <xdr:nvCxnSpPr>
        <xdr:cNvPr id="919" name="直線コネクタ 918">
          <a:extLst>
            <a:ext uri="{FF2B5EF4-FFF2-40B4-BE49-F238E27FC236}">
              <a16:creationId xmlns:a16="http://schemas.microsoft.com/office/drawing/2014/main" id="{C2D32846-D9D9-40F7-B2B4-9005E192D5AB}"/>
            </a:ext>
          </a:extLst>
        </xdr:cNvPr>
        <xdr:cNvCxnSpPr/>
      </xdr:nvCxnSpPr>
      <xdr:spPr>
        <a:xfrm flipV="1">
          <a:off x="22160864" y="17068800"/>
          <a:ext cx="0" cy="1583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139082</xdr:rowOff>
    </xdr:from>
    <xdr:ext cx="469744" cy="259045"/>
    <xdr:sp macro="" textlink="">
      <xdr:nvSpPr>
        <xdr:cNvPr id="920" name="【公民館】&#10;一人当たり面積最小値テキスト">
          <a:extLst>
            <a:ext uri="{FF2B5EF4-FFF2-40B4-BE49-F238E27FC236}">
              <a16:creationId xmlns:a16="http://schemas.microsoft.com/office/drawing/2014/main" id="{32F87F0B-4B3E-4F16-84F0-34FD7CAE0909}"/>
            </a:ext>
          </a:extLst>
        </xdr:cNvPr>
        <xdr:cNvSpPr txBox="1"/>
      </xdr:nvSpPr>
      <xdr:spPr>
        <a:xfrm>
          <a:off x="22199600" y="18655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135255</xdr:rowOff>
    </xdr:from>
    <xdr:to>
      <xdr:col>116</xdr:col>
      <xdr:colOff>152400</xdr:colOff>
      <xdr:row>108</xdr:row>
      <xdr:rowOff>135255</xdr:rowOff>
    </xdr:to>
    <xdr:cxnSp macro="">
      <xdr:nvCxnSpPr>
        <xdr:cNvPr id="921" name="直線コネクタ 920">
          <a:extLst>
            <a:ext uri="{FF2B5EF4-FFF2-40B4-BE49-F238E27FC236}">
              <a16:creationId xmlns:a16="http://schemas.microsoft.com/office/drawing/2014/main" id="{2EE0D211-3FEA-4A47-9E71-928FE8558EF8}"/>
            </a:ext>
          </a:extLst>
        </xdr:cNvPr>
        <xdr:cNvCxnSpPr/>
      </xdr:nvCxnSpPr>
      <xdr:spPr>
        <a:xfrm>
          <a:off x="22072600" y="18651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41927</xdr:rowOff>
    </xdr:from>
    <xdr:ext cx="469744" cy="259045"/>
    <xdr:sp macro="" textlink="">
      <xdr:nvSpPr>
        <xdr:cNvPr id="922" name="【公民館】&#10;一人当たり面積最大値テキスト">
          <a:extLst>
            <a:ext uri="{FF2B5EF4-FFF2-40B4-BE49-F238E27FC236}">
              <a16:creationId xmlns:a16="http://schemas.microsoft.com/office/drawing/2014/main" id="{1ACBB3FF-7272-4DE0-BA53-D78448AC5426}"/>
            </a:ext>
          </a:extLst>
        </xdr:cNvPr>
        <xdr:cNvSpPr txBox="1"/>
      </xdr:nvSpPr>
      <xdr:spPr>
        <a:xfrm>
          <a:off x="22199600" y="1684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95250</xdr:rowOff>
    </xdr:from>
    <xdr:to>
      <xdr:col>116</xdr:col>
      <xdr:colOff>152400</xdr:colOff>
      <xdr:row>99</xdr:row>
      <xdr:rowOff>95250</xdr:rowOff>
    </xdr:to>
    <xdr:cxnSp macro="">
      <xdr:nvCxnSpPr>
        <xdr:cNvPr id="923" name="直線コネクタ 922">
          <a:extLst>
            <a:ext uri="{FF2B5EF4-FFF2-40B4-BE49-F238E27FC236}">
              <a16:creationId xmlns:a16="http://schemas.microsoft.com/office/drawing/2014/main" id="{8F4D3447-E00C-4AAF-A73A-37A4D50DA71D}"/>
            </a:ext>
          </a:extLst>
        </xdr:cNvPr>
        <xdr:cNvCxnSpPr/>
      </xdr:nvCxnSpPr>
      <xdr:spPr>
        <a:xfrm>
          <a:off x="22072600" y="1706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15257</xdr:rowOff>
    </xdr:from>
    <xdr:ext cx="469744" cy="259045"/>
    <xdr:sp macro="" textlink="">
      <xdr:nvSpPr>
        <xdr:cNvPr id="924" name="【公民館】&#10;一人当たり面積平均値テキスト">
          <a:extLst>
            <a:ext uri="{FF2B5EF4-FFF2-40B4-BE49-F238E27FC236}">
              <a16:creationId xmlns:a16="http://schemas.microsoft.com/office/drawing/2014/main" id="{EF6DAAB1-3FCE-46C6-A71B-BD145C01C9F1}"/>
            </a:ext>
          </a:extLst>
        </xdr:cNvPr>
        <xdr:cNvSpPr txBox="1"/>
      </xdr:nvSpPr>
      <xdr:spPr>
        <a:xfrm>
          <a:off x="22199600" y="181889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36830</xdr:rowOff>
    </xdr:from>
    <xdr:to>
      <xdr:col>116</xdr:col>
      <xdr:colOff>114300</xdr:colOff>
      <xdr:row>106</xdr:row>
      <xdr:rowOff>138430</xdr:rowOff>
    </xdr:to>
    <xdr:sp macro="" textlink="">
      <xdr:nvSpPr>
        <xdr:cNvPr id="925" name="フローチャート: 判断 924">
          <a:extLst>
            <a:ext uri="{FF2B5EF4-FFF2-40B4-BE49-F238E27FC236}">
              <a16:creationId xmlns:a16="http://schemas.microsoft.com/office/drawing/2014/main" id="{944402C0-D3E0-445E-B40A-DBBEE0F187E3}"/>
            </a:ext>
          </a:extLst>
        </xdr:cNvPr>
        <xdr:cNvSpPr/>
      </xdr:nvSpPr>
      <xdr:spPr>
        <a:xfrm>
          <a:off x="22110700" y="1821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31114</xdr:rowOff>
    </xdr:from>
    <xdr:to>
      <xdr:col>112</xdr:col>
      <xdr:colOff>38100</xdr:colOff>
      <xdr:row>106</xdr:row>
      <xdr:rowOff>132714</xdr:rowOff>
    </xdr:to>
    <xdr:sp macro="" textlink="">
      <xdr:nvSpPr>
        <xdr:cNvPr id="926" name="フローチャート: 判断 925">
          <a:extLst>
            <a:ext uri="{FF2B5EF4-FFF2-40B4-BE49-F238E27FC236}">
              <a16:creationId xmlns:a16="http://schemas.microsoft.com/office/drawing/2014/main" id="{5ABB49CB-8FE8-492E-B8AD-A79657C489CB}"/>
            </a:ext>
          </a:extLst>
        </xdr:cNvPr>
        <xdr:cNvSpPr/>
      </xdr:nvSpPr>
      <xdr:spPr>
        <a:xfrm>
          <a:off x="21272500" y="18204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40639</xdr:rowOff>
    </xdr:from>
    <xdr:to>
      <xdr:col>107</xdr:col>
      <xdr:colOff>101600</xdr:colOff>
      <xdr:row>106</xdr:row>
      <xdr:rowOff>142239</xdr:rowOff>
    </xdr:to>
    <xdr:sp macro="" textlink="">
      <xdr:nvSpPr>
        <xdr:cNvPr id="927" name="フローチャート: 判断 926">
          <a:extLst>
            <a:ext uri="{FF2B5EF4-FFF2-40B4-BE49-F238E27FC236}">
              <a16:creationId xmlns:a16="http://schemas.microsoft.com/office/drawing/2014/main" id="{7BC63519-06AC-4B69-9543-89E50F44A3C2}"/>
            </a:ext>
          </a:extLst>
        </xdr:cNvPr>
        <xdr:cNvSpPr/>
      </xdr:nvSpPr>
      <xdr:spPr>
        <a:xfrm>
          <a:off x="20383500" y="18214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42545</xdr:rowOff>
    </xdr:from>
    <xdr:to>
      <xdr:col>102</xdr:col>
      <xdr:colOff>165100</xdr:colOff>
      <xdr:row>106</xdr:row>
      <xdr:rowOff>144145</xdr:rowOff>
    </xdr:to>
    <xdr:sp macro="" textlink="">
      <xdr:nvSpPr>
        <xdr:cNvPr id="928" name="フローチャート: 判断 927">
          <a:extLst>
            <a:ext uri="{FF2B5EF4-FFF2-40B4-BE49-F238E27FC236}">
              <a16:creationId xmlns:a16="http://schemas.microsoft.com/office/drawing/2014/main" id="{FB8440EE-0B28-4C08-9819-F7A0C9B490A4}"/>
            </a:ext>
          </a:extLst>
        </xdr:cNvPr>
        <xdr:cNvSpPr/>
      </xdr:nvSpPr>
      <xdr:spPr>
        <a:xfrm>
          <a:off x="19494500" y="1821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52070</xdr:rowOff>
    </xdr:from>
    <xdr:to>
      <xdr:col>98</xdr:col>
      <xdr:colOff>38100</xdr:colOff>
      <xdr:row>106</xdr:row>
      <xdr:rowOff>153670</xdr:rowOff>
    </xdr:to>
    <xdr:sp macro="" textlink="">
      <xdr:nvSpPr>
        <xdr:cNvPr id="929" name="フローチャート: 判断 928">
          <a:extLst>
            <a:ext uri="{FF2B5EF4-FFF2-40B4-BE49-F238E27FC236}">
              <a16:creationId xmlns:a16="http://schemas.microsoft.com/office/drawing/2014/main" id="{3AFABACF-CF90-42C4-AB24-A0B75E7F9EDE}"/>
            </a:ext>
          </a:extLst>
        </xdr:cNvPr>
        <xdr:cNvSpPr/>
      </xdr:nvSpPr>
      <xdr:spPr>
        <a:xfrm>
          <a:off x="18605500" y="1822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0" name="テキスト ボックス 929">
          <a:extLst>
            <a:ext uri="{FF2B5EF4-FFF2-40B4-BE49-F238E27FC236}">
              <a16:creationId xmlns:a16="http://schemas.microsoft.com/office/drawing/2014/main" id="{E1785665-2CE5-437F-95AC-956D4F2F83BA}"/>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1" name="テキスト ボックス 930">
          <a:extLst>
            <a:ext uri="{FF2B5EF4-FFF2-40B4-BE49-F238E27FC236}">
              <a16:creationId xmlns:a16="http://schemas.microsoft.com/office/drawing/2014/main" id="{C993BB9F-625F-4B7A-903B-9FA7D4CCBA6F}"/>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2" name="テキスト ボックス 931">
          <a:extLst>
            <a:ext uri="{FF2B5EF4-FFF2-40B4-BE49-F238E27FC236}">
              <a16:creationId xmlns:a16="http://schemas.microsoft.com/office/drawing/2014/main" id="{DA36DB74-1A4B-4D51-B1FC-37D3DDA940FE}"/>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3" name="テキスト ボックス 932">
          <a:extLst>
            <a:ext uri="{FF2B5EF4-FFF2-40B4-BE49-F238E27FC236}">
              <a16:creationId xmlns:a16="http://schemas.microsoft.com/office/drawing/2014/main" id="{5C530302-7CD0-46E6-83E6-68ED54C6F02E}"/>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4" name="テキスト ボックス 933">
          <a:extLst>
            <a:ext uri="{FF2B5EF4-FFF2-40B4-BE49-F238E27FC236}">
              <a16:creationId xmlns:a16="http://schemas.microsoft.com/office/drawing/2014/main" id="{981DBCE4-4AE5-47E1-A7F0-897CC011101D}"/>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10161</xdr:rowOff>
    </xdr:from>
    <xdr:to>
      <xdr:col>116</xdr:col>
      <xdr:colOff>114300</xdr:colOff>
      <xdr:row>106</xdr:row>
      <xdr:rowOff>111761</xdr:rowOff>
    </xdr:to>
    <xdr:sp macro="" textlink="">
      <xdr:nvSpPr>
        <xdr:cNvPr id="935" name="楕円 934">
          <a:extLst>
            <a:ext uri="{FF2B5EF4-FFF2-40B4-BE49-F238E27FC236}">
              <a16:creationId xmlns:a16="http://schemas.microsoft.com/office/drawing/2014/main" id="{7DA6A790-EB6D-46B6-870B-FAF9449F3392}"/>
            </a:ext>
          </a:extLst>
        </xdr:cNvPr>
        <xdr:cNvSpPr/>
      </xdr:nvSpPr>
      <xdr:spPr>
        <a:xfrm>
          <a:off x="22110700" y="18183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33038</xdr:rowOff>
    </xdr:from>
    <xdr:ext cx="469744" cy="259045"/>
    <xdr:sp macro="" textlink="">
      <xdr:nvSpPr>
        <xdr:cNvPr id="936" name="【公民館】&#10;一人当たり面積該当値テキスト">
          <a:extLst>
            <a:ext uri="{FF2B5EF4-FFF2-40B4-BE49-F238E27FC236}">
              <a16:creationId xmlns:a16="http://schemas.microsoft.com/office/drawing/2014/main" id="{3B718BA6-34D6-4556-ADCF-E04A047DBE80}"/>
            </a:ext>
          </a:extLst>
        </xdr:cNvPr>
        <xdr:cNvSpPr txBox="1"/>
      </xdr:nvSpPr>
      <xdr:spPr>
        <a:xfrm>
          <a:off x="22199600" y="18035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13970</xdr:rowOff>
    </xdr:from>
    <xdr:to>
      <xdr:col>112</xdr:col>
      <xdr:colOff>38100</xdr:colOff>
      <xdr:row>106</xdr:row>
      <xdr:rowOff>115570</xdr:rowOff>
    </xdr:to>
    <xdr:sp macro="" textlink="">
      <xdr:nvSpPr>
        <xdr:cNvPr id="937" name="楕円 936">
          <a:extLst>
            <a:ext uri="{FF2B5EF4-FFF2-40B4-BE49-F238E27FC236}">
              <a16:creationId xmlns:a16="http://schemas.microsoft.com/office/drawing/2014/main" id="{2122C02C-1A88-498B-A2C0-6434B6DEB27F}"/>
            </a:ext>
          </a:extLst>
        </xdr:cNvPr>
        <xdr:cNvSpPr/>
      </xdr:nvSpPr>
      <xdr:spPr>
        <a:xfrm>
          <a:off x="21272500" y="1818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60961</xdr:rowOff>
    </xdr:from>
    <xdr:to>
      <xdr:col>116</xdr:col>
      <xdr:colOff>63500</xdr:colOff>
      <xdr:row>106</xdr:row>
      <xdr:rowOff>64770</xdr:rowOff>
    </xdr:to>
    <xdr:cxnSp macro="">
      <xdr:nvCxnSpPr>
        <xdr:cNvPr id="938" name="直線コネクタ 937">
          <a:extLst>
            <a:ext uri="{FF2B5EF4-FFF2-40B4-BE49-F238E27FC236}">
              <a16:creationId xmlns:a16="http://schemas.microsoft.com/office/drawing/2014/main" id="{386A4014-10A1-4302-88D3-781DC7F1645B}"/>
            </a:ext>
          </a:extLst>
        </xdr:cNvPr>
        <xdr:cNvCxnSpPr/>
      </xdr:nvCxnSpPr>
      <xdr:spPr>
        <a:xfrm flipV="1">
          <a:off x="21323300" y="18234661"/>
          <a:ext cx="8382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15875</xdr:rowOff>
    </xdr:from>
    <xdr:to>
      <xdr:col>107</xdr:col>
      <xdr:colOff>101600</xdr:colOff>
      <xdr:row>106</xdr:row>
      <xdr:rowOff>117475</xdr:rowOff>
    </xdr:to>
    <xdr:sp macro="" textlink="">
      <xdr:nvSpPr>
        <xdr:cNvPr id="939" name="楕円 938">
          <a:extLst>
            <a:ext uri="{FF2B5EF4-FFF2-40B4-BE49-F238E27FC236}">
              <a16:creationId xmlns:a16="http://schemas.microsoft.com/office/drawing/2014/main" id="{9A17A6B4-532C-44CE-8C3F-AFF72930DAAC}"/>
            </a:ext>
          </a:extLst>
        </xdr:cNvPr>
        <xdr:cNvSpPr/>
      </xdr:nvSpPr>
      <xdr:spPr>
        <a:xfrm>
          <a:off x="20383500" y="18189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64770</xdr:rowOff>
    </xdr:from>
    <xdr:to>
      <xdr:col>111</xdr:col>
      <xdr:colOff>177800</xdr:colOff>
      <xdr:row>106</xdr:row>
      <xdr:rowOff>66675</xdr:rowOff>
    </xdr:to>
    <xdr:cxnSp macro="">
      <xdr:nvCxnSpPr>
        <xdr:cNvPr id="940" name="直線コネクタ 939">
          <a:extLst>
            <a:ext uri="{FF2B5EF4-FFF2-40B4-BE49-F238E27FC236}">
              <a16:creationId xmlns:a16="http://schemas.microsoft.com/office/drawing/2014/main" id="{EEB1364D-C7BE-4686-B371-484F676CD3B1}"/>
            </a:ext>
          </a:extLst>
        </xdr:cNvPr>
        <xdr:cNvCxnSpPr/>
      </xdr:nvCxnSpPr>
      <xdr:spPr>
        <a:xfrm flipV="1">
          <a:off x="20434300" y="1823847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17780</xdr:rowOff>
    </xdr:from>
    <xdr:to>
      <xdr:col>102</xdr:col>
      <xdr:colOff>165100</xdr:colOff>
      <xdr:row>106</xdr:row>
      <xdr:rowOff>119380</xdr:rowOff>
    </xdr:to>
    <xdr:sp macro="" textlink="">
      <xdr:nvSpPr>
        <xdr:cNvPr id="941" name="楕円 940">
          <a:extLst>
            <a:ext uri="{FF2B5EF4-FFF2-40B4-BE49-F238E27FC236}">
              <a16:creationId xmlns:a16="http://schemas.microsoft.com/office/drawing/2014/main" id="{28880232-0B97-42AE-9E4A-F0B503F22871}"/>
            </a:ext>
          </a:extLst>
        </xdr:cNvPr>
        <xdr:cNvSpPr/>
      </xdr:nvSpPr>
      <xdr:spPr>
        <a:xfrm>
          <a:off x="19494500" y="1819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66675</xdr:rowOff>
    </xdr:from>
    <xdr:to>
      <xdr:col>107</xdr:col>
      <xdr:colOff>50800</xdr:colOff>
      <xdr:row>106</xdr:row>
      <xdr:rowOff>68580</xdr:rowOff>
    </xdr:to>
    <xdr:cxnSp macro="">
      <xdr:nvCxnSpPr>
        <xdr:cNvPr id="942" name="直線コネクタ 941">
          <a:extLst>
            <a:ext uri="{FF2B5EF4-FFF2-40B4-BE49-F238E27FC236}">
              <a16:creationId xmlns:a16="http://schemas.microsoft.com/office/drawing/2014/main" id="{A76AD497-C494-4004-AC2A-D0D75D547FDF}"/>
            </a:ext>
          </a:extLst>
        </xdr:cNvPr>
        <xdr:cNvCxnSpPr/>
      </xdr:nvCxnSpPr>
      <xdr:spPr>
        <a:xfrm flipV="1">
          <a:off x="19545300" y="1824037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21589</xdr:rowOff>
    </xdr:from>
    <xdr:to>
      <xdr:col>98</xdr:col>
      <xdr:colOff>38100</xdr:colOff>
      <xdr:row>106</xdr:row>
      <xdr:rowOff>123189</xdr:rowOff>
    </xdr:to>
    <xdr:sp macro="" textlink="">
      <xdr:nvSpPr>
        <xdr:cNvPr id="943" name="楕円 942">
          <a:extLst>
            <a:ext uri="{FF2B5EF4-FFF2-40B4-BE49-F238E27FC236}">
              <a16:creationId xmlns:a16="http://schemas.microsoft.com/office/drawing/2014/main" id="{C6745DD5-890F-481B-9BB4-5BC0B1ADF64B}"/>
            </a:ext>
          </a:extLst>
        </xdr:cNvPr>
        <xdr:cNvSpPr/>
      </xdr:nvSpPr>
      <xdr:spPr>
        <a:xfrm>
          <a:off x="18605500" y="18195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68580</xdr:rowOff>
    </xdr:from>
    <xdr:to>
      <xdr:col>102</xdr:col>
      <xdr:colOff>114300</xdr:colOff>
      <xdr:row>106</xdr:row>
      <xdr:rowOff>72389</xdr:rowOff>
    </xdr:to>
    <xdr:cxnSp macro="">
      <xdr:nvCxnSpPr>
        <xdr:cNvPr id="944" name="直線コネクタ 943">
          <a:extLst>
            <a:ext uri="{FF2B5EF4-FFF2-40B4-BE49-F238E27FC236}">
              <a16:creationId xmlns:a16="http://schemas.microsoft.com/office/drawing/2014/main" id="{65A5367E-E0CC-4B77-B90E-3B9B95390E92}"/>
            </a:ext>
          </a:extLst>
        </xdr:cNvPr>
        <xdr:cNvCxnSpPr/>
      </xdr:nvCxnSpPr>
      <xdr:spPr>
        <a:xfrm flipV="1">
          <a:off x="18656300" y="18242280"/>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123841</xdr:rowOff>
    </xdr:from>
    <xdr:ext cx="469744" cy="259045"/>
    <xdr:sp macro="" textlink="">
      <xdr:nvSpPr>
        <xdr:cNvPr id="945" name="n_1aveValue【公民館】&#10;一人当たり面積">
          <a:extLst>
            <a:ext uri="{FF2B5EF4-FFF2-40B4-BE49-F238E27FC236}">
              <a16:creationId xmlns:a16="http://schemas.microsoft.com/office/drawing/2014/main" id="{7FE5B4A6-FED3-4234-887C-27D98936ACD0}"/>
            </a:ext>
          </a:extLst>
        </xdr:cNvPr>
        <xdr:cNvSpPr txBox="1"/>
      </xdr:nvSpPr>
      <xdr:spPr>
        <a:xfrm>
          <a:off x="21075727" y="18297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133366</xdr:rowOff>
    </xdr:from>
    <xdr:ext cx="469744" cy="259045"/>
    <xdr:sp macro="" textlink="">
      <xdr:nvSpPr>
        <xdr:cNvPr id="946" name="n_2aveValue【公民館】&#10;一人当たり面積">
          <a:extLst>
            <a:ext uri="{FF2B5EF4-FFF2-40B4-BE49-F238E27FC236}">
              <a16:creationId xmlns:a16="http://schemas.microsoft.com/office/drawing/2014/main" id="{86030567-225B-4942-B5DE-522D9DE87899}"/>
            </a:ext>
          </a:extLst>
        </xdr:cNvPr>
        <xdr:cNvSpPr txBox="1"/>
      </xdr:nvSpPr>
      <xdr:spPr>
        <a:xfrm>
          <a:off x="20199427" y="18307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135272</xdr:rowOff>
    </xdr:from>
    <xdr:ext cx="469744" cy="259045"/>
    <xdr:sp macro="" textlink="">
      <xdr:nvSpPr>
        <xdr:cNvPr id="947" name="n_3aveValue【公民館】&#10;一人当たり面積">
          <a:extLst>
            <a:ext uri="{FF2B5EF4-FFF2-40B4-BE49-F238E27FC236}">
              <a16:creationId xmlns:a16="http://schemas.microsoft.com/office/drawing/2014/main" id="{76D942FF-0C3C-43BD-8BD9-B53033071BF1}"/>
            </a:ext>
          </a:extLst>
        </xdr:cNvPr>
        <xdr:cNvSpPr txBox="1"/>
      </xdr:nvSpPr>
      <xdr:spPr>
        <a:xfrm>
          <a:off x="19310427" y="18308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144797</xdr:rowOff>
    </xdr:from>
    <xdr:ext cx="469744" cy="259045"/>
    <xdr:sp macro="" textlink="">
      <xdr:nvSpPr>
        <xdr:cNvPr id="948" name="n_4aveValue【公民館】&#10;一人当たり面積">
          <a:extLst>
            <a:ext uri="{FF2B5EF4-FFF2-40B4-BE49-F238E27FC236}">
              <a16:creationId xmlns:a16="http://schemas.microsoft.com/office/drawing/2014/main" id="{0CE71BCC-9F66-47CF-A277-CD9C6E172CF1}"/>
            </a:ext>
          </a:extLst>
        </xdr:cNvPr>
        <xdr:cNvSpPr txBox="1"/>
      </xdr:nvSpPr>
      <xdr:spPr>
        <a:xfrm>
          <a:off x="18421427" y="1831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132097</xdr:rowOff>
    </xdr:from>
    <xdr:ext cx="469744" cy="259045"/>
    <xdr:sp macro="" textlink="">
      <xdr:nvSpPr>
        <xdr:cNvPr id="949" name="n_1mainValue【公民館】&#10;一人当たり面積">
          <a:extLst>
            <a:ext uri="{FF2B5EF4-FFF2-40B4-BE49-F238E27FC236}">
              <a16:creationId xmlns:a16="http://schemas.microsoft.com/office/drawing/2014/main" id="{C1C97165-9AD3-433C-9459-4EF32A758F79}"/>
            </a:ext>
          </a:extLst>
        </xdr:cNvPr>
        <xdr:cNvSpPr txBox="1"/>
      </xdr:nvSpPr>
      <xdr:spPr>
        <a:xfrm>
          <a:off x="21075727" y="17962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134002</xdr:rowOff>
    </xdr:from>
    <xdr:ext cx="469744" cy="259045"/>
    <xdr:sp macro="" textlink="">
      <xdr:nvSpPr>
        <xdr:cNvPr id="950" name="n_2mainValue【公民館】&#10;一人当たり面積">
          <a:extLst>
            <a:ext uri="{FF2B5EF4-FFF2-40B4-BE49-F238E27FC236}">
              <a16:creationId xmlns:a16="http://schemas.microsoft.com/office/drawing/2014/main" id="{E361BBF8-4AAE-4299-A78D-FD36F466E328}"/>
            </a:ext>
          </a:extLst>
        </xdr:cNvPr>
        <xdr:cNvSpPr txBox="1"/>
      </xdr:nvSpPr>
      <xdr:spPr>
        <a:xfrm>
          <a:off x="20199427" y="17964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135907</xdr:rowOff>
    </xdr:from>
    <xdr:ext cx="469744" cy="259045"/>
    <xdr:sp macro="" textlink="">
      <xdr:nvSpPr>
        <xdr:cNvPr id="951" name="n_3mainValue【公民館】&#10;一人当たり面積">
          <a:extLst>
            <a:ext uri="{FF2B5EF4-FFF2-40B4-BE49-F238E27FC236}">
              <a16:creationId xmlns:a16="http://schemas.microsoft.com/office/drawing/2014/main" id="{B082AC7E-B27A-4E22-950C-0C3744A60900}"/>
            </a:ext>
          </a:extLst>
        </xdr:cNvPr>
        <xdr:cNvSpPr txBox="1"/>
      </xdr:nvSpPr>
      <xdr:spPr>
        <a:xfrm>
          <a:off x="19310427" y="17966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139716</xdr:rowOff>
    </xdr:from>
    <xdr:ext cx="469744" cy="259045"/>
    <xdr:sp macro="" textlink="">
      <xdr:nvSpPr>
        <xdr:cNvPr id="952" name="n_4mainValue【公民館】&#10;一人当たり面積">
          <a:extLst>
            <a:ext uri="{FF2B5EF4-FFF2-40B4-BE49-F238E27FC236}">
              <a16:creationId xmlns:a16="http://schemas.microsoft.com/office/drawing/2014/main" id="{F63DA592-6CC8-4ECC-82D5-174F812CC3A9}"/>
            </a:ext>
          </a:extLst>
        </xdr:cNvPr>
        <xdr:cNvSpPr txBox="1"/>
      </xdr:nvSpPr>
      <xdr:spPr>
        <a:xfrm>
          <a:off x="18421427" y="17970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3" name="正方形/長方形 952">
          <a:extLst>
            <a:ext uri="{FF2B5EF4-FFF2-40B4-BE49-F238E27FC236}">
              <a16:creationId xmlns:a16="http://schemas.microsoft.com/office/drawing/2014/main" id="{A9B2176E-D13F-40AA-8E2F-9CF0E01914C6}"/>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4" name="正方形/長方形 953">
          <a:extLst>
            <a:ext uri="{FF2B5EF4-FFF2-40B4-BE49-F238E27FC236}">
              <a16:creationId xmlns:a16="http://schemas.microsoft.com/office/drawing/2014/main" id="{5E92D196-4C9D-4104-AEB4-78E3BB7A5B7A}"/>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5" name="テキスト ボックス 954">
          <a:extLst>
            <a:ext uri="{FF2B5EF4-FFF2-40B4-BE49-F238E27FC236}">
              <a16:creationId xmlns:a16="http://schemas.microsoft.com/office/drawing/2014/main" id="{0BB4E1E8-275B-406C-B556-0EE33491A2CB}"/>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道路は、長寿命化計画により更新・補修等の長寿命化を計画的に進めており、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類似団体と比較して低い数値になっているため、</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比較的成果が出ている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と言えるが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橋</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りょう</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・トンネル</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は、中でも橋りょうの</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老朽化が進んでおり、長寿命化対策を検討する必要がある。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公営住宅も</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年々</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老朽化が進んでおり、ニーズ等を的確に把握し、どのように整備していくか検討する必要がある。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学校施設は、</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学校施設長寿命化計画に基づいた行幸小学校等の施設整備の成果がでており、有</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形固定資産減価償却率</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は減少傾向にある。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公民館施設</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老朽化が進んでいるため、計画的に長寿命化対策等を</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実施して</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いく必要がある。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4C72E67A-BCCA-43A7-91E6-834E7038945C}"/>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2D7D6EA2-A4C9-47D1-B6F0-FE9C46607C01}"/>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79C56E06-C91C-48F7-B044-BB673904D919}"/>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1A168FD7-DDB2-4638-BD38-D37D15308B62}"/>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岡山県瀬戸内市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EBF613CF-8D9C-4D39-A318-8CD7A8264A51}"/>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4AF7ABE3-8DEA-45E2-A008-FEF6AC8B9CF6}"/>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4A3C9B95-B92A-41F3-A162-4C9C754CE64F}"/>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6C0FED0D-A1A2-4EE7-B6B2-2FD8305485C5}"/>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103D07ED-8177-4726-8550-CAB27B841F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6009955F-9677-4F5B-BDCE-D3CD8BC73444}"/>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37,049
36,469
125.46
26,313,102
25,239,994
896,967
11,345,643
17,278,596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52D2AA35-C12C-463D-A9AA-4AFA5200747A}"/>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72E05A95-9E57-4B9D-B20F-081C5B2CDF07}"/>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E49A441D-B020-41CF-BA62-D790CBB66007}"/>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36.2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5BB1EA6B-A01C-452B-869C-6899B1BF8383}"/>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E4D187E8-F968-40BF-8047-6411DD4DF416}"/>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45D05C09-689A-4D4B-B6D3-FAB83D7B3717}"/>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7FCDF52E-1714-4CA5-8CDE-49E0A91026AA}"/>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96A0071A-36BB-49DA-9CA6-62AE6111B86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157B7692-69E3-485B-8C61-FCAF80DACF05}"/>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DEE14D32-B486-4F84-8356-872A59DF1DEF}"/>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B56EFC91-CE80-42B2-9BA5-D68F3143677F}"/>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5B57D9A7-52DE-422D-9663-761C845E1EE1}"/>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5DA7EBA3-C1F9-4E2F-8BEC-E096462FE6A4}"/>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CC33EF5-2D75-4636-8EEA-E4F7CF4E39CE}"/>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2CC85909-2B1B-4E05-B4C4-D8B438BC616D}"/>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C8271059-AB0B-4967-9129-DE271141CE53}"/>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639C5549-578F-4EB6-8C1F-97424C962F15}"/>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819FCE1D-6447-4231-9030-6C92B41C7EC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B8D976AD-59E0-4115-8FB8-627D920BB0EF}"/>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BBE8A92A-9C0E-440E-BAD7-91ED1ADA4D13}"/>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936C32AC-443F-46D0-9FF1-A0431B43F158}"/>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A7070CBF-309B-4C85-A0B6-2983824E45D1}"/>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B464A46F-72A8-49AD-97FE-CC809993295F}"/>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52F2A756-CBF1-45A0-BA04-99DFF387F06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2566F836-CFA2-48D5-89EE-DE4F1CE23CF5}"/>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ABAF0DBD-2FAC-4CF2-B4F7-D72856FAE58E}"/>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624B7671-6B29-4321-BA1B-97D6ED3CB61E}"/>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B1D3D7FB-9039-4611-B5A5-B4BF87E42711}"/>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2DC48254-B068-46B2-BFDF-7774C2F5733D}"/>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857C70A9-34E6-42D7-A15F-A9120A04AAA6}"/>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F0C33264-FCAC-4028-AF03-A8016E75DDD1}"/>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342F252B-0428-4D3B-B91D-E8396B6AE518}"/>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CF3A5A25-A761-4953-8B7F-54FB68E98E6C}"/>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FFFF5D73-054F-458A-98AD-4B6E3F880355}"/>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CB42C7A3-4AAD-4E17-9B29-035BD8F6FE98}"/>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26F5F14C-17A9-45D7-AD99-5B3159C28EF3}"/>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81317FD-1EB4-4906-8FC3-5CBF056085B5}"/>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AAB8847-3B27-4404-BA39-94BBE49F2035}"/>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6050E7B1-BB09-448B-A003-20FA852B8AD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9B80B687-C5E9-4922-ABE4-1DBB474D7204}"/>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AEA1FBC8-3435-4E79-BB09-3042FD47CE6C}"/>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F70B218C-861E-4119-BE94-D0FB6033E592}"/>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67741135-CDE8-4AB2-B270-DED4A06DAA38}"/>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1F25B09F-6225-4A80-B885-86D9155F9C9A}"/>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7BA5344F-6798-435A-8F62-9B3FA9C4DAAA}"/>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0F09FEFC-3635-497A-92B6-035369796CA9}"/>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35378</xdr:rowOff>
    </xdr:from>
    <xdr:to>
      <xdr:col>24</xdr:col>
      <xdr:colOff>62865</xdr:colOff>
      <xdr:row>42</xdr:row>
      <xdr:rowOff>92528</xdr:rowOff>
    </xdr:to>
    <xdr:cxnSp macro="">
      <xdr:nvCxnSpPr>
        <xdr:cNvPr id="58" name="直線コネクタ 57">
          <a:extLst>
            <a:ext uri="{FF2B5EF4-FFF2-40B4-BE49-F238E27FC236}">
              <a16:creationId xmlns:a16="http://schemas.microsoft.com/office/drawing/2014/main" id="{187DE595-728D-478A-B9BE-F7B5A69DDE22}"/>
            </a:ext>
          </a:extLst>
        </xdr:cNvPr>
        <xdr:cNvCxnSpPr/>
      </xdr:nvCxnSpPr>
      <xdr:spPr>
        <a:xfrm flipV="1">
          <a:off x="4634865" y="5693228"/>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a:extLst>
            <a:ext uri="{FF2B5EF4-FFF2-40B4-BE49-F238E27FC236}">
              <a16:creationId xmlns:a16="http://schemas.microsoft.com/office/drawing/2014/main" id="{07DBA951-D04E-4765-AD62-1CB299D6F29C}"/>
            </a:ext>
          </a:extLst>
        </xdr:cNvPr>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a:extLst>
            <a:ext uri="{FF2B5EF4-FFF2-40B4-BE49-F238E27FC236}">
              <a16:creationId xmlns:a16="http://schemas.microsoft.com/office/drawing/2014/main" id="{F7F5D0B6-DDCA-4296-9759-A1E60808BE95}"/>
            </a:ext>
          </a:extLst>
        </xdr:cNvPr>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153505</xdr:rowOff>
    </xdr:from>
    <xdr:ext cx="340478" cy="259045"/>
    <xdr:sp macro="" textlink="">
      <xdr:nvSpPr>
        <xdr:cNvPr id="61" name="【図書館】&#10;有形固定資産減価償却率最大値テキスト">
          <a:extLst>
            <a:ext uri="{FF2B5EF4-FFF2-40B4-BE49-F238E27FC236}">
              <a16:creationId xmlns:a16="http://schemas.microsoft.com/office/drawing/2014/main" id="{161094B6-CDE3-4513-B50B-AB6E051A91E8}"/>
            </a:ext>
          </a:extLst>
        </xdr:cNvPr>
        <xdr:cNvSpPr txBox="1"/>
      </xdr:nvSpPr>
      <xdr:spPr>
        <a:xfrm>
          <a:off x="4673600" y="54684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35378</xdr:rowOff>
    </xdr:from>
    <xdr:to>
      <xdr:col>24</xdr:col>
      <xdr:colOff>152400</xdr:colOff>
      <xdr:row>33</xdr:row>
      <xdr:rowOff>35378</xdr:rowOff>
    </xdr:to>
    <xdr:cxnSp macro="">
      <xdr:nvCxnSpPr>
        <xdr:cNvPr id="62" name="直線コネクタ 61">
          <a:extLst>
            <a:ext uri="{FF2B5EF4-FFF2-40B4-BE49-F238E27FC236}">
              <a16:creationId xmlns:a16="http://schemas.microsoft.com/office/drawing/2014/main" id="{DAE6FFB3-6AE4-4F87-8E0D-24CD581F07F3}"/>
            </a:ext>
          </a:extLst>
        </xdr:cNvPr>
        <xdr:cNvCxnSpPr/>
      </xdr:nvCxnSpPr>
      <xdr:spPr>
        <a:xfrm>
          <a:off x="4546600" y="5693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96900</xdr:rowOff>
    </xdr:from>
    <xdr:ext cx="405111" cy="259045"/>
    <xdr:sp macro="" textlink="">
      <xdr:nvSpPr>
        <xdr:cNvPr id="63" name="【図書館】&#10;有形固定資産減価償却率平均値テキスト">
          <a:extLst>
            <a:ext uri="{FF2B5EF4-FFF2-40B4-BE49-F238E27FC236}">
              <a16:creationId xmlns:a16="http://schemas.microsoft.com/office/drawing/2014/main" id="{E94856AC-C569-400C-A191-6B45050D1529}"/>
            </a:ext>
          </a:extLst>
        </xdr:cNvPr>
        <xdr:cNvSpPr txBox="1"/>
      </xdr:nvSpPr>
      <xdr:spPr>
        <a:xfrm>
          <a:off x="4673600" y="62691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118473</xdr:rowOff>
    </xdr:from>
    <xdr:to>
      <xdr:col>24</xdr:col>
      <xdr:colOff>114300</xdr:colOff>
      <xdr:row>37</xdr:row>
      <xdr:rowOff>48623</xdr:rowOff>
    </xdr:to>
    <xdr:sp macro="" textlink="">
      <xdr:nvSpPr>
        <xdr:cNvPr id="64" name="フローチャート: 判断 63">
          <a:extLst>
            <a:ext uri="{FF2B5EF4-FFF2-40B4-BE49-F238E27FC236}">
              <a16:creationId xmlns:a16="http://schemas.microsoft.com/office/drawing/2014/main" id="{41B6DF0F-8120-4EE3-A7AB-51B4FE43A17C}"/>
            </a:ext>
          </a:extLst>
        </xdr:cNvPr>
        <xdr:cNvSpPr/>
      </xdr:nvSpPr>
      <xdr:spPr>
        <a:xfrm>
          <a:off x="4584700" y="6290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123372</xdr:rowOff>
    </xdr:from>
    <xdr:to>
      <xdr:col>20</xdr:col>
      <xdr:colOff>38100</xdr:colOff>
      <xdr:row>37</xdr:row>
      <xdr:rowOff>53522</xdr:rowOff>
    </xdr:to>
    <xdr:sp macro="" textlink="">
      <xdr:nvSpPr>
        <xdr:cNvPr id="65" name="フローチャート: 判断 64">
          <a:extLst>
            <a:ext uri="{FF2B5EF4-FFF2-40B4-BE49-F238E27FC236}">
              <a16:creationId xmlns:a16="http://schemas.microsoft.com/office/drawing/2014/main" id="{ADFBF205-A29E-492E-9269-592CF8A882C9}"/>
            </a:ext>
          </a:extLst>
        </xdr:cNvPr>
        <xdr:cNvSpPr/>
      </xdr:nvSpPr>
      <xdr:spPr>
        <a:xfrm>
          <a:off x="3746500" y="629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115207</xdr:rowOff>
    </xdr:from>
    <xdr:to>
      <xdr:col>15</xdr:col>
      <xdr:colOff>101600</xdr:colOff>
      <xdr:row>37</xdr:row>
      <xdr:rowOff>45357</xdr:rowOff>
    </xdr:to>
    <xdr:sp macro="" textlink="">
      <xdr:nvSpPr>
        <xdr:cNvPr id="66" name="フローチャート: 判断 65">
          <a:extLst>
            <a:ext uri="{FF2B5EF4-FFF2-40B4-BE49-F238E27FC236}">
              <a16:creationId xmlns:a16="http://schemas.microsoft.com/office/drawing/2014/main" id="{3C9C2A76-64D8-4372-92CC-ACEBDDFBAE24}"/>
            </a:ext>
          </a:extLst>
        </xdr:cNvPr>
        <xdr:cNvSpPr/>
      </xdr:nvSpPr>
      <xdr:spPr>
        <a:xfrm>
          <a:off x="2857500" y="628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115207</xdr:rowOff>
    </xdr:from>
    <xdr:to>
      <xdr:col>10</xdr:col>
      <xdr:colOff>165100</xdr:colOff>
      <xdr:row>37</xdr:row>
      <xdr:rowOff>45357</xdr:rowOff>
    </xdr:to>
    <xdr:sp macro="" textlink="">
      <xdr:nvSpPr>
        <xdr:cNvPr id="67" name="フローチャート: 判断 66">
          <a:extLst>
            <a:ext uri="{FF2B5EF4-FFF2-40B4-BE49-F238E27FC236}">
              <a16:creationId xmlns:a16="http://schemas.microsoft.com/office/drawing/2014/main" id="{8B98CFA9-5915-4A86-AEC4-3C5CCA8C680E}"/>
            </a:ext>
          </a:extLst>
        </xdr:cNvPr>
        <xdr:cNvSpPr/>
      </xdr:nvSpPr>
      <xdr:spPr>
        <a:xfrm>
          <a:off x="1968500" y="628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105410</xdr:rowOff>
    </xdr:from>
    <xdr:to>
      <xdr:col>6</xdr:col>
      <xdr:colOff>38100</xdr:colOff>
      <xdr:row>37</xdr:row>
      <xdr:rowOff>35560</xdr:rowOff>
    </xdr:to>
    <xdr:sp macro="" textlink="">
      <xdr:nvSpPr>
        <xdr:cNvPr id="68" name="フローチャート: 判断 67">
          <a:extLst>
            <a:ext uri="{FF2B5EF4-FFF2-40B4-BE49-F238E27FC236}">
              <a16:creationId xmlns:a16="http://schemas.microsoft.com/office/drawing/2014/main" id="{D62B5D95-BF13-47B6-813C-2557183D4228}"/>
            </a:ext>
          </a:extLst>
        </xdr:cNvPr>
        <xdr:cNvSpPr/>
      </xdr:nvSpPr>
      <xdr:spPr>
        <a:xfrm>
          <a:off x="1079500" y="627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8BA1D1DC-62DA-41C4-A2E8-05614CAB4EEB}"/>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A1FBB848-7AED-478A-8735-B45410980AF6}"/>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475E691-E017-4860-B96D-1A6ACDE0AFB2}"/>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28EBD6DD-A2F9-443D-AC73-E1CF9FFA3A6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84DAF6EA-15D4-416A-BF82-04A726E9FB45}"/>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62956</xdr:rowOff>
    </xdr:from>
    <xdr:to>
      <xdr:col>24</xdr:col>
      <xdr:colOff>114300</xdr:colOff>
      <xdr:row>34</xdr:row>
      <xdr:rowOff>164556</xdr:rowOff>
    </xdr:to>
    <xdr:sp macro="" textlink="">
      <xdr:nvSpPr>
        <xdr:cNvPr id="74" name="楕円 73">
          <a:extLst>
            <a:ext uri="{FF2B5EF4-FFF2-40B4-BE49-F238E27FC236}">
              <a16:creationId xmlns:a16="http://schemas.microsoft.com/office/drawing/2014/main" id="{F31E7441-2410-4BFE-93D8-5B7878B99BFE}"/>
            </a:ext>
          </a:extLst>
        </xdr:cNvPr>
        <xdr:cNvSpPr/>
      </xdr:nvSpPr>
      <xdr:spPr>
        <a:xfrm>
          <a:off x="4584700" y="5892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33</xdr:row>
      <xdr:rowOff>85833</xdr:rowOff>
    </xdr:from>
    <xdr:ext cx="405111" cy="259045"/>
    <xdr:sp macro="" textlink="">
      <xdr:nvSpPr>
        <xdr:cNvPr id="75" name="【図書館】&#10;有形固定資産減価償却率該当値テキスト">
          <a:extLst>
            <a:ext uri="{FF2B5EF4-FFF2-40B4-BE49-F238E27FC236}">
              <a16:creationId xmlns:a16="http://schemas.microsoft.com/office/drawing/2014/main" id="{5B0110B6-2C91-4B59-A2E2-5730B7F6B79F}"/>
            </a:ext>
          </a:extLst>
        </xdr:cNvPr>
        <xdr:cNvSpPr txBox="1"/>
      </xdr:nvSpPr>
      <xdr:spPr>
        <a:xfrm>
          <a:off x="4673600" y="5743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13970</xdr:rowOff>
    </xdr:from>
    <xdr:to>
      <xdr:col>20</xdr:col>
      <xdr:colOff>38100</xdr:colOff>
      <xdr:row>34</xdr:row>
      <xdr:rowOff>115570</xdr:rowOff>
    </xdr:to>
    <xdr:sp macro="" textlink="">
      <xdr:nvSpPr>
        <xdr:cNvPr id="76" name="楕円 75">
          <a:extLst>
            <a:ext uri="{FF2B5EF4-FFF2-40B4-BE49-F238E27FC236}">
              <a16:creationId xmlns:a16="http://schemas.microsoft.com/office/drawing/2014/main" id="{DD104549-E7C2-4CA8-8FFF-45EED16F4D44}"/>
            </a:ext>
          </a:extLst>
        </xdr:cNvPr>
        <xdr:cNvSpPr/>
      </xdr:nvSpPr>
      <xdr:spPr>
        <a:xfrm>
          <a:off x="3746500" y="5843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34</xdr:row>
      <xdr:rowOff>64770</xdr:rowOff>
    </xdr:from>
    <xdr:to>
      <xdr:col>24</xdr:col>
      <xdr:colOff>63500</xdr:colOff>
      <xdr:row>34</xdr:row>
      <xdr:rowOff>113756</xdr:rowOff>
    </xdr:to>
    <xdr:cxnSp macro="">
      <xdr:nvCxnSpPr>
        <xdr:cNvPr id="77" name="直線コネクタ 76">
          <a:extLst>
            <a:ext uri="{FF2B5EF4-FFF2-40B4-BE49-F238E27FC236}">
              <a16:creationId xmlns:a16="http://schemas.microsoft.com/office/drawing/2014/main" id="{2C55427E-3FA4-412E-86A8-9D7C91B9078F}"/>
            </a:ext>
          </a:extLst>
        </xdr:cNvPr>
        <xdr:cNvCxnSpPr/>
      </xdr:nvCxnSpPr>
      <xdr:spPr>
        <a:xfrm>
          <a:off x="3797300" y="5894070"/>
          <a:ext cx="8382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134801</xdr:rowOff>
    </xdr:from>
    <xdr:to>
      <xdr:col>15</xdr:col>
      <xdr:colOff>101600</xdr:colOff>
      <xdr:row>34</xdr:row>
      <xdr:rowOff>64951</xdr:rowOff>
    </xdr:to>
    <xdr:sp macro="" textlink="">
      <xdr:nvSpPr>
        <xdr:cNvPr id="78" name="楕円 77">
          <a:extLst>
            <a:ext uri="{FF2B5EF4-FFF2-40B4-BE49-F238E27FC236}">
              <a16:creationId xmlns:a16="http://schemas.microsoft.com/office/drawing/2014/main" id="{5BDBA56E-AF49-4029-BD7D-D296830B5C3D}"/>
            </a:ext>
          </a:extLst>
        </xdr:cNvPr>
        <xdr:cNvSpPr/>
      </xdr:nvSpPr>
      <xdr:spPr>
        <a:xfrm>
          <a:off x="2857500" y="5792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14151</xdr:rowOff>
    </xdr:from>
    <xdr:to>
      <xdr:col>19</xdr:col>
      <xdr:colOff>177800</xdr:colOff>
      <xdr:row>34</xdr:row>
      <xdr:rowOff>64770</xdr:rowOff>
    </xdr:to>
    <xdr:cxnSp macro="">
      <xdr:nvCxnSpPr>
        <xdr:cNvPr id="79" name="直線コネクタ 78">
          <a:extLst>
            <a:ext uri="{FF2B5EF4-FFF2-40B4-BE49-F238E27FC236}">
              <a16:creationId xmlns:a16="http://schemas.microsoft.com/office/drawing/2014/main" id="{D31A57F8-7E61-4250-BC83-A9766F875042}"/>
            </a:ext>
          </a:extLst>
        </xdr:cNvPr>
        <xdr:cNvCxnSpPr/>
      </xdr:nvCxnSpPr>
      <xdr:spPr>
        <a:xfrm>
          <a:off x="2908300" y="5843451"/>
          <a:ext cx="88900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84183</xdr:rowOff>
    </xdr:from>
    <xdr:to>
      <xdr:col>10</xdr:col>
      <xdr:colOff>165100</xdr:colOff>
      <xdr:row>34</xdr:row>
      <xdr:rowOff>14333</xdr:rowOff>
    </xdr:to>
    <xdr:sp macro="" textlink="">
      <xdr:nvSpPr>
        <xdr:cNvPr id="80" name="楕円 79">
          <a:extLst>
            <a:ext uri="{FF2B5EF4-FFF2-40B4-BE49-F238E27FC236}">
              <a16:creationId xmlns:a16="http://schemas.microsoft.com/office/drawing/2014/main" id="{9BAC197F-1972-4B3F-9F9F-852777745BF9}"/>
            </a:ext>
          </a:extLst>
        </xdr:cNvPr>
        <xdr:cNvSpPr/>
      </xdr:nvSpPr>
      <xdr:spPr>
        <a:xfrm>
          <a:off x="1968500" y="574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33</xdr:row>
      <xdr:rowOff>134983</xdr:rowOff>
    </xdr:from>
    <xdr:to>
      <xdr:col>15</xdr:col>
      <xdr:colOff>50800</xdr:colOff>
      <xdr:row>34</xdr:row>
      <xdr:rowOff>14151</xdr:rowOff>
    </xdr:to>
    <xdr:cxnSp macro="">
      <xdr:nvCxnSpPr>
        <xdr:cNvPr id="81" name="直線コネクタ 80">
          <a:extLst>
            <a:ext uri="{FF2B5EF4-FFF2-40B4-BE49-F238E27FC236}">
              <a16:creationId xmlns:a16="http://schemas.microsoft.com/office/drawing/2014/main" id="{D7250D97-E8A8-4F24-A3E4-C064CB20F37C}"/>
            </a:ext>
          </a:extLst>
        </xdr:cNvPr>
        <xdr:cNvCxnSpPr/>
      </xdr:nvCxnSpPr>
      <xdr:spPr>
        <a:xfrm>
          <a:off x="2019300" y="5792833"/>
          <a:ext cx="889000" cy="50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33</xdr:row>
      <xdr:rowOff>33564</xdr:rowOff>
    </xdr:from>
    <xdr:to>
      <xdr:col>6</xdr:col>
      <xdr:colOff>38100</xdr:colOff>
      <xdr:row>33</xdr:row>
      <xdr:rowOff>135164</xdr:rowOff>
    </xdr:to>
    <xdr:sp macro="" textlink="">
      <xdr:nvSpPr>
        <xdr:cNvPr id="82" name="楕円 81">
          <a:extLst>
            <a:ext uri="{FF2B5EF4-FFF2-40B4-BE49-F238E27FC236}">
              <a16:creationId xmlns:a16="http://schemas.microsoft.com/office/drawing/2014/main" id="{D1CB497C-31B7-4EA3-B123-CBC9848F2B0E}"/>
            </a:ext>
          </a:extLst>
        </xdr:cNvPr>
        <xdr:cNvSpPr/>
      </xdr:nvSpPr>
      <xdr:spPr>
        <a:xfrm>
          <a:off x="1079500" y="5691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33</xdr:row>
      <xdr:rowOff>84364</xdr:rowOff>
    </xdr:from>
    <xdr:to>
      <xdr:col>10</xdr:col>
      <xdr:colOff>114300</xdr:colOff>
      <xdr:row>33</xdr:row>
      <xdr:rowOff>134983</xdr:rowOff>
    </xdr:to>
    <xdr:cxnSp macro="">
      <xdr:nvCxnSpPr>
        <xdr:cNvPr id="83" name="直線コネクタ 82">
          <a:extLst>
            <a:ext uri="{FF2B5EF4-FFF2-40B4-BE49-F238E27FC236}">
              <a16:creationId xmlns:a16="http://schemas.microsoft.com/office/drawing/2014/main" id="{D28234BF-6794-4752-A336-E81805AFB615}"/>
            </a:ext>
          </a:extLst>
        </xdr:cNvPr>
        <xdr:cNvCxnSpPr/>
      </xdr:nvCxnSpPr>
      <xdr:spPr>
        <a:xfrm>
          <a:off x="1130300" y="5742214"/>
          <a:ext cx="88900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44649</xdr:rowOff>
    </xdr:from>
    <xdr:ext cx="405111" cy="259045"/>
    <xdr:sp macro="" textlink="">
      <xdr:nvSpPr>
        <xdr:cNvPr id="84" name="n_1aveValue【図書館】&#10;有形固定資産減価償却率">
          <a:extLst>
            <a:ext uri="{FF2B5EF4-FFF2-40B4-BE49-F238E27FC236}">
              <a16:creationId xmlns:a16="http://schemas.microsoft.com/office/drawing/2014/main" id="{14DB7C5F-F381-4085-AD0E-2B13561EC7C6}"/>
            </a:ext>
          </a:extLst>
        </xdr:cNvPr>
        <xdr:cNvSpPr txBox="1"/>
      </xdr:nvSpPr>
      <xdr:spPr>
        <a:xfrm>
          <a:off x="3582044" y="6388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36484</xdr:rowOff>
    </xdr:from>
    <xdr:ext cx="405111" cy="259045"/>
    <xdr:sp macro="" textlink="">
      <xdr:nvSpPr>
        <xdr:cNvPr id="85" name="n_2aveValue【図書館】&#10;有形固定資産減価償却率">
          <a:extLst>
            <a:ext uri="{FF2B5EF4-FFF2-40B4-BE49-F238E27FC236}">
              <a16:creationId xmlns:a16="http://schemas.microsoft.com/office/drawing/2014/main" id="{B98ED3CF-63DD-4BFA-AA42-D00907B2B837}"/>
            </a:ext>
          </a:extLst>
        </xdr:cNvPr>
        <xdr:cNvSpPr txBox="1"/>
      </xdr:nvSpPr>
      <xdr:spPr>
        <a:xfrm>
          <a:off x="2705744" y="63801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36484</xdr:rowOff>
    </xdr:from>
    <xdr:ext cx="405111" cy="259045"/>
    <xdr:sp macro="" textlink="">
      <xdr:nvSpPr>
        <xdr:cNvPr id="86" name="n_3aveValue【図書館】&#10;有形固定資産減価償却率">
          <a:extLst>
            <a:ext uri="{FF2B5EF4-FFF2-40B4-BE49-F238E27FC236}">
              <a16:creationId xmlns:a16="http://schemas.microsoft.com/office/drawing/2014/main" id="{E62C6D96-BABA-4C77-9834-253739228B3C}"/>
            </a:ext>
          </a:extLst>
        </xdr:cNvPr>
        <xdr:cNvSpPr txBox="1"/>
      </xdr:nvSpPr>
      <xdr:spPr>
        <a:xfrm>
          <a:off x="1816744" y="63801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26687</xdr:rowOff>
    </xdr:from>
    <xdr:ext cx="405111" cy="259045"/>
    <xdr:sp macro="" textlink="">
      <xdr:nvSpPr>
        <xdr:cNvPr id="87" name="n_4aveValue【図書館】&#10;有形固定資産減価償却率">
          <a:extLst>
            <a:ext uri="{FF2B5EF4-FFF2-40B4-BE49-F238E27FC236}">
              <a16:creationId xmlns:a16="http://schemas.microsoft.com/office/drawing/2014/main" id="{0E9F3D18-5DE4-4EC7-BF6B-98CF61DAF7B9}"/>
            </a:ext>
          </a:extLst>
        </xdr:cNvPr>
        <xdr:cNvSpPr txBox="1"/>
      </xdr:nvSpPr>
      <xdr:spPr>
        <a:xfrm>
          <a:off x="927744" y="6370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32</xdr:row>
      <xdr:rowOff>132097</xdr:rowOff>
    </xdr:from>
    <xdr:ext cx="405111" cy="259045"/>
    <xdr:sp macro="" textlink="">
      <xdr:nvSpPr>
        <xdr:cNvPr id="88" name="n_1mainValue【図書館】&#10;有形固定資産減価償却率">
          <a:extLst>
            <a:ext uri="{FF2B5EF4-FFF2-40B4-BE49-F238E27FC236}">
              <a16:creationId xmlns:a16="http://schemas.microsoft.com/office/drawing/2014/main" id="{B6E1E4C9-C46C-415A-8B26-02F29CCA39D9}"/>
            </a:ext>
          </a:extLst>
        </xdr:cNvPr>
        <xdr:cNvSpPr txBox="1"/>
      </xdr:nvSpPr>
      <xdr:spPr>
        <a:xfrm>
          <a:off x="3582044" y="5618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32</xdr:row>
      <xdr:rowOff>81478</xdr:rowOff>
    </xdr:from>
    <xdr:ext cx="405111" cy="259045"/>
    <xdr:sp macro="" textlink="">
      <xdr:nvSpPr>
        <xdr:cNvPr id="89" name="n_2mainValue【図書館】&#10;有形固定資産減価償却率">
          <a:extLst>
            <a:ext uri="{FF2B5EF4-FFF2-40B4-BE49-F238E27FC236}">
              <a16:creationId xmlns:a16="http://schemas.microsoft.com/office/drawing/2014/main" id="{E4F629AB-1894-43F6-B7F9-516C97568497}"/>
            </a:ext>
          </a:extLst>
        </xdr:cNvPr>
        <xdr:cNvSpPr txBox="1"/>
      </xdr:nvSpPr>
      <xdr:spPr>
        <a:xfrm>
          <a:off x="2705744" y="55678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134561</xdr:colOff>
      <xdr:row>32</xdr:row>
      <xdr:rowOff>30860</xdr:rowOff>
    </xdr:from>
    <xdr:ext cx="340478" cy="259045"/>
    <xdr:sp macro="" textlink="">
      <xdr:nvSpPr>
        <xdr:cNvPr id="90" name="n_3mainValue【図書館】&#10;有形固定資産減価償却率">
          <a:extLst>
            <a:ext uri="{FF2B5EF4-FFF2-40B4-BE49-F238E27FC236}">
              <a16:creationId xmlns:a16="http://schemas.microsoft.com/office/drawing/2014/main" id="{9E6BC60C-1379-40B2-9E7E-3E3C6D742613}"/>
            </a:ext>
          </a:extLst>
        </xdr:cNvPr>
        <xdr:cNvSpPr txBox="1"/>
      </xdr:nvSpPr>
      <xdr:spPr>
        <a:xfrm>
          <a:off x="1849061" y="55172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7561</xdr:colOff>
      <xdr:row>31</xdr:row>
      <xdr:rowOff>151691</xdr:rowOff>
    </xdr:from>
    <xdr:ext cx="340478" cy="259045"/>
    <xdr:sp macro="" textlink="">
      <xdr:nvSpPr>
        <xdr:cNvPr id="91" name="n_4mainValue【図書館】&#10;有形固定資産減価償却率">
          <a:extLst>
            <a:ext uri="{FF2B5EF4-FFF2-40B4-BE49-F238E27FC236}">
              <a16:creationId xmlns:a16="http://schemas.microsoft.com/office/drawing/2014/main" id="{D19CE144-E993-4783-A627-1A5DCE3FA33F}"/>
            </a:ext>
          </a:extLst>
        </xdr:cNvPr>
        <xdr:cNvSpPr txBox="1"/>
      </xdr:nvSpPr>
      <xdr:spPr>
        <a:xfrm>
          <a:off x="960061" y="546664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A6AF29B8-EA17-40E2-A324-9D1E47EBFF04}"/>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B5A80943-36FA-40AA-B15C-BC2411D117F5}"/>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C717B0F9-143B-49B6-9247-4980117591C4}"/>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EB4B1236-A450-4AF4-9F4F-84AD976DDE94}"/>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4F195415-2DE2-4E3E-A21F-779E248E6904}"/>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2E2F3297-FA85-42B8-B359-BCE3ECBC61EE}"/>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49BEC99F-59F2-4BF7-80B3-6C10FBBEE6B7}"/>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F9B26B69-F259-498E-99ED-2A4D6F90F5D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250FF3B3-C0A2-44EE-8782-02C61A618417}"/>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D4D3AB05-0B26-47D9-BFD9-C835B3D5DDA9}"/>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3E6938FD-2B4D-4F56-883F-E94C4EDB0E36}"/>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E85B1325-3706-4F83-94F5-440F253E17F8}"/>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079BE8D6-3986-4238-93E7-496046AF9926}"/>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a:extLst>
            <a:ext uri="{FF2B5EF4-FFF2-40B4-BE49-F238E27FC236}">
              <a16:creationId xmlns:a16="http://schemas.microsoft.com/office/drawing/2014/main" id="{8FFDF249-4EF0-4EB7-B00B-59CAA2A3E65D}"/>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EFF95A44-E506-42E0-A733-1DB16CA9E9E1}"/>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a:extLst>
            <a:ext uri="{FF2B5EF4-FFF2-40B4-BE49-F238E27FC236}">
              <a16:creationId xmlns:a16="http://schemas.microsoft.com/office/drawing/2014/main" id="{22D3A04C-E337-4452-A3F1-51FA18B83A8D}"/>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CEE4B521-E71B-485C-8209-6F8E9DE686CC}"/>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a:extLst>
            <a:ext uri="{FF2B5EF4-FFF2-40B4-BE49-F238E27FC236}">
              <a16:creationId xmlns:a16="http://schemas.microsoft.com/office/drawing/2014/main" id="{9F50EA15-03C2-45AE-96B8-BFCDF1116B46}"/>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6A5FE0F8-7CA4-48E8-AE39-E814DEE842B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a:extLst>
            <a:ext uri="{FF2B5EF4-FFF2-40B4-BE49-F238E27FC236}">
              <a16:creationId xmlns:a16="http://schemas.microsoft.com/office/drawing/2014/main" id="{0B986507-A60E-4C51-A9D7-01E3FFE3F7FD}"/>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F312F85C-2787-40D2-A6A5-B00F738822E7}"/>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a:extLst>
            <a:ext uri="{FF2B5EF4-FFF2-40B4-BE49-F238E27FC236}">
              <a16:creationId xmlns:a16="http://schemas.microsoft.com/office/drawing/2014/main" id="{A8541793-DC6B-445B-A092-0415598C418C}"/>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a:extLst>
            <a:ext uri="{FF2B5EF4-FFF2-40B4-BE49-F238E27FC236}">
              <a16:creationId xmlns:a16="http://schemas.microsoft.com/office/drawing/2014/main" id="{3C18F234-1B05-4544-84C8-7BBD39E11509}"/>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64770</xdr:rowOff>
    </xdr:from>
    <xdr:to>
      <xdr:col>54</xdr:col>
      <xdr:colOff>189865</xdr:colOff>
      <xdr:row>42</xdr:row>
      <xdr:rowOff>3810</xdr:rowOff>
    </xdr:to>
    <xdr:cxnSp macro="">
      <xdr:nvCxnSpPr>
        <xdr:cNvPr id="115" name="直線コネクタ 114">
          <a:extLst>
            <a:ext uri="{FF2B5EF4-FFF2-40B4-BE49-F238E27FC236}">
              <a16:creationId xmlns:a16="http://schemas.microsoft.com/office/drawing/2014/main" id="{D1587A32-9B0A-4E82-B697-4EA9600CFD95}"/>
            </a:ext>
          </a:extLst>
        </xdr:cNvPr>
        <xdr:cNvCxnSpPr/>
      </xdr:nvCxnSpPr>
      <xdr:spPr>
        <a:xfrm flipV="1">
          <a:off x="10476865" y="589407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7637</xdr:rowOff>
    </xdr:from>
    <xdr:ext cx="469744" cy="259045"/>
    <xdr:sp macro="" textlink="">
      <xdr:nvSpPr>
        <xdr:cNvPr id="116" name="【図書館】&#10;一人当たり面積最小値テキスト">
          <a:extLst>
            <a:ext uri="{FF2B5EF4-FFF2-40B4-BE49-F238E27FC236}">
              <a16:creationId xmlns:a16="http://schemas.microsoft.com/office/drawing/2014/main" id="{A07F541E-72C5-438A-9825-1AC80A4EC346}"/>
            </a:ext>
          </a:extLst>
        </xdr:cNvPr>
        <xdr:cNvSpPr txBox="1"/>
      </xdr:nvSpPr>
      <xdr:spPr>
        <a:xfrm>
          <a:off x="10515600" y="7208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3810</xdr:rowOff>
    </xdr:from>
    <xdr:to>
      <xdr:col>55</xdr:col>
      <xdr:colOff>88900</xdr:colOff>
      <xdr:row>42</xdr:row>
      <xdr:rowOff>3810</xdr:rowOff>
    </xdr:to>
    <xdr:cxnSp macro="">
      <xdr:nvCxnSpPr>
        <xdr:cNvPr id="117" name="直線コネクタ 116">
          <a:extLst>
            <a:ext uri="{FF2B5EF4-FFF2-40B4-BE49-F238E27FC236}">
              <a16:creationId xmlns:a16="http://schemas.microsoft.com/office/drawing/2014/main" id="{9E3DB075-B021-4967-9E36-E62614A3C383}"/>
            </a:ext>
          </a:extLst>
        </xdr:cNvPr>
        <xdr:cNvCxnSpPr/>
      </xdr:nvCxnSpPr>
      <xdr:spPr>
        <a:xfrm>
          <a:off x="10388600" y="720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11447</xdr:rowOff>
    </xdr:from>
    <xdr:ext cx="469744" cy="259045"/>
    <xdr:sp macro="" textlink="">
      <xdr:nvSpPr>
        <xdr:cNvPr id="118" name="【図書館】&#10;一人当たり面積最大値テキスト">
          <a:extLst>
            <a:ext uri="{FF2B5EF4-FFF2-40B4-BE49-F238E27FC236}">
              <a16:creationId xmlns:a16="http://schemas.microsoft.com/office/drawing/2014/main" id="{CC161A47-B585-4A1A-9AC2-7F41F0355BBC}"/>
            </a:ext>
          </a:extLst>
        </xdr:cNvPr>
        <xdr:cNvSpPr txBox="1"/>
      </xdr:nvSpPr>
      <xdr:spPr>
        <a:xfrm>
          <a:off x="10515600" y="5669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64770</xdr:rowOff>
    </xdr:from>
    <xdr:to>
      <xdr:col>55</xdr:col>
      <xdr:colOff>88900</xdr:colOff>
      <xdr:row>34</xdr:row>
      <xdr:rowOff>64770</xdr:rowOff>
    </xdr:to>
    <xdr:cxnSp macro="">
      <xdr:nvCxnSpPr>
        <xdr:cNvPr id="119" name="直線コネクタ 118">
          <a:extLst>
            <a:ext uri="{FF2B5EF4-FFF2-40B4-BE49-F238E27FC236}">
              <a16:creationId xmlns:a16="http://schemas.microsoft.com/office/drawing/2014/main" id="{381D5EAA-D912-4265-89B4-2DC46567E777}"/>
            </a:ext>
          </a:extLst>
        </xdr:cNvPr>
        <xdr:cNvCxnSpPr/>
      </xdr:nvCxnSpPr>
      <xdr:spPr>
        <a:xfrm>
          <a:off x="10388600" y="5894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49547</xdr:rowOff>
    </xdr:from>
    <xdr:ext cx="469744" cy="259045"/>
    <xdr:sp macro="" textlink="">
      <xdr:nvSpPr>
        <xdr:cNvPr id="120" name="【図書館】&#10;一人当たり面積平均値テキスト">
          <a:extLst>
            <a:ext uri="{FF2B5EF4-FFF2-40B4-BE49-F238E27FC236}">
              <a16:creationId xmlns:a16="http://schemas.microsoft.com/office/drawing/2014/main" id="{3BA669C5-65CD-4E0E-87B0-F7907CB56CC6}"/>
            </a:ext>
          </a:extLst>
        </xdr:cNvPr>
        <xdr:cNvSpPr txBox="1"/>
      </xdr:nvSpPr>
      <xdr:spPr>
        <a:xfrm>
          <a:off x="10515600" y="69075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71120</xdr:rowOff>
    </xdr:from>
    <xdr:to>
      <xdr:col>55</xdr:col>
      <xdr:colOff>50800</xdr:colOff>
      <xdr:row>41</xdr:row>
      <xdr:rowOff>1270</xdr:rowOff>
    </xdr:to>
    <xdr:sp macro="" textlink="">
      <xdr:nvSpPr>
        <xdr:cNvPr id="121" name="フローチャート: 判断 120">
          <a:extLst>
            <a:ext uri="{FF2B5EF4-FFF2-40B4-BE49-F238E27FC236}">
              <a16:creationId xmlns:a16="http://schemas.microsoft.com/office/drawing/2014/main" id="{9159F08A-793B-4E63-AD34-15D677608319}"/>
            </a:ext>
          </a:extLst>
        </xdr:cNvPr>
        <xdr:cNvSpPr/>
      </xdr:nvSpPr>
      <xdr:spPr>
        <a:xfrm>
          <a:off x="10426700" y="692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78740</xdr:rowOff>
    </xdr:from>
    <xdr:to>
      <xdr:col>50</xdr:col>
      <xdr:colOff>165100</xdr:colOff>
      <xdr:row>41</xdr:row>
      <xdr:rowOff>8890</xdr:rowOff>
    </xdr:to>
    <xdr:sp macro="" textlink="">
      <xdr:nvSpPr>
        <xdr:cNvPr id="122" name="フローチャート: 判断 121">
          <a:extLst>
            <a:ext uri="{FF2B5EF4-FFF2-40B4-BE49-F238E27FC236}">
              <a16:creationId xmlns:a16="http://schemas.microsoft.com/office/drawing/2014/main" id="{824C1D73-94FC-4E0A-B35E-B044D6362D2F}"/>
            </a:ext>
          </a:extLst>
        </xdr:cNvPr>
        <xdr:cNvSpPr/>
      </xdr:nvSpPr>
      <xdr:spPr>
        <a:xfrm>
          <a:off x="9588500" y="6936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86360</xdr:rowOff>
    </xdr:from>
    <xdr:to>
      <xdr:col>46</xdr:col>
      <xdr:colOff>38100</xdr:colOff>
      <xdr:row>41</xdr:row>
      <xdr:rowOff>16510</xdr:rowOff>
    </xdr:to>
    <xdr:sp macro="" textlink="">
      <xdr:nvSpPr>
        <xdr:cNvPr id="123" name="フローチャート: 判断 122">
          <a:extLst>
            <a:ext uri="{FF2B5EF4-FFF2-40B4-BE49-F238E27FC236}">
              <a16:creationId xmlns:a16="http://schemas.microsoft.com/office/drawing/2014/main" id="{75171179-A249-4EF9-90F2-D4817CD5B412}"/>
            </a:ext>
          </a:extLst>
        </xdr:cNvPr>
        <xdr:cNvSpPr/>
      </xdr:nvSpPr>
      <xdr:spPr>
        <a:xfrm>
          <a:off x="8699500" y="6944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101600</xdr:rowOff>
    </xdr:from>
    <xdr:to>
      <xdr:col>41</xdr:col>
      <xdr:colOff>101600</xdr:colOff>
      <xdr:row>41</xdr:row>
      <xdr:rowOff>31750</xdr:rowOff>
    </xdr:to>
    <xdr:sp macro="" textlink="">
      <xdr:nvSpPr>
        <xdr:cNvPr id="124" name="フローチャート: 判断 123">
          <a:extLst>
            <a:ext uri="{FF2B5EF4-FFF2-40B4-BE49-F238E27FC236}">
              <a16:creationId xmlns:a16="http://schemas.microsoft.com/office/drawing/2014/main" id="{2E7D4182-6CD1-4689-AEEF-2F324C4CCED1}"/>
            </a:ext>
          </a:extLst>
        </xdr:cNvPr>
        <xdr:cNvSpPr/>
      </xdr:nvSpPr>
      <xdr:spPr>
        <a:xfrm>
          <a:off x="7810500" y="695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105410</xdr:rowOff>
    </xdr:from>
    <xdr:to>
      <xdr:col>36</xdr:col>
      <xdr:colOff>165100</xdr:colOff>
      <xdr:row>41</xdr:row>
      <xdr:rowOff>35560</xdr:rowOff>
    </xdr:to>
    <xdr:sp macro="" textlink="">
      <xdr:nvSpPr>
        <xdr:cNvPr id="125" name="フローチャート: 判断 124">
          <a:extLst>
            <a:ext uri="{FF2B5EF4-FFF2-40B4-BE49-F238E27FC236}">
              <a16:creationId xmlns:a16="http://schemas.microsoft.com/office/drawing/2014/main" id="{CB949BE9-07DF-4B9F-9B23-18B8202DFCFC}"/>
            </a:ext>
          </a:extLst>
        </xdr:cNvPr>
        <xdr:cNvSpPr/>
      </xdr:nvSpPr>
      <xdr:spPr>
        <a:xfrm>
          <a:off x="6921500" y="6963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605297AC-12B6-4AC1-84CE-57FC1B1B3CAD}"/>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AB1101F6-37B9-4599-AC6D-8BA06399CCAB}"/>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5E6B3824-1DF7-4CF2-BA69-DD524216D25E}"/>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52A0CF9A-677A-4CA8-9889-C17A76C7CDF3}"/>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5C1C51AE-69E8-4FFE-A712-549BB909C78B}"/>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25400</xdr:rowOff>
    </xdr:from>
    <xdr:to>
      <xdr:col>55</xdr:col>
      <xdr:colOff>50800</xdr:colOff>
      <xdr:row>40</xdr:row>
      <xdr:rowOff>127000</xdr:rowOff>
    </xdr:to>
    <xdr:sp macro="" textlink="">
      <xdr:nvSpPr>
        <xdr:cNvPr id="131" name="楕円 130">
          <a:extLst>
            <a:ext uri="{FF2B5EF4-FFF2-40B4-BE49-F238E27FC236}">
              <a16:creationId xmlns:a16="http://schemas.microsoft.com/office/drawing/2014/main" id="{BE50E94F-6C3F-462F-A9AB-71F8709E3F8E}"/>
            </a:ext>
          </a:extLst>
        </xdr:cNvPr>
        <xdr:cNvSpPr/>
      </xdr:nvSpPr>
      <xdr:spPr>
        <a:xfrm>
          <a:off x="10426700" y="688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48277</xdr:rowOff>
    </xdr:from>
    <xdr:ext cx="469744" cy="259045"/>
    <xdr:sp macro="" textlink="">
      <xdr:nvSpPr>
        <xdr:cNvPr id="132" name="【図書館】&#10;一人当たり面積該当値テキスト">
          <a:extLst>
            <a:ext uri="{FF2B5EF4-FFF2-40B4-BE49-F238E27FC236}">
              <a16:creationId xmlns:a16="http://schemas.microsoft.com/office/drawing/2014/main" id="{39418B13-86AF-486A-AAD7-DECC28CF562B}"/>
            </a:ext>
          </a:extLst>
        </xdr:cNvPr>
        <xdr:cNvSpPr txBox="1"/>
      </xdr:nvSpPr>
      <xdr:spPr>
        <a:xfrm>
          <a:off x="10515600" y="673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29210</xdr:rowOff>
    </xdr:from>
    <xdr:to>
      <xdr:col>50</xdr:col>
      <xdr:colOff>165100</xdr:colOff>
      <xdr:row>40</xdr:row>
      <xdr:rowOff>130810</xdr:rowOff>
    </xdr:to>
    <xdr:sp macro="" textlink="">
      <xdr:nvSpPr>
        <xdr:cNvPr id="133" name="楕円 132">
          <a:extLst>
            <a:ext uri="{FF2B5EF4-FFF2-40B4-BE49-F238E27FC236}">
              <a16:creationId xmlns:a16="http://schemas.microsoft.com/office/drawing/2014/main" id="{65567FE0-05F8-4647-B689-76820599E091}"/>
            </a:ext>
          </a:extLst>
        </xdr:cNvPr>
        <xdr:cNvSpPr/>
      </xdr:nvSpPr>
      <xdr:spPr>
        <a:xfrm>
          <a:off x="9588500" y="6887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76200</xdr:rowOff>
    </xdr:from>
    <xdr:to>
      <xdr:col>55</xdr:col>
      <xdr:colOff>0</xdr:colOff>
      <xdr:row>40</xdr:row>
      <xdr:rowOff>80010</xdr:rowOff>
    </xdr:to>
    <xdr:cxnSp macro="">
      <xdr:nvCxnSpPr>
        <xdr:cNvPr id="134" name="直線コネクタ 133">
          <a:extLst>
            <a:ext uri="{FF2B5EF4-FFF2-40B4-BE49-F238E27FC236}">
              <a16:creationId xmlns:a16="http://schemas.microsoft.com/office/drawing/2014/main" id="{67D96A5A-3411-4D53-8894-A7ED880F5592}"/>
            </a:ext>
          </a:extLst>
        </xdr:cNvPr>
        <xdr:cNvCxnSpPr/>
      </xdr:nvCxnSpPr>
      <xdr:spPr>
        <a:xfrm flipV="1">
          <a:off x="9639300" y="693420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29210</xdr:rowOff>
    </xdr:from>
    <xdr:to>
      <xdr:col>46</xdr:col>
      <xdr:colOff>38100</xdr:colOff>
      <xdr:row>40</xdr:row>
      <xdr:rowOff>130810</xdr:rowOff>
    </xdr:to>
    <xdr:sp macro="" textlink="">
      <xdr:nvSpPr>
        <xdr:cNvPr id="135" name="楕円 134">
          <a:extLst>
            <a:ext uri="{FF2B5EF4-FFF2-40B4-BE49-F238E27FC236}">
              <a16:creationId xmlns:a16="http://schemas.microsoft.com/office/drawing/2014/main" id="{3858F662-72EA-46CA-AF44-7EC0CB95E12F}"/>
            </a:ext>
          </a:extLst>
        </xdr:cNvPr>
        <xdr:cNvSpPr/>
      </xdr:nvSpPr>
      <xdr:spPr>
        <a:xfrm>
          <a:off x="8699500" y="6887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80010</xdr:rowOff>
    </xdr:from>
    <xdr:to>
      <xdr:col>50</xdr:col>
      <xdr:colOff>114300</xdr:colOff>
      <xdr:row>40</xdr:row>
      <xdr:rowOff>80010</xdr:rowOff>
    </xdr:to>
    <xdr:cxnSp macro="">
      <xdr:nvCxnSpPr>
        <xdr:cNvPr id="136" name="直線コネクタ 135">
          <a:extLst>
            <a:ext uri="{FF2B5EF4-FFF2-40B4-BE49-F238E27FC236}">
              <a16:creationId xmlns:a16="http://schemas.microsoft.com/office/drawing/2014/main" id="{941CEF36-A9DD-439A-AF9F-78EC6826BD64}"/>
            </a:ext>
          </a:extLst>
        </xdr:cNvPr>
        <xdr:cNvCxnSpPr/>
      </xdr:nvCxnSpPr>
      <xdr:spPr>
        <a:xfrm>
          <a:off x="8750300" y="69380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33020</xdr:rowOff>
    </xdr:from>
    <xdr:to>
      <xdr:col>41</xdr:col>
      <xdr:colOff>101600</xdr:colOff>
      <xdr:row>40</xdr:row>
      <xdr:rowOff>134620</xdr:rowOff>
    </xdr:to>
    <xdr:sp macro="" textlink="">
      <xdr:nvSpPr>
        <xdr:cNvPr id="137" name="楕円 136">
          <a:extLst>
            <a:ext uri="{FF2B5EF4-FFF2-40B4-BE49-F238E27FC236}">
              <a16:creationId xmlns:a16="http://schemas.microsoft.com/office/drawing/2014/main" id="{152E4B4A-4666-4DE8-ADFD-7C0DD6283FB0}"/>
            </a:ext>
          </a:extLst>
        </xdr:cNvPr>
        <xdr:cNvSpPr/>
      </xdr:nvSpPr>
      <xdr:spPr>
        <a:xfrm>
          <a:off x="7810500" y="689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80010</xdr:rowOff>
    </xdr:from>
    <xdr:to>
      <xdr:col>45</xdr:col>
      <xdr:colOff>177800</xdr:colOff>
      <xdr:row>40</xdr:row>
      <xdr:rowOff>83820</xdr:rowOff>
    </xdr:to>
    <xdr:cxnSp macro="">
      <xdr:nvCxnSpPr>
        <xdr:cNvPr id="138" name="直線コネクタ 137">
          <a:extLst>
            <a:ext uri="{FF2B5EF4-FFF2-40B4-BE49-F238E27FC236}">
              <a16:creationId xmlns:a16="http://schemas.microsoft.com/office/drawing/2014/main" id="{15683EA1-0EB1-466B-A68F-F31E7280572A}"/>
            </a:ext>
          </a:extLst>
        </xdr:cNvPr>
        <xdr:cNvCxnSpPr/>
      </xdr:nvCxnSpPr>
      <xdr:spPr>
        <a:xfrm flipV="1">
          <a:off x="7861300" y="693801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33020</xdr:rowOff>
    </xdr:from>
    <xdr:to>
      <xdr:col>36</xdr:col>
      <xdr:colOff>165100</xdr:colOff>
      <xdr:row>40</xdr:row>
      <xdr:rowOff>134620</xdr:rowOff>
    </xdr:to>
    <xdr:sp macro="" textlink="">
      <xdr:nvSpPr>
        <xdr:cNvPr id="139" name="楕円 138">
          <a:extLst>
            <a:ext uri="{FF2B5EF4-FFF2-40B4-BE49-F238E27FC236}">
              <a16:creationId xmlns:a16="http://schemas.microsoft.com/office/drawing/2014/main" id="{35BB34BB-57BE-4C5C-9980-0D80040D237A}"/>
            </a:ext>
          </a:extLst>
        </xdr:cNvPr>
        <xdr:cNvSpPr/>
      </xdr:nvSpPr>
      <xdr:spPr>
        <a:xfrm>
          <a:off x="6921500" y="689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83820</xdr:rowOff>
    </xdr:from>
    <xdr:to>
      <xdr:col>41</xdr:col>
      <xdr:colOff>50800</xdr:colOff>
      <xdr:row>40</xdr:row>
      <xdr:rowOff>83820</xdr:rowOff>
    </xdr:to>
    <xdr:cxnSp macro="">
      <xdr:nvCxnSpPr>
        <xdr:cNvPr id="140" name="直線コネクタ 139">
          <a:extLst>
            <a:ext uri="{FF2B5EF4-FFF2-40B4-BE49-F238E27FC236}">
              <a16:creationId xmlns:a16="http://schemas.microsoft.com/office/drawing/2014/main" id="{9DC0A41F-F747-4904-AEC7-1F47CFE3DC7D}"/>
            </a:ext>
          </a:extLst>
        </xdr:cNvPr>
        <xdr:cNvCxnSpPr/>
      </xdr:nvCxnSpPr>
      <xdr:spPr>
        <a:xfrm>
          <a:off x="6972300" y="69418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41</xdr:row>
      <xdr:rowOff>17</xdr:rowOff>
    </xdr:from>
    <xdr:ext cx="469744" cy="259045"/>
    <xdr:sp macro="" textlink="">
      <xdr:nvSpPr>
        <xdr:cNvPr id="141" name="n_1aveValue【図書館】&#10;一人当たり面積">
          <a:extLst>
            <a:ext uri="{FF2B5EF4-FFF2-40B4-BE49-F238E27FC236}">
              <a16:creationId xmlns:a16="http://schemas.microsoft.com/office/drawing/2014/main" id="{D527F02B-E431-47C0-B9BE-1F473C6B8D41}"/>
            </a:ext>
          </a:extLst>
        </xdr:cNvPr>
        <xdr:cNvSpPr txBox="1"/>
      </xdr:nvSpPr>
      <xdr:spPr>
        <a:xfrm>
          <a:off x="9391727" y="702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7637</xdr:rowOff>
    </xdr:from>
    <xdr:ext cx="469744" cy="259045"/>
    <xdr:sp macro="" textlink="">
      <xdr:nvSpPr>
        <xdr:cNvPr id="142" name="n_2aveValue【図書館】&#10;一人当たり面積">
          <a:extLst>
            <a:ext uri="{FF2B5EF4-FFF2-40B4-BE49-F238E27FC236}">
              <a16:creationId xmlns:a16="http://schemas.microsoft.com/office/drawing/2014/main" id="{FBD263D6-DF7B-43A1-81AB-2F90559706DF}"/>
            </a:ext>
          </a:extLst>
        </xdr:cNvPr>
        <xdr:cNvSpPr txBox="1"/>
      </xdr:nvSpPr>
      <xdr:spPr>
        <a:xfrm>
          <a:off x="8515427" y="7037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22877</xdr:rowOff>
    </xdr:from>
    <xdr:ext cx="469744" cy="259045"/>
    <xdr:sp macro="" textlink="">
      <xdr:nvSpPr>
        <xdr:cNvPr id="143" name="n_3aveValue【図書館】&#10;一人当たり面積">
          <a:extLst>
            <a:ext uri="{FF2B5EF4-FFF2-40B4-BE49-F238E27FC236}">
              <a16:creationId xmlns:a16="http://schemas.microsoft.com/office/drawing/2014/main" id="{B6A14910-E829-41F9-899E-8C41FCAE949E}"/>
            </a:ext>
          </a:extLst>
        </xdr:cNvPr>
        <xdr:cNvSpPr txBox="1"/>
      </xdr:nvSpPr>
      <xdr:spPr>
        <a:xfrm>
          <a:off x="7626427" y="705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26687</xdr:rowOff>
    </xdr:from>
    <xdr:ext cx="469744" cy="259045"/>
    <xdr:sp macro="" textlink="">
      <xdr:nvSpPr>
        <xdr:cNvPr id="144" name="n_4aveValue【図書館】&#10;一人当たり面積">
          <a:extLst>
            <a:ext uri="{FF2B5EF4-FFF2-40B4-BE49-F238E27FC236}">
              <a16:creationId xmlns:a16="http://schemas.microsoft.com/office/drawing/2014/main" id="{40678F74-06FB-4F1C-9E00-AAB375514DDE}"/>
            </a:ext>
          </a:extLst>
        </xdr:cNvPr>
        <xdr:cNvSpPr txBox="1"/>
      </xdr:nvSpPr>
      <xdr:spPr>
        <a:xfrm>
          <a:off x="6737427" y="7056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38</xdr:row>
      <xdr:rowOff>147337</xdr:rowOff>
    </xdr:from>
    <xdr:ext cx="469744" cy="259045"/>
    <xdr:sp macro="" textlink="">
      <xdr:nvSpPr>
        <xdr:cNvPr id="145" name="n_1mainValue【図書館】&#10;一人当たり面積">
          <a:extLst>
            <a:ext uri="{FF2B5EF4-FFF2-40B4-BE49-F238E27FC236}">
              <a16:creationId xmlns:a16="http://schemas.microsoft.com/office/drawing/2014/main" id="{608E8940-FA5F-4B8C-8F3D-E4CF9388DACF}"/>
            </a:ext>
          </a:extLst>
        </xdr:cNvPr>
        <xdr:cNvSpPr txBox="1"/>
      </xdr:nvSpPr>
      <xdr:spPr>
        <a:xfrm>
          <a:off x="9391727" y="6662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147337</xdr:rowOff>
    </xdr:from>
    <xdr:ext cx="469744" cy="259045"/>
    <xdr:sp macro="" textlink="">
      <xdr:nvSpPr>
        <xdr:cNvPr id="146" name="n_2mainValue【図書館】&#10;一人当たり面積">
          <a:extLst>
            <a:ext uri="{FF2B5EF4-FFF2-40B4-BE49-F238E27FC236}">
              <a16:creationId xmlns:a16="http://schemas.microsoft.com/office/drawing/2014/main" id="{3D14768A-6B59-4CCC-8784-F4778FBDC182}"/>
            </a:ext>
          </a:extLst>
        </xdr:cNvPr>
        <xdr:cNvSpPr txBox="1"/>
      </xdr:nvSpPr>
      <xdr:spPr>
        <a:xfrm>
          <a:off x="8515427" y="6662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151147</xdr:rowOff>
    </xdr:from>
    <xdr:ext cx="469744" cy="259045"/>
    <xdr:sp macro="" textlink="">
      <xdr:nvSpPr>
        <xdr:cNvPr id="147" name="n_3mainValue【図書館】&#10;一人当たり面積">
          <a:extLst>
            <a:ext uri="{FF2B5EF4-FFF2-40B4-BE49-F238E27FC236}">
              <a16:creationId xmlns:a16="http://schemas.microsoft.com/office/drawing/2014/main" id="{708030DD-9405-41CB-A038-5A8DF133680F}"/>
            </a:ext>
          </a:extLst>
        </xdr:cNvPr>
        <xdr:cNvSpPr txBox="1"/>
      </xdr:nvSpPr>
      <xdr:spPr>
        <a:xfrm>
          <a:off x="7626427" y="6666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151147</xdr:rowOff>
    </xdr:from>
    <xdr:ext cx="469744" cy="259045"/>
    <xdr:sp macro="" textlink="">
      <xdr:nvSpPr>
        <xdr:cNvPr id="148" name="n_4mainValue【図書館】&#10;一人当たり面積">
          <a:extLst>
            <a:ext uri="{FF2B5EF4-FFF2-40B4-BE49-F238E27FC236}">
              <a16:creationId xmlns:a16="http://schemas.microsoft.com/office/drawing/2014/main" id="{814816B8-7D66-4915-8659-29B48BC0A345}"/>
            </a:ext>
          </a:extLst>
        </xdr:cNvPr>
        <xdr:cNvSpPr txBox="1"/>
      </xdr:nvSpPr>
      <xdr:spPr>
        <a:xfrm>
          <a:off x="6737427" y="6666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8F3BA21A-2A1C-4C8E-9267-01890EA66999}"/>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4D601D49-0613-4ABD-93FA-3CC53FC09B5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A804B819-7E77-4C7A-B494-87BFB07EA245}"/>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1C6802D0-6F07-4DDD-8EA1-130EA61E4665}"/>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27BED401-3A91-4DA8-BFC3-8BE6B4BEFE07}"/>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6A7BD42B-996F-483D-9B3F-CE923E4AE4E8}"/>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E1899EF9-2F9D-47E5-B8A4-FE8B7C1B6332}"/>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2B219087-5B7F-4476-B44F-B1BC4D6137AB}"/>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B33F9694-40BB-4749-9A1D-4CBDAEC4E744}"/>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D3099FBF-5B4B-44A5-A1BC-58958727B84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A2CBCAD5-F48D-42D7-80E1-816CF5E7693D}"/>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0" name="直線コネクタ 159">
          <a:extLst>
            <a:ext uri="{FF2B5EF4-FFF2-40B4-BE49-F238E27FC236}">
              <a16:creationId xmlns:a16="http://schemas.microsoft.com/office/drawing/2014/main" id="{8DF2DE72-E379-41E6-B873-4EC4040C9F5B}"/>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1" name="テキスト ボックス 160">
          <a:extLst>
            <a:ext uri="{FF2B5EF4-FFF2-40B4-BE49-F238E27FC236}">
              <a16:creationId xmlns:a16="http://schemas.microsoft.com/office/drawing/2014/main" id="{1E92C613-6A1B-496E-B8EF-21311ED2CE40}"/>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2" name="直線コネクタ 161">
          <a:extLst>
            <a:ext uri="{FF2B5EF4-FFF2-40B4-BE49-F238E27FC236}">
              <a16:creationId xmlns:a16="http://schemas.microsoft.com/office/drawing/2014/main" id="{42B0930C-B9CA-4EA1-AB63-E1110F3A8CBB}"/>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3" name="テキスト ボックス 162">
          <a:extLst>
            <a:ext uri="{FF2B5EF4-FFF2-40B4-BE49-F238E27FC236}">
              <a16:creationId xmlns:a16="http://schemas.microsoft.com/office/drawing/2014/main" id="{1999FFA6-25BA-4D7D-8CC8-B165AAE593FD}"/>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4" name="直線コネクタ 163">
          <a:extLst>
            <a:ext uri="{FF2B5EF4-FFF2-40B4-BE49-F238E27FC236}">
              <a16:creationId xmlns:a16="http://schemas.microsoft.com/office/drawing/2014/main" id="{F635B923-4068-4C8C-9C0C-23A77299C2ED}"/>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5" name="テキスト ボックス 164">
          <a:extLst>
            <a:ext uri="{FF2B5EF4-FFF2-40B4-BE49-F238E27FC236}">
              <a16:creationId xmlns:a16="http://schemas.microsoft.com/office/drawing/2014/main" id="{A73AABBC-A541-4071-AC74-0791E53015F2}"/>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6" name="直線コネクタ 165">
          <a:extLst>
            <a:ext uri="{FF2B5EF4-FFF2-40B4-BE49-F238E27FC236}">
              <a16:creationId xmlns:a16="http://schemas.microsoft.com/office/drawing/2014/main" id="{FFA1CC07-EE02-434C-9872-985AD35FC25F}"/>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7" name="テキスト ボックス 166">
          <a:extLst>
            <a:ext uri="{FF2B5EF4-FFF2-40B4-BE49-F238E27FC236}">
              <a16:creationId xmlns:a16="http://schemas.microsoft.com/office/drawing/2014/main" id="{BDC249F2-F4BB-442E-84CA-F8EDA9C8CE9C}"/>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8" name="直線コネクタ 167">
          <a:extLst>
            <a:ext uri="{FF2B5EF4-FFF2-40B4-BE49-F238E27FC236}">
              <a16:creationId xmlns:a16="http://schemas.microsoft.com/office/drawing/2014/main" id="{63A496BF-3423-4C02-864C-B08E56A2A4B2}"/>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9" name="テキスト ボックス 168">
          <a:extLst>
            <a:ext uri="{FF2B5EF4-FFF2-40B4-BE49-F238E27FC236}">
              <a16:creationId xmlns:a16="http://schemas.microsoft.com/office/drawing/2014/main" id="{2D18FFE3-D1F1-4185-921A-8CDA0CBC270F}"/>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a:extLst>
            <a:ext uri="{FF2B5EF4-FFF2-40B4-BE49-F238E27FC236}">
              <a16:creationId xmlns:a16="http://schemas.microsoft.com/office/drawing/2014/main" id="{33073CFE-722D-4DB8-9C6F-5F97A25EBCAC}"/>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1" name="テキスト ボックス 170">
          <a:extLst>
            <a:ext uri="{FF2B5EF4-FFF2-40B4-BE49-F238E27FC236}">
              <a16:creationId xmlns:a16="http://schemas.microsoft.com/office/drawing/2014/main" id="{E79A8E4B-CE9F-4F34-A13F-DCB199B7528D}"/>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2" name="【体育館・プール】&#10;有形固定資産減価償却率グラフ枠">
          <a:extLst>
            <a:ext uri="{FF2B5EF4-FFF2-40B4-BE49-F238E27FC236}">
              <a16:creationId xmlns:a16="http://schemas.microsoft.com/office/drawing/2014/main" id="{5DD01BC5-957E-49AC-86EB-D6A95BA13236}"/>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54</xdr:row>
      <xdr:rowOff>160020</xdr:rowOff>
    </xdr:from>
    <xdr:to>
      <xdr:col>24</xdr:col>
      <xdr:colOff>62865</xdr:colOff>
      <xdr:row>64</xdr:row>
      <xdr:rowOff>76200</xdr:rowOff>
    </xdr:to>
    <xdr:cxnSp macro="">
      <xdr:nvCxnSpPr>
        <xdr:cNvPr id="173" name="直線コネクタ 172">
          <a:extLst>
            <a:ext uri="{FF2B5EF4-FFF2-40B4-BE49-F238E27FC236}">
              <a16:creationId xmlns:a16="http://schemas.microsoft.com/office/drawing/2014/main" id="{457944BD-DF3D-41FB-AEC6-A9786E950F67}"/>
            </a:ext>
          </a:extLst>
        </xdr:cNvPr>
        <xdr:cNvCxnSpPr/>
      </xdr:nvCxnSpPr>
      <xdr:spPr>
        <a:xfrm flipV="1">
          <a:off x="4634865" y="9418320"/>
          <a:ext cx="0" cy="1630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74" name="【体育館・プール】&#10;有形固定資産減価償却率最小値テキスト">
          <a:extLst>
            <a:ext uri="{FF2B5EF4-FFF2-40B4-BE49-F238E27FC236}">
              <a16:creationId xmlns:a16="http://schemas.microsoft.com/office/drawing/2014/main" id="{289051D3-C21D-4D1F-81A7-81F96B7152D9}"/>
            </a:ext>
          </a:extLst>
        </xdr:cNvPr>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75" name="直線コネクタ 174">
          <a:extLst>
            <a:ext uri="{FF2B5EF4-FFF2-40B4-BE49-F238E27FC236}">
              <a16:creationId xmlns:a16="http://schemas.microsoft.com/office/drawing/2014/main" id="{AF366E98-7BDF-4EFF-B7F7-5E824D7A4E0D}"/>
            </a:ext>
          </a:extLst>
        </xdr:cNvPr>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106697</xdr:rowOff>
    </xdr:from>
    <xdr:ext cx="405111" cy="259045"/>
    <xdr:sp macro="" textlink="">
      <xdr:nvSpPr>
        <xdr:cNvPr id="176" name="【体育館・プール】&#10;有形固定資産減価償却率最大値テキスト">
          <a:extLst>
            <a:ext uri="{FF2B5EF4-FFF2-40B4-BE49-F238E27FC236}">
              <a16:creationId xmlns:a16="http://schemas.microsoft.com/office/drawing/2014/main" id="{5C022642-6164-48E5-BBD4-BBE828CCD25D}"/>
            </a:ext>
          </a:extLst>
        </xdr:cNvPr>
        <xdr:cNvSpPr txBox="1"/>
      </xdr:nvSpPr>
      <xdr:spPr>
        <a:xfrm>
          <a:off x="4673600" y="9193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54</xdr:row>
      <xdr:rowOff>160020</xdr:rowOff>
    </xdr:from>
    <xdr:to>
      <xdr:col>24</xdr:col>
      <xdr:colOff>152400</xdr:colOff>
      <xdr:row>54</xdr:row>
      <xdr:rowOff>160020</xdr:rowOff>
    </xdr:to>
    <xdr:cxnSp macro="">
      <xdr:nvCxnSpPr>
        <xdr:cNvPr id="177" name="直線コネクタ 176">
          <a:extLst>
            <a:ext uri="{FF2B5EF4-FFF2-40B4-BE49-F238E27FC236}">
              <a16:creationId xmlns:a16="http://schemas.microsoft.com/office/drawing/2014/main" id="{F358092E-7C44-4652-A42D-C9DEDD1329DB}"/>
            </a:ext>
          </a:extLst>
        </xdr:cNvPr>
        <xdr:cNvCxnSpPr/>
      </xdr:nvCxnSpPr>
      <xdr:spPr>
        <a:xfrm>
          <a:off x="4546600" y="941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34942</xdr:rowOff>
    </xdr:from>
    <xdr:ext cx="405111" cy="259045"/>
    <xdr:sp macro="" textlink="">
      <xdr:nvSpPr>
        <xdr:cNvPr id="178" name="【体育館・プール】&#10;有形固定資産減価償却率平均値テキスト">
          <a:extLst>
            <a:ext uri="{FF2B5EF4-FFF2-40B4-BE49-F238E27FC236}">
              <a16:creationId xmlns:a16="http://schemas.microsoft.com/office/drawing/2014/main" id="{8995A058-1A7B-43D7-98C2-59E847866CA5}"/>
            </a:ext>
          </a:extLst>
        </xdr:cNvPr>
        <xdr:cNvSpPr txBox="1"/>
      </xdr:nvSpPr>
      <xdr:spPr>
        <a:xfrm>
          <a:off x="4673600" y="101504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12065</xdr:rowOff>
    </xdr:from>
    <xdr:to>
      <xdr:col>24</xdr:col>
      <xdr:colOff>114300</xdr:colOff>
      <xdr:row>60</xdr:row>
      <xdr:rowOff>113665</xdr:rowOff>
    </xdr:to>
    <xdr:sp macro="" textlink="">
      <xdr:nvSpPr>
        <xdr:cNvPr id="179" name="フローチャート: 判断 178">
          <a:extLst>
            <a:ext uri="{FF2B5EF4-FFF2-40B4-BE49-F238E27FC236}">
              <a16:creationId xmlns:a16="http://schemas.microsoft.com/office/drawing/2014/main" id="{078134D9-5E38-48CD-9745-5D82D7FD594F}"/>
            </a:ext>
          </a:extLst>
        </xdr:cNvPr>
        <xdr:cNvSpPr/>
      </xdr:nvSpPr>
      <xdr:spPr>
        <a:xfrm>
          <a:off x="4584700" y="1029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158750</xdr:rowOff>
    </xdr:from>
    <xdr:to>
      <xdr:col>20</xdr:col>
      <xdr:colOff>38100</xdr:colOff>
      <xdr:row>60</xdr:row>
      <xdr:rowOff>88900</xdr:rowOff>
    </xdr:to>
    <xdr:sp macro="" textlink="">
      <xdr:nvSpPr>
        <xdr:cNvPr id="180" name="フローチャート: 判断 179">
          <a:extLst>
            <a:ext uri="{FF2B5EF4-FFF2-40B4-BE49-F238E27FC236}">
              <a16:creationId xmlns:a16="http://schemas.microsoft.com/office/drawing/2014/main" id="{C511CF25-B570-4F37-8E1B-289965261D76}"/>
            </a:ext>
          </a:extLst>
        </xdr:cNvPr>
        <xdr:cNvSpPr/>
      </xdr:nvSpPr>
      <xdr:spPr>
        <a:xfrm>
          <a:off x="37465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151130</xdr:rowOff>
    </xdr:from>
    <xdr:to>
      <xdr:col>15</xdr:col>
      <xdr:colOff>101600</xdr:colOff>
      <xdr:row>60</xdr:row>
      <xdr:rowOff>81280</xdr:rowOff>
    </xdr:to>
    <xdr:sp macro="" textlink="">
      <xdr:nvSpPr>
        <xdr:cNvPr id="181" name="フローチャート: 判断 180">
          <a:extLst>
            <a:ext uri="{FF2B5EF4-FFF2-40B4-BE49-F238E27FC236}">
              <a16:creationId xmlns:a16="http://schemas.microsoft.com/office/drawing/2014/main" id="{9F91CEE9-FCCB-4F8F-80FA-AED432E8F48C}"/>
            </a:ext>
          </a:extLst>
        </xdr:cNvPr>
        <xdr:cNvSpPr/>
      </xdr:nvSpPr>
      <xdr:spPr>
        <a:xfrm>
          <a:off x="2857500" y="1026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137795</xdr:rowOff>
    </xdr:from>
    <xdr:to>
      <xdr:col>10</xdr:col>
      <xdr:colOff>165100</xdr:colOff>
      <xdr:row>60</xdr:row>
      <xdr:rowOff>67945</xdr:rowOff>
    </xdr:to>
    <xdr:sp macro="" textlink="">
      <xdr:nvSpPr>
        <xdr:cNvPr id="182" name="フローチャート: 判断 181">
          <a:extLst>
            <a:ext uri="{FF2B5EF4-FFF2-40B4-BE49-F238E27FC236}">
              <a16:creationId xmlns:a16="http://schemas.microsoft.com/office/drawing/2014/main" id="{E2CDA3A5-D596-47BA-A8C8-671756B61BAE}"/>
            </a:ext>
          </a:extLst>
        </xdr:cNvPr>
        <xdr:cNvSpPr/>
      </xdr:nvSpPr>
      <xdr:spPr>
        <a:xfrm>
          <a:off x="1968500" y="1025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122555</xdr:rowOff>
    </xdr:from>
    <xdr:to>
      <xdr:col>6</xdr:col>
      <xdr:colOff>38100</xdr:colOff>
      <xdr:row>60</xdr:row>
      <xdr:rowOff>52705</xdr:rowOff>
    </xdr:to>
    <xdr:sp macro="" textlink="">
      <xdr:nvSpPr>
        <xdr:cNvPr id="183" name="フローチャート: 判断 182">
          <a:extLst>
            <a:ext uri="{FF2B5EF4-FFF2-40B4-BE49-F238E27FC236}">
              <a16:creationId xmlns:a16="http://schemas.microsoft.com/office/drawing/2014/main" id="{F7E7FEA7-2E8F-49E6-B20F-9D61F75A677D}"/>
            </a:ext>
          </a:extLst>
        </xdr:cNvPr>
        <xdr:cNvSpPr/>
      </xdr:nvSpPr>
      <xdr:spPr>
        <a:xfrm>
          <a:off x="1079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E701D95A-C499-497B-8937-DD185179FD31}"/>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7AD8DAAC-5E51-4A0E-ADA1-E9F001CB9478}"/>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467FABFA-76F9-43CB-9314-40451A994B14}"/>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EA672758-C5A7-4398-8A9E-02BBF1802B21}"/>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D205C8A2-1C61-4583-90FC-45540C916A6E}"/>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59690</xdr:rowOff>
    </xdr:from>
    <xdr:to>
      <xdr:col>24</xdr:col>
      <xdr:colOff>114300</xdr:colOff>
      <xdr:row>61</xdr:row>
      <xdr:rowOff>161290</xdr:rowOff>
    </xdr:to>
    <xdr:sp macro="" textlink="">
      <xdr:nvSpPr>
        <xdr:cNvPr id="189" name="楕円 188">
          <a:extLst>
            <a:ext uri="{FF2B5EF4-FFF2-40B4-BE49-F238E27FC236}">
              <a16:creationId xmlns:a16="http://schemas.microsoft.com/office/drawing/2014/main" id="{90B8ABBD-A89A-4E18-93A4-0FDC6431A637}"/>
            </a:ext>
          </a:extLst>
        </xdr:cNvPr>
        <xdr:cNvSpPr/>
      </xdr:nvSpPr>
      <xdr:spPr>
        <a:xfrm>
          <a:off x="4584700" y="10518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38117</xdr:rowOff>
    </xdr:from>
    <xdr:ext cx="405111" cy="259045"/>
    <xdr:sp macro="" textlink="">
      <xdr:nvSpPr>
        <xdr:cNvPr id="190" name="【体育館・プール】&#10;有形固定資産減価償却率該当値テキスト">
          <a:extLst>
            <a:ext uri="{FF2B5EF4-FFF2-40B4-BE49-F238E27FC236}">
              <a16:creationId xmlns:a16="http://schemas.microsoft.com/office/drawing/2014/main" id="{236C2111-B848-4BEA-9EFF-43C5D65D2BC1}"/>
            </a:ext>
          </a:extLst>
        </xdr:cNvPr>
        <xdr:cNvSpPr txBox="1"/>
      </xdr:nvSpPr>
      <xdr:spPr>
        <a:xfrm>
          <a:off x="4673600" y="10496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13970</xdr:rowOff>
    </xdr:from>
    <xdr:to>
      <xdr:col>20</xdr:col>
      <xdr:colOff>38100</xdr:colOff>
      <xdr:row>61</xdr:row>
      <xdr:rowOff>115570</xdr:rowOff>
    </xdr:to>
    <xdr:sp macro="" textlink="">
      <xdr:nvSpPr>
        <xdr:cNvPr id="191" name="楕円 190">
          <a:extLst>
            <a:ext uri="{FF2B5EF4-FFF2-40B4-BE49-F238E27FC236}">
              <a16:creationId xmlns:a16="http://schemas.microsoft.com/office/drawing/2014/main" id="{AF57013A-EC4F-4352-8899-C82B60E6FEF0}"/>
            </a:ext>
          </a:extLst>
        </xdr:cNvPr>
        <xdr:cNvSpPr/>
      </xdr:nvSpPr>
      <xdr:spPr>
        <a:xfrm>
          <a:off x="3746500" y="1047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64770</xdr:rowOff>
    </xdr:from>
    <xdr:to>
      <xdr:col>24</xdr:col>
      <xdr:colOff>63500</xdr:colOff>
      <xdr:row>61</xdr:row>
      <xdr:rowOff>110490</xdr:rowOff>
    </xdr:to>
    <xdr:cxnSp macro="">
      <xdr:nvCxnSpPr>
        <xdr:cNvPr id="192" name="直線コネクタ 191">
          <a:extLst>
            <a:ext uri="{FF2B5EF4-FFF2-40B4-BE49-F238E27FC236}">
              <a16:creationId xmlns:a16="http://schemas.microsoft.com/office/drawing/2014/main" id="{D9A65FA7-D882-4934-8925-100FF16360A4}"/>
            </a:ext>
          </a:extLst>
        </xdr:cNvPr>
        <xdr:cNvCxnSpPr/>
      </xdr:nvCxnSpPr>
      <xdr:spPr>
        <a:xfrm>
          <a:off x="3797300" y="1052322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141605</xdr:rowOff>
    </xdr:from>
    <xdr:to>
      <xdr:col>15</xdr:col>
      <xdr:colOff>101600</xdr:colOff>
      <xdr:row>61</xdr:row>
      <xdr:rowOff>71755</xdr:rowOff>
    </xdr:to>
    <xdr:sp macro="" textlink="">
      <xdr:nvSpPr>
        <xdr:cNvPr id="193" name="楕円 192">
          <a:extLst>
            <a:ext uri="{FF2B5EF4-FFF2-40B4-BE49-F238E27FC236}">
              <a16:creationId xmlns:a16="http://schemas.microsoft.com/office/drawing/2014/main" id="{CF0D9C54-E35E-46D2-939A-9ED01EB6204D}"/>
            </a:ext>
          </a:extLst>
        </xdr:cNvPr>
        <xdr:cNvSpPr/>
      </xdr:nvSpPr>
      <xdr:spPr>
        <a:xfrm>
          <a:off x="2857500" y="10428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20955</xdr:rowOff>
    </xdr:from>
    <xdr:to>
      <xdr:col>19</xdr:col>
      <xdr:colOff>177800</xdr:colOff>
      <xdr:row>61</xdr:row>
      <xdr:rowOff>64770</xdr:rowOff>
    </xdr:to>
    <xdr:cxnSp macro="">
      <xdr:nvCxnSpPr>
        <xdr:cNvPr id="194" name="直線コネクタ 193">
          <a:extLst>
            <a:ext uri="{FF2B5EF4-FFF2-40B4-BE49-F238E27FC236}">
              <a16:creationId xmlns:a16="http://schemas.microsoft.com/office/drawing/2014/main" id="{63DF44BD-5B65-4C74-AF85-1A86D03A0DE8}"/>
            </a:ext>
          </a:extLst>
        </xdr:cNvPr>
        <xdr:cNvCxnSpPr/>
      </xdr:nvCxnSpPr>
      <xdr:spPr>
        <a:xfrm>
          <a:off x="2908300" y="10479405"/>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113030</xdr:rowOff>
    </xdr:from>
    <xdr:to>
      <xdr:col>10</xdr:col>
      <xdr:colOff>165100</xdr:colOff>
      <xdr:row>61</xdr:row>
      <xdr:rowOff>43180</xdr:rowOff>
    </xdr:to>
    <xdr:sp macro="" textlink="">
      <xdr:nvSpPr>
        <xdr:cNvPr id="195" name="楕円 194">
          <a:extLst>
            <a:ext uri="{FF2B5EF4-FFF2-40B4-BE49-F238E27FC236}">
              <a16:creationId xmlns:a16="http://schemas.microsoft.com/office/drawing/2014/main" id="{FC912F48-8D2B-49F1-812D-13BB205FAE7C}"/>
            </a:ext>
          </a:extLst>
        </xdr:cNvPr>
        <xdr:cNvSpPr/>
      </xdr:nvSpPr>
      <xdr:spPr>
        <a:xfrm>
          <a:off x="1968500" y="10400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163830</xdr:rowOff>
    </xdr:from>
    <xdr:to>
      <xdr:col>15</xdr:col>
      <xdr:colOff>50800</xdr:colOff>
      <xdr:row>61</xdr:row>
      <xdr:rowOff>20955</xdr:rowOff>
    </xdr:to>
    <xdr:cxnSp macro="">
      <xdr:nvCxnSpPr>
        <xdr:cNvPr id="196" name="直線コネクタ 195">
          <a:extLst>
            <a:ext uri="{FF2B5EF4-FFF2-40B4-BE49-F238E27FC236}">
              <a16:creationId xmlns:a16="http://schemas.microsoft.com/office/drawing/2014/main" id="{2536501D-07AD-4583-81E6-1EB451EAF9EF}"/>
            </a:ext>
          </a:extLst>
        </xdr:cNvPr>
        <xdr:cNvCxnSpPr/>
      </xdr:nvCxnSpPr>
      <xdr:spPr>
        <a:xfrm>
          <a:off x="2019300" y="1045083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69215</xdr:rowOff>
    </xdr:from>
    <xdr:to>
      <xdr:col>6</xdr:col>
      <xdr:colOff>38100</xdr:colOff>
      <xdr:row>60</xdr:row>
      <xdr:rowOff>170815</xdr:rowOff>
    </xdr:to>
    <xdr:sp macro="" textlink="">
      <xdr:nvSpPr>
        <xdr:cNvPr id="197" name="楕円 196">
          <a:extLst>
            <a:ext uri="{FF2B5EF4-FFF2-40B4-BE49-F238E27FC236}">
              <a16:creationId xmlns:a16="http://schemas.microsoft.com/office/drawing/2014/main" id="{839508AD-04C0-4EC3-89A9-B801B1940BA3}"/>
            </a:ext>
          </a:extLst>
        </xdr:cNvPr>
        <xdr:cNvSpPr/>
      </xdr:nvSpPr>
      <xdr:spPr>
        <a:xfrm>
          <a:off x="1079500" y="10356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120015</xdr:rowOff>
    </xdr:from>
    <xdr:to>
      <xdr:col>10</xdr:col>
      <xdr:colOff>114300</xdr:colOff>
      <xdr:row>60</xdr:row>
      <xdr:rowOff>163830</xdr:rowOff>
    </xdr:to>
    <xdr:cxnSp macro="">
      <xdr:nvCxnSpPr>
        <xdr:cNvPr id="198" name="直線コネクタ 197">
          <a:extLst>
            <a:ext uri="{FF2B5EF4-FFF2-40B4-BE49-F238E27FC236}">
              <a16:creationId xmlns:a16="http://schemas.microsoft.com/office/drawing/2014/main" id="{819AA8EB-FB7A-457D-96DB-3350DD63D3B5}"/>
            </a:ext>
          </a:extLst>
        </xdr:cNvPr>
        <xdr:cNvCxnSpPr/>
      </xdr:nvCxnSpPr>
      <xdr:spPr>
        <a:xfrm>
          <a:off x="1130300" y="10407015"/>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105427</xdr:rowOff>
    </xdr:from>
    <xdr:ext cx="405111" cy="259045"/>
    <xdr:sp macro="" textlink="">
      <xdr:nvSpPr>
        <xdr:cNvPr id="199" name="n_1aveValue【体育館・プール】&#10;有形固定資産減価償却率">
          <a:extLst>
            <a:ext uri="{FF2B5EF4-FFF2-40B4-BE49-F238E27FC236}">
              <a16:creationId xmlns:a16="http://schemas.microsoft.com/office/drawing/2014/main" id="{8691D335-6A74-427A-8A3F-B7F31C9C4CA0}"/>
            </a:ext>
          </a:extLst>
        </xdr:cNvPr>
        <xdr:cNvSpPr txBox="1"/>
      </xdr:nvSpPr>
      <xdr:spPr>
        <a:xfrm>
          <a:off x="3582044" y="1004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97807</xdr:rowOff>
    </xdr:from>
    <xdr:ext cx="405111" cy="259045"/>
    <xdr:sp macro="" textlink="">
      <xdr:nvSpPr>
        <xdr:cNvPr id="200" name="n_2aveValue【体育館・プール】&#10;有形固定資産減価償却率">
          <a:extLst>
            <a:ext uri="{FF2B5EF4-FFF2-40B4-BE49-F238E27FC236}">
              <a16:creationId xmlns:a16="http://schemas.microsoft.com/office/drawing/2014/main" id="{9CBBA35C-2025-4CC6-88E4-69ECF21AD324}"/>
            </a:ext>
          </a:extLst>
        </xdr:cNvPr>
        <xdr:cNvSpPr txBox="1"/>
      </xdr:nvSpPr>
      <xdr:spPr>
        <a:xfrm>
          <a:off x="2705744" y="1004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84472</xdr:rowOff>
    </xdr:from>
    <xdr:ext cx="405111" cy="259045"/>
    <xdr:sp macro="" textlink="">
      <xdr:nvSpPr>
        <xdr:cNvPr id="201" name="n_3aveValue【体育館・プール】&#10;有形固定資産減価償却率">
          <a:extLst>
            <a:ext uri="{FF2B5EF4-FFF2-40B4-BE49-F238E27FC236}">
              <a16:creationId xmlns:a16="http://schemas.microsoft.com/office/drawing/2014/main" id="{0E6ECCE0-7A5D-4379-89A6-575321554910}"/>
            </a:ext>
          </a:extLst>
        </xdr:cNvPr>
        <xdr:cNvSpPr txBox="1"/>
      </xdr:nvSpPr>
      <xdr:spPr>
        <a:xfrm>
          <a:off x="1816744" y="10028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69232</xdr:rowOff>
    </xdr:from>
    <xdr:ext cx="405111" cy="259045"/>
    <xdr:sp macro="" textlink="">
      <xdr:nvSpPr>
        <xdr:cNvPr id="202" name="n_4aveValue【体育館・プール】&#10;有形固定資産減価償却率">
          <a:extLst>
            <a:ext uri="{FF2B5EF4-FFF2-40B4-BE49-F238E27FC236}">
              <a16:creationId xmlns:a16="http://schemas.microsoft.com/office/drawing/2014/main" id="{B07EF64D-5B4F-4E9A-8C2D-F96110260418}"/>
            </a:ext>
          </a:extLst>
        </xdr:cNvPr>
        <xdr:cNvSpPr txBox="1"/>
      </xdr:nvSpPr>
      <xdr:spPr>
        <a:xfrm>
          <a:off x="927744" y="1001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106697</xdr:rowOff>
    </xdr:from>
    <xdr:ext cx="405111" cy="259045"/>
    <xdr:sp macro="" textlink="">
      <xdr:nvSpPr>
        <xdr:cNvPr id="203" name="n_1mainValue【体育館・プール】&#10;有形固定資産減価償却率">
          <a:extLst>
            <a:ext uri="{FF2B5EF4-FFF2-40B4-BE49-F238E27FC236}">
              <a16:creationId xmlns:a16="http://schemas.microsoft.com/office/drawing/2014/main" id="{F0669DB8-96BF-4CCC-8DC9-59EC38BFDC5E}"/>
            </a:ext>
          </a:extLst>
        </xdr:cNvPr>
        <xdr:cNvSpPr txBox="1"/>
      </xdr:nvSpPr>
      <xdr:spPr>
        <a:xfrm>
          <a:off x="3582044" y="10565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62882</xdr:rowOff>
    </xdr:from>
    <xdr:ext cx="405111" cy="259045"/>
    <xdr:sp macro="" textlink="">
      <xdr:nvSpPr>
        <xdr:cNvPr id="204" name="n_2mainValue【体育館・プール】&#10;有形固定資産減価償却率">
          <a:extLst>
            <a:ext uri="{FF2B5EF4-FFF2-40B4-BE49-F238E27FC236}">
              <a16:creationId xmlns:a16="http://schemas.microsoft.com/office/drawing/2014/main" id="{48655393-100D-437F-81CD-AC30D653AE0D}"/>
            </a:ext>
          </a:extLst>
        </xdr:cNvPr>
        <xdr:cNvSpPr txBox="1"/>
      </xdr:nvSpPr>
      <xdr:spPr>
        <a:xfrm>
          <a:off x="2705744" y="10521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34307</xdr:rowOff>
    </xdr:from>
    <xdr:ext cx="405111" cy="259045"/>
    <xdr:sp macro="" textlink="">
      <xdr:nvSpPr>
        <xdr:cNvPr id="205" name="n_3mainValue【体育館・プール】&#10;有形固定資産減価償却率">
          <a:extLst>
            <a:ext uri="{FF2B5EF4-FFF2-40B4-BE49-F238E27FC236}">
              <a16:creationId xmlns:a16="http://schemas.microsoft.com/office/drawing/2014/main" id="{EC71E2F8-71E1-466C-8E6A-400704570F1F}"/>
            </a:ext>
          </a:extLst>
        </xdr:cNvPr>
        <xdr:cNvSpPr txBox="1"/>
      </xdr:nvSpPr>
      <xdr:spPr>
        <a:xfrm>
          <a:off x="1816744" y="10492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161942</xdr:rowOff>
    </xdr:from>
    <xdr:ext cx="405111" cy="259045"/>
    <xdr:sp macro="" textlink="">
      <xdr:nvSpPr>
        <xdr:cNvPr id="206" name="n_4mainValue【体育館・プール】&#10;有形固定資産減価償却率">
          <a:extLst>
            <a:ext uri="{FF2B5EF4-FFF2-40B4-BE49-F238E27FC236}">
              <a16:creationId xmlns:a16="http://schemas.microsoft.com/office/drawing/2014/main" id="{2EBFE795-C493-4380-8C4D-A3B314315C92}"/>
            </a:ext>
          </a:extLst>
        </xdr:cNvPr>
        <xdr:cNvSpPr txBox="1"/>
      </xdr:nvSpPr>
      <xdr:spPr>
        <a:xfrm>
          <a:off x="927744" y="10448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id="{72E55C64-FC2E-4BA7-9D55-6C98CCFD0E9C}"/>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id="{6AEF2E2A-54B1-492E-A9A0-F714D0F3AE4A}"/>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id="{A517F35E-0CBC-4021-8AE9-31A76BBB3ACB}"/>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id="{07A2934C-52E3-4F70-AD28-263038B26285}"/>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id="{8BCA0347-0202-4F0A-8439-13C1473542CD}"/>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id="{E5FCD550-8F80-4AE8-A1B5-50A57D87CDCF}"/>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id="{14CCC897-510A-4EDB-92FF-5A5F427FADE4}"/>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id="{6DF2DAA1-9310-4BC9-BB4D-144D281C3AF9}"/>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a:extLst>
            <a:ext uri="{FF2B5EF4-FFF2-40B4-BE49-F238E27FC236}">
              <a16:creationId xmlns:a16="http://schemas.microsoft.com/office/drawing/2014/main" id="{1E4F86A8-3DE7-4C28-81F1-2F7DF9BB756B}"/>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id="{5C7120F8-958A-4862-BA4D-92FBD02121AB}"/>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a:extLst>
            <a:ext uri="{FF2B5EF4-FFF2-40B4-BE49-F238E27FC236}">
              <a16:creationId xmlns:a16="http://schemas.microsoft.com/office/drawing/2014/main" id="{E7615416-CE5E-44E3-B895-9F111E7C04FF}"/>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8" name="テキスト ボックス 217">
          <a:extLst>
            <a:ext uri="{FF2B5EF4-FFF2-40B4-BE49-F238E27FC236}">
              <a16:creationId xmlns:a16="http://schemas.microsoft.com/office/drawing/2014/main" id="{0E6BD1C0-7793-4456-B42C-841B258BDCA8}"/>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a:extLst>
            <a:ext uri="{FF2B5EF4-FFF2-40B4-BE49-F238E27FC236}">
              <a16:creationId xmlns:a16="http://schemas.microsoft.com/office/drawing/2014/main" id="{91B293DB-F56B-4875-8F19-FE4E9F2240E1}"/>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0" name="テキスト ボックス 219">
          <a:extLst>
            <a:ext uri="{FF2B5EF4-FFF2-40B4-BE49-F238E27FC236}">
              <a16:creationId xmlns:a16="http://schemas.microsoft.com/office/drawing/2014/main" id="{5A644F63-3DC3-4B86-88AB-BDDC5951F229}"/>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a:extLst>
            <a:ext uri="{FF2B5EF4-FFF2-40B4-BE49-F238E27FC236}">
              <a16:creationId xmlns:a16="http://schemas.microsoft.com/office/drawing/2014/main" id="{0EA227DD-C329-47AF-AA0C-424FE000C9C6}"/>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2" name="テキスト ボックス 221">
          <a:extLst>
            <a:ext uri="{FF2B5EF4-FFF2-40B4-BE49-F238E27FC236}">
              <a16:creationId xmlns:a16="http://schemas.microsoft.com/office/drawing/2014/main" id="{04859C5D-AEB4-4B76-BFB2-4D065B97AE1A}"/>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a:extLst>
            <a:ext uri="{FF2B5EF4-FFF2-40B4-BE49-F238E27FC236}">
              <a16:creationId xmlns:a16="http://schemas.microsoft.com/office/drawing/2014/main" id="{6B75B2EC-35D7-4395-BB42-CC5EABA3973C}"/>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4" name="テキスト ボックス 223">
          <a:extLst>
            <a:ext uri="{FF2B5EF4-FFF2-40B4-BE49-F238E27FC236}">
              <a16:creationId xmlns:a16="http://schemas.microsoft.com/office/drawing/2014/main" id="{ACD51F1C-F08F-4D61-A10B-08501C0CDF62}"/>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a:extLst>
            <a:ext uri="{FF2B5EF4-FFF2-40B4-BE49-F238E27FC236}">
              <a16:creationId xmlns:a16="http://schemas.microsoft.com/office/drawing/2014/main" id="{8E93FADE-C166-4AD3-86E2-57AC409FF4E8}"/>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6" name="テキスト ボックス 225">
          <a:extLst>
            <a:ext uri="{FF2B5EF4-FFF2-40B4-BE49-F238E27FC236}">
              <a16:creationId xmlns:a16="http://schemas.microsoft.com/office/drawing/2014/main" id="{DAE94E38-1203-4D98-8FE4-0369909EB7E0}"/>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a:extLst>
            <a:ext uri="{FF2B5EF4-FFF2-40B4-BE49-F238E27FC236}">
              <a16:creationId xmlns:a16="http://schemas.microsoft.com/office/drawing/2014/main" id="{354B7F74-4D79-4FCD-9082-6E5FABC4ECBE}"/>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8" name="テキスト ボックス 227">
          <a:extLst>
            <a:ext uri="{FF2B5EF4-FFF2-40B4-BE49-F238E27FC236}">
              <a16:creationId xmlns:a16="http://schemas.microsoft.com/office/drawing/2014/main" id="{7F62ADDB-C29B-4B87-B871-5C408B815E87}"/>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体育館・プール】&#10;一人当たり面積グラフ枠">
          <a:extLst>
            <a:ext uri="{FF2B5EF4-FFF2-40B4-BE49-F238E27FC236}">
              <a16:creationId xmlns:a16="http://schemas.microsoft.com/office/drawing/2014/main" id="{D1ECC1E7-46BE-423E-AC58-D4C3F0F38A69}"/>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128397</xdr:rowOff>
    </xdr:from>
    <xdr:to>
      <xdr:col>54</xdr:col>
      <xdr:colOff>189865</xdr:colOff>
      <xdr:row>64</xdr:row>
      <xdr:rowOff>75819</xdr:rowOff>
    </xdr:to>
    <xdr:cxnSp macro="">
      <xdr:nvCxnSpPr>
        <xdr:cNvPr id="230" name="直線コネクタ 229">
          <a:extLst>
            <a:ext uri="{FF2B5EF4-FFF2-40B4-BE49-F238E27FC236}">
              <a16:creationId xmlns:a16="http://schemas.microsoft.com/office/drawing/2014/main" id="{0801BB8B-D9A5-41DD-96CE-8E0B69465A1A}"/>
            </a:ext>
          </a:extLst>
        </xdr:cNvPr>
        <xdr:cNvCxnSpPr/>
      </xdr:nvCxnSpPr>
      <xdr:spPr>
        <a:xfrm flipV="1">
          <a:off x="10476865" y="9729597"/>
          <a:ext cx="0" cy="13190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79646</xdr:rowOff>
    </xdr:from>
    <xdr:ext cx="469744" cy="259045"/>
    <xdr:sp macro="" textlink="">
      <xdr:nvSpPr>
        <xdr:cNvPr id="231" name="【体育館・プール】&#10;一人当たり面積最小値テキスト">
          <a:extLst>
            <a:ext uri="{FF2B5EF4-FFF2-40B4-BE49-F238E27FC236}">
              <a16:creationId xmlns:a16="http://schemas.microsoft.com/office/drawing/2014/main" id="{B57F2ECE-9775-4C78-81D8-ADCD92845B68}"/>
            </a:ext>
          </a:extLst>
        </xdr:cNvPr>
        <xdr:cNvSpPr txBox="1"/>
      </xdr:nvSpPr>
      <xdr:spPr>
        <a:xfrm>
          <a:off x="10515600" y="11052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75819</xdr:rowOff>
    </xdr:from>
    <xdr:to>
      <xdr:col>55</xdr:col>
      <xdr:colOff>88900</xdr:colOff>
      <xdr:row>64</xdr:row>
      <xdr:rowOff>75819</xdr:rowOff>
    </xdr:to>
    <xdr:cxnSp macro="">
      <xdr:nvCxnSpPr>
        <xdr:cNvPr id="232" name="直線コネクタ 231">
          <a:extLst>
            <a:ext uri="{FF2B5EF4-FFF2-40B4-BE49-F238E27FC236}">
              <a16:creationId xmlns:a16="http://schemas.microsoft.com/office/drawing/2014/main" id="{9DE9AA8F-276B-4251-94A7-6BEBC39FD498}"/>
            </a:ext>
          </a:extLst>
        </xdr:cNvPr>
        <xdr:cNvCxnSpPr/>
      </xdr:nvCxnSpPr>
      <xdr:spPr>
        <a:xfrm>
          <a:off x="10388600" y="11048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75074</xdr:rowOff>
    </xdr:from>
    <xdr:ext cx="469744" cy="259045"/>
    <xdr:sp macro="" textlink="">
      <xdr:nvSpPr>
        <xdr:cNvPr id="233" name="【体育館・プール】&#10;一人当たり面積最大値テキスト">
          <a:extLst>
            <a:ext uri="{FF2B5EF4-FFF2-40B4-BE49-F238E27FC236}">
              <a16:creationId xmlns:a16="http://schemas.microsoft.com/office/drawing/2014/main" id="{9992827C-7C37-4B06-A524-347D3A13DE41}"/>
            </a:ext>
          </a:extLst>
        </xdr:cNvPr>
        <xdr:cNvSpPr txBox="1"/>
      </xdr:nvSpPr>
      <xdr:spPr>
        <a:xfrm>
          <a:off x="10515600" y="9504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128397</xdr:rowOff>
    </xdr:from>
    <xdr:to>
      <xdr:col>55</xdr:col>
      <xdr:colOff>88900</xdr:colOff>
      <xdr:row>56</xdr:row>
      <xdr:rowOff>128397</xdr:rowOff>
    </xdr:to>
    <xdr:cxnSp macro="">
      <xdr:nvCxnSpPr>
        <xdr:cNvPr id="234" name="直線コネクタ 233">
          <a:extLst>
            <a:ext uri="{FF2B5EF4-FFF2-40B4-BE49-F238E27FC236}">
              <a16:creationId xmlns:a16="http://schemas.microsoft.com/office/drawing/2014/main" id="{454978D0-E7F7-4DC0-A008-EB470B582199}"/>
            </a:ext>
          </a:extLst>
        </xdr:cNvPr>
        <xdr:cNvCxnSpPr/>
      </xdr:nvCxnSpPr>
      <xdr:spPr>
        <a:xfrm>
          <a:off x="10388600" y="97295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72661</xdr:rowOff>
    </xdr:from>
    <xdr:ext cx="469744" cy="259045"/>
    <xdr:sp macro="" textlink="">
      <xdr:nvSpPr>
        <xdr:cNvPr id="235" name="【体育館・プール】&#10;一人当たり面積平均値テキスト">
          <a:extLst>
            <a:ext uri="{FF2B5EF4-FFF2-40B4-BE49-F238E27FC236}">
              <a16:creationId xmlns:a16="http://schemas.microsoft.com/office/drawing/2014/main" id="{A2CF8DB2-A98B-42B1-A51F-BC0E587BA922}"/>
            </a:ext>
          </a:extLst>
        </xdr:cNvPr>
        <xdr:cNvSpPr txBox="1"/>
      </xdr:nvSpPr>
      <xdr:spPr>
        <a:xfrm>
          <a:off x="10515600" y="107025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49784</xdr:rowOff>
    </xdr:from>
    <xdr:to>
      <xdr:col>55</xdr:col>
      <xdr:colOff>50800</xdr:colOff>
      <xdr:row>63</xdr:row>
      <xdr:rowOff>151384</xdr:rowOff>
    </xdr:to>
    <xdr:sp macro="" textlink="">
      <xdr:nvSpPr>
        <xdr:cNvPr id="236" name="フローチャート: 判断 235">
          <a:extLst>
            <a:ext uri="{FF2B5EF4-FFF2-40B4-BE49-F238E27FC236}">
              <a16:creationId xmlns:a16="http://schemas.microsoft.com/office/drawing/2014/main" id="{F67DB1B1-324C-4D6B-9192-7AAC90005390}"/>
            </a:ext>
          </a:extLst>
        </xdr:cNvPr>
        <xdr:cNvSpPr/>
      </xdr:nvSpPr>
      <xdr:spPr>
        <a:xfrm>
          <a:off x="10426700" y="10851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65024</xdr:rowOff>
    </xdr:from>
    <xdr:to>
      <xdr:col>50</xdr:col>
      <xdr:colOff>165100</xdr:colOff>
      <xdr:row>63</xdr:row>
      <xdr:rowOff>166624</xdr:rowOff>
    </xdr:to>
    <xdr:sp macro="" textlink="">
      <xdr:nvSpPr>
        <xdr:cNvPr id="237" name="フローチャート: 判断 236">
          <a:extLst>
            <a:ext uri="{FF2B5EF4-FFF2-40B4-BE49-F238E27FC236}">
              <a16:creationId xmlns:a16="http://schemas.microsoft.com/office/drawing/2014/main" id="{E5E577D7-2D5A-4AB5-8CB7-B6C8253CD68B}"/>
            </a:ext>
          </a:extLst>
        </xdr:cNvPr>
        <xdr:cNvSpPr/>
      </xdr:nvSpPr>
      <xdr:spPr>
        <a:xfrm>
          <a:off x="9588500" y="10866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68834</xdr:rowOff>
    </xdr:from>
    <xdr:to>
      <xdr:col>46</xdr:col>
      <xdr:colOff>38100</xdr:colOff>
      <xdr:row>63</xdr:row>
      <xdr:rowOff>170434</xdr:rowOff>
    </xdr:to>
    <xdr:sp macro="" textlink="">
      <xdr:nvSpPr>
        <xdr:cNvPr id="238" name="フローチャート: 判断 237">
          <a:extLst>
            <a:ext uri="{FF2B5EF4-FFF2-40B4-BE49-F238E27FC236}">
              <a16:creationId xmlns:a16="http://schemas.microsoft.com/office/drawing/2014/main" id="{4FAFA7B7-C726-44B9-B305-C7DB5039B0D4}"/>
            </a:ext>
          </a:extLst>
        </xdr:cNvPr>
        <xdr:cNvSpPr/>
      </xdr:nvSpPr>
      <xdr:spPr>
        <a:xfrm>
          <a:off x="8699500" y="10870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73025</xdr:rowOff>
    </xdr:from>
    <xdr:to>
      <xdr:col>41</xdr:col>
      <xdr:colOff>101600</xdr:colOff>
      <xdr:row>64</xdr:row>
      <xdr:rowOff>3175</xdr:rowOff>
    </xdr:to>
    <xdr:sp macro="" textlink="">
      <xdr:nvSpPr>
        <xdr:cNvPr id="239" name="フローチャート: 判断 238">
          <a:extLst>
            <a:ext uri="{FF2B5EF4-FFF2-40B4-BE49-F238E27FC236}">
              <a16:creationId xmlns:a16="http://schemas.microsoft.com/office/drawing/2014/main" id="{A987A314-863D-4463-8B45-FD1033575B0E}"/>
            </a:ext>
          </a:extLst>
        </xdr:cNvPr>
        <xdr:cNvSpPr/>
      </xdr:nvSpPr>
      <xdr:spPr>
        <a:xfrm>
          <a:off x="7810500" y="10874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72644</xdr:rowOff>
    </xdr:from>
    <xdr:to>
      <xdr:col>36</xdr:col>
      <xdr:colOff>165100</xdr:colOff>
      <xdr:row>64</xdr:row>
      <xdr:rowOff>2794</xdr:rowOff>
    </xdr:to>
    <xdr:sp macro="" textlink="">
      <xdr:nvSpPr>
        <xdr:cNvPr id="240" name="フローチャート: 判断 239">
          <a:extLst>
            <a:ext uri="{FF2B5EF4-FFF2-40B4-BE49-F238E27FC236}">
              <a16:creationId xmlns:a16="http://schemas.microsoft.com/office/drawing/2014/main" id="{B57A7928-7DDD-4EE4-9042-8B849E752E54}"/>
            </a:ext>
          </a:extLst>
        </xdr:cNvPr>
        <xdr:cNvSpPr/>
      </xdr:nvSpPr>
      <xdr:spPr>
        <a:xfrm>
          <a:off x="6921500" y="10873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F11C634E-D2F0-4222-9ABD-C3C73651FE7D}"/>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E057C0E6-1728-4378-B646-744DA3EB4564}"/>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54526B24-D0D7-4983-B0A9-EC3A8864D482}"/>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44FE6501-A41C-429B-A289-6C37C69347C9}"/>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C79B7022-C112-4D2C-AD6F-575EC6CE0DF7}"/>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141605</xdr:rowOff>
    </xdr:from>
    <xdr:to>
      <xdr:col>55</xdr:col>
      <xdr:colOff>50800</xdr:colOff>
      <xdr:row>64</xdr:row>
      <xdr:rowOff>71755</xdr:rowOff>
    </xdr:to>
    <xdr:sp macro="" textlink="">
      <xdr:nvSpPr>
        <xdr:cNvPr id="246" name="楕円 245">
          <a:extLst>
            <a:ext uri="{FF2B5EF4-FFF2-40B4-BE49-F238E27FC236}">
              <a16:creationId xmlns:a16="http://schemas.microsoft.com/office/drawing/2014/main" id="{266DAF95-CA3C-413B-A420-B46E66E4AA22}"/>
            </a:ext>
          </a:extLst>
        </xdr:cNvPr>
        <xdr:cNvSpPr/>
      </xdr:nvSpPr>
      <xdr:spPr>
        <a:xfrm>
          <a:off x="10426700" y="10942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56532</xdr:rowOff>
    </xdr:from>
    <xdr:ext cx="469744" cy="259045"/>
    <xdr:sp macro="" textlink="">
      <xdr:nvSpPr>
        <xdr:cNvPr id="247" name="【体育館・プール】&#10;一人当たり面積該当値テキスト">
          <a:extLst>
            <a:ext uri="{FF2B5EF4-FFF2-40B4-BE49-F238E27FC236}">
              <a16:creationId xmlns:a16="http://schemas.microsoft.com/office/drawing/2014/main" id="{1229FE50-AF12-41BC-BB70-81D0C9D60816}"/>
            </a:ext>
          </a:extLst>
        </xdr:cNvPr>
        <xdr:cNvSpPr txBox="1"/>
      </xdr:nvSpPr>
      <xdr:spPr>
        <a:xfrm>
          <a:off x="10515600" y="10857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141986</xdr:rowOff>
    </xdr:from>
    <xdr:to>
      <xdr:col>50</xdr:col>
      <xdr:colOff>165100</xdr:colOff>
      <xdr:row>64</xdr:row>
      <xdr:rowOff>72136</xdr:rowOff>
    </xdr:to>
    <xdr:sp macro="" textlink="">
      <xdr:nvSpPr>
        <xdr:cNvPr id="248" name="楕円 247">
          <a:extLst>
            <a:ext uri="{FF2B5EF4-FFF2-40B4-BE49-F238E27FC236}">
              <a16:creationId xmlns:a16="http://schemas.microsoft.com/office/drawing/2014/main" id="{E6CAE45D-1751-42C8-AF07-7550D94046B6}"/>
            </a:ext>
          </a:extLst>
        </xdr:cNvPr>
        <xdr:cNvSpPr/>
      </xdr:nvSpPr>
      <xdr:spPr>
        <a:xfrm>
          <a:off x="9588500" y="10943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20955</xdr:rowOff>
    </xdr:from>
    <xdr:to>
      <xdr:col>55</xdr:col>
      <xdr:colOff>0</xdr:colOff>
      <xdr:row>64</xdr:row>
      <xdr:rowOff>21336</xdr:rowOff>
    </xdr:to>
    <xdr:cxnSp macro="">
      <xdr:nvCxnSpPr>
        <xdr:cNvPr id="249" name="直線コネクタ 248">
          <a:extLst>
            <a:ext uri="{FF2B5EF4-FFF2-40B4-BE49-F238E27FC236}">
              <a16:creationId xmlns:a16="http://schemas.microsoft.com/office/drawing/2014/main" id="{DF1EFF51-CC4A-4678-9EB3-E82428797ADC}"/>
            </a:ext>
          </a:extLst>
        </xdr:cNvPr>
        <xdr:cNvCxnSpPr/>
      </xdr:nvCxnSpPr>
      <xdr:spPr>
        <a:xfrm flipV="1">
          <a:off x="9639300" y="10993755"/>
          <a:ext cx="8382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142367</xdr:rowOff>
    </xdr:from>
    <xdr:to>
      <xdr:col>46</xdr:col>
      <xdr:colOff>38100</xdr:colOff>
      <xdr:row>64</xdr:row>
      <xdr:rowOff>72517</xdr:rowOff>
    </xdr:to>
    <xdr:sp macro="" textlink="">
      <xdr:nvSpPr>
        <xdr:cNvPr id="250" name="楕円 249">
          <a:extLst>
            <a:ext uri="{FF2B5EF4-FFF2-40B4-BE49-F238E27FC236}">
              <a16:creationId xmlns:a16="http://schemas.microsoft.com/office/drawing/2014/main" id="{DA594684-07AB-4963-AD5B-9DD73D1D6CC2}"/>
            </a:ext>
          </a:extLst>
        </xdr:cNvPr>
        <xdr:cNvSpPr/>
      </xdr:nvSpPr>
      <xdr:spPr>
        <a:xfrm>
          <a:off x="8699500" y="10943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21336</xdr:rowOff>
    </xdr:from>
    <xdr:to>
      <xdr:col>50</xdr:col>
      <xdr:colOff>114300</xdr:colOff>
      <xdr:row>64</xdr:row>
      <xdr:rowOff>21717</xdr:rowOff>
    </xdr:to>
    <xdr:cxnSp macro="">
      <xdr:nvCxnSpPr>
        <xdr:cNvPr id="251" name="直線コネクタ 250">
          <a:extLst>
            <a:ext uri="{FF2B5EF4-FFF2-40B4-BE49-F238E27FC236}">
              <a16:creationId xmlns:a16="http://schemas.microsoft.com/office/drawing/2014/main" id="{6B0ACDE6-C52A-4992-9F45-F36A69E218CD}"/>
            </a:ext>
          </a:extLst>
        </xdr:cNvPr>
        <xdr:cNvCxnSpPr/>
      </xdr:nvCxnSpPr>
      <xdr:spPr>
        <a:xfrm flipV="1">
          <a:off x="8750300" y="10994136"/>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143891</xdr:rowOff>
    </xdr:from>
    <xdr:to>
      <xdr:col>41</xdr:col>
      <xdr:colOff>101600</xdr:colOff>
      <xdr:row>64</xdr:row>
      <xdr:rowOff>74041</xdr:rowOff>
    </xdr:to>
    <xdr:sp macro="" textlink="">
      <xdr:nvSpPr>
        <xdr:cNvPr id="252" name="楕円 251">
          <a:extLst>
            <a:ext uri="{FF2B5EF4-FFF2-40B4-BE49-F238E27FC236}">
              <a16:creationId xmlns:a16="http://schemas.microsoft.com/office/drawing/2014/main" id="{F95BE21F-5C00-487B-8063-0CAA614A3E8C}"/>
            </a:ext>
          </a:extLst>
        </xdr:cNvPr>
        <xdr:cNvSpPr/>
      </xdr:nvSpPr>
      <xdr:spPr>
        <a:xfrm>
          <a:off x="7810500" y="10945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21717</xdr:rowOff>
    </xdr:from>
    <xdr:to>
      <xdr:col>45</xdr:col>
      <xdr:colOff>177800</xdr:colOff>
      <xdr:row>64</xdr:row>
      <xdr:rowOff>23241</xdr:rowOff>
    </xdr:to>
    <xdr:cxnSp macro="">
      <xdr:nvCxnSpPr>
        <xdr:cNvPr id="253" name="直線コネクタ 252">
          <a:extLst>
            <a:ext uri="{FF2B5EF4-FFF2-40B4-BE49-F238E27FC236}">
              <a16:creationId xmlns:a16="http://schemas.microsoft.com/office/drawing/2014/main" id="{85055B24-D205-441B-8764-7896ED8970D9}"/>
            </a:ext>
          </a:extLst>
        </xdr:cNvPr>
        <xdr:cNvCxnSpPr/>
      </xdr:nvCxnSpPr>
      <xdr:spPr>
        <a:xfrm flipV="1">
          <a:off x="7861300" y="10994517"/>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143129</xdr:rowOff>
    </xdr:from>
    <xdr:to>
      <xdr:col>36</xdr:col>
      <xdr:colOff>165100</xdr:colOff>
      <xdr:row>64</xdr:row>
      <xdr:rowOff>73279</xdr:rowOff>
    </xdr:to>
    <xdr:sp macro="" textlink="">
      <xdr:nvSpPr>
        <xdr:cNvPr id="254" name="楕円 253">
          <a:extLst>
            <a:ext uri="{FF2B5EF4-FFF2-40B4-BE49-F238E27FC236}">
              <a16:creationId xmlns:a16="http://schemas.microsoft.com/office/drawing/2014/main" id="{6CA4B28E-F5AB-407F-A70D-0FF5BD5CAAC6}"/>
            </a:ext>
          </a:extLst>
        </xdr:cNvPr>
        <xdr:cNvSpPr/>
      </xdr:nvSpPr>
      <xdr:spPr>
        <a:xfrm>
          <a:off x="6921500" y="10944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22479</xdr:rowOff>
    </xdr:from>
    <xdr:to>
      <xdr:col>41</xdr:col>
      <xdr:colOff>50800</xdr:colOff>
      <xdr:row>64</xdr:row>
      <xdr:rowOff>23241</xdr:rowOff>
    </xdr:to>
    <xdr:cxnSp macro="">
      <xdr:nvCxnSpPr>
        <xdr:cNvPr id="255" name="直線コネクタ 254">
          <a:extLst>
            <a:ext uri="{FF2B5EF4-FFF2-40B4-BE49-F238E27FC236}">
              <a16:creationId xmlns:a16="http://schemas.microsoft.com/office/drawing/2014/main" id="{AA8D1141-0EF6-4395-A3F7-9773CB31E478}"/>
            </a:ext>
          </a:extLst>
        </xdr:cNvPr>
        <xdr:cNvCxnSpPr/>
      </xdr:nvCxnSpPr>
      <xdr:spPr>
        <a:xfrm>
          <a:off x="6972300" y="10995279"/>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11701</xdr:rowOff>
    </xdr:from>
    <xdr:ext cx="469744" cy="259045"/>
    <xdr:sp macro="" textlink="">
      <xdr:nvSpPr>
        <xdr:cNvPr id="256" name="n_1aveValue【体育館・プール】&#10;一人当たり面積">
          <a:extLst>
            <a:ext uri="{FF2B5EF4-FFF2-40B4-BE49-F238E27FC236}">
              <a16:creationId xmlns:a16="http://schemas.microsoft.com/office/drawing/2014/main" id="{403D8624-918C-47D7-AA09-FB1D2A8009EC}"/>
            </a:ext>
          </a:extLst>
        </xdr:cNvPr>
        <xdr:cNvSpPr txBox="1"/>
      </xdr:nvSpPr>
      <xdr:spPr>
        <a:xfrm>
          <a:off x="9391727" y="10641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15511</xdr:rowOff>
    </xdr:from>
    <xdr:ext cx="469744" cy="259045"/>
    <xdr:sp macro="" textlink="">
      <xdr:nvSpPr>
        <xdr:cNvPr id="257" name="n_2aveValue【体育館・プール】&#10;一人当たり面積">
          <a:extLst>
            <a:ext uri="{FF2B5EF4-FFF2-40B4-BE49-F238E27FC236}">
              <a16:creationId xmlns:a16="http://schemas.microsoft.com/office/drawing/2014/main" id="{2821DDA0-D5A6-4991-A494-08F5E854CF05}"/>
            </a:ext>
          </a:extLst>
        </xdr:cNvPr>
        <xdr:cNvSpPr txBox="1"/>
      </xdr:nvSpPr>
      <xdr:spPr>
        <a:xfrm>
          <a:off x="8515427" y="10645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19702</xdr:rowOff>
    </xdr:from>
    <xdr:ext cx="469744" cy="259045"/>
    <xdr:sp macro="" textlink="">
      <xdr:nvSpPr>
        <xdr:cNvPr id="258" name="n_3aveValue【体育館・プール】&#10;一人当たり面積">
          <a:extLst>
            <a:ext uri="{FF2B5EF4-FFF2-40B4-BE49-F238E27FC236}">
              <a16:creationId xmlns:a16="http://schemas.microsoft.com/office/drawing/2014/main" id="{4F79F13E-C897-4AE5-B79E-0DBE77831023}"/>
            </a:ext>
          </a:extLst>
        </xdr:cNvPr>
        <xdr:cNvSpPr txBox="1"/>
      </xdr:nvSpPr>
      <xdr:spPr>
        <a:xfrm>
          <a:off x="7626427" y="10649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19321</xdr:rowOff>
    </xdr:from>
    <xdr:ext cx="469744" cy="259045"/>
    <xdr:sp macro="" textlink="">
      <xdr:nvSpPr>
        <xdr:cNvPr id="259" name="n_4aveValue【体育館・プール】&#10;一人当たり面積">
          <a:extLst>
            <a:ext uri="{FF2B5EF4-FFF2-40B4-BE49-F238E27FC236}">
              <a16:creationId xmlns:a16="http://schemas.microsoft.com/office/drawing/2014/main" id="{A90B3110-C240-4899-9863-EB882F2CDF54}"/>
            </a:ext>
          </a:extLst>
        </xdr:cNvPr>
        <xdr:cNvSpPr txBox="1"/>
      </xdr:nvSpPr>
      <xdr:spPr>
        <a:xfrm>
          <a:off x="6737427" y="10649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63263</xdr:rowOff>
    </xdr:from>
    <xdr:ext cx="469744" cy="259045"/>
    <xdr:sp macro="" textlink="">
      <xdr:nvSpPr>
        <xdr:cNvPr id="260" name="n_1mainValue【体育館・プール】&#10;一人当たり面積">
          <a:extLst>
            <a:ext uri="{FF2B5EF4-FFF2-40B4-BE49-F238E27FC236}">
              <a16:creationId xmlns:a16="http://schemas.microsoft.com/office/drawing/2014/main" id="{3BBB5D70-D54F-415F-BB5D-985FB5EC8EBF}"/>
            </a:ext>
          </a:extLst>
        </xdr:cNvPr>
        <xdr:cNvSpPr txBox="1"/>
      </xdr:nvSpPr>
      <xdr:spPr>
        <a:xfrm>
          <a:off x="9391727" y="11036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63644</xdr:rowOff>
    </xdr:from>
    <xdr:ext cx="469744" cy="259045"/>
    <xdr:sp macro="" textlink="">
      <xdr:nvSpPr>
        <xdr:cNvPr id="261" name="n_2mainValue【体育館・プール】&#10;一人当たり面積">
          <a:extLst>
            <a:ext uri="{FF2B5EF4-FFF2-40B4-BE49-F238E27FC236}">
              <a16:creationId xmlns:a16="http://schemas.microsoft.com/office/drawing/2014/main" id="{6EE6E9CE-3E92-484A-92F4-D4E322FB91ED}"/>
            </a:ext>
          </a:extLst>
        </xdr:cNvPr>
        <xdr:cNvSpPr txBox="1"/>
      </xdr:nvSpPr>
      <xdr:spPr>
        <a:xfrm>
          <a:off x="8515427" y="11036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65168</xdr:rowOff>
    </xdr:from>
    <xdr:ext cx="469744" cy="259045"/>
    <xdr:sp macro="" textlink="">
      <xdr:nvSpPr>
        <xdr:cNvPr id="262" name="n_3mainValue【体育館・プール】&#10;一人当たり面積">
          <a:extLst>
            <a:ext uri="{FF2B5EF4-FFF2-40B4-BE49-F238E27FC236}">
              <a16:creationId xmlns:a16="http://schemas.microsoft.com/office/drawing/2014/main" id="{3E0D607E-25C4-4B63-9CEA-68CD59D9FE39}"/>
            </a:ext>
          </a:extLst>
        </xdr:cNvPr>
        <xdr:cNvSpPr txBox="1"/>
      </xdr:nvSpPr>
      <xdr:spPr>
        <a:xfrm>
          <a:off x="7626427" y="11037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64</xdr:row>
      <xdr:rowOff>64406</xdr:rowOff>
    </xdr:from>
    <xdr:ext cx="469744" cy="259045"/>
    <xdr:sp macro="" textlink="">
      <xdr:nvSpPr>
        <xdr:cNvPr id="263" name="n_4mainValue【体育館・プール】&#10;一人当たり面積">
          <a:extLst>
            <a:ext uri="{FF2B5EF4-FFF2-40B4-BE49-F238E27FC236}">
              <a16:creationId xmlns:a16="http://schemas.microsoft.com/office/drawing/2014/main" id="{5DFA04FF-7CA6-43A5-B992-0DA1FBB2582A}"/>
            </a:ext>
          </a:extLst>
        </xdr:cNvPr>
        <xdr:cNvSpPr txBox="1"/>
      </xdr:nvSpPr>
      <xdr:spPr>
        <a:xfrm>
          <a:off x="6737427" y="11037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a:extLst>
            <a:ext uri="{FF2B5EF4-FFF2-40B4-BE49-F238E27FC236}">
              <a16:creationId xmlns:a16="http://schemas.microsoft.com/office/drawing/2014/main" id="{607F4732-2BB4-4BA2-A475-EF941C2262AD}"/>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a:extLst>
            <a:ext uri="{FF2B5EF4-FFF2-40B4-BE49-F238E27FC236}">
              <a16:creationId xmlns:a16="http://schemas.microsoft.com/office/drawing/2014/main" id="{D7E87686-455C-4918-88E9-B1E8A57972BE}"/>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a:extLst>
            <a:ext uri="{FF2B5EF4-FFF2-40B4-BE49-F238E27FC236}">
              <a16:creationId xmlns:a16="http://schemas.microsoft.com/office/drawing/2014/main" id="{7B7E7F7D-1DBA-41C7-AFD2-7F718BC415B3}"/>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a:extLst>
            <a:ext uri="{FF2B5EF4-FFF2-40B4-BE49-F238E27FC236}">
              <a16:creationId xmlns:a16="http://schemas.microsoft.com/office/drawing/2014/main" id="{63F03E01-FF39-40C6-8150-5800B4B42793}"/>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a:extLst>
            <a:ext uri="{FF2B5EF4-FFF2-40B4-BE49-F238E27FC236}">
              <a16:creationId xmlns:a16="http://schemas.microsoft.com/office/drawing/2014/main" id="{CF2D1971-4EDF-4E64-89B3-C81C12BDBE28}"/>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a:extLst>
            <a:ext uri="{FF2B5EF4-FFF2-40B4-BE49-F238E27FC236}">
              <a16:creationId xmlns:a16="http://schemas.microsoft.com/office/drawing/2014/main" id="{2FC6D8FA-A563-4288-B2B1-16E601C556DE}"/>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a:extLst>
            <a:ext uri="{FF2B5EF4-FFF2-40B4-BE49-F238E27FC236}">
              <a16:creationId xmlns:a16="http://schemas.microsoft.com/office/drawing/2014/main" id="{2088E09E-0FAA-44E4-B44A-BB29E7D3673E}"/>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a:extLst>
            <a:ext uri="{FF2B5EF4-FFF2-40B4-BE49-F238E27FC236}">
              <a16:creationId xmlns:a16="http://schemas.microsoft.com/office/drawing/2014/main" id="{E70EEC59-4141-489B-A396-2AECBCB1036B}"/>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a:extLst>
            <a:ext uri="{FF2B5EF4-FFF2-40B4-BE49-F238E27FC236}">
              <a16:creationId xmlns:a16="http://schemas.microsoft.com/office/drawing/2014/main" id="{B8F98452-9626-4104-8480-1415C0AB8DB4}"/>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a:extLst>
            <a:ext uri="{FF2B5EF4-FFF2-40B4-BE49-F238E27FC236}">
              <a16:creationId xmlns:a16="http://schemas.microsoft.com/office/drawing/2014/main" id="{A082CC6F-7138-438E-A332-DFB17331E9DB}"/>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a:extLst>
            <a:ext uri="{FF2B5EF4-FFF2-40B4-BE49-F238E27FC236}">
              <a16:creationId xmlns:a16="http://schemas.microsoft.com/office/drawing/2014/main" id="{6627E593-786D-447F-A45B-7B375C6D7324}"/>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5" name="直線コネクタ 274">
          <a:extLst>
            <a:ext uri="{FF2B5EF4-FFF2-40B4-BE49-F238E27FC236}">
              <a16:creationId xmlns:a16="http://schemas.microsoft.com/office/drawing/2014/main" id="{A2E51F0F-C911-432D-9953-F7833C207ED3}"/>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6" name="テキスト ボックス 275">
          <a:extLst>
            <a:ext uri="{FF2B5EF4-FFF2-40B4-BE49-F238E27FC236}">
              <a16:creationId xmlns:a16="http://schemas.microsoft.com/office/drawing/2014/main" id="{D9A5F54B-0C30-4B45-BDE8-629CF6206C08}"/>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7" name="直線コネクタ 276">
          <a:extLst>
            <a:ext uri="{FF2B5EF4-FFF2-40B4-BE49-F238E27FC236}">
              <a16:creationId xmlns:a16="http://schemas.microsoft.com/office/drawing/2014/main" id="{195E0A3A-A294-48A3-AA5A-D44343C64DAB}"/>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8" name="テキスト ボックス 277">
          <a:extLst>
            <a:ext uri="{FF2B5EF4-FFF2-40B4-BE49-F238E27FC236}">
              <a16:creationId xmlns:a16="http://schemas.microsoft.com/office/drawing/2014/main" id="{B9123831-2029-4CF1-8882-35BF4752D957}"/>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9" name="直線コネクタ 278">
          <a:extLst>
            <a:ext uri="{FF2B5EF4-FFF2-40B4-BE49-F238E27FC236}">
              <a16:creationId xmlns:a16="http://schemas.microsoft.com/office/drawing/2014/main" id="{47452423-D5CC-4954-A6DE-E2CD23D70F44}"/>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0" name="テキスト ボックス 279">
          <a:extLst>
            <a:ext uri="{FF2B5EF4-FFF2-40B4-BE49-F238E27FC236}">
              <a16:creationId xmlns:a16="http://schemas.microsoft.com/office/drawing/2014/main" id="{89658EDE-B20F-4EF0-876F-B3F7166EA179}"/>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1" name="直線コネクタ 280">
          <a:extLst>
            <a:ext uri="{FF2B5EF4-FFF2-40B4-BE49-F238E27FC236}">
              <a16:creationId xmlns:a16="http://schemas.microsoft.com/office/drawing/2014/main" id="{E93A3FA3-5AA9-4848-85BE-7352011BE24D}"/>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2" name="テキスト ボックス 281">
          <a:extLst>
            <a:ext uri="{FF2B5EF4-FFF2-40B4-BE49-F238E27FC236}">
              <a16:creationId xmlns:a16="http://schemas.microsoft.com/office/drawing/2014/main" id="{A241E6B2-F6E2-4C99-985E-644EF67BD917}"/>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3" name="直線コネクタ 282">
          <a:extLst>
            <a:ext uri="{FF2B5EF4-FFF2-40B4-BE49-F238E27FC236}">
              <a16:creationId xmlns:a16="http://schemas.microsoft.com/office/drawing/2014/main" id="{3A6C647E-AA53-4F3D-8994-226990D39E27}"/>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4" name="テキスト ボックス 283">
          <a:extLst>
            <a:ext uri="{FF2B5EF4-FFF2-40B4-BE49-F238E27FC236}">
              <a16:creationId xmlns:a16="http://schemas.microsoft.com/office/drawing/2014/main" id="{78E7EEBF-0E68-430E-8AC1-16406A9CC37F}"/>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5" name="直線コネクタ 284">
          <a:extLst>
            <a:ext uri="{FF2B5EF4-FFF2-40B4-BE49-F238E27FC236}">
              <a16:creationId xmlns:a16="http://schemas.microsoft.com/office/drawing/2014/main" id="{A26BDCD1-77E2-4542-A814-8574BD851362}"/>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6" name="テキスト ボックス 285">
          <a:extLst>
            <a:ext uri="{FF2B5EF4-FFF2-40B4-BE49-F238E27FC236}">
              <a16:creationId xmlns:a16="http://schemas.microsoft.com/office/drawing/2014/main" id="{68C9E884-D4EF-47C3-9259-5B7FF253E999}"/>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a:extLst>
            <a:ext uri="{FF2B5EF4-FFF2-40B4-BE49-F238E27FC236}">
              <a16:creationId xmlns:a16="http://schemas.microsoft.com/office/drawing/2014/main" id="{BC494E70-470A-4429-8D32-AF16E698AAB3}"/>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8" name="【福祉施設】&#10;有形固定資産減価償却率グラフ枠">
          <a:extLst>
            <a:ext uri="{FF2B5EF4-FFF2-40B4-BE49-F238E27FC236}">
              <a16:creationId xmlns:a16="http://schemas.microsoft.com/office/drawing/2014/main" id="{6DBD1A29-BCE0-4DD8-A02B-760EF62539AF}"/>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13607</xdr:rowOff>
    </xdr:from>
    <xdr:to>
      <xdr:col>24</xdr:col>
      <xdr:colOff>62865</xdr:colOff>
      <xdr:row>86</xdr:row>
      <xdr:rowOff>168729</xdr:rowOff>
    </xdr:to>
    <xdr:cxnSp macro="">
      <xdr:nvCxnSpPr>
        <xdr:cNvPr id="289" name="直線コネクタ 288">
          <a:extLst>
            <a:ext uri="{FF2B5EF4-FFF2-40B4-BE49-F238E27FC236}">
              <a16:creationId xmlns:a16="http://schemas.microsoft.com/office/drawing/2014/main" id="{8FFE7BAE-0F22-4D6F-A285-A0AE3B176C02}"/>
            </a:ext>
          </a:extLst>
        </xdr:cNvPr>
        <xdr:cNvCxnSpPr/>
      </xdr:nvCxnSpPr>
      <xdr:spPr>
        <a:xfrm flipV="1">
          <a:off x="4634865" y="13386707"/>
          <a:ext cx="0" cy="15267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0" name="【福祉施設】&#10;有形固定資産減価償却率最小値テキスト">
          <a:extLst>
            <a:ext uri="{FF2B5EF4-FFF2-40B4-BE49-F238E27FC236}">
              <a16:creationId xmlns:a16="http://schemas.microsoft.com/office/drawing/2014/main" id="{707FFF4A-FC5A-4722-BB94-F5022F3926D6}"/>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1" name="直線コネクタ 290">
          <a:extLst>
            <a:ext uri="{FF2B5EF4-FFF2-40B4-BE49-F238E27FC236}">
              <a16:creationId xmlns:a16="http://schemas.microsoft.com/office/drawing/2014/main" id="{BAC6D91E-0276-45C2-9272-8ABECC7858B2}"/>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131734</xdr:rowOff>
    </xdr:from>
    <xdr:ext cx="340478" cy="259045"/>
    <xdr:sp macro="" textlink="">
      <xdr:nvSpPr>
        <xdr:cNvPr id="292" name="【福祉施設】&#10;有形固定資産減価償却率最大値テキスト">
          <a:extLst>
            <a:ext uri="{FF2B5EF4-FFF2-40B4-BE49-F238E27FC236}">
              <a16:creationId xmlns:a16="http://schemas.microsoft.com/office/drawing/2014/main" id="{CA0394B7-D052-430F-92FF-CB52AE081336}"/>
            </a:ext>
          </a:extLst>
        </xdr:cNvPr>
        <xdr:cNvSpPr txBox="1"/>
      </xdr:nvSpPr>
      <xdr:spPr>
        <a:xfrm>
          <a:off x="4673600" y="131619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13607</xdr:rowOff>
    </xdr:from>
    <xdr:to>
      <xdr:col>24</xdr:col>
      <xdr:colOff>152400</xdr:colOff>
      <xdr:row>78</xdr:row>
      <xdr:rowOff>13607</xdr:rowOff>
    </xdr:to>
    <xdr:cxnSp macro="">
      <xdr:nvCxnSpPr>
        <xdr:cNvPr id="293" name="直線コネクタ 292">
          <a:extLst>
            <a:ext uri="{FF2B5EF4-FFF2-40B4-BE49-F238E27FC236}">
              <a16:creationId xmlns:a16="http://schemas.microsoft.com/office/drawing/2014/main" id="{375661EE-1670-438D-9014-7C255A32A977}"/>
            </a:ext>
          </a:extLst>
        </xdr:cNvPr>
        <xdr:cNvCxnSpPr/>
      </xdr:nvCxnSpPr>
      <xdr:spPr>
        <a:xfrm>
          <a:off x="4546600" y="13386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83656</xdr:rowOff>
    </xdr:from>
    <xdr:ext cx="405111" cy="259045"/>
    <xdr:sp macro="" textlink="">
      <xdr:nvSpPr>
        <xdr:cNvPr id="294" name="【福祉施設】&#10;有形固定資産減価償却率平均値テキスト">
          <a:extLst>
            <a:ext uri="{FF2B5EF4-FFF2-40B4-BE49-F238E27FC236}">
              <a16:creationId xmlns:a16="http://schemas.microsoft.com/office/drawing/2014/main" id="{7C52D6DC-7680-41A7-BD7F-A0B364D4F3AB}"/>
            </a:ext>
          </a:extLst>
        </xdr:cNvPr>
        <xdr:cNvSpPr txBox="1"/>
      </xdr:nvSpPr>
      <xdr:spPr>
        <a:xfrm>
          <a:off x="4673600" y="139711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60779</xdr:rowOff>
    </xdr:from>
    <xdr:to>
      <xdr:col>24</xdr:col>
      <xdr:colOff>114300</xdr:colOff>
      <xdr:row>82</xdr:row>
      <xdr:rowOff>162379</xdr:rowOff>
    </xdr:to>
    <xdr:sp macro="" textlink="">
      <xdr:nvSpPr>
        <xdr:cNvPr id="295" name="フローチャート: 判断 294">
          <a:extLst>
            <a:ext uri="{FF2B5EF4-FFF2-40B4-BE49-F238E27FC236}">
              <a16:creationId xmlns:a16="http://schemas.microsoft.com/office/drawing/2014/main" id="{C0E17145-579E-4EB9-9A78-51E42F719019}"/>
            </a:ext>
          </a:extLst>
        </xdr:cNvPr>
        <xdr:cNvSpPr/>
      </xdr:nvSpPr>
      <xdr:spPr>
        <a:xfrm>
          <a:off x="4584700" y="1411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108131</xdr:rowOff>
    </xdr:from>
    <xdr:to>
      <xdr:col>20</xdr:col>
      <xdr:colOff>38100</xdr:colOff>
      <xdr:row>83</xdr:row>
      <xdr:rowOff>38281</xdr:rowOff>
    </xdr:to>
    <xdr:sp macro="" textlink="">
      <xdr:nvSpPr>
        <xdr:cNvPr id="296" name="フローチャート: 判断 295">
          <a:extLst>
            <a:ext uri="{FF2B5EF4-FFF2-40B4-BE49-F238E27FC236}">
              <a16:creationId xmlns:a16="http://schemas.microsoft.com/office/drawing/2014/main" id="{6C3AF058-66A3-406A-819B-B9C6F2D5622D}"/>
            </a:ext>
          </a:extLst>
        </xdr:cNvPr>
        <xdr:cNvSpPr/>
      </xdr:nvSpPr>
      <xdr:spPr>
        <a:xfrm>
          <a:off x="3746500" y="1416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82006</xdr:rowOff>
    </xdr:from>
    <xdr:to>
      <xdr:col>15</xdr:col>
      <xdr:colOff>101600</xdr:colOff>
      <xdr:row>83</xdr:row>
      <xdr:rowOff>12156</xdr:rowOff>
    </xdr:to>
    <xdr:sp macro="" textlink="">
      <xdr:nvSpPr>
        <xdr:cNvPr id="297" name="フローチャート: 判断 296">
          <a:extLst>
            <a:ext uri="{FF2B5EF4-FFF2-40B4-BE49-F238E27FC236}">
              <a16:creationId xmlns:a16="http://schemas.microsoft.com/office/drawing/2014/main" id="{10C832B8-CCFA-43F1-90A0-1EF584B1DF82}"/>
            </a:ext>
          </a:extLst>
        </xdr:cNvPr>
        <xdr:cNvSpPr/>
      </xdr:nvSpPr>
      <xdr:spPr>
        <a:xfrm>
          <a:off x="2857500" y="1414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60779</xdr:rowOff>
    </xdr:from>
    <xdr:to>
      <xdr:col>10</xdr:col>
      <xdr:colOff>165100</xdr:colOff>
      <xdr:row>82</xdr:row>
      <xdr:rowOff>162379</xdr:rowOff>
    </xdr:to>
    <xdr:sp macro="" textlink="">
      <xdr:nvSpPr>
        <xdr:cNvPr id="298" name="フローチャート: 判断 297">
          <a:extLst>
            <a:ext uri="{FF2B5EF4-FFF2-40B4-BE49-F238E27FC236}">
              <a16:creationId xmlns:a16="http://schemas.microsoft.com/office/drawing/2014/main" id="{EC64EBF7-CBA3-48F2-89C4-45C504A55285}"/>
            </a:ext>
          </a:extLst>
        </xdr:cNvPr>
        <xdr:cNvSpPr/>
      </xdr:nvSpPr>
      <xdr:spPr>
        <a:xfrm>
          <a:off x="1968500" y="1411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57513</xdr:rowOff>
    </xdr:from>
    <xdr:to>
      <xdr:col>6</xdr:col>
      <xdr:colOff>38100</xdr:colOff>
      <xdr:row>82</xdr:row>
      <xdr:rowOff>159113</xdr:rowOff>
    </xdr:to>
    <xdr:sp macro="" textlink="">
      <xdr:nvSpPr>
        <xdr:cNvPr id="299" name="フローチャート: 判断 298">
          <a:extLst>
            <a:ext uri="{FF2B5EF4-FFF2-40B4-BE49-F238E27FC236}">
              <a16:creationId xmlns:a16="http://schemas.microsoft.com/office/drawing/2014/main" id="{408A0F60-F634-440A-B0DC-702F4D055C2C}"/>
            </a:ext>
          </a:extLst>
        </xdr:cNvPr>
        <xdr:cNvSpPr/>
      </xdr:nvSpPr>
      <xdr:spPr>
        <a:xfrm>
          <a:off x="1079500" y="1411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897F44F7-E0FC-4771-827B-E0F11CC85D8B}"/>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76A44CB1-70DD-4927-8527-BE5FBA2CDA75}"/>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BFB468CB-DEA5-48BF-9C1F-9E04BE87FA54}"/>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26789D74-7A85-4CBF-9E7E-21C16D3685CB}"/>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071C132B-A431-473E-A7B0-7E83E16DEEA2}"/>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126093</xdr:rowOff>
    </xdr:from>
    <xdr:to>
      <xdr:col>24</xdr:col>
      <xdr:colOff>114300</xdr:colOff>
      <xdr:row>83</xdr:row>
      <xdr:rowOff>56243</xdr:rowOff>
    </xdr:to>
    <xdr:sp macro="" textlink="">
      <xdr:nvSpPr>
        <xdr:cNvPr id="305" name="楕円 304">
          <a:extLst>
            <a:ext uri="{FF2B5EF4-FFF2-40B4-BE49-F238E27FC236}">
              <a16:creationId xmlns:a16="http://schemas.microsoft.com/office/drawing/2014/main" id="{2C0A0AC5-2C10-41FD-AA59-CE476E1EC16C}"/>
            </a:ext>
          </a:extLst>
        </xdr:cNvPr>
        <xdr:cNvSpPr/>
      </xdr:nvSpPr>
      <xdr:spPr>
        <a:xfrm>
          <a:off x="4584700" y="14184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104520</xdr:rowOff>
    </xdr:from>
    <xdr:ext cx="405111" cy="259045"/>
    <xdr:sp macro="" textlink="">
      <xdr:nvSpPr>
        <xdr:cNvPr id="306" name="【福祉施設】&#10;有形固定資産減価償却率該当値テキスト">
          <a:extLst>
            <a:ext uri="{FF2B5EF4-FFF2-40B4-BE49-F238E27FC236}">
              <a16:creationId xmlns:a16="http://schemas.microsoft.com/office/drawing/2014/main" id="{1B432B6B-94B1-43C1-8FC1-C3B8065B1A4C}"/>
            </a:ext>
          </a:extLst>
        </xdr:cNvPr>
        <xdr:cNvSpPr txBox="1"/>
      </xdr:nvSpPr>
      <xdr:spPr>
        <a:xfrm>
          <a:off x="4673600" y="141634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93436</xdr:rowOff>
    </xdr:from>
    <xdr:to>
      <xdr:col>20</xdr:col>
      <xdr:colOff>38100</xdr:colOff>
      <xdr:row>83</xdr:row>
      <xdr:rowOff>23586</xdr:rowOff>
    </xdr:to>
    <xdr:sp macro="" textlink="">
      <xdr:nvSpPr>
        <xdr:cNvPr id="307" name="楕円 306">
          <a:extLst>
            <a:ext uri="{FF2B5EF4-FFF2-40B4-BE49-F238E27FC236}">
              <a16:creationId xmlns:a16="http://schemas.microsoft.com/office/drawing/2014/main" id="{6DB29C46-40F3-44AA-903F-ED27AACA4A12}"/>
            </a:ext>
          </a:extLst>
        </xdr:cNvPr>
        <xdr:cNvSpPr/>
      </xdr:nvSpPr>
      <xdr:spPr>
        <a:xfrm>
          <a:off x="3746500" y="14152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144236</xdr:rowOff>
    </xdr:from>
    <xdr:to>
      <xdr:col>24</xdr:col>
      <xdr:colOff>63500</xdr:colOff>
      <xdr:row>83</xdr:row>
      <xdr:rowOff>5443</xdr:rowOff>
    </xdr:to>
    <xdr:cxnSp macro="">
      <xdr:nvCxnSpPr>
        <xdr:cNvPr id="308" name="直線コネクタ 307">
          <a:extLst>
            <a:ext uri="{FF2B5EF4-FFF2-40B4-BE49-F238E27FC236}">
              <a16:creationId xmlns:a16="http://schemas.microsoft.com/office/drawing/2014/main" id="{8989BD5D-9D66-4859-8925-4A663015DF9C}"/>
            </a:ext>
          </a:extLst>
        </xdr:cNvPr>
        <xdr:cNvCxnSpPr/>
      </xdr:nvCxnSpPr>
      <xdr:spPr>
        <a:xfrm>
          <a:off x="3797300" y="14203136"/>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60779</xdr:rowOff>
    </xdr:from>
    <xdr:to>
      <xdr:col>15</xdr:col>
      <xdr:colOff>101600</xdr:colOff>
      <xdr:row>82</xdr:row>
      <xdr:rowOff>162379</xdr:rowOff>
    </xdr:to>
    <xdr:sp macro="" textlink="">
      <xdr:nvSpPr>
        <xdr:cNvPr id="309" name="楕円 308">
          <a:extLst>
            <a:ext uri="{FF2B5EF4-FFF2-40B4-BE49-F238E27FC236}">
              <a16:creationId xmlns:a16="http://schemas.microsoft.com/office/drawing/2014/main" id="{0646A3D7-C8B9-46DA-8624-B077A8763E69}"/>
            </a:ext>
          </a:extLst>
        </xdr:cNvPr>
        <xdr:cNvSpPr/>
      </xdr:nvSpPr>
      <xdr:spPr>
        <a:xfrm>
          <a:off x="2857500" y="14119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111579</xdr:rowOff>
    </xdr:from>
    <xdr:to>
      <xdr:col>19</xdr:col>
      <xdr:colOff>177800</xdr:colOff>
      <xdr:row>82</xdr:row>
      <xdr:rowOff>144236</xdr:rowOff>
    </xdr:to>
    <xdr:cxnSp macro="">
      <xdr:nvCxnSpPr>
        <xdr:cNvPr id="310" name="直線コネクタ 309">
          <a:extLst>
            <a:ext uri="{FF2B5EF4-FFF2-40B4-BE49-F238E27FC236}">
              <a16:creationId xmlns:a16="http://schemas.microsoft.com/office/drawing/2014/main" id="{CB411CBD-D936-49D9-9512-6BED08397E1D}"/>
            </a:ext>
          </a:extLst>
        </xdr:cNvPr>
        <xdr:cNvCxnSpPr/>
      </xdr:nvCxnSpPr>
      <xdr:spPr>
        <a:xfrm>
          <a:off x="2908300" y="1417047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86</xdr:row>
      <xdr:rowOff>60779</xdr:rowOff>
    </xdr:from>
    <xdr:to>
      <xdr:col>10</xdr:col>
      <xdr:colOff>165100</xdr:colOff>
      <xdr:row>86</xdr:row>
      <xdr:rowOff>162379</xdr:rowOff>
    </xdr:to>
    <xdr:sp macro="" textlink="">
      <xdr:nvSpPr>
        <xdr:cNvPr id="311" name="楕円 310">
          <a:extLst>
            <a:ext uri="{FF2B5EF4-FFF2-40B4-BE49-F238E27FC236}">
              <a16:creationId xmlns:a16="http://schemas.microsoft.com/office/drawing/2014/main" id="{7CF3E471-E6E0-4A28-95DB-9CCA0DC4F724}"/>
            </a:ext>
          </a:extLst>
        </xdr:cNvPr>
        <xdr:cNvSpPr/>
      </xdr:nvSpPr>
      <xdr:spPr>
        <a:xfrm>
          <a:off x="1968500" y="14805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111579</xdr:rowOff>
    </xdr:from>
    <xdr:to>
      <xdr:col>15</xdr:col>
      <xdr:colOff>50800</xdr:colOff>
      <xdr:row>86</xdr:row>
      <xdr:rowOff>111579</xdr:rowOff>
    </xdr:to>
    <xdr:cxnSp macro="">
      <xdr:nvCxnSpPr>
        <xdr:cNvPr id="312" name="直線コネクタ 311">
          <a:extLst>
            <a:ext uri="{FF2B5EF4-FFF2-40B4-BE49-F238E27FC236}">
              <a16:creationId xmlns:a16="http://schemas.microsoft.com/office/drawing/2014/main" id="{EA26F5ED-DBD3-4D7B-8034-BE13AB4884F9}"/>
            </a:ext>
          </a:extLst>
        </xdr:cNvPr>
        <xdr:cNvCxnSpPr/>
      </xdr:nvCxnSpPr>
      <xdr:spPr>
        <a:xfrm flipV="1">
          <a:off x="2019300" y="14170479"/>
          <a:ext cx="889000" cy="685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86</xdr:row>
      <xdr:rowOff>57513</xdr:rowOff>
    </xdr:from>
    <xdr:to>
      <xdr:col>6</xdr:col>
      <xdr:colOff>38100</xdr:colOff>
      <xdr:row>86</xdr:row>
      <xdr:rowOff>159113</xdr:rowOff>
    </xdr:to>
    <xdr:sp macro="" textlink="">
      <xdr:nvSpPr>
        <xdr:cNvPr id="313" name="楕円 312">
          <a:extLst>
            <a:ext uri="{FF2B5EF4-FFF2-40B4-BE49-F238E27FC236}">
              <a16:creationId xmlns:a16="http://schemas.microsoft.com/office/drawing/2014/main" id="{E38C6DFC-8613-4733-874F-25F0D0C375DD}"/>
            </a:ext>
          </a:extLst>
        </xdr:cNvPr>
        <xdr:cNvSpPr/>
      </xdr:nvSpPr>
      <xdr:spPr>
        <a:xfrm>
          <a:off x="1079500" y="14802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86</xdr:row>
      <xdr:rowOff>108313</xdr:rowOff>
    </xdr:from>
    <xdr:to>
      <xdr:col>10</xdr:col>
      <xdr:colOff>114300</xdr:colOff>
      <xdr:row>86</xdr:row>
      <xdr:rowOff>111579</xdr:rowOff>
    </xdr:to>
    <xdr:cxnSp macro="">
      <xdr:nvCxnSpPr>
        <xdr:cNvPr id="314" name="直線コネクタ 313">
          <a:extLst>
            <a:ext uri="{FF2B5EF4-FFF2-40B4-BE49-F238E27FC236}">
              <a16:creationId xmlns:a16="http://schemas.microsoft.com/office/drawing/2014/main" id="{09152879-0E25-4C01-955E-7E4B498B8B35}"/>
            </a:ext>
          </a:extLst>
        </xdr:cNvPr>
        <xdr:cNvCxnSpPr/>
      </xdr:nvCxnSpPr>
      <xdr:spPr>
        <a:xfrm>
          <a:off x="1130300" y="14853013"/>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29408</xdr:rowOff>
    </xdr:from>
    <xdr:ext cx="405111" cy="259045"/>
    <xdr:sp macro="" textlink="">
      <xdr:nvSpPr>
        <xdr:cNvPr id="315" name="n_1aveValue【福祉施設】&#10;有形固定資産減価償却率">
          <a:extLst>
            <a:ext uri="{FF2B5EF4-FFF2-40B4-BE49-F238E27FC236}">
              <a16:creationId xmlns:a16="http://schemas.microsoft.com/office/drawing/2014/main" id="{8B164007-0D2B-4151-A3C9-75AF13E3B7A6}"/>
            </a:ext>
          </a:extLst>
        </xdr:cNvPr>
        <xdr:cNvSpPr txBox="1"/>
      </xdr:nvSpPr>
      <xdr:spPr>
        <a:xfrm>
          <a:off x="3582044" y="14259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3283</xdr:rowOff>
    </xdr:from>
    <xdr:ext cx="405111" cy="259045"/>
    <xdr:sp macro="" textlink="">
      <xdr:nvSpPr>
        <xdr:cNvPr id="316" name="n_2aveValue【福祉施設】&#10;有形固定資産減価償却率">
          <a:extLst>
            <a:ext uri="{FF2B5EF4-FFF2-40B4-BE49-F238E27FC236}">
              <a16:creationId xmlns:a16="http://schemas.microsoft.com/office/drawing/2014/main" id="{954FE872-350B-4389-8411-69C740F24B74}"/>
            </a:ext>
          </a:extLst>
        </xdr:cNvPr>
        <xdr:cNvSpPr txBox="1"/>
      </xdr:nvSpPr>
      <xdr:spPr>
        <a:xfrm>
          <a:off x="2705744" y="14233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7456</xdr:rowOff>
    </xdr:from>
    <xdr:ext cx="405111" cy="259045"/>
    <xdr:sp macro="" textlink="">
      <xdr:nvSpPr>
        <xdr:cNvPr id="317" name="n_3aveValue【福祉施設】&#10;有形固定資産減価償却率">
          <a:extLst>
            <a:ext uri="{FF2B5EF4-FFF2-40B4-BE49-F238E27FC236}">
              <a16:creationId xmlns:a16="http://schemas.microsoft.com/office/drawing/2014/main" id="{E828006D-C7C6-4F4D-A801-7D25C59CB97D}"/>
            </a:ext>
          </a:extLst>
        </xdr:cNvPr>
        <xdr:cNvSpPr txBox="1"/>
      </xdr:nvSpPr>
      <xdr:spPr>
        <a:xfrm>
          <a:off x="1816744" y="13894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4190</xdr:rowOff>
    </xdr:from>
    <xdr:ext cx="405111" cy="259045"/>
    <xdr:sp macro="" textlink="">
      <xdr:nvSpPr>
        <xdr:cNvPr id="318" name="n_4aveValue【福祉施設】&#10;有形固定資産減価償却率">
          <a:extLst>
            <a:ext uri="{FF2B5EF4-FFF2-40B4-BE49-F238E27FC236}">
              <a16:creationId xmlns:a16="http://schemas.microsoft.com/office/drawing/2014/main" id="{7C8D71C8-F893-4342-AE75-599E3BC847D4}"/>
            </a:ext>
          </a:extLst>
        </xdr:cNvPr>
        <xdr:cNvSpPr txBox="1"/>
      </xdr:nvSpPr>
      <xdr:spPr>
        <a:xfrm>
          <a:off x="927744" y="13891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40113</xdr:rowOff>
    </xdr:from>
    <xdr:ext cx="405111" cy="259045"/>
    <xdr:sp macro="" textlink="">
      <xdr:nvSpPr>
        <xdr:cNvPr id="319" name="n_1mainValue【福祉施設】&#10;有形固定資産減価償却率">
          <a:extLst>
            <a:ext uri="{FF2B5EF4-FFF2-40B4-BE49-F238E27FC236}">
              <a16:creationId xmlns:a16="http://schemas.microsoft.com/office/drawing/2014/main" id="{B855A18F-D9A5-4F07-976F-E7FE371937DF}"/>
            </a:ext>
          </a:extLst>
        </xdr:cNvPr>
        <xdr:cNvSpPr txBox="1"/>
      </xdr:nvSpPr>
      <xdr:spPr>
        <a:xfrm>
          <a:off x="3582044" y="13927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7456</xdr:rowOff>
    </xdr:from>
    <xdr:ext cx="405111" cy="259045"/>
    <xdr:sp macro="" textlink="">
      <xdr:nvSpPr>
        <xdr:cNvPr id="320" name="n_2mainValue【福祉施設】&#10;有形固定資産減価償却率">
          <a:extLst>
            <a:ext uri="{FF2B5EF4-FFF2-40B4-BE49-F238E27FC236}">
              <a16:creationId xmlns:a16="http://schemas.microsoft.com/office/drawing/2014/main" id="{E7862CDE-98BB-40F2-9403-C22A6E6FD828}"/>
            </a:ext>
          </a:extLst>
        </xdr:cNvPr>
        <xdr:cNvSpPr txBox="1"/>
      </xdr:nvSpPr>
      <xdr:spPr>
        <a:xfrm>
          <a:off x="2705744" y="13894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86</xdr:row>
      <xdr:rowOff>153506</xdr:rowOff>
    </xdr:from>
    <xdr:ext cx="405111" cy="259045"/>
    <xdr:sp macro="" textlink="">
      <xdr:nvSpPr>
        <xdr:cNvPr id="321" name="n_3mainValue【福祉施設】&#10;有形固定資産減価償却率">
          <a:extLst>
            <a:ext uri="{FF2B5EF4-FFF2-40B4-BE49-F238E27FC236}">
              <a16:creationId xmlns:a16="http://schemas.microsoft.com/office/drawing/2014/main" id="{12C19DAD-12FC-4750-9B6E-67739DA28A8B}"/>
            </a:ext>
          </a:extLst>
        </xdr:cNvPr>
        <xdr:cNvSpPr txBox="1"/>
      </xdr:nvSpPr>
      <xdr:spPr>
        <a:xfrm>
          <a:off x="1816744" y="148982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86</xdr:row>
      <xdr:rowOff>150240</xdr:rowOff>
    </xdr:from>
    <xdr:ext cx="405111" cy="259045"/>
    <xdr:sp macro="" textlink="">
      <xdr:nvSpPr>
        <xdr:cNvPr id="322" name="n_4mainValue【福祉施設】&#10;有形固定資産減価償却率">
          <a:extLst>
            <a:ext uri="{FF2B5EF4-FFF2-40B4-BE49-F238E27FC236}">
              <a16:creationId xmlns:a16="http://schemas.microsoft.com/office/drawing/2014/main" id="{6B7306C4-9C4C-443B-860B-C83D7023E6C9}"/>
            </a:ext>
          </a:extLst>
        </xdr:cNvPr>
        <xdr:cNvSpPr txBox="1"/>
      </xdr:nvSpPr>
      <xdr:spPr>
        <a:xfrm>
          <a:off x="927744" y="14894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a:extLst>
            <a:ext uri="{FF2B5EF4-FFF2-40B4-BE49-F238E27FC236}">
              <a16:creationId xmlns:a16="http://schemas.microsoft.com/office/drawing/2014/main" id="{4B5232CB-5923-4D46-A825-4EE3C506E545}"/>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a:extLst>
            <a:ext uri="{FF2B5EF4-FFF2-40B4-BE49-F238E27FC236}">
              <a16:creationId xmlns:a16="http://schemas.microsoft.com/office/drawing/2014/main" id="{FA48839F-D843-49F5-B1FF-983C89C97DF2}"/>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a:extLst>
            <a:ext uri="{FF2B5EF4-FFF2-40B4-BE49-F238E27FC236}">
              <a16:creationId xmlns:a16="http://schemas.microsoft.com/office/drawing/2014/main" id="{FE16CEFA-2F31-4D2E-BA1F-137FA810C228}"/>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a:extLst>
            <a:ext uri="{FF2B5EF4-FFF2-40B4-BE49-F238E27FC236}">
              <a16:creationId xmlns:a16="http://schemas.microsoft.com/office/drawing/2014/main" id="{62E6C749-805C-46BB-9C8A-C014982C67DE}"/>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a:extLst>
            <a:ext uri="{FF2B5EF4-FFF2-40B4-BE49-F238E27FC236}">
              <a16:creationId xmlns:a16="http://schemas.microsoft.com/office/drawing/2014/main" id="{1B271B0D-D963-4451-B789-116A8774D0CE}"/>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a:extLst>
            <a:ext uri="{FF2B5EF4-FFF2-40B4-BE49-F238E27FC236}">
              <a16:creationId xmlns:a16="http://schemas.microsoft.com/office/drawing/2014/main" id="{BB971C75-AE33-4A5A-8C17-C41186F8D2DB}"/>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a:extLst>
            <a:ext uri="{FF2B5EF4-FFF2-40B4-BE49-F238E27FC236}">
              <a16:creationId xmlns:a16="http://schemas.microsoft.com/office/drawing/2014/main" id="{83F24E9A-7F36-4D06-A00A-9C87B8415F5F}"/>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a:extLst>
            <a:ext uri="{FF2B5EF4-FFF2-40B4-BE49-F238E27FC236}">
              <a16:creationId xmlns:a16="http://schemas.microsoft.com/office/drawing/2014/main" id="{71DCD40D-37DB-4AF9-85A8-A54C362726B2}"/>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a:extLst>
            <a:ext uri="{FF2B5EF4-FFF2-40B4-BE49-F238E27FC236}">
              <a16:creationId xmlns:a16="http://schemas.microsoft.com/office/drawing/2014/main" id="{3255514F-D968-43D5-B5E4-59E72729B1AF}"/>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a:extLst>
            <a:ext uri="{FF2B5EF4-FFF2-40B4-BE49-F238E27FC236}">
              <a16:creationId xmlns:a16="http://schemas.microsoft.com/office/drawing/2014/main" id="{487A62CB-D571-41BA-A357-3AE3731C5219}"/>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3" name="直線コネクタ 332">
          <a:extLst>
            <a:ext uri="{FF2B5EF4-FFF2-40B4-BE49-F238E27FC236}">
              <a16:creationId xmlns:a16="http://schemas.microsoft.com/office/drawing/2014/main" id="{4EA54D69-13BC-4B04-AC55-E9565215765B}"/>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4" name="テキスト ボックス 333">
          <a:extLst>
            <a:ext uri="{FF2B5EF4-FFF2-40B4-BE49-F238E27FC236}">
              <a16:creationId xmlns:a16="http://schemas.microsoft.com/office/drawing/2014/main" id="{7B086EAA-0B1D-42A9-B357-2F7C61C47242}"/>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5" name="直線コネクタ 334">
          <a:extLst>
            <a:ext uri="{FF2B5EF4-FFF2-40B4-BE49-F238E27FC236}">
              <a16:creationId xmlns:a16="http://schemas.microsoft.com/office/drawing/2014/main" id="{2EAE51B7-2D01-41A4-81A0-D5FB5FF82315}"/>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6" name="テキスト ボックス 335">
          <a:extLst>
            <a:ext uri="{FF2B5EF4-FFF2-40B4-BE49-F238E27FC236}">
              <a16:creationId xmlns:a16="http://schemas.microsoft.com/office/drawing/2014/main" id="{F6C53563-AFE2-44C0-9C61-EDB7784C1DBC}"/>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7" name="直線コネクタ 336">
          <a:extLst>
            <a:ext uri="{FF2B5EF4-FFF2-40B4-BE49-F238E27FC236}">
              <a16:creationId xmlns:a16="http://schemas.microsoft.com/office/drawing/2014/main" id="{0D1E28C2-2217-4ECB-B5B1-6D8ACC82727B}"/>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8" name="テキスト ボックス 337">
          <a:extLst>
            <a:ext uri="{FF2B5EF4-FFF2-40B4-BE49-F238E27FC236}">
              <a16:creationId xmlns:a16="http://schemas.microsoft.com/office/drawing/2014/main" id="{7A0C3515-ED4A-4CD1-A7B0-D3CAD419A87A}"/>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9" name="直線コネクタ 338">
          <a:extLst>
            <a:ext uri="{FF2B5EF4-FFF2-40B4-BE49-F238E27FC236}">
              <a16:creationId xmlns:a16="http://schemas.microsoft.com/office/drawing/2014/main" id="{419E53F6-96F7-4A12-8D03-0F0117CB198E}"/>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0" name="テキスト ボックス 339">
          <a:extLst>
            <a:ext uri="{FF2B5EF4-FFF2-40B4-BE49-F238E27FC236}">
              <a16:creationId xmlns:a16="http://schemas.microsoft.com/office/drawing/2014/main" id="{C6833243-E97C-4851-ABAE-BF8F2D2D9603}"/>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1" name="直線コネクタ 340">
          <a:extLst>
            <a:ext uri="{FF2B5EF4-FFF2-40B4-BE49-F238E27FC236}">
              <a16:creationId xmlns:a16="http://schemas.microsoft.com/office/drawing/2014/main" id="{D7B6DDC4-E38B-4BBB-9E0F-8E85A7F8369A}"/>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2" name="テキスト ボックス 341">
          <a:extLst>
            <a:ext uri="{FF2B5EF4-FFF2-40B4-BE49-F238E27FC236}">
              <a16:creationId xmlns:a16="http://schemas.microsoft.com/office/drawing/2014/main" id="{AD02B3A8-A804-420C-AA9E-77DAF4CDA6FA}"/>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3" name="直線コネクタ 342">
          <a:extLst>
            <a:ext uri="{FF2B5EF4-FFF2-40B4-BE49-F238E27FC236}">
              <a16:creationId xmlns:a16="http://schemas.microsoft.com/office/drawing/2014/main" id="{5C5CCE66-A8AC-4647-9D0C-CDBDF5F1FC8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4" name="テキスト ボックス 343">
          <a:extLst>
            <a:ext uri="{FF2B5EF4-FFF2-40B4-BE49-F238E27FC236}">
              <a16:creationId xmlns:a16="http://schemas.microsoft.com/office/drawing/2014/main" id="{CC710CB2-7892-43DF-B8EC-4DD9DC165C99}"/>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5" name="【福祉施設】&#10;一人当たり面積グラフ枠">
          <a:extLst>
            <a:ext uri="{FF2B5EF4-FFF2-40B4-BE49-F238E27FC236}">
              <a16:creationId xmlns:a16="http://schemas.microsoft.com/office/drawing/2014/main" id="{4C5BB17F-B52E-4993-887B-D1356C0288B5}"/>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138430</xdr:rowOff>
    </xdr:from>
    <xdr:to>
      <xdr:col>54</xdr:col>
      <xdr:colOff>189865</xdr:colOff>
      <xdr:row>86</xdr:row>
      <xdr:rowOff>107950</xdr:rowOff>
    </xdr:to>
    <xdr:cxnSp macro="">
      <xdr:nvCxnSpPr>
        <xdr:cNvPr id="346" name="直線コネクタ 345">
          <a:extLst>
            <a:ext uri="{FF2B5EF4-FFF2-40B4-BE49-F238E27FC236}">
              <a16:creationId xmlns:a16="http://schemas.microsoft.com/office/drawing/2014/main" id="{C0832035-51BF-4822-B10E-C194EF9FBEA3}"/>
            </a:ext>
          </a:extLst>
        </xdr:cNvPr>
        <xdr:cNvCxnSpPr/>
      </xdr:nvCxnSpPr>
      <xdr:spPr>
        <a:xfrm flipV="1">
          <a:off x="10476865" y="1351153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111777</xdr:rowOff>
    </xdr:from>
    <xdr:ext cx="469744" cy="259045"/>
    <xdr:sp macro="" textlink="">
      <xdr:nvSpPr>
        <xdr:cNvPr id="347" name="【福祉施設】&#10;一人当たり面積最小値テキスト">
          <a:extLst>
            <a:ext uri="{FF2B5EF4-FFF2-40B4-BE49-F238E27FC236}">
              <a16:creationId xmlns:a16="http://schemas.microsoft.com/office/drawing/2014/main" id="{002C13B4-E66B-4E4B-87D0-B8525C56E9C0}"/>
            </a:ext>
          </a:extLst>
        </xdr:cNvPr>
        <xdr:cNvSpPr txBox="1"/>
      </xdr:nvSpPr>
      <xdr:spPr>
        <a:xfrm>
          <a:off x="10515600" y="14856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107950</xdr:rowOff>
    </xdr:from>
    <xdr:to>
      <xdr:col>55</xdr:col>
      <xdr:colOff>88900</xdr:colOff>
      <xdr:row>86</xdr:row>
      <xdr:rowOff>107950</xdr:rowOff>
    </xdr:to>
    <xdr:cxnSp macro="">
      <xdr:nvCxnSpPr>
        <xdr:cNvPr id="348" name="直線コネクタ 347">
          <a:extLst>
            <a:ext uri="{FF2B5EF4-FFF2-40B4-BE49-F238E27FC236}">
              <a16:creationId xmlns:a16="http://schemas.microsoft.com/office/drawing/2014/main" id="{52B56248-6961-4D33-B97B-49185165AFC3}"/>
            </a:ext>
          </a:extLst>
        </xdr:cNvPr>
        <xdr:cNvCxnSpPr/>
      </xdr:nvCxnSpPr>
      <xdr:spPr>
        <a:xfrm>
          <a:off x="10388600" y="1485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85107</xdr:rowOff>
    </xdr:from>
    <xdr:ext cx="469744" cy="259045"/>
    <xdr:sp macro="" textlink="">
      <xdr:nvSpPr>
        <xdr:cNvPr id="349" name="【福祉施設】&#10;一人当たり面積最大値テキスト">
          <a:extLst>
            <a:ext uri="{FF2B5EF4-FFF2-40B4-BE49-F238E27FC236}">
              <a16:creationId xmlns:a16="http://schemas.microsoft.com/office/drawing/2014/main" id="{2E7B5311-FB45-4463-BA9E-0F480C2BEA31}"/>
            </a:ext>
          </a:extLst>
        </xdr:cNvPr>
        <xdr:cNvSpPr txBox="1"/>
      </xdr:nvSpPr>
      <xdr:spPr>
        <a:xfrm>
          <a:off x="10515600" y="13286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138430</xdr:rowOff>
    </xdr:from>
    <xdr:to>
      <xdr:col>55</xdr:col>
      <xdr:colOff>88900</xdr:colOff>
      <xdr:row>78</xdr:row>
      <xdr:rowOff>138430</xdr:rowOff>
    </xdr:to>
    <xdr:cxnSp macro="">
      <xdr:nvCxnSpPr>
        <xdr:cNvPr id="350" name="直線コネクタ 349">
          <a:extLst>
            <a:ext uri="{FF2B5EF4-FFF2-40B4-BE49-F238E27FC236}">
              <a16:creationId xmlns:a16="http://schemas.microsoft.com/office/drawing/2014/main" id="{14A55A8B-C5FD-48B2-AD19-AC1E0E8490F0}"/>
            </a:ext>
          </a:extLst>
        </xdr:cNvPr>
        <xdr:cNvCxnSpPr/>
      </xdr:nvCxnSpPr>
      <xdr:spPr>
        <a:xfrm>
          <a:off x="10388600" y="13511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60977</xdr:rowOff>
    </xdr:from>
    <xdr:ext cx="469744" cy="259045"/>
    <xdr:sp macro="" textlink="">
      <xdr:nvSpPr>
        <xdr:cNvPr id="351" name="【福祉施設】&#10;一人当たり面積平均値テキスト">
          <a:extLst>
            <a:ext uri="{FF2B5EF4-FFF2-40B4-BE49-F238E27FC236}">
              <a16:creationId xmlns:a16="http://schemas.microsoft.com/office/drawing/2014/main" id="{DB82C661-9B93-4317-8642-E4E4278ECA2B}"/>
            </a:ext>
          </a:extLst>
        </xdr:cNvPr>
        <xdr:cNvSpPr txBox="1"/>
      </xdr:nvSpPr>
      <xdr:spPr>
        <a:xfrm>
          <a:off x="10515600" y="144627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38100</xdr:rowOff>
    </xdr:from>
    <xdr:to>
      <xdr:col>55</xdr:col>
      <xdr:colOff>50800</xdr:colOff>
      <xdr:row>85</xdr:row>
      <xdr:rowOff>139700</xdr:rowOff>
    </xdr:to>
    <xdr:sp macro="" textlink="">
      <xdr:nvSpPr>
        <xdr:cNvPr id="352" name="フローチャート: 判断 351">
          <a:extLst>
            <a:ext uri="{FF2B5EF4-FFF2-40B4-BE49-F238E27FC236}">
              <a16:creationId xmlns:a16="http://schemas.microsoft.com/office/drawing/2014/main" id="{C754E0BC-F908-4A7E-80C5-0526D97010AA}"/>
            </a:ext>
          </a:extLst>
        </xdr:cNvPr>
        <xdr:cNvSpPr/>
      </xdr:nvSpPr>
      <xdr:spPr>
        <a:xfrm>
          <a:off x="10426700" y="14611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48261</xdr:rowOff>
    </xdr:from>
    <xdr:to>
      <xdr:col>50</xdr:col>
      <xdr:colOff>165100</xdr:colOff>
      <xdr:row>85</xdr:row>
      <xdr:rowOff>149861</xdr:rowOff>
    </xdr:to>
    <xdr:sp macro="" textlink="">
      <xdr:nvSpPr>
        <xdr:cNvPr id="353" name="フローチャート: 判断 352">
          <a:extLst>
            <a:ext uri="{FF2B5EF4-FFF2-40B4-BE49-F238E27FC236}">
              <a16:creationId xmlns:a16="http://schemas.microsoft.com/office/drawing/2014/main" id="{F7B56915-8796-4B9F-AD46-E12722341380}"/>
            </a:ext>
          </a:extLst>
        </xdr:cNvPr>
        <xdr:cNvSpPr/>
      </xdr:nvSpPr>
      <xdr:spPr>
        <a:xfrm>
          <a:off x="9588500" y="1462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46989</xdr:rowOff>
    </xdr:from>
    <xdr:to>
      <xdr:col>46</xdr:col>
      <xdr:colOff>38100</xdr:colOff>
      <xdr:row>85</xdr:row>
      <xdr:rowOff>148589</xdr:rowOff>
    </xdr:to>
    <xdr:sp macro="" textlink="">
      <xdr:nvSpPr>
        <xdr:cNvPr id="354" name="フローチャート: 判断 353">
          <a:extLst>
            <a:ext uri="{FF2B5EF4-FFF2-40B4-BE49-F238E27FC236}">
              <a16:creationId xmlns:a16="http://schemas.microsoft.com/office/drawing/2014/main" id="{A1FEEAF1-FA18-4743-9A30-6C80D4A228D0}"/>
            </a:ext>
          </a:extLst>
        </xdr:cNvPr>
        <xdr:cNvSpPr/>
      </xdr:nvSpPr>
      <xdr:spPr>
        <a:xfrm>
          <a:off x="8699500" y="1462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50800</xdr:rowOff>
    </xdr:from>
    <xdr:to>
      <xdr:col>41</xdr:col>
      <xdr:colOff>101600</xdr:colOff>
      <xdr:row>85</xdr:row>
      <xdr:rowOff>152400</xdr:rowOff>
    </xdr:to>
    <xdr:sp macro="" textlink="">
      <xdr:nvSpPr>
        <xdr:cNvPr id="355" name="フローチャート: 判断 354">
          <a:extLst>
            <a:ext uri="{FF2B5EF4-FFF2-40B4-BE49-F238E27FC236}">
              <a16:creationId xmlns:a16="http://schemas.microsoft.com/office/drawing/2014/main" id="{6AE003EA-D945-4866-9683-59B61FCEC69A}"/>
            </a:ext>
          </a:extLst>
        </xdr:cNvPr>
        <xdr:cNvSpPr/>
      </xdr:nvSpPr>
      <xdr:spPr>
        <a:xfrm>
          <a:off x="7810500" y="1462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40639</xdr:rowOff>
    </xdr:from>
    <xdr:to>
      <xdr:col>36</xdr:col>
      <xdr:colOff>165100</xdr:colOff>
      <xdr:row>85</xdr:row>
      <xdr:rowOff>142239</xdr:rowOff>
    </xdr:to>
    <xdr:sp macro="" textlink="">
      <xdr:nvSpPr>
        <xdr:cNvPr id="356" name="フローチャート: 判断 355">
          <a:extLst>
            <a:ext uri="{FF2B5EF4-FFF2-40B4-BE49-F238E27FC236}">
              <a16:creationId xmlns:a16="http://schemas.microsoft.com/office/drawing/2014/main" id="{43332106-8BEA-455A-B585-2CC9529E8532}"/>
            </a:ext>
          </a:extLst>
        </xdr:cNvPr>
        <xdr:cNvSpPr/>
      </xdr:nvSpPr>
      <xdr:spPr>
        <a:xfrm>
          <a:off x="6921500" y="14613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B4C7E113-20D6-45DC-A2C6-65DFDB088DD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F21BAAF7-2868-4563-945A-82A133C07F67}"/>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D2CC96F5-DD17-42C1-BF65-FDCE36DE2BA5}"/>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2961FA24-CD8B-420E-A8D6-A1C8F5B0ACEF}"/>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36D82BAC-FE42-44A1-94DC-95EEFE65E54A}"/>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19050</xdr:rowOff>
    </xdr:from>
    <xdr:to>
      <xdr:col>55</xdr:col>
      <xdr:colOff>50800</xdr:colOff>
      <xdr:row>86</xdr:row>
      <xdr:rowOff>120650</xdr:rowOff>
    </xdr:to>
    <xdr:sp macro="" textlink="">
      <xdr:nvSpPr>
        <xdr:cNvPr id="362" name="楕円 361">
          <a:extLst>
            <a:ext uri="{FF2B5EF4-FFF2-40B4-BE49-F238E27FC236}">
              <a16:creationId xmlns:a16="http://schemas.microsoft.com/office/drawing/2014/main" id="{6BAD5284-49E8-44F9-8258-9A4843D0A542}"/>
            </a:ext>
          </a:extLst>
        </xdr:cNvPr>
        <xdr:cNvSpPr/>
      </xdr:nvSpPr>
      <xdr:spPr>
        <a:xfrm>
          <a:off x="10426700" y="14763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105427</xdr:rowOff>
    </xdr:from>
    <xdr:ext cx="469744" cy="259045"/>
    <xdr:sp macro="" textlink="">
      <xdr:nvSpPr>
        <xdr:cNvPr id="363" name="【福祉施設】&#10;一人当たり面積該当値テキスト">
          <a:extLst>
            <a:ext uri="{FF2B5EF4-FFF2-40B4-BE49-F238E27FC236}">
              <a16:creationId xmlns:a16="http://schemas.microsoft.com/office/drawing/2014/main" id="{678C848D-2FD1-42E2-84D1-DC66E41EBB19}"/>
            </a:ext>
          </a:extLst>
        </xdr:cNvPr>
        <xdr:cNvSpPr txBox="1"/>
      </xdr:nvSpPr>
      <xdr:spPr>
        <a:xfrm>
          <a:off x="10515600" y="14678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19050</xdr:rowOff>
    </xdr:from>
    <xdr:to>
      <xdr:col>50</xdr:col>
      <xdr:colOff>165100</xdr:colOff>
      <xdr:row>86</xdr:row>
      <xdr:rowOff>120650</xdr:rowOff>
    </xdr:to>
    <xdr:sp macro="" textlink="">
      <xdr:nvSpPr>
        <xdr:cNvPr id="364" name="楕円 363">
          <a:extLst>
            <a:ext uri="{FF2B5EF4-FFF2-40B4-BE49-F238E27FC236}">
              <a16:creationId xmlns:a16="http://schemas.microsoft.com/office/drawing/2014/main" id="{8BE8F716-042F-4379-AE7F-51B62DE0A9C9}"/>
            </a:ext>
          </a:extLst>
        </xdr:cNvPr>
        <xdr:cNvSpPr/>
      </xdr:nvSpPr>
      <xdr:spPr>
        <a:xfrm>
          <a:off x="9588500" y="14763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69850</xdr:rowOff>
    </xdr:from>
    <xdr:to>
      <xdr:col>55</xdr:col>
      <xdr:colOff>0</xdr:colOff>
      <xdr:row>86</xdr:row>
      <xdr:rowOff>69850</xdr:rowOff>
    </xdr:to>
    <xdr:cxnSp macro="">
      <xdr:nvCxnSpPr>
        <xdr:cNvPr id="365" name="直線コネクタ 364">
          <a:extLst>
            <a:ext uri="{FF2B5EF4-FFF2-40B4-BE49-F238E27FC236}">
              <a16:creationId xmlns:a16="http://schemas.microsoft.com/office/drawing/2014/main" id="{CC2DB669-FBB3-4DE2-B7C6-8F235BE32F37}"/>
            </a:ext>
          </a:extLst>
        </xdr:cNvPr>
        <xdr:cNvCxnSpPr/>
      </xdr:nvCxnSpPr>
      <xdr:spPr>
        <a:xfrm>
          <a:off x="9639300" y="148145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20320</xdr:rowOff>
    </xdr:from>
    <xdr:to>
      <xdr:col>46</xdr:col>
      <xdr:colOff>38100</xdr:colOff>
      <xdr:row>86</xdr:row>
      <xdr:rowOff>121920</xdr:rowOff>
    </xdr:to>
    <xdr:sp macro="" textlink="">
      <xdr:nvSpPr>
        <xdr:cNvPr id="366" name="楕円 365">
          <a:extLst>
            <a:ext uri="{FF2B5EF4-FFF2-40B4-BE49-F238E27FC236}">
              <a16:creationId xmlns:a16="http://schemas.microsoft.com/office/drawing/2014/main" id="{AB67FF1C-D645-4B33-8768-695682B0D677}"/>
            </a:ext>
          </a:extLst>
        </xdr:cNvPr>
        <xdr:cNvSpPr/>
      </xdr:nvSpPr>
      <xdr:spPr>
        <a:xfrm>
          <a:off x="8699500" y="1476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69850</xdr:rowOff>
    </xdr:from>
    <xdr:to>
      <xdr:col>50</xdr:col>
      <xdr:colOff>114300</xdr:colOff>
      <xdr:row>86</xdr:row>
      <xdr:rowOff>71120</xdr:rowOff>
    </xdr:to>
    <xdr:cxnSp macro="">
      <xdr:nvCxnSpPr>
        <xdr:cNvPr id="367" name="直線コネクタ 366">
          <a:extLst>
            <a:ext uri="{FF2B5EF4-FFF2-40B4-BE49-F238E27FC236}">
              <a16:creationId xmlns:a16="http://schemas.microsoft.com/office/drawing/2014/main" id="{405082BB-548F-4651-9570-FCCE7B6D3E9A}"/>
            </a:ext>
          </a:extLst>
        </xdr:cNvPr>
        <xdr:cNvCxnSpPr/>
      </xdr:nvCxnSpPr>
      <xdr:spPr>
        <a:xfrm flipV="1">
          <a:off x="8750300" y="1481455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52070</xdr:rowOff>
    </xdr:from>
    <xdr:to>
      <xdr:col>41</xdr:col>
      <xdr:colOff>101600</xdr:colOff>
      <xdr:row>86</xdr:row>
      <xdr:rowOff>153670</xdr:rowOff>
    </xdr:to>
    <xdr:sp macro="" textlink="">
      <xdr:nvSpPr>
        <xdr:cNvPr id="368" name="楕円 367">
          <a:extLst>
            <a:ext uri="{FF2B5EF4-FFF2-40B4-BE49-F238E27FC236}">
              <a16:creationId xmlns:a16="http://schemas.microsoft.com/office/drawing/2014/main" id="{19D3ABE1-C3DB-4BA0-9D42-473D88E12709}"/>
            </a:ext>
          </a:extLst>
        </xdr:cNvPr>
        <xdr:cNvSpPr/>
      </xdr:nvSpPr>
      <xdr:spPr>
        <a:xfrm>
          <a:off x="7810500" y="14796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71120</xdr:rowOff>
    </xdr:from>
    <xdr:to>
      <xdr:col>45</xdr:col>
      <xdr:colOff>177800</xdr:colOff>
      <xdr:row>86</xdr:row>
      <xdr:rowOff>102870</xdr:rowOff>
    </xdr:to>
    <xdr:cxnSp macro="">
      <xdr:nvCxnSpPr>
        <xdr:cNvPr id="369" name="直線コネクタ 368">
          <a:extLst>
            <a:ext uri="{FF2B5EF4-FFF2-40B4-BE49-F238E27FC236}">
              <a16:creationId xmlns:a16="http://schemas.microsoft.com/office/drawing/2014/main" id="{67B5D439-A673-435E-A5E3-46C2767489C4}"/>
            </a:ext>
          </a:extLst>
        </xdr:cNvPr>
        <xdr:cNvCxnSpPr/>
      </xdr:nvCxnSpPr>
      <xdr:spPr>
        <a:xfrm flipV="1">
          <a:off x="7861300" y="14815820"/>
          <a:ext cx="889000" cy="31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52070</xdr:rowOff>
    </xdr:from>
    <xdr:to>
      <xdr:col>36</xdr:col>
      <xdr:colOff>165100</xdr:colOff>
      <xdr:row>86</xdr:row>
      <xdr:rowOff>153670</xdr:rowOff>
    </xdr:to>
    <xdr:sp macro="" textlink="">
      <xdr:nvSpPr>
        <xdr:cNvPr id="370" name="楕円 369">
          <a:extLst>
            <a:ext uri="{FF2B5EF4-FFF2-40B4-BE49-F238E27FC236}">
              <a16:creationId xmlns:a16="http://schemas.microsoft.com/office/drawing/2014/main" id="{78E08255-BF9B-44E4-8473-E9AB628A2152}"/>
            </a:ext>
          </a:extLst>
        </xdr:cNvPr>
        <xdr:cNvSpPr/>
      </xdr:nvSpPr>
      <xdr:spPr>
        <a:xfrm>
          <a:off x="6921500" y="14796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102870</xdr:rowOff>
    </xdr:from>
    <xdr:to>
      <xdr:col>41</xdr:col>
      <xdr:colOff>50800</xdr:colOff>
      <xdr:row>86</xdr:row>
      <xdr:rowOff>102870</xdr:rowOff>
    </xdr:to>
    <xdr:cxnSp macro="">
      <xdr:nvCxnSpPr>
        <xdr:cNvPr id="371" name="直線コネクタ 370">
          <a:extLst>
            <a:ext uri="{FF2B5EF4-FFF2-40B4-BE49-F238E27FC236}">
              <a16:creationId xmlns:a16="http://schemas.microsoft.com/office/drawing/2014/main" id="{8AF9232B-E4BA-4839-86E5-27D862D74D27}"/>
            </a:ext>
          </a:extLst>
        </xdr:cNvPr>
        <xdr:cNvCxnSpPr/>
      </xdr:nvCxnSpPr>
      <xdr:spPr>
        <a:xfrm>
          <a:off x="6972300" y="148475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166388</xdr:rowOff>
    </xdr:from>
    <xdr:ext cx="469744" cy="259045"/>
    <xdr:sp macro="" textlink="">
      <xdr:nvSpPr>
        <xdr:cNvPr id="372" name="n_1aveValue【福祉施設】&#10;一人当たり面積">
          <a:extLst>
            <a:ext uri="{FF2B5EF4-FFF2-40B4-BE49-F238E27FC236}">
              <a16:creationId xmlns:a16="http://schemas.microsoft.com/office/drawing/2014/main" id="{6D7F59DB-062A-4663-99B6-FE874DC77CC1}"/>
            </a:ext>
          </a:extLst>
        </xdr:cNvPr>
        <xdr:cNvSpPr txBox="1"/>
      </xdr:nvSpPr>
      <xdr:spPr>
        <a:xfrm>
          <a:off x="9391727" y="14396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165116</xdr:rowOff>
    </xdr:from>
    <xdr:ext cx="469744" cy="259045"/>
    <xdr:sp macro="" textlink="">
      <xdr:nvSpPr>
        <xdr:cNvPr id="373" name="n_2aveValue【福祉施設】&#10;一人当たり面積">
          <a:extLst>
            <a:ext uri="{FF2B5EF4-FFF2-40B4-BE49-F238E27FC236}">
              <a16:creationId xmlns:a16="http://schemas.microsoft.com/office/drawing/2014/main" id="{A5D85487-CC98-44BE-8011-B74CC9467FB6}"/>
            </a:ext>
          </a:extLst>
        </xdr:cNvPr>
        <xdr:cNvSpPr txBox="1"/>
      </xdr:nvSpPr>
      <xdr:spPr>
        <a:xfrm>
          <a:off x="8515427" y="14395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168927</xdr:rowOff>
    </xdr:from>
    <xdr:ext cx="469744" cy="259045"/>
    <xdr:sp macro="" textlink="">
      <xdr:nvSpPr>
        <xdr:cNvPr id="374" name="n_3aveValue【福祉施設】&#10;一人当たり面積">
          <a:extLst>
            <a:ext uri="{FF2B5EF4-FFF2-40B4-BE49-F238E27FC236}">
              <a16:creationId xmlns:a16="http://schemas.microsoft.com/office/drawing/2014/main" id="{093A4CBD-AE8B-4D9B-A9B6-964BAAB44537}"/>
            </a:ext>
          </a:extLst>
        </xdr:cNvPr>
        <xdr:cNvSpPr txBox="1"/>
      </xdr:nvSpPr>
      <xdr:spPr>
        <a:xfrm>
          <a:off x="7626427" y="14399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158766</xdr:rowOff>
    </xdr:from>
    <xdr:ext cx="469744" cy="259045"/>
    <xdr:sp macro="" textlink="">
      <xdr:nvSpPr>
        <xdr:cNvPr id="375" name="n_4aveValue【福祉施設】&#10;一人当たり面積">
          <a:extLst>
            <a:ext uri="{FF2B5EF4-FFF2-40B4-BE49-F238E27FC236}">
              <a16:creationId xmlns:a16="http://schemas.microsoft.com/office/drawing/2014/main" id="{58ECED30-7873-4072-8795-34D76FD768F7}"/>
            </a:ext>
          </a:extLst>
        </xdr:cNvPr>
        <xdr:cNvSpPr txBox="1"/>
      </xdr:nvSpPr>
      <xdr:spPr>
        <a:xfrm>
          <a:off x="6737427" y="14389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111777</xdr:rowOff>
    </xdr:from>
    <xdr:ext cx="469744" cy="259045"/>
    <xdr:sp macro="" textlink="">
      <xdr:nvSpPr>
        <xdr:cNvPr id="376" name="n_1mainValue【福祉施設】&#10;一人当たり面積">
          <a:extLst>
            <a:ext uri="{FF2B5EF4-FFF2-40B4-BE49-F238E27FC236}">
              <a16:creationId xmlns:a16="http://schemas.microsoft.com/office/drawing/2014/main" id="{E2609F63-46A9-4AA7-8BCE-D86AD8491ECC}"/>
            </a:ext>
          </a:extLst>
        </xdr:cNvPr>
        <xdr:cNvSpPr txBox="1"/>
      </xdr:nvSpPr>
      <xdr:spPr>
        <a:xfrm>
          <a:off x="9391727" y="14856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113047</xdr:rowOff>
    </xdr:from>
    <xdr:ext cx="469744" cy="259045"/>
    <xdr:sp macro="" textlink="">
      <xdr:nvSpPr>
        <xdr:cNvPr id="377" name="n_2mainValue【福祉施設】&#10;一人当たり面積">
          <a:extLst>
            <a:ext uri="{FF2B5EF4-FFF2-40B4-BE49-F238E27FC236}">
              <a16:creationId xmlns:a16="http://schemas.microsoft.com/office/drawing/2014/main" id="{44A24E3D-2E29-47C1-8C2F-E04FF1EB53FA}"/>
            </a:ext>
          </a:extLst>
        </xdr:cNvPr>
        <xdr:cNvSpPr txBox="1"/>
      </xdr:nvSpPr>
      <xdr:spPr>
        <a:xfrm>
          <a:off x="8515427" y="14857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144797</xdr:rowOff>
    </xdr:from>
    <xdr:ext cx="469744" cy="259045"/>
    <xdr:sp macro="" textlink="">
      <xdr:nvSpPr>
        <xdr:cNvPr id="378" name="n_3mainValue【福祉施設】&#10;一人当たり面積">
          <a:extLst>
            <a:ext uri="{FF2B5EF4-FFF2-40B4-BE49-F238E27FC236}">
              <a16:creationId xmlns:a16="http://schemas.microsoft.com/office/drawing/2014/main" id="{D18B9183-6896-4EA3-B59A-FAB0F1ED1C84}"/>
            </a:ext>
          </a:extLst>
        </xdr:cNvPr>
        <xdr:cNvSpPr txBox="1"/>
      </xdr:nvSpPr>
      <xdr:spPr>
        <a:xfrm>
          <a:off x="7626427" y="14889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144797</xdr:rowOff>
    </xdr:from>
    <xdr:ext cx="469744" cy="259045"/>
    <xdr:sp macro="" textlink="">
      <xdr:nvSpPr>
        <xdr:cNvPr id="379" name="n_4mainValue【福祉施設】&#10;一人当たり面積">
          <a:extLst>
            <a:ext uri="{FF2B5EF4-FFF2-40B4-BE49-F238E27FC236}">
              <a16:creationId xmlns:a16="http://schemas.microsoft.com/office/drawing/2014/main" id="{A4B0EB23-8001-4D1C-A938-3FED4AC26929}"/>
            </a:ext>
          </a:extLst>
        </xdr:cNvPr>
        <xdr:cNvSpPr txBox="1"/>
      </xdr:nvSpPr>
      <xdr:spPr>
        <a:xfrm>
          <a:off x="6737427" y="14889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0" name="正方形/長方形 379">
          <a:extLst>
            <a:ext uri="{FF2B5EF4-FFF2-40B4-BE49-F238E27FC236}">
              <a16:creationId xmlns:a16="http://schemas.microsoft.com/office/drawing/2014/main" id="{A373F587-338D-4C8B-9E13-CA2E65F545AD}"/>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1" name="正方形/長方形 380">
          <a:extLst>
            <a:ext uri="{FF2B5EF4-FFF2-40B4-BE49-F238E27FC236}">
              <a16:creationId xmlns:a16="http://schemas.microsoft.com/office/drawing/2014/main" id="{CBF609AC-D938-4326-8E3D-4C64BC2BBD22}"/>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2" name="正方形/長方形 381">
          <a:extLst>
            <a:ext uri="{FF2B5EF4-FFF2-40B4-BE49-F238E27FC236}">
              <a16:creationId xmlns:a16="http://schemas.microsoft.com/office/drawing/2014/main" id="{92E03A85-836C-453D-8AC8-2062E791257B}"/>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3" name="正方形/長方形 382">
          <a:extLst>
            <a:ext uri="{FF2B5EF4-FFF2-40B4-BE49-F238E27FC236}">
              <a16:creationId xmlns:a16="http://schemas.microsoft.com/office/drawing/2014/main" id="{56F292B2-9DE7-4CB0-A953-791299C5548E}"/>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4" name="正方形/長方形 383">
          <a:extLst>
            <a:ext uri="{FF2B5EF4-FFF2-40B4-BE49-F238E27FC236}">
              <a16:creationId xmlns:a16="http://schemas.microsoft.com/office/drawing/2014/main" id="{698DBE94-FA66-4632-B4F8-14AD09FDFB08}"/>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5" name="正方形/長方形 384">
          <a:extLst>
            <a:ext uri="{FF2B5EF4-FFF2-40B4-BE49-F238E27FC236}">
              <a16:creationId xmlns:a16="http://schemas.microsoft.com/office/drawing/2014/main" id="{EA9689EA-F9BD-4927-BD80-B6066C520658}"/>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6" name="正方形/長方形 385">
          <a:extLst>
            <a:ext uri="{FF2B5EF4-FFF2-40B4-BE49-F238E27FC236}">
              <a16:creationId xmlns:a16="http://schemas.microsoft.com/office/drawing/2014/main" id="{9BE7BE48-3A9F-406A-8B3A-F4F7633BE79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7" name="正方形/長方形 386">
          <a:extLst>
            <a:ext uri="{FF2B5EF4-FFF2-40B4-BE49-F238E27FC236}">
              <a16:creationId xmlns:a16="http://schemas.microsoft.com/office/drawing/2014/main" id="{C71F0643-6EF0-4EE7-97C5-E7E15FB8BD23}"/>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8" name="正方形/長方形 387">
          <a:extLst>
            <a:ext uri="{FF2B5EF4-FFF2-40B4-BE49-F238E27FC236}">
              <a16:creationId xmlns:a16="http://schemas.microsoft.com/office/drawing/2014/main" id="{F78CD541-F51B-4D2B-A8D7-B98BB72EC74B}"/>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9" name="正方形/長方形 388">
          <a:extLst>
            <a:ext uri="{FF2B5EF4-FFF2-40B4-BE49-F238E27FC236}">
              <a16:creationId xmlns:a16="http://schemas.microsoft.com/office/drawing/2014/main" id="{98AA9AFF-0C90-47B0-A24B-7DD7E9AA59E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0" name="正方形/長方形 389">
          <a:extLst>
            <a:ext uri="{FF2B5EF4-FFF2-40B4-BE49-F238E27FC236}">
              <a16:creationId xmlns:a16="http://schemas.microsoft.com/office/drawing/2014/main" id="{88A80DF5-3BCB-457D-9FFA-BA96217845F6}"/>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1" name="正方形/長方形 390">
          <a:extLst>
            <a:ext uri="{FF2B5EF4-FFF2-40B4-BE49-F238E27FC236}">
              <a16:creationId xmlns:a16="http://schemas.microsoft.com/office/drawing/2014/main" id="{D5D3292E-17D5-4CA5-8478-EC3BAA673E0B}"/>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2" name="正方形/長方形 391">
          <a:extLst>
            <a:ext uri="{FF2B5EF4-FFF2-40B4-BE49-F238E27FC236}">
              <a16:creationId xmlns:a16="http://schemas.microsoft.com/office/drawing/2014/main" id="{3ADDFCEF-0293-4290-8CFE-5EC519FE20A9}"/>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3" name="正方形/長方形 392">
          <a:extLst>
            <a:ext uri="{FF2B5EF4-FFF2-40B4-BE49-F238E27FC236}">
              <a16:creationId xmlns:a16="http://schemas.microsoft.com/office/drawing/2014/main" id="{93ECA014-0C9E-4FEA-8FE2-4B68CF0C31CF}"/>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4" name="正方形/長方形 393">
          <a:extLst>
            <a:ext uri="{FF2B5EF4-FFF2-40B4-BE49-F238E27FC236}">
              <a16:creationId xmlns:a16="http://schemas.microsoft.com/office/drawing/2014/main" id="{8AC34A34-442C-415B-BC3A-C6607C85F57F}"/>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5" name="正方形/長方形 394">
          <a:extLst>
            <a:ext uri="{FF2B5EF4-FFF2-40B4-BE49-F238E27FC236}">
              <a16:creationId xmlns:a16="http://schemas.microsoft.com/office/drawing/2014/main" id="{91E722D1-E139-4C71-AB8B-52084F6B0BD4}"/>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6" name="正方形/長方形 395">
          <a:extLst>
            <a:ext uri="{FF2B5EF4-FFF2-40B4-BE49-F238E27FC236}">
              <a16:creationId xmlns:a16="http://schemas.microsoft.com/office/drawing/2014/main" id="{815E144B-DCE3-491E-BA27-AF2B924E663D}"/>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7" name="正方形/長方形 396">
          <a:extLst>
            <a:ext uri="{FF2B5EF4-FFF2-40B4-BE49-F238E27FC236}">
              <a16:creationId xmlns:a16="http://schemas.microsoft.com/office/drawing/2014/main" id="{7178EADB-FD04-459C-9D0B-6037F9916FBA}"/>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8" name="正方形/長方形 397">
          <a:extLst>
            <a:ext uri="{FF2B5EF4-FFF2-40B4-BE49-F238E27FC236}">
              <a16:creationId xmlns:a16="http://schemas.microsoft.com/office/drawing/2014/main" id="{7F58A9FF-2150-4F9A-BCA9-92373EF2A6BD}"/>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9" name="正方形/長方形 398">
          <a:extLst>
            <a:ext uri="{FF2B5EF4-FFF2-40B4-BE49-F238E27FC236}">
              <a16:creationId xmlns:a16="http://schemas.microsoft.com/office/drawing/2014/main" id="{08A7D6DB-7079-4CE2-AE6C-23B9B799EE37}"/>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0" name="正方形/長方形 399">
          <a:extLst>
            <a:ext uri="{FF2B5EF4-FFF2-40B4-BE49-F238E27FC236}">
              <a16:creationId xmlns:a16="http://schemas.microsoft.com/office/drawing/2014/main" id="{FB41CA49-3E61-4A6A-9656-8D5C0E44C9B8}"/>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1" name="正方形/長方形 400">
          <a:extLst>
            <a:ext uri="{FF2B5EF4-FFF2-40B4-BE49-F238E27FC236}">
              <a16:creationId xmlns:a16="http://schemas.microsoft.com/office/drawing/2014/main" id="{B81E8B57-26EF-413B-8AE6-ED675263D286}"/>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2" name="正方形/長方形 401">
          <a:extLst>
            <a:ext uri="{FF2B5EF4-FFF2-40B4-BE49-F238E27FC236}">
              <a16:creationId xmlns:a16="http://schemas.microsoft.com/office/drawing/2014/main" id="{2CFDA197-8D5F-4121-9079-E695FDE7AC4A}"/>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3" name="正方形/長方形 402">
          <a:extLst>
            <a:ext uri="{FF2B5EF4-FFF2-40B4-BE49-F238E27FC236}">
              <a16:creationId xmlns:a16="http://schemas.microsoft.com/office/drawing/2014/main" id="{A7F2F0C1-E8F0-47A5-AB88-176DF6A442F8}"/>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4" name="テキスト ボックス 403">
          <a:extLst>
            <a:ext uri="{FF2B5EF4-FFF2-40B4-BE49-F238E27FC236}">
              <a16:creationId xmlns:a16="http://schemas.microsoft.com/office/drawing/2014/main" id="{7DF1F942-F7F7-4930-B5A9-4FDC10A01298}"/>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5" name="直線コネクタ 404">
          <a:extLst>
            <a:ext uri="{FF2B5EF4-FFF2-40B4-BE49-F238E27FC236}">
              <a16:creationId xmlns:a16="http://schemas.microsoft.com/office/drawing/2014/main" id="{DA6688D1-DABC-4B03-8132-F47B7EBE7D2F}"/>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6" name="テキスト ボックス 405">
          <a:extLst>
            <a:ext uri="{FF2B5EF4-FFF2-40B4-BE49-F238E27FC236}">
              <a16:creationId xmlns:a16="http://schemas.microsoft.com/office/drawing/2014/main" id="{1827735C-0F94-48C3-A126-2E8DD2C4EFC9}"/>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7" name="直線コネクタ 406">
          <a:extLst>
            <a:ext uri="{FF2B5EF4-FFF2-40B4-BE49-F238E27FC236}">
              <a16:creationId xmlns:a16="http://schemas.microsoft.com/office/drawing/2014/main" id="{86C3BD48-6BF0-4ECF-859F-DD70A11A8DD2}"/>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8" name="テキスト ボックス 407">
          <a:extLst>
            <a:ext uri="{FF2B5EF4-FFF2-40B4-BE49-F238E27FC236}">
              <a16:creationId xmlns:a16="http://schemas.microsoft.com/office/drawing/2014/main" id="{51442F9A-4FD5-49FD-BDDA-562140987DC2}"/>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9" name="直線コネクタ 408">
          <a:extLst>
            <a:ext uri="{FF2B5EF4-FFF2-40B4-BE49-F238E27FC236}">
              <a16:creationId xmlns:a16="http://schemas.microsoft.com/office/drawing/2014/main" id="{E6A87FD8-51B8-49B8-A6A9-DDF8508CF82A}"/>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10" name="テキスト ボックス 409">
          <a:extLst>
            <a:ext uri="{FF2B5EF4-FFF2-40B4-BE49-F238E27FC236}">
              <a16:creationId xmlns:a16="http://schemas.microsoft.com/office/drawing/2014/main" id="{BC04D870-01E9-4AB9-B5E4-59B2E5142C3C}"/>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11" name="直線コネクタ 410">
          <a:extLst>
            <a:ext uri="{FF2B5EF4-FFF2-40B4-BE49-F238E27FC236}">
              <a16:creationId xmlns:a16="http://schemas.microsoft.com/office/drawing/2014/main" id="{FAE20CC2-87B9-4E23-AF12-0DC998F93C92}"/>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2" name="テキスト ボックス 411">
          <a:extLst>
            <a:ext uri="{FF2B5EF4-FFF2-40B4-BE49-F238E27FC236}">
              <a16:creationId xmlns:a16="http://schemas.microsoft.com/office/drawing/2014/main" id="{838A4E8F-1EA2-417F-9E41-7BB5397CF299}"/>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3" name="直線コネクタ 412">
          <a:extLst>
            <a:ext uri="{FF2B5EF4-FFF2-40B4-BE49-F238E27FC236}">
              <a16:creationId xmlns:a16="http://schemas.microsoft.com/office/drawing/2014/main" id="{15DD648D-F7F8-47C3-B228-79E0D89E4545}"/>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4" name="テキスト ボックス 413">
          <a:extLst>
            <a:ext uri="{FF2B5EF4-FFF2-40B4-BE49-F238E27FC236}">
              <a16:creationId xmlns:a16="http://schemas.microsoft.com/office/drawing/2014/main" id="{21ECAE1D-F657-4776-9337-FBEFEAF5B9F6}"/>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5" name="直線コネクタ 414">
          <a:extLst>
            <a:ext uri="{FF2B5EF4-FFF2-40B4-BE49-F238E27FC236}">
              <a16:creationId xmlns:a16="http://schemas.microsoft.com/office/drawing/2014/main" id="{DC825C38-D564-40FD-BCA2-D60A9ED9BAD9}"/>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6" name="テキスト ボックス 415">
          <a:extLst>
            <a:ext uri="{FF2B5EF4-FFF2-40B4-BE49-F238E27FC236}">
              <a16:creationId xmlns:a16="http://schemas.microsoft.com/office/drawing/2014/main" id="{916CE5A7-B0A4-424E-88F7-5971DBB8B93F}"/>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7" name="直線コネクタ 416">
          <a:extLst>
            <a:ext uri="{FF2B5EF4-FFF2-40B4-BE49-F238E27FC236}">
              <a16:creationId xmlns:a16="http://schemas.microsoft.com/office/drawing/2014/main" id="{E4115E00-E6C3-46B4-BB9C-8A47F72DF696}"/>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8" name="テキスト ボックス 417">
          <a:extLst>
            <a:ext uri="{FF2B5EF4-FFF2-40B4-BE49-F238E27FC236}">
              <a16:creationId xmlns:a16="http://schemas.microsoft.com/office/drawing/2014/main" id="{D111D5D2-36FE-4B9F-AA79-683C157BDB33}"/>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9" name="直線コネクタ 418">
          <a:extLst>
            <a:ext uri="{FF2B5EF4-FFF2-40B4-BE49-F238E27FC236}">
              <a16:creationId xmlns:a16="http://schemas.microsoft.com/office/drawing/2014/main" id="{90788B81-A05C-4C4F-91E6-D68D365A70FC}"/>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20" name="【一般廃棄物処理施設】&#10;有形固定資産減価償却率グラフ枠">
          <a:extLst>
            <a:ext uri="{FF2B5EF4-FFF2-40B4-BE49-F238E27FC236}">
              <a16:creationId xmlns:a16="http://schemas.microsoft.com/office/drawing/2014/main" id="{889C2E0D-C4F2-4412-85E4-2F75CDEF22A5}"/>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110490</xdr:rowOff>
    </xdr:from>
    <xdr:to>
      <xdr:col>85</xdr:col>
      <xdr:colOff>126364</xdr:colOff>
      <xdr:row>42</xdr:row>
      <xdr:rowOff>92528</xdr:rowOff>
    </xdr:to>
    <xdr:cxnSp macro="">
      <xdr:nvCxnSpPr>
        <xdr:cNvPr id="421" name="直線コネクタ 420">
          <a:extLst>
            <a:ext uri="{FF2B5EF4-FFF2-40B4-BE49-F238E27FC236}">
              <a16:creationId xmlns:a16="http://schemas.microsoft.com/office/drawing/2014/main" id="{BF58FB7D-E1FC-44A7-8C7D-2D2B299B2CC5}"/>
            </a:ext>
          </a:extLst>
        </xdr:cNvPr>
        <xdr:cNvCxnSpPr/>
      </xdr:nvCxnSpPr>
      <xdr:spPr>
        <a:xfrm flipV="1">
          <a:off x="16318864" y="5768340"/>
          <a:ext cx="0" cy="15250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22" name="【一般廃棄物処理施設】&#10;有形固定資産減価償却率最小値テキスト">
          <a:extLst>
            <a:ext uri="{FF2B5EF4-FFF2-40B4-BE49-F238E27FC236}">
              <a16:creationId xmlns:a16="http://schemas.microsoft.com/office/drawing/2014/main" id="{7F1DC98C-D757-411F-B4AA-3D41E2D638B6}"/>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23" name="直線コネクタ 422">
          <a:extLst>
            <a:ext uri="{FF2B5EF4-FFF2-40B4-BE49-F238E27FC236}">
              <a16:creationId xmlns:a16="http://schemas.microsoft.com/office/drawing/2014/main" id="{C5D878F5-8E8C-4AC1-944C-F6916A652DC9}"/>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57167</xdr:rowOff>
    </xdr:from>
    <xdr:ext cx="340478" cy="259045"/>
    <xdr:sp macro="" textlink="">
      <xdr:nvSpPr>
        <xdr:cNvPr id="424" name="【一般廃棄物処理施設】&#10;有形固定資産減価償却率最大値テキスト">
          <a:extLst>
            <a:ext uri="{FF2B5EF4-FFF2-40B4-BE49-F238E27FC236}">
              <a16:creationId xmlns:a16="http://schemas.microsoft.com/office/drawing/2014/main" id="{E29D99BF-89BA-4BA4-8E39-58BF3FD93818}"/>
            </a:ext>
          </a:extLst>
        </xdr:cNvPr>
        <xdr:cNvSpPr txBox="1"/>
      </xdr:nvSpPr>
      <xdr:spPr>
        <a:xfrm>
          <a:off x="16357600" y="554356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110490</xdr:rowOff>
    </xdr:from>
    <xdr:to>
      <xdr:col>86</xdr:col>
      <xdr:colOff>25400</xdr:colOff>
      <xdr:row>33</xdr:row>
      <xdr:rowOff>110490</xdr:rowOff>
    </xdr:to>
    <xdr:cxnSp macro="">
      <xdr:nvCxnSpPr>
        <xdr:cNvPr id="425" name="直線コネクタ 424">
          <a:extLst>
            <a:ext uri="{FF2B5EF4-FFF2-40B4-BE49-F238E27FC236}">
              <a16:creationId xmlns:a16="http://schemas.microsoft.com/office/drawing/2014/main" id="{C7F2C9FD-E586-4A53-A24A-56A5150B9240}"/>
            </a:ext>
          </a:extLst>
        </xdr:cNvPr>
        <xdr:cNvCxnSpPr/>
      </xdr:nvCxnSpPr>
      <xdr:spPr>
        <a:xfrm>
          <a:off x="16230600" y="576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80934</xdr:rowOff>
    </xdr:from>
    <xdr:ext cx="405111" cy="259045"/>
    <xdr:sp macro="" textlink="">
      <xdr:nvSpPr>
        <xdr:cNvPr id="426" name="【一般廃棄物処理施設】&#10;有形固定資産減価償却率平均値テキスト">
          <a:extLst>
            <a:ext uri="{FF2B5EF4-FFF2-40B4-BE49-F238E27FC236}">
              <a16:creationId xmlns:a16="http://schemas.microsoft.com/office/drawing/2014/main" id="{EE95B538-33C4-4176-9F4E-6BF364DECDD0}"/>
            </a:ext>
          </a:extLst>
        </xdr:cNvPr>
        <xdr:cNvSpPr txBox="1"/>
      </xdr:nvSpPr>
      <xdr:spPr>
        <a:xfrm>
          <a:off x="16357600" y="64245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58057</xdr:rowOff>
    </xdr:from>
    <xdr:to>
      <xdr:col>85</xdr:col>
      <xdr:colOff>177800</xdr:colOff>
      <xdr:row>38</xdr:row>
      <xdr:rowOff>159657</xdr:rowOff>
    </xdr:to>
    <xdr:sp macro="" textlink="">
      <xdr:nvSpPr>
        <xdr:cNvPr id="427" name="フローチャート: 判断 426">
          <a:extLst>
            <a:ext uri="{FF2B5EF4-FFF2-40B4-BE49-F238E27FC236}">
              <a16:creationId xmlns:a16="http://schemas.microsoft.com/office/drawing/2014/main" id="{DBEF504E-2A82-44BF-93CF-1385975EAB92}"/>
            </a:ext>
          </a:extLst>
        </xdr:cNvPr>
        <xdr:cNvSpPr/>
      </xdr:nvSpPr>
      <xdr:spPr>
        <a:xfrm>
          <a:off x="16268700" y="657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48260</xdr:rowOff>
    </xdr:from>
    <xdr:to>
      <xdr:col>81</xdr:col>
      <xdr:colOff>101600</xdr:colOff>
      <xdr:row>38</xdr:row>
      <xdr:rowOff>149860</xdr:rowOff>
    </xdr:to>
    <xdr:sp macro="" textlink="">
      <xdr:nvSpPr>
        <xdr:cNvPr id="428" name="フローチャート: 判断 427">
          <a:extLst>
            <a:ext uri="{FF2B5EF4-FFF2-40B4-BE49-F238E27FC236}">
              <a16:creationId xmlns:a16="http://schemas.microsoft.com/office/drawing/2014/main" id="{6108DF85-6914-4286-A468-10C044E148C0}"/>
            </a:ext>
          </a:extLst>
        </xdr:cNvPr>
        <xdr:cNvSpPr/>
      </xdr:nvSpPr>
      <xdr:spPr>
        <a:xfrm>
          <a:off x="15430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35197</xdr:rowOff>
    </xdr:from>
    <xdr:to>
      <xdr:col>76</xdr:col>
      <xdr:colOff>165100</xdr:colOff>
      <xdr:row>38</xdr:row>
      <xdr:rowOff>136797</xdr:rowOff>
    </xdr:to>
    <xdr:sp macro="" textlink="">
      <xdr:nvSpPr>
        <xdr:cNvPr id="429" name="フローチャート: 判断 428">
          <a:extLst>
            <a:ext uri="{FF2B5EF4-FFF2-40B4-BE49-F238E27FC236}">
              <a16:creationId xmlns:a16="http://schemas.microsoft.com/office/drawing/2014/main" id="{F04FE409-2BE4-40F9-BC8E-60F767A91D14}"/>
            </a:ext>
          </a:extLst>
        </xdr:cNvPr>
        <xdr:cNvSpPr/>
      </xdr:nvSpPr>
      <xdr:spPr>
        <a:xfrm>
          <a:off x="14541500" y="655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34</xdr:row>
      <xdr:rowOff>139700</xdr:rowOff>
    </xdr:from>
    <xdr:to>
      <xdr:col>72</xdr:col>
      <xdr:colOff>38100</xdr:colOff>
      <xdr:row>35</xdr:row>
      <xdr:rowOff>69850</xdr:rowOff>
    </xdr:to>
    <xdr:sp macro="" textlink="">
      <xdr:nvSpPr>
        <xdr:cNvPr id="430" name="フローチャート: 判断 429">
          <a:extLst>
            <a:ext uri="{FF2B5EF4-FFF2-40B4-BE49-F238E27FC236}">
              <a16:creationId xmlns:a16="http://schemas.microsoft.com/office/drawing/2014/main" id="{AD779B83-2059-4F62-8DC6-15D495C919A0}"/>
            </a:ext>
          </a:extLst>
        </xdr:cNvPr>
        <xdr:cNvSpPr/>
      </xdr:nvSpPr>
      <xdr:spPr>
        <a:xfrm>
          <a:off x="13652500" y="5969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28666</xdr:rowOff>
    </xdr:from>
    <xdr:to>
      <xdr:col>67</xdr:col>
      <xdr:colOff>101600</xdr:colOff>
      <xdr:row>38</xdr:row>
      <xdr:rowOff>130266</xdr:rowOff>
    </xdr:to>
    <xdr:sp macro="" textlink="">
      <xdr:nvSpPr>
        <xdr:cNvPr id="431" name="フローチャート: 判断 430">
          <a:extLst>
            <a:ext uri="{FF2B5EF4-FFF2-40B4-BE49-F238E27FC236}">
              <a16:creationId xmlns:a16="http://schemas.microsoft.com/office/drawing/2014/main" id="{D8639FAF-31FC-4F84-85D9-667AC7CEE3E5}"/>
            </a:ext>
          </a:extLst>
        </xdr:cNvPr>
        <xdr:cNvSpPr/>
      </xdr:nvSpPr>
      <xdr:spPr>
        <a:xfrm>
          <a:off x="12763500" y="654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E853054B-4872-4115-82BD-65601C193F26}"/>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A5DFD51E-F3CC-40B1-8D5F-D231DD25C51D}"/>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E560CA6A-412C-4F4A-9B3C-A39A61D4A778}"/>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5" name="テキスト ボックス 434">
          <a:extLst>
            <a:ext uri="{FF2B5EF4-FFF2-40B4-BE49-F238E27FC236}">
              <a16:creationId xmlns:a16="http://schemas.microsoft.com/office/drawing/2014/main" id="{2C1DB291-C251-4693-8954-1E303774B65F}"/>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6" name="テキスト ボックス 435">
          <a:extLst>
            <a:ext uri="{FF2B5EF4-FFF2-40B4-BE49-F238E27FC236}">
              <a16:creationId xmlns:a16="http://schemas.microsoft.com/office/drawing/2014/main" id="{ECF95CFC-F0CF-4445-8317-C7C62994BAAD}"/>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102144</xdr:rowOff>
    </xdr:from>
    <xdr:to>
      <xdr:col>85</xdr:col>
      <xdr:colOff>177800</xdr:colOff>
      <xdr:row>41</xdr:row>
      <xdr:rowOff>32294</xdr:rowOff>
    </xdr:to>
    <xdr:sp macro="" textlink="">
      <xdr:nvSpPr>
        <xdr:cNvPr id="437" name="楕円 436">
          <a:extLst>
            <a:ext uri="{FF2B5EF4-FFF2-40B4-BE49-F238E27FC236}">
              <a16:creationId xmlns:a16="http://schemas.microsoft.com/office/drawing/2014/main" id="{5635F6C2-8BAF-4599-87BC-69E9CB397E85}"/>
            </a:ext>
          </a:extLst>
        </xdr:cNvPr>
        <xdr:cNvSpPr/>
      </xdr:nvSpPr>
      <xdr:spPr>
        <a:xfrm>
          <a:off x="16268700" y="6960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80571</xdr:rowOff>
    </xdr:from>
    <xdr:ext cx="405111" cy="259045"/>
    <xdr:sp macro="" textlink="">
      <xdr:nvSpPr>
        <xdr:cNvPr id="438" name="【一般廃棄物処理施設】&#10;有形固定資産減価償却率該当値テキスト">
          <a:extLst>
            <a:ext uri="{FF2B5EF4-FFF2-40B4-BE49-F238E27FC236}">
              <a16:creationId xmlns:a16="http://schemas.microsoft.com/office/drawing/2014/main" id="{A207BF82-EA1F-478F-8EE2-FA510EAFB90E}"/>
            </a:ext>
          </a:extLst>
        </xdr:cNvPr>
        <xdr:cNvSpPr txBox="1"/>
      </xdr:nvSpPr>
      <xdr:spPr>
        <a:xfrm>
          <a:off x="16357600" y="6938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80917</xdr:rowOff>
    </xdr:from>
    <xdr:to>
      <xdr:col>81</xdr:col>
      <xdr:colOff>101600</xdr:colOff>
      <xdr:row>41</xdr:row>
      <xdr:rowOff>11067</xdr:rowOff>
    </xdr:to>
    <xdr:sp macro="" textlink="">
      <xdr:nvSpPr>
        <xdr:cNvPr id="439" name="楕円 438">
          <a:extLst>
            <a:ext uri="{FF2B5EF4-FFF2-40B4-BE49-F238E27FC236}">
              <a16:creationId xmlns:a16="http://schemas.microsoft.com/office/drawing/2014/main" id="{062E7F6F-0C5E-4A75-B060-77479BB8A66B}"/>
            </a:ext>
          </a:extLst>
        </xdr:cNvPr>
        <xdr:cNvSpPr/>
      </xdr:nvSpPr>
      <xdr:spPr>
        <a:xfrm>
          <a:off x="15430500" y="6938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131717</xdr:rowOff>
    </xdr:from>
    <xdr:to>
      <xdr:col>85</xdr:col>
      <xdr:colOff>127000</xdr:colOff>
      <xdr:row>40</xdr:row>
      <xdr:rowOff>152944</xdr:rowOff>
    </xdr:to>
    <xdr:cxnSp macro="">
      <xdr:nvCxnSpPr>
        <xdr:cNvPr id="440" name="直線コネクタ 439">
          <a:extLst>
            <a:ext uri="{FF2B5EF4-FFF2-40B4-BE49-F238E27FC236}">
              <a16:creationId xmlns:a16="http://schemas.microsoft.com/office/drawing/2014/main" id="{6EB2D8E1-FADD-474F-8690-063BB7D742E1}"/>
            </a:ext>
          </a:extLst>
        </xdr:cNvPr>
        <xdr:cNvCxnSpPr/>
      </xdr:nvCxnSpPr>
      <xdr:spPr>
        <a:xfrm>
          <a:off x="15481300" y="6989717"/>
          <a:ext cx="8382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36830</xdr:rowOff>
    </xdr:from>
    <xdr:to>
      <xdr:col>76</xdr:col>
      <xdr:colOff>165100</xdr:colOff>
      <xdr:row>40</xdr:row>
      <xdr:rowOff>138430</xdr:rowOff>
    </xdr:to>
    <xdr:sp macro="" textlink="">
      <xdr:nvSpPr>
        <xdr:cNvPr id="441" name="楕円 440">
          <a:extLst>
            <a:ext uri="{FF2B5EF4-FFF2-40B4-BE49-F238E27FC236}">
              <a16:creationId xmlns:a16="http://schemas.microsoft.com/office/drawing/2014/main" id="{007F7686-9AA9-4C35-ACD8-CA6A84365BD9}"/>
            </a:ext>
          </a:extLst>
        </xdr:cNvPr>
        <xdr:cNvSpPr/>
      </xdr:nvSpPr>
      <xdr:spPr>
        <a:xfrm>
          <a:off x="14541500" y="689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87630</xdr:rowOff>
    </xdr:from>
    <xdr:to>
      <xdr:col>81</xdr:col>
      <xdr:colOff>50800</xdr:colOff>
      <xdr:row>40</xdr:row>
      <xdr:rowOff>131717</xdr:rowOff>
    </xdr:to>
    <xdr:cxnSp macro="">
      <xdr:nvCxnSpPr>
        <xdr:cNvPr id="442" name="直線コネクタ 441">
          <a:extLst>
            <a:ext uri="{FF2B5EF4-FFF2-40B4-BE49-F238E27FC236}">
              <a16:creationId xmlns:a16="http://schemas.microsoft.com/office/drawing/2014/main" id="{76E302AF-18ED-4EAE-9171-C2D153084F12}"/>
            </a:ext>
          </a:extLst>
        </xdr:cNvPr>
        <xdr:cNvCxnSpPr/>
      </xdr:nvCxnSpPr>
      <xdr:spPr>
        <a:xfrm>
          <a:off x="14592300" y="6945630"/>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69487</xdr:rowOff>
    </xdr:from>
    <xdr:to>
      <xdr:col>72</xdr:col>
      <xdr:colOff>38100</xdr:colOff>
      <xdr:row>40</xdr:row>
      <xdr:rowOff>171087</xdr:rowOff>
    </xdr:to>
    <xdr:sp macro="" textlink="">
      <xdr:nvSpPr>
        <xdr:cNvPr id="443" name="楕円 442">
          <a:extLst>
            <a:ext uri="{FF2B5EF4-FFF2-40B4-BE49-F238E27FC236}">
              <a16:creationId xmlns:a16="http://schemas.microsoft.com/office/drawing/2014/main" id="{3ECCFB38-B911-46A0-98CC-449807F50689}"/>
            </a:ext>
          </a:extLst>
        </xdr:cNvPr>
        <xdr:cNvSpPr/>
      </xdr:nvSpPr>
      <xdr:spPr>
        <a:xfrm>
          <a:off x="13652500" y="6927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87630</xdr:rowOff>
    </xdr:from>
    <xdr:to>
      <xdr:col>76</xdr:col>
      <xdr:colOff>114300</xdr:colOff>
      <xdr:row>40</xdr:row>
      <xdr:rowOff>120287</xdr:rowOff>
    </xdr:to>
    <xdr:cxnSp macro="">
      <xdr:nvCxnSpPr>
        <xdr:cNvPr id="444" name="直線コネクタ 443">
          <a:extLst>
            <a:ext uri="{FF2B5EF4-FFF2-40B4-BE49-F238E27FC236}">
              <a16:creationId xmlns:a16="http://schemas.microsoft.com/office/drawing/2014/main" id="{6F92D26F-972B-4FDE-9D49-2289A1277BD5}"/>
            </a:ext>
          </a:extLst>
        </xdr:cNvPr>
        <xdr:cNvCxnSpPr/>
      </xdr:nvCxnSpPr>
      <xdr:spPr>
        <a:xfrm flipV="1">
          <a:off x="13703300" y="694563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35197</xdr:rowOff>
    </xdr:from>
    <xdr:to>
      <xdr:col>67</xdr:col>
      <xdr:colOff>101600</xdr:colOff>
      <xdr:row>40</xdr:row>
      <xdr:rowOff>136797</xdr:rowOff>
    </xdr:to>
    <xdr:sp macro="" textlink="">
      <xdr:nvSpPr>
        <xdr:cNvPr id="445" name="楕円 444">
          <a:extLst>
            <a:ext uri="{FF2B5EF4-FFF2-40B4-BE49-F238E27FC236}">
              <a16:creationId xmlns:a16="http://schemas.microsoft.com/office/drawing/2014/main" id="{3152D284-773B-4CFC-9DFB-C41662F7D165}"/>
            </a:ext>
          </a:extLst>
        </xdr:cNvPr>
        <xdr:cNvSpPr/>
      </xdr:nvSpPr>
      <xdr:spPr>
        <a:xfrm>
          <a:off x="12763500" y="6893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85997</xdr:rowOff>
    </xdr:from>
    <xdr:to>
      <xdr:col>71</xdr:col>
      <xdr:colOff>177800</xdr:colOff>
      <xdr:row>40</xdr:row>
      <xdr:rowOff>120287</xdr:rowOff>
    </xdr:to>
    <xdr:cxnSp macro="">
      <xdr:nvCxnSpPr>
        <xdr:cNvPr id="446" name="直線コネクタ 445">
          <a:extLst>
            <a:ext uri="{FF2B5EF4-FFF2-40B4-BE49-F238E27FC236}">
              <a16:creationId xmlns:a16="http://schemas.microsoft.com/office/drawing/2014/main" id="{D64E7BDD-7A04-4BFD-BB59-CF09B2D63BE1}"/>
            </a:ext>
          </a:extLst>
        </xdr:cNvPr>
        <xdr:cNvCxnSpPr/>
      </xdr:nvCxnSpPr>
      <xdr:spPr>
        <a:xfrm>
          <a:off x="12814300" y="6943997"/>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166387</xdr:rowOff>
    </xdr:from>
    <xdr:ext cx="405111" cy="259045"/>
    <xdr:sp macro="" textlink="">
      <xdr:nvSpPr>
        <xdr:cNvPr id="447" name="n_1aveValue【一般廃棄物処理施設】&#10;有形固定資産減価償却率">
          <a:extLst>
            <a:ext uri="{FF2B5EF4-FFF2-40B4-BE49-F238E27FC236}">
              <a16:creationId xmlns:a16="http://schemas.microsoft.com/office/drawing/2014/main" id="{69E91213-2CB7-4B95-8582-CB4F0E7916B5}"/>
            </a:ext>
          </a:extLst>
        </xdr:cNvPr>
        <xdr:cNvSpPr txBox="1"/>
      </xdr:nvSpPr>
      <xdr:spPr>
        <a:xfrm>
          <a:off x="15266044" y="6338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153324</xdr:rowOff>
    </xdr:from>
    <xdr:ext cx="405111" cy="259045"/>
    <xdr:sp macro="" textlink="">
      <xdr:nvSpPr>
        <xdr:cNvPr id="448" name="n_2aveValue【一般廃棄物処理施設】&#10;有形固定資産減価償却率">
          <a:extLst>
            <a:ext uri="{FF2B5EF4-FFF2-40B4-BE49-F238E27FC236}">
              <a16:creationId xmlns:a16="http://schemas.microsoft.com/office/drawing/2014/main" id="{027E783F-7B5B-4D5B-869E-AB3FF42C9E4B}"/>
            </a:ext>
          </a:extLst>
        </xdr:cNvPr>
        <xdr:cNvSpPr txBox="1"/>
      </xdr:nvSpPr>
      <xdr:spPr>
        <a:xfrm>
          <a:off x="14389744" y="63255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86377</xdr:rowOff>
    </xdr:from>
    <xdr:ext cx="405111" cy="259045"/>
    <xdr:sp macro="" textlink="">
      <xdr:nvSpPr>
        <xdr:cNvPr id="449" name="n_3aveValue【一般廃棄物処理施設】&#10;有形固定資産減価償却率">
          <a:extLst>
            <a:ext uri="{FF2B5EF4-FFF2-40B4-BE49-F238E27FC236}">
              <a16:creationId xmlns:a16="http://schemas.microsoft.com/office/drawing/2014/main" id="{9D763C48-2FFB-4A1F-9EA2-E55EC3867E76}"/>
            </a:ext>
          </a:extLst>
        </xdr:cNvPr>
        <xdr:cNvSpPr txBox="1"/>
      </xdr:nvSpPr>
      <xdr:spPr>
        <a:xfrm>
          <a:off x="13500744" y="574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146793</xdr:rowOff>
    </xdr:from>
    <xdr:ext cx="405111" cy="259045"/>
    <xdr:sp macro="" textlink="">
      <xdr:nvSpPr>
        <xdr:cNvPr id="450" name="n_4aveValue【一般廃棄物処理施設】&#10;有形固定資産減価償却率">
          <a:extLst>
            <a:ext uri="{FF2B5EF4-FFF2-40B4-BE49-F238E27FC236}">
              <a16:creationId xmlns:a16="http://schemas.microsoft.com/office/drawing/2014/main" id="{7460307A-8D4E-4882-A583-DA969EC352B5}"/>
            </a:ext>
          </a:extLst>
        </xdr:cNvPr>
        <xdr:cNvSpPr txBox="1"/>
      </xdr:nvSpPr>
      <xdr:spPr>
        <a:xfrm>
          <a:off x="12611744" y="6318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2194</xdr:rowOff>
    </xdr:from>
    <xdr:ext cx="405111" cy="259045"/>
    <xdr:sp macro="" textlink="">
      <xdr:nvSpPr>
        <xdr:cNvPr id="451" name="n_1mainValue【一般廃棄物処理施設】&#10;有形固定資産減価償却率">
          <a:extLst>
            <a:ext uri="{FF2B5EF4-FFF2-40B4-BE49-F238E27FC236}">
              <a16:creationId xmlns:a16="http://schemas.microsoft.com/office/drawing/2014/main" id="{E545E4EB-CA3A-4FF1-BB95-E1F4867EA70E}"/>
            </a:ext>
          </a:extLst>
        </xdr:cNvPr>
        <xdr:cNvSpPr txBox="1"/>
      </xdr:nvSpPr>
      <xdr:spPr>
        <a:xfrm>
          <a:off x="15266044" y="70316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129557</xdr:rowOff>
    </xdr:from>
    <xdr:ext cx="405111" cy="259045"/>
    <xdr:sp macro="" textlink="">
      <xdr:nvSpPr>
        <xdr:cNvPr id="452" name="n_2mainValue【一般廃棄物処理施設】&#10;有形固定資産減価償却率">
          <a:extLst>
            <a:ext uri="{FF2B5EF4-FFF2-40B4-BE49-F238E27FC236}">
              <a16:creationId xmlns:a16="http://schemas.microsoft.com/office/drawing/2014/main" id="{6B0094EC-06A3-4631-A396-8207FEF5BBB9}"/>
            </a:ext>
          </a:extLst>
        </xdr:cNvPr>
        <xdr:cNvSpPr txBox="1"/>
      </xdr:nvSpPr>
      <xdr:spPr>
        <a:xfrm>
          <a:off x="14389744" y="698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162214</xdr:rowOff>
    </xdr:from>
    <xdr:ext cx="405111" cy="259045"/>
    <xdr:sp macro="" textlink="">
      <xdr:nvSpPr>
        <xdr:cNvPr id="453" name="n_3mainValue【一般廃棄物処理施設】&#10;有形固定資産減価償却率">
          <a:extLst>
            <a:ext uri="{FF2B5EF4-FFF2-40B4-BE49-F238E27FC236}">
              <a16:creationId xmlns:a16="http://schemas.microsoft.com/office/drawing/2014/main" id="{1A0F816B-E95E-42DC-A19C-999BD4999C03}"/>
            </a:ext>
          </a:extLst>
        </xdr:cNvPr>
        <xdr:cNvSpPr txBox="1"/>
      </xdr:nvSpPr>
      <xdr:spPr>
        <a:xfrm>
          <a:off x="13500744" y="70202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127924</xdr:rowOff>
    </xdr:from>
    <xdr:ext cx="405111" cy="259045"/>
    <xdr:sp macro="" textlink="">
      <xdr:nvSpPr>
        <xdr:cNvPr id="454" name="n_4mainValue【一般廃棄物処理施設】&#10;有形固定資産減価償却率">
          <a:extLst>
            <a:ext uri="{FF2B5EF4-FFF2-40B4-BE49-F238E27FC236}">
              <a16:creationId xmlns:a16="http://schemas.microsoft.com/office/drawing/2014/main" id="{A64035AA-B750-4EFC-A3D5-9126F8A59594}"/>
            </a:ext>
          </a:extLst>
        </xdr:cNvPr>
        <xdr:cNvSpPr txBox="1"/>
      </xdr:nvSpPr>
      <xdr:spPr>
        <a:xfrm>
          <a:off x="12611744" y="6985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5" name="正方形/長方形 454">
          <a:extLst>
            <a:ext uri="{FF2B5EF4-FFF2-40B4-BE49-F238E27FC236}">
              <a16:creationId xmlns:a16="http://schemas.microsoft.com/office/drawing/2014/main" id="{D7E8DBB7-1217-4C57-B5D3-A96287E2827E}"/>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6" name="正方形/長方形 455">
          <a:extLst>
            <a:ext uri="{FF2B5EF4-FFF2-40B4-BE49-F238E27FC236}">
              <a16:creationId xmlns:a16="http://schemas.microsoft.com/office/drawing/2014/main" id="{59C00A44-26C1-4546-8323-0B54FDB8F81A}"/>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7" name="正方形/長方形 456">
          <a:extLst>
            <a:ext uri="{FF2B5EF4-FFF2-40B4-BE49-F238E27FC236}">
              <a16:creationId xmlns:a16="http://schemas.microsoft.com/office/drawing/2014/main" id="{A604C779-C197-40C6-B755-BFBFC4AD0C93}"/>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8" name="正方形/長方形 457">
          <a:extLst>
            <a:ext uri="{FF2B5EF4-FFF2-40B4-BE49-F238E27FC236}">
              <a16:creationId xmlns:a16="http://schemas.microsoft.com/office/drawing/2014/main" id="{A89BC978-E841-4553-8EA4-3906B645DF84}"/>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9" name="正方形/長方形 458">
          <a:extLst>
            <a:ext uri="{FF2B5EF4-FFF2-40B4-BE49-F238E27FC236}">
              <a16:creationId xmlns:a16="http://schemas.microsoft.com/office/drawing/2014/main" id="{01E038D0-9814-4845-8DFC-30FABF937B3E}"/>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0" name="正方形/長方形 459">
          <a:extLst>
            <a:ext uri="{FF2B5EF4-FFF2-40B4-BE49-F238E27FC236}">
              <a16:creationId xmlns:a16="http://schemas.microsoft.com/office/drawing/2014/main" id="{9560C056-2D99-45F4-9F1B-F7A4A2FA12AA}"/>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1" name="正方形/長方形 460">
          <a:extLst>
            <a:ext uri="{FF2B5EF4-FFF2-40B4-BE49-F238E27FC236}">
              <a16:creationId xmlns:a16="http://schemas.microsoft.com/office/drawing/2014/main" id="{7915EB31-2033-4AF4-BF7E-152EACA8E848}"/>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2" name="正方形/長方形 461">
          <a:extLst>
            <a:ext uri="{FF2B5EF4-FFF2-40B4-BE49-F238E27FC236}">
              <a16:creationId xmlns:a16="http://schemas.microsoft.com/office/drawing/2014/main" id="{0DE22584-17FB-4F55-9687-BBFE32DDB459}"/>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3" name="テキスト ボックス 462">
          <a:extLst>
            <a:ext uri="{FF2B5EF4-FFF2-40B4-BE49-F238E27FC236}">
              <a16:creationId xmlns:a16="http://schemas.microsoft.com/office/drawing/2014/main" id="{07BD7DEF-6D79-41C1-8CAA-3B09BC6A872F}"/>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4" name="直線コネクタ 463">
          <a:extLst>
            <a:ext uri="{FF2B5EF4-FFF2-40B4-BE49-F238E27FC236}">
              <a16:creationId xmlns:a16="http://schemas.microsoft.com/office/drawing/2014/main" id="{B9E8CED2-9844-4DAD-B5BD-B42801366BCE}"/>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5" name="直線コネクタ 464">
          <a:extLst>
            <a:ext uri="{FF2B5EF4-FFF2-40B4-BE49-F238E27FC236}">
              <a16:creationId xmlns:a16="http://schemas.microsoft.com/office/drawing/2014/main" id="{1E729BEC-5B80-42C8-BB9F-12CC380C17FD}"/>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66" name="テキスト ボックス 465">
          <a:extLst>
            <a:ext uri="{FF2B5EF4-FFF2-40B4-BE49-F238E27FC236}">
              <a16:creationId xmlns:a16="http://schemas.microsoft.com/office/drawing/2014/main" id="{AA5531BD-8254-4B4D-8541-748439DEBB4D}"/>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7" name="直線コネクタ 466">
          <a:extLst>
            <a:ext uri="{FF2B5EF4-FFF2-40B4-BE49-F238E27FC236}">
              <a16:creationId xmlns:a16="http://schemas.microsoft.com/office/drawing/2014/main" id="{9EBFB691-E74F-428E-939B-4A31C281D48B}"/>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468" name="テキスト ボックス 467">
          <a:extLst>
            <a:ext uri="{FF2B5EF4-FFF2-40B4-BE49-F238E27FC236}">
              <a16:creationId xmlns:a16="http://schemas.microsoft.com/office/drawing/2014/main" id="{D2B5695E-8C73-4DBC-A224-4F4F81B46A9D}"/>
            </a:ext>
          </a:extLst>
        </xdr:cNvPr>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9" name="直線コネクタ 468">
          <a:extLst>
            <a:ext uri="{FF2B5EF4-FFF2-40B4-BE49-F238E27FC236}">
              <a16:creationId xmlns:a16="http://schemas.microsoft.com/office/drawing/2014/main" id="{92B15B69-B351-411D-B83B-40D1C98FFB73}"/>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470" name="テキスト ボックス 469">
          <a:extLst>
            <a:ext uri="{FF2B5EF4-FFF2-40B4-BE49-F238E27FC236}">
              <a16:creationId xmlns:a16="http://schemas.microsoft.com/office/drawing/2014/main" id="{9FF0D862-0641-4C3A-A0F6-26DA0AB25E20}"/>
            </a:ext>
          </a:extLst>
        </xdr:cNvPr>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71" name="直線コネクタ 470">
          <a:extLst>
            <a:ext uri="{FF2B5EF4-FFF2-40B4-BE49-F238E27FC236}">
              <a16:creationId xmlns:a16="http://schemas.microsoft.com/office/drawing/2014/main" id="{FF066A73-55D9-482B-99C6-2DB5322CF4D4}"/>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72" name="テキスト ボックス 471">
          <a:extLst>
            <a:ext uri="{FF2B5EF4-FFF2-40B4-BE49-F238E27FC236}">
              <a16:creationId xmlns:a16="http://schemas.microsoft.com/office/drawing/2014/main" id="{2D9C38D8-0365-4372-B850-86A1817F654A}"/>
            </a:ext>
          </a:extLst>
        </xdr:cNvPr>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3" name="直線コネクタ 472">
          <a:extLst>
            <a:ext uri="{FF2B5EF4-FFF2-40B4-BE49-F238E27FC236}">
              <a16:creationId xmlns:a16="http://schemas.microsoft.com/office/drawing/2014/main" id="{B3ADEA75-66BF-4B9B-B2B1-D062F3B44F2F}"/>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74" name="テキスト ボックス 473">
          <a:extLst>
            <a:ext uri="{FF2B5EF4-FFF2-40B4-BE49-F238E27FC236}">
              <a16:creationId xmlns:a16="http://schemas.microsoft.com/office/drawing/2014/main" id="{8A85CE7F-33B0-4C56-A702-DD9679EAA855}"/>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5" name="【一般廃棄物処理施設】&#10;一人当たり有形固定資産（償却資産）額グラフ枠">
          <a:extLst>
            <a:ext uri="{FF2B5EF4-FFF2-40B4-BE49-F238E27FC236}">
              <a16:creationId xmlns:a16="http://schemas.microsoft.com/office/drawing/2014/main" id="{EE7531AA-55B3-43AD-80F8-35CFC8EBE265}"/>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40650</xdr:rowOff>
    </xdr:from>
    <xdr:to>
      <xdr:col>116</xdr:col>
      <xdr:colOff>62864</xdr:colOff>
      <xdr:row>41</xdr:row>
      <xdr:rowOff>133186</xdr:rowOff>
    </xdr:to>
    <xdr:cxnSp macro="">
      <xdr:nvCxnSpPr>
        <xdr:cNvPr id="476" name="直線コネクタ 475">
          <a:extLst>
            <a:ext uri="{FF2B5EF4-FFF2-40B4-BE49-F238E27FC236}">
              <a16:creationId xmlns:a16="http://schemas.microsoft.com/office/drawing/2014/main" id="{C585E995-AB0F-4AC1-98D3-385D6A4B1CD0}"/>
            </a:ext>
          </a:extLst>
        </xdr:cNvPr>
        <xdr:cNvCxnSpPr/>
      </xdr:nvCxnSpPr>
      <xdr:spPr>
        <a:xfrm flipV="1">
          <a:off x="22160864" y="5698500"/>
          <a:ext cx="0" cy="1464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137013</xdr:rowOff>
    </xdr:from>
    <xdr:ext cx="313932" cy="259045"/>
    <xdr:sp macro="" textlink="">
      <xdr:nvSpPr>
        <xdr:cNvPr id="477" name="【一般廃棄物処理施設】&#10;一人当たり有形固定資産（償却資産）額最小値テキスト">
          <a:extLst>
            <a:ext uri="{FF2B5EF4-FFF2-40B4-BE49-F238E27FC236}">
              <a16:creationId xmlns:a16="http://schemas.microsoft.com/office/drawing/2014/main" id="{AFEF6EEF-E03F-422A-87C5-7C1B656157F8}"/>
            </a:ext>
          </a:extLst>
        </xdr:cNvPr>
        <xdr:cNvSpPr txBox="1"/>
      </xdr:nvSpPr>
      <xdr:spPr>
        <a:xfrm>
          <a:off x="22199600" y="716646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133186</xdr:rowOff>
    </xdr:from>
    <xdr:to>
      <xdr:col>116</xdr:col>
      <xdr:colOff>152400</xdr:colOff>
      <xdr:row>41</xdr:row>
      <xdr:rowOff>133186</xdr:rowOff>
    </xdr:to>
    <xdr:cxnSp macro="">
      <xdr:nvCxnSpPr>
        <xdr:cNvPr id="478" name="直線コネクタ 477">
          <a:extLst>
            <a:ext uri="{FF2B5EF4-FFF2-40B4-BE49-F238E27FC236}">
              <a16:creationId xmlns:a16="http://schemas.microsoft.com/office/drawing/2014/main" id="{8216CF84-C840-4CFE-8A48-E354D80A8BED}"/>
            </a:ext>
          </a:extLst>
        </xdr:cNvPr>
        <xdr:cNvCxnSpPr/>
      </xdr:nvCxnSpPr>
      <xdr:spPr>
        <a:xfrm>
          <a:off x="22072600" y="7162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158777</xdr:rowOff>
    </xdr:from>
    <xdr:ext cx="599010" cy="259045"/>
    <xdr:sp macro="" textlink="">
      <xdr:nvSpPr>
        <xdr:cNvPr id="479" name="【一般廃棄物処理施設】&#10;一人当たり有形固定資産（償却資産）額最大値テキスト">
          <a:extLst>
            <a:ext uri="{FF2B5EF4-FFF2-40B4-BE49-F238E27FC236}">
              <a16:creationId xmlns:a16="http://schemas.microsoft.com/office/drawing/2014/main" id="{8B47125C-F4E5-4389-A836-AB677A3F68F0}"/>
            </a:ext>
          </a:extLst>
        </xdr:cNvPr>
        <xdr:cNvSpPr txBox="1"/>
      </xdr:nvSpPr>
      <xdr:spPr>
        <a:xfrm>
          <a:off x="22199600" y="5473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640,551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40650</xdr:rowOff>
    </xdr:from>
    <xdr:to>
      <xdr:col>116</xdr:col>
      <xdr:colOff>152400</xdr:colOff>
      <xdr:row>33</xdr:row>
      <xdr:rowOff>40650</xdr:rowOff>
    </xdr:to>
    <xdr:cxnSp macro="">
      <xdr:nvCxnSpPr>
        <xdr:cNvPr id="480" name="直線コネクタ 479">
          <a:extLst>
            <a:ext uri="{FF2B5EF4-FFF2-40B4-BE49-F238E27FC236}">
              <a16:creationId xmlns:a16="http://schemas.microsoft.com/office/drawing/2014/main" id="{A57FF66D-26C9-44D0-8821-992FC3AD41A0}"/>
            </a:ext>
          </a:extLst>
        </xdr:cNvPr>
        <xdr:cNvCxnSpPr/>
      </xdr:nvCxnSpPr>
      <xdr:spPr>
        <a:xfrm>
          <a:off x="22072600" y="56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20507</xdr:rowOff>
    </xdr:from>
    <xdr:ext cx="599010" cy="259045"/>
    <xdr:sp macro="" textlink="">
      <xdr:nvSpPr>
        <xdr:cNvPr id="481" name="【一般廃棄物処理施設】&#10;一人当たり有形固定資産（償却資産）額平均値テキスト">
          <a:extLst>
            <a:ext uri="{FF2B5EF4-FFF2-40B4-BE49-F238E27FC236}">
              <a16:creationId xmlns:a16="http://schemas.microsoft.com/office/drawing/2014/main" id="{B7A7C88A-5282-4A7B-8C98-20FEE872CCD5}"/>
            </a:ext>
          </a:extLst>
        </xdr:cNvPr>
        <xdr:cNvSpPr txBox="1"/>
      </xdr:nvSpPr>
      <xdr:spPr>
        <a:xfrm>
          <a:off x="22199600" y="67070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169080</xdr:rowOff>
    </xdr:from>
    <xdr:to>
      <xdr:col>116</xdr:col>
      <xdr:colOff>114300</xdr:colOff>
      <xdr:row>40</xdr:row>
      <xdr:rowOff>99230</xdr:rowOff>
    </xdr:to>
    <xdr:sp macro="" textlink="">
      <xdr:nvSpPr>
        <xdr:cNvPr id="482" name="フローチャート: 判断 481">
          <a:extLst>
            <a:ext uri="{FF2B5EF4-FFF2-40B4-BE49-F238E27FC236}">
              <a16:creationId xmlns:a16="http://schemas.microsoft.com/office/drawing/2014/main" id="{4E906449-5078-4B20-932C-3BAAF97B6169}"/>
            </a:ext>
          </a:extLst>
        </xdr:cNvPr>
        <xdr:cNvSpPr/>
      </xdr:nvSpPr>
      <xdr:spPr>
        <a:xfrm>
          <a:off x="22110700" y="6855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171249</xdr:rowOff>
    </xdr:from>
    <xdr:to>
      <xdr:col>112</xdr:col>
      <xdr:colOff>38100</xdr:colOff>
      <xdr:row>40</xdr:row>
      <xdr:rowOff>101399</xdr:rowOff>
    </xdr:to>
    <xdr:sp macro="" textlink="">
      <xdr:nvSpPr>
        <xdr:cNvPr id="483" name="フローチャート: 判断 482">
          <a:extLst>
            <a:ext uri="{FF2B5EF4-FFF2-40B4-BE49-F238E27FC236}">
              <a16:creationId xmlns:a16="http://schemas.microsoft.com/office/drawing/2014/main" id="{B41D266A-CEE2-4DCA-81B8-7CCDE61A4CB5}"/>
            </a:ext>
          </a:extLst>
        </xdr:cNvPr>
        <xdr:cNvSpPr/>
      </xdr:nvSpPr>
      <xdr:spPr>
        <a:xfrm>
          <a:off x="21272500" y="6857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8319</xdr:rowOff>
    </xdr:from>
    <xdr:to>
      <xdr:col>107</xdr:col>
      <xdr:colOff>101600</xdr:colOff>
      <xdr:row>40</xdr:row>
      <xdr:rowOff>109919</xdr:rowOff>
    </xdr:to>
    <xdr:sp macro="" textlink="">
      <xdr:nvSpPr>
        <xdr:cNvPr id="484" name="フローチャート: 判断 483">
          <a:extLst>
            <a:ext uri="{FF2B5EF4-FFF2-40B4-BE49-F238E27FC236}">
              <a16:creationId xmlns:a16="http://schemas.microsoft.com/office/drawing/2014/main" id="{42063F80-7B05-4E5B-80FE-62E407E05639}"/>
            </a:ext>
          </a:extLst>
        </xdr:cNvPr>
        <xdr:cNvSpPr/>
      </xdr:nvSpPr>
      <xdr:spPr>
        <a:xfrm>
          <a:off x="20383500" y="6866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119745</xdr:rowOff>
    </xdr:from>
    <xdr:to>
      <xdr:col>102</xdr:col>
      <xdr:colOff>165100</xdr:colOff>
      <xdr:row>38</xdr:row>
      <xdr:rowOff>49895</xdr:rowOff>
    </xdr:to>
    <xdr:sp macro="" textlink="">
      <xdr:nvSpPr>
        <xdr:cNvPr id="485" name="フローチャート: 判断 484">
          <a:extLst>
            <a:ext uri="{FF2B5EF4-FFF2-40B4-BE49-F238E27FC236}">
              <a16:creationId xmlns:a16="http://schemas.microsoft.com/office/drawing/2014/main" id="{4ED3FC0B-C1AE-4418-8AC6-F52E59CFE2C2}"/>
            </a:ext>
          </a:extLst>
        </xdr:cNvPr>
        <xdr:cNvSpPr/>
      </xdr:nvSpPr>
      <xdr:spPr>
        <a:xfrm>
          <a:off x="19494500" y="646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33657</xdr:rowOff>
    </xdr:from>
    <xdr:to>
      <xdr:col>98</xdr:col>
      <xdr:colOff>38100</xdr:colOff>
      <xdr:row>40</xdr:row>
      <xdr:rowOff>135257</xdr:rowOff>
    </xdr:to>
    <xdr:sp macro="" textlink="">
      <xdr:nvSpPr>
        <xdr:cNvPr id="486" name="フローチャート: 判断 485">
          <a:extLst>
            <a:ext uri="{FF2B5EF4-FFF2-40B4-BE49-F238E27FC236}">
              <a16:creationId xmlns:a16="http://schemas.microsoft.com/office/drawing/2014/main" id="{EDA81673-BF18-4B8E-914E-377E04865404}"/>
            </a:ext>
          </a:extLst>
        </xdr:cNvPr>
        <xdr:cNvSpPr/>
      </xdr:nvSpPr>
      <xdr:spPr>
        <a:xfrm>
          <a:off x="18605500" y="6891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94E7EF9D-B764-4480-ADD6-6F1DCBF0F388}"/>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B00B17A3-BA8F-4969-B18C-D414473D0978}"/>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F5D55DE9-815B-45E7-BE0C-AFD6875771D6}"/>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752A1E6A-74B4-44F8-9704-91E9B6469858}"/>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id="{9E3F6212-E5B6-42EF-8320-1BD1CFB94C27}"/>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68409</xdr:rowOff>
    </xdr:from>
    <xdr:to>
      <xdr:col>116</xdr:col>
      <xdr:colOff>114300</xdr:colOff>
      <xdr:row>40</xdr:row>
      <xdr:rowOff>170009</xdr:rowOff>
    </xdr:to>
    <xdr:sp macro="" textlink="">
      <xdr:nvSpPr>
        <xdr:cNvPr id="492" name="楕円 491">
          <a:extLst>
            <a:ext uri="{FF2B5EF4-FFF2-40B4-BE49-F238E27FC236}">
              <a16:creationId xmlns:a16="http://schemas.microsoft.com/office/drawing/2014/main" id="{3F45779D-8C6F-4AE8-A978-A531F5453EF0}"/>
            </a:ext>
          </a:extLst>
        </xdr:cNvPr>
        <xdr:cNvSpPr/>
      </xdr:nvSpPr>
      <xdr:spPr>
        <a:xfrm>
          <a:off x="22110700" y="6926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46836</xdr:rowOff>
    </xdr:from>
    <xdr:ext cx="534377" cy="259045"/>
    <xdr:sp macro="" textlink="">
      <xdr:nvSpPr>
        <xdr:cNvPr id="493" name="【一般廃棄物処理施設】&#10;一人当たり有形固定資産（償却資産）額該当値テキスト">
          <a:extLst>
            <a:ext uri="{FF2B5EF4-FFF2-40B4-BE49-F238E27FC236}">
              <a16:creationId xmlns:a16="http://schemas.microsoft.com/office/drawing/2014/main" id="{883B9438-FC89-4ED5-A8F9-00EF3BCFD9E4}"/>
            </a:ext>
          </a:extLst>
        </xdr:cNvPr>
        <xdr:cNvSpPr txBox="1"/>
      </xdr:nvSpPr>
      <xdr:spPr>
        <a:xfrm>
          <a:off x="22199600" y="6904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72523</xdr:rowOff>
    </xdr:from>
    <xdr:to>
      <xdr:col>112</xdr:col>
      <xdr:colOff>38100</xdr:colOff>
      <xdr:row>41</xdr:row>
      <xdr:rowOff>2673</xdr:rowOff>
    </xdr:to>
    <xdr:sp macro="" textlink="">
      <xdr:nvSpPr>
        <xdr:cNvPr id="494" name="楕円 493">
          <a:extLst>
            <a:ext uri="{FF2B5EF4-FFF2-40B4-BE49-F238E27FC236}">
              <a16:creationId xmlns:a16="http://schemas.microsoft.com/office/drawing/2014/main" id="{B938DA70-EC90-49FE-AAFF-77B928846866}"/>
            </a:ext>
          </a:extLst>
        </xdr:cNvPr>
        <xdr:cNvSpPr/>
      </xdr:nvSpPr>
      <xdr:spPr>
        <a:xfrm>
          <a:off x="21272500" y="6930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119209</xdr:rowOff>
    </xdr:from>
    <xdr:to>
      <xdr:col>116</xdr:col>
      <xdr:colOff>63500</xdr:colOff>
      <xdr:row>40</xdr:row>
      <xdr:rowOff>123323</xdr:rowOff>
    </xdr:to>
    <xdr:cxnSp macro="">
      <xdr:nvCxnSpPr>
        <xdr:cNvPr id="495" name="直線コネクタ 494">
          <a:extLst>
            <a:ext uri="{FF2B5EF4-FFF2-40B4-BE49-F238E27FC236}">
              <a16:creationId xmlns:a16="http://schemas.microsoft.com/office/drawing/2014/main" id="{552E19A6-633D-4BF2-A3F4-98B9155DA018}"/>
            </a:ext>
          </a:extLst>
        </xdr:cNvPr>
        <xdr:cNvCxnSpPr/>
      </xdr:nvCxnSpPr>
      <xdr:spPr>
        <a:xfrm flipV="1">
          <a:off x="21323300" y="6977209"/>
          <a:ext cx="838200" cy="4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73585</xdr:rowOff>
    </xdr:from>
    <xdr:to>
      <xdr:col>107</xdr:col>
      <xdr:colOff>101600</xdr:colOff>
      <xdr:row>41</xdr:row>
      <xdr:rowOff>3735</xdr:rowOff>
    </xdr:to>
    <xdr:sp macro="" textlink="">
      <xdr:nvSpPr>
        <xdr:cNvPr id="496" name="楕円 495">
          <a:extLst>
            <a:ext uri="{FF2B5EF4-FFF2-40B4-BE49-F238E27FC236}">
              <a16:creationId xmlns:a16="http://schemas.microsoft.com/office/drawing/2014/main" id="{D18E5A61-0565-4E10-8825-BF850C4991AA}"/>
            </a:ext>
          </a:extLst>
        </xdr:cNvPr>
        <xdr:cNvSpPr/>
      </xdr:nvSpPr>
      <xdr:spPr>
        <a:xfrm>
          <a:off x="20383500" y="6931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123323</xdr:rowOff>
    </xdr:from>
    <xdr:to>
      <xdr:col>111</xdr:col>
      <xdr:colOff>177800</xdr:colOff>
      <xdr:row>40</xdr:row>
      <xdr:rowOff>124385</xdr:rowOff>
    </xdr:to>
    <xdr:cxnSp macro="">
      <xdr:nvCxnSpPr>
        <xdr:cNvPr id="497" name="直線コネクタ 496">
          <a:extLst>
            <a:ext uri="{FF2B5EF4-FFF2-40B4-BE49-F238E27FC236}">
              <a16:creationId xmlns:a16="http://schemas.microsoft.com/office/drawing/2014/main" id="{D9A0BB8D-23B5-46EA-B7D6-C1268BF26802}"/>
            </a:ext>
          </a:extLst>
        </xdr:cNvPr>
        <xdr:cNvCxnSpPr/>
      </xdr:nvCxnSpPr>
      <xdr:spPr>
        <a:xfrm flipV="1">
          <a:off x="20434300" y="6981323"/>
          <a:ext cx="889000" cy="1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130597</xdr:rowOff>
    </xdr:from>
    <xdr:to>
      <xdr:col>102</xdr:col>
      <xdr:colOff>165100</xdr:colOff>
      <xdr:row>40</xdr:row>
      <xdr:rowOff>60747</xdr:rowOff>
    </xdr:to>
    <xdr:sp macro="" textlink="">
      <xdr:nvSpPr>
        <xdr:cNvPr id="498" name="楕円 497">
          <a:extLst>
            <a:ext uri="{FF2B5EF4-FFF2-40B4-BE49-F238E27FC236}">
              <a16:creationId xmlns:a16="http://schemas.microsoft.com/office/drawing/2014/main" id="{2B531332-89F6-4023-A85D-C5B9F15C36AE}"/>
            </a:ext>
          </a:extLst>
        </xdr:cNvPr>
        <xdr:cNvSpPr/>
      </xdr:nvSpPr>
      <xdr:spPr>
        <a:xfrm>
          <a:off x="19494500" y="6817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9947</xdr:rowOff>
    </xdr:from>
    <xdr:to>
      <xdr:col>107</xdr:col>
      <xdr:colOff>50800</xdr:colOff>
      <xdr:row>40</xdr:row>
      <xdr:rowOff>124385</xdr:rowOff>
    </xdr:to>
    <xdr:cxnSp macro="">
      <xdr:nvCxnSpPr>
        <xdr:cNvPr id="499" name="直線コネクタ 498">
          <a:extLst>
            <a:ext uri="{FF2B5EF4-FFF2-40B4-BE49-F238E27FC236}">
              <a16:creationId xmlns:a16="http://schemas.microsoft.com/office/drawing/2014/main" id="{52ABB2F5-9440-494F-B8D0-154D572C5A8C}"/>
            </a:ext>
          </a:extLst>
        </xdr:cNvPr>
        <xdr:cNvCxnSpPr/>
      </xdr:nvCxnSpPr>
      <xdr:spPr>
        <a:xfrm>
          <a:off x="19545300" y="6867947"/>
          <a:ext cx="889000" cy="114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131985</xdr:rowOff>
    </xdr:from>
    <xdr:to>
      <xdr:col>98</xdr:col>
      <xdr:colOff>38100</xdr:colOff>
      <xdr:row>40</xdr:row>
      <xdr:rowOff>62135</xdr:rowOff>
    </xdr:to>
    <xdr:sp macro="" textlink="">
      <xdr:nvSpPr>
        <xdr:cNvPr id="500" name="楕円 499">
          <a:extLst>
            <a:ext uri="{FF2B5EF4-FFF2-40B4-BE49-F238E27FC236}">
              <a16:creationId xmlns:a16="http://schemas.microsoft.com/office/drawing/2014/main" id="{5900FA59-1DEF-4D0C-846F-602F30F62FD6}"/>
            </a:ext>
          </a:extLst>
        </xdr:cNvPr>
        <xdr:cNvSpPr/>
      </xdr:nvSpPr>
      <xdr:spPr>
        <a:xfrm>
          <a:off x="18605500" y="6818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9947</xdr:rowOff>
    </xdr:from>
    <xdr:to>
      <xdr:col>102</xdr:col>
      <xdr:colOff>114300</xdr:colOff>
      <xdr:row>40</xdr:row>
      <xdr:rowOff>11335</xdr:rowOff>
    </xdr:to>
    <xdr:cxnSp macro="">
      <xdr:nvCxnSpPr>
        <xdr:cNvPr id="501" name="直線コネクタ 500">
          <a:extLst>
            <a:ext uri="{FF2B5EF4-FFF2-40B4-BE49-F238E27FC236}">
              <a16:creationId xmlns:a16="http://schemas.microsoft.com/office/drawing/2014/main" id="{6509D47E-75FC-48BC-A7B5-C1AEFC3960A4}"/>
            </a:ext>
          </a:extLst>
        </xdr:cNvPr>
        <xdr:cNvCxnSpPr/>
      </xdr:nvCxnSpPr>
      <xdr:spPr>
        <a:xfrm flipV="1">
          <a:off x="18656300" y="6867947"/>
          <a:ext cx="889000" cy="1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38</xdr:row>
      <xdr:rowOff>117926</xdr:rowOff>
    </xdr:from>
    <xdr:ext cx="599010" cy="259045"/>
    <xdr:sp macro="" textlink="">
      <xdr:nvSpPr>
        <xdr:cNvPr id="502" name="n_1aveValue【一般廃棄物処理施設】&#10;一人当たり有形固定資産（償却資産）額">
          <a:extLst>
            <a:ext uri="{FF2B5EF4-FFF2-40B4-BE49-F238E27FC236}">
              <a16:creationId xmlns:a16="http://schemas.microsoft.com/office/drawing/2014/main" id="{5C46009F-2783-4F93-88B6-0785F46E978E}"/>
            </a:ext>
          </a:extLst>
        </xdr:cNvPr>
        <xdr:cNvSpPr txBox="1"/>
      </xdr:nvSpPr>
      <xdr:spPr>
        <a:xfrm>
          <a:off x="21011095" y="6633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38</xdr:row>
      <xdr:rowOff>126446</xdr:rowOff>
    </xdr:from>
    <xdr:ext cx="599010" cy="259045"/>
    <xdr:sp macro="" textlink="">
      <xdr:nvSpPr>
        <xdr:cNvPr id="503" name="n_2aveValue【一般廃棄物処理施設】&#10;一人当たり有形固定資産（償却資産）額">
          <a:extLst>
            <a:ext uri="{FF2B5EF4-FFF2-40B4-BE49-F238E27FC236}">
              <a16:creationId xmlns:a16="http://schemas.microsoft.com/office/drawing/2014/main" id="{7FCCB83B-0045-4FA3-8D1E-1C37A00601BA}"/>
            </a:ext>
          </a:extLst>
        </xdr:cNvPr>
        <xdr:cNvSpPr txBox="1"/>
      </xdr:nvSpPr>
      <xdr:spPr>
        <a:xfrm>
          <a:off x="20134795" y="6641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36</xdr:row>
      <xdr:rowOff>66422</xdr:rowOff>
    </xdr:from>
    <xdr:ext cx="599010" cy="259045"/>
    <xdr:sp macro="" textlink="">
      <xdr:nvSpPr>
        <xdr:cNvPr id="504" name="n_3aveValue【一般廃棄物処理施設】&#10;一人当たり有形固定資産（償却資産）額">
          <a:extLst>
            <a:ext uri="{FF2B5EF4-FFF2-40B4-BE49-F238E27FC236}">
              <a16:creationId xmlns:a16="http://schemas.microsoft.com/office/drawing/2014/main" id="{A8E5D51E-7C3D-4603-ADC2-E77052AD09BF}"/>
            </a:ext>
          </a:extLst>
        </xdr:cNvPr>
        <xdr:cNvSpPr txBox="1"/>
      </xdr:nvSpPr>
      <xdr:spPr>
        <a:xfrm>
          <a:off x="19245795" y="6238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40</xdr:row>
      <xdr:rowOff>126384</xdr:rowOff>
    </xdr:from>
    <xdr:ext cx="534377" cy="259045"/>
    <xdr:sp macro="" textlink="">
      <xdr:nvSpPr>
        <xdr:cNvPr id="505" name="n_4aveValue【一般廃棄物処理施設】&#10;一人当たり有形固定資産（償却資産）額">
          <a:extLst>
            <a:ext uri="{FF2B5EF4-FFF2-40B4-BE49-F238E27FC236}">
              <a16:creationId xmlns:a16="http://schemas.microsoft.com/office/drawing/2014/main" id="{3B143E68-603C-44EB-8FAB-4B76E57CCF82}"/>
            </a:ext>
          </a:extLst>
        </xdr:cNvPr>
        <xdr:cNvSpPr txBox="1"/>
      </xdr:nvSpPr>
      <xdr:spPr>
        <a:xfrm>
          <a:off x="18389111" y="6984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40</xdr:row>
      <xdr:rowOff>165250</xdr:rowOff>
    </xdr:from>
    <xdr:ext cx="534377" cy="259045"/>
    <xdr:sp macro="" textlink="">
      <xdr:nvSpPr>
        <xdr:cNvPr id="506" name="n_1mainValue【一般廃棄物処理施設】&#10;一人当たり有形固定資産（償却資産）額">
          <a:extLst>
            <a:ext uri="{FF2B5EF4-FFF2-40B4-BE49-F238E27FC236}">
              <a16:creationId xmlns:a16="http://schemas.microsoft.com/office/drawing/2014/main" id="{BE0DBD33-5647-4646-A688-BAB820F3E3DB}"/>
            </a:ext>
          </a:extLst>
        </xdr:cNvPr>
        <xdr:cNvSpPr txBox="1"/>
      </xdr:nvSpPr>
      <xdr:spPr>
        <a:xfrm>
          <a:off x="21043411" y="7023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166312</xdr:rowOff>
    </xdr:from>
    <xdr:ext cx="534377" cy="259045"/>
    <xdr:sp macro="" textlink="">
      <xdr:nvSpPr>
        <xdr:cNvPr id="507" name="n_2mainValue【一般廃棄物処理施設】&#10;一人当たり有形固定資産（償却資産）額">
          <a:extLst>
            <a:ext uri="{FF2B5EF4-FFF2-40B4-BE49-F238E27FC236}">
              <a16:creationId xmlns:a16="http://schemas.microsoft.com/office/drawing/2014/main" id="{59A76078-CB5E-4AD7-B2FA-8A79C957CC81}"/>
            </a:ext>
          </a:extLst>
        </xdr:cNvPr>
        <xdr:cNvSpPr txBox="1"/>
      </xdr:nvSpPr>
      <xdr:spPr>
        <a:xfrm>
          <a:off x="20167111" y="7024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40</xdr:row>
      <xdr:rowOff>51874</xdr:rowOff>
    </xdr:from>
    <xdr:ext cx="599010" cy="259045"/>
    <xdr:sp macro="" textlink="">
      <xdr:nvSpPr>
        <xdr:cNvPr id="508" name="n_3mainValue【一般廃棄物処理施設】&#10;一人当たり有形固定資産（償却資産）額">
          <a:extLst>
            <a:ext uri="{FF2B5EF4-FFF2-40B4-BE49-F238E27FC236}">
              <a16:creationId xmlns:a16="http://schemas.microsoft.com/office/drawing/2014/main" id="{8F34C5C5-0F27-4611-BD75-474AE1CB2B4C}"/>
            </a:ext>
          </a:extLst>
        </xdr:cNvPr>
        <xdr:cNvSpPr txBox="1"/>
      </xdr:nvSpPr>
      <xdr:spPr>
        <a:xfrm>
          <a:off x="19245795" y="69098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38</xdr:row>
      <xdr:rowOff>78662</xdr:rowOff>
    </xdr:from>
    <xdr:ext cx="599010" cy="259045"/>
    <xdr:sp macro="" textlink="">
      <xdr:nvSpPr>
        <xdr:cNvPr id="509" name="n_4mainValue【一般廃棄物処理施設】&#10;一人当たり有形固定資産（償却資産）額">
          <a:extLst>
            <a:ext uri="{FF2B5EF4-FFF2-40B4-BE49-F238E27FC236}">
              <a16:creationId xmlns:a16="http://schemas.microsoft.com/office/drawing/2014/main" id="{073C3D95-28DA-41BF-995A-136F648EFEFC}"/>
            </a:ext>
          </a:extLst>
        </xdr:cNvPr>
        <xdr:cNvSpPr txBox="1"/>
      </xdr:nvSpPr>
      <xdr:spPr>
        <a:xfrm>
          <a:off x="18356795" y="65937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0" name="正方形/長方形 509">
          <a:extLst>
            <a:ext uri="{FF2B5EF4-FFF2-40B4-BE49-F238E27FC236}">
              <a16:creationId xmlns:a16="http://schemas.microsoft.com/office/drawing/2014/main" id="{C3CB782D-BA5E-4D7B-B65C-40A257455C7B}"/>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1" name="正方形/長方形 510">
          <a:extLst>
            <a:ext uri="{FF2B5EF4-FFF2-40B4-BE49-F238E27FC236}">
              <a16:creationId xmlns:a16="http://schemas.microsoft.com/office/drawing/2014/main" id="{BB4CD356-CC06-4B32-A85D-FCC60A42081A}"/>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2" name="正方形/長方形 511">
          <a:extLst>
            <a:ext uri="{FF2B5EF4-FFF2-40B4-BE49-F238E27FC236}">
              <a16:creationId xmlns:a16="http://schemas.microsoft.com/office/drawing/2014/main" id="{EA17906F-FFE4-4834-81E0-2400CCE71E59}"/>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3" name="正方形/長方形 512">
          <a:extLst>
            <a:ext uri="{FF2B5EF4-FFF2-40B4-BE49-F238E27FC236}">
              <a16:creationId xmlns:a16="http://schemas.microsoft.com/office/drawing/2014/main" id="{27FE9D34-FD38-47A6-92E6-0AC268C4F016}"/>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4" name="正方形/長方形 513">
          <a:extLst>
            <a:ext uri="{FF2B5EF4-FFF2-40B4-BE49-F238E27FC236}">
              <a16:creationId xmlns:a16="http://schemas.microsoft.com/office/drawing/2014/main" id="{D8680BE2-E9F6-4B46-9669-C28F7739E42C}"/>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5" name="正方形/長方形 514">
          <a:extLst>
            <a:ext uri="{FF2B5EF4-FFF2-40B4-BE49-F238E27FC236}">
              <a16:creationId xmlns:a16="http://schemas.microsoft.com/office/drawing/2014/main" id="{507D3EBD-E9D6-48A1-963D-982B79D4F4FC}"/>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6" name="正方形/長方形 515">
          <a:extLst>
            <a:ext uri="{FF2B5EF4-FFF2-40B4-BE49-F238E27FC236}">
              <a16:creationId xmlns:a16="http://schemas.microsoft.com/office/drawing/2014/main" id="{EA8312B2-7042-4E08-BB96-4DBBB51AD57A}"/>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7" name="正方形/長方形 516">
          <a:extLst>
            <a:ext uri="{FF2B5EF4-FFF2-40B4-BE49-F238E27FC236}">
              <a16:creationId xmlns:a16="http://schemas.microsoft.com/office/drawing/2014/main" id="{3E08FA46-BC5D-4A02-9207-C2F7E528CFEB}"/>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8" name="テキスト ボックス 517">
          <a:extLst>
            <a:ext uri="{FF2B5EF4-FFF2-40B4-BE49-F238E27FC236}">
              <a16:creationId xmlns:a16="http://schemas.microsoft.com/office/drawing/2014/main" id="{1AF7B7BE-AB01-4503-86BE-1CE0AA36EA28}"/>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9" name="直線コネクタ 518">
          <a:extLst>
            <a:ext uri="{FF2B5EF4-FFF2-40B4-BE49-F238E27FC236}">
              <a16:creationId xmlns:a16="http://schemas.microsoft.com/office/drawing/2014/main" id="{51FA5F0D-9A9B-4A92-B2E9-812702BF6354}"/>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0" name="テキスト ボックス 519">
          <a:extLst>
            <a:ext uri="{FF2B5EF4-FFF2-40B4-BE49-F238E27FC236}">
              <a16:creationId xmlns:a16="http://schemas.microsoft.com/office/drawing/2014/main" id="{A7E759E5-EA37-475A-8E66-5B55E5BA357A}"/>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21" name="直線コネクタ 520">
          <a:extLst>
            <a:ext uri="{FF2B5EF4-FFF2-40B4-BE49-F238E27FC236}">
              <a16:creationId xmlns:a16="http://schemas.microsoft.com/office/drawing/2014/main" id="{4AD6E70A-CE64-4B35-A4A8-2E965C972A6E}"/>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22" name="テキスト ボックス 521">
          <a:extLst>
            <a:ext uri="{FF2B5EF4-FFF2-40B4-BE49-F238E27FC236}">
              <a16:creationId xmlns:a16="http://schemas.microsoft.com/office/drawing/2014/main" id="{69FAA2F6-4635-49CB-A8F6-2A3E35F8E7C0}"/>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3" name="直線コネクタ 522">
          <a:extLst>
            <a:ext uri="{FF2B5EF4-FFF2-40B4-BE49-F238E27FC236}">
              <a16:creationId xmlns:a16="http://schemas.microsoft.com/office/drawing/2014/main" id="{5670990D-DF5B-4129-9E5B-FD76B8844F1B}"/>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4" name="テキスト ボックス 523">
          <a:extLst>
            <a:ext uri="{FF2B5EF4-FFF2-40B4-BE49-F238E27FC236}">
              <a16:creationId xmlns:a16="http://schemas.microsoft.com/office/drawing/2014/main" id="{3ADD1ADF-2303-467E-B5DD-143301D69E9D}"/>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5" name="直線コネクタ 524">
          <a:extLst>
            <a:ext uri="{FF2B5EF4-FFF2-40B4-BE49-F238E27FC236}">
              <a16:creationId xmlns:a16="http://schemas.microsoft.com/office/drawing/2014/main" id="{1B0C4089-9870-4A4D-BF1E-CB917DC0B9D1}"/>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6" name="テキスト ボックス 525">
          <a:extLst>
            <a:ext uri="{FF2B5EF4-FFF2-40B4-BE49-F238E27FC236}">
              <a16:creationId xmlns:a16="http://schemas.microsoft.com/office/drawing/2014/main" id="{B2BA2CD7-7532-46FD-B4E7-37CE13D67DBB}"/>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7" name="直線コネクタ 526">
          <a:extLst>
            <a:ext uri="{FF2B5EF4-FFF2-40B4-BE49-F238E27FC236}">
              <a16:creationId xmlns:a16="http://schemas.microsoft.com/office/drawing/2014/main" id="{D8C1C586-CC4F-4629-8152-B6CFBEA31EAA}"/>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8" name="テキスト ボックス 527">
          <a:extLst>
            <a:ext uri="{FF2B5EF4-FFF2-40B4-BE49-F238E27FC236}">
              <a16:creationId xmlns:a16="http://schemas.microsoft.com/office/drawing/2014/main" id="{8F0A5500-082D-459F-BE9F-1B261697AC7A}"/>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9" name="直線コネクタ 528">
          <a:extLst>
            <a:ext uri="{FF2B5EF4-FFF2-40B4-BE49-F238E27FC236}">
              <a16:creationId xmlns:a16="http://schemas.microsoft.com/office/drawing/2014/main" id="{23376BFF-3E49-4A5B-AD3D-C9D7D7FF38C8}"/>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30" name="テキスト ボックス 529">
          <a:extLst>
            <a:ext uri="{FF2B5EF4-FFF2-40B4-BE49-F238E27FC236}">
              <a16:creationId xmlns:a16="http://schemas.microsoft.com/office/drawing/2014/main" id="{C01307EB-7FB9-413E-BEAF-C38C0B34F916}"/>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31" name="直線コネクタ 530">
          <a:extLst>
            <a:ext uri="{FF2B5EF4-FFF2-40B4-BE49-F238E27FC236}">
              <a16:creationId xmlns:a16="http://schemas.microsoft.com/office/drawing/2014/main" id="{381D3E1E-0A4E-4EAA-9996-6B967F7B1648}"/>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32" name="テキスト ボックス 531">
          <a:extLst>
            <a:ext uri="{FF2B5EF4-FFF2-40B4-BE49-F238E27FC236}">
              <a16:creationId xmlns:a16="http://schemas.microsoft.com/office/drawing/2014/main" id="{49903D77-12CD-4A7A-9C29-7BF22E5F30E1}"/>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3" name="直線コネクタ 532">
          <a:extLst>
            <a:ext uri="{FF2B5EF4-FFF2-40B4-BE49-F238E27FC236}">
              <a16:creationId xmlns:a16="http://schemas.microsoft.com/office/drawing/2014/main" id="{AC21630A-BF0C-4921-93CA-7F2685971FBA}"/>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4" name="【保健センター・保健所】&#10;有形固定資産減価償却率グラフ枠">
          <a:extLst>
            <a:ext uri="{FF2B5EF4-FFF2-40B4-BE49-F238E27FC236}">
              <a16:creationId xmlns:a16="http://schemas.microsoft.com/office/drawing/2014/main" id="{7FD0A601-214E-483B-99A2-5DB07B91F148}"/>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83276</xdr:rowOff>
    </xdr:from>
    <xdr:to>
      <xdr:col>85</xdr:col>
      <xdr:colOff>126364</xdr:colOff>
      <xdr:row>64</xdr:row>
      <xdr:rowOff>130628</xdr:rowOff>
    </xdr:to>
    <xdr:cxnSp macro="">
      <xdr:nvCxnSpPr>
        <xdr:cNvPr id="535" name="直線コネクタ 534">
          <a:extLst>
            <a:ext uri="{FF2B5EF4-FFF2-40B4-BE49-F238E27FC236}">
              <a16:creationId xmlns:a16="http://schemas.microsoft.com/office/drawing/2014/main" id="{80B18937-5129-410F-94F3-25F783C6FD1D}"/>
            </a:ext>
          </a:extLst>
        </xdr:cNvPr>
        <xdr:cNvCxnSpPr/>
      </xdr:nvCxnSpPr>
      <xdr:spPr>
        <a:xfrm flipV="1">
          <a:off x="16318864" y="9684476"/>
          <a:ext cx="0" cy="1418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536" name="【保健センター・保健所】&#10;有形固定資産減価償却率最小値テキスト">
          <a:extLst>
            <a:ext uri="{FF2B5EF4-FFF2-40B4-BE49-F238E27FC236}">
              <a16:creationId xmlns:a16="http://schemas.microsoft.com/office/drawing/2014/main" id="{88CDE009-D677-429C-93B7-7A6377868389}"/>
            </a:ext>
          </a:extLst>
        </xdr:cNvPr>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537" name="直線コネクタ 536">
          <a:extLst>
            <a:ext uri="{FF2B5EF4-FFF2-40B4-BE49-F238E27FC236}">
              <a16:creationId xmlns:a16="http://schemas.microsoft.com/office/drawing/2014/main" id="{D8AF5CEA-7974-46A0-AF00-ADF0ED1CC1DE}"/>
            </a:ext>
          </a:extLst>
        </xdr:cNvPr>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29953</xdr:rowOff>
    </xdr:from>
    <xdr:ext cx="405111" cy="259045"/>
    <xdr:sp macro="" textlink="">
      <xdr:nvSpPr>
        <xdr:cNvPr id="538" name="【保健センター・保健所】&#10;有形固定資産減価償却率最大値テキスト">
          <a:extLst>
            <a:ext uri="{FF2B5EF4-FFF2-40B4-BE49-F238E27FC236}">
              <a16:creationId xmlns:a16="http://schemas.microsoft.com/office/drawing/2014/main" id="{AF753014-33A3-4406-B3FF-0782DF85D758}"/>
            </a:ext>
          </a:extLst>
        </xdr:cNvPr>
        <xdr:cNvSpPr txBox="1"/>
      </xdr:nvSpPr>
      <xdr:spPr>
        <a:xfrm>
          <a:off x="16357600" y="9459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83276</xdr:rowOff>
    </xdr:from>
    <xdr:to>
      <xdr:col>86</xdr:col>
      <xdr:colOff>25400</xdr:colOff>
      <xdr:row>56</xdr:row>
      <xdr:rowOff>83276</xdr:rowOff>
    </xdr:to>
    <xdr:cxnSp macro="">
      <xdr:nvCxnSpPr>
        <xdr:cNvPr id="539" name="直線コネクタ 538">
          <a:extLst>
            <a:ext uri="{FF2B5EF4-FFF2-40B4-BE49-F238E27FC236}">
              <a16:creationId xmlns:a16="http://schemas.microsoft.com/office/drawing/2014/main" id="{52EFD4DA-A50A-418E-8A54-5D8F8A5E32AD}"/>
            </a:ext>
          </a:extLst>
        </xdr:cNvPr>
        <xdr:cNvCxnSpPr/>
      </xdr:nvCxnSpPr>
      <xdr:spPr>
        <a:xfrm>
          <a:off x="16230600" y="9684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117039</xdr:rowOff>
    </xdr:from>
    <xdr:ext cx="405111" cy="259045"/>
    <xdr:sp macro="" textlink="">
      <xdr:nvSpPr>
        <xdr:cNvPr id="540" name="【保健センター・保健所】&#10;有形固定資産減価償却率平均値テキスト">
          <a:extLst>
            <a:ext uri="{FF2B5EF4-FFF2-40B4-BE49-F238E27FC236}">
              <a16:creationId xmlns:a16="http://schemas.microsoft.com/office/drawing/2014/main" id="{0599D2D2-A7C1-4120-93C0-0F2B57A32E1B}"/>
            </a:ext>
          </a:extLst>
        </xdr:cNvPr>
        <xdr:cNvSpPr txBox="1"/>
      </xdr:nvSpPr>
      <xdr:spPr>
        <a:xfrm>
          <a:off x="16357600" y="102325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138612</xdr:rowOff>
    </xdr:from>
    <xdr:to>
      <xdr:col>85</xdr:col>
      <xdr:colOff>177800</xdr:colOff>
      <xdr:row>60</xdr:row>
      <xdr:rowOff>68762</xdr:rowOff>
    </xdr:to>
    <xdr:sp macro="" textlink="">
      <xdr:nvSpPr>
        <xdr:cNvPr id="541" name="フローチャート: 判断 540">
          <a:extLst>
            <a:ext uri="{FF2B5EF4-FFF2-40B4-BE49-F238E27FC236}">
              <a16:creationId xmlns:a16="http://schemas.microsoft.com/office/drawing/2014/main" id="{FF038465-DD4A-47F2-8374-679BEA333959}"/>
            </a:ext>
          </a:extLst>
        </xdr:cNvPr>
        <xdr:cNvSpPr/>
      </xdr:nvSpPr>
      <xdr:spPr>
        <a:xfrm>
          <a:off x="16268700" y="10254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81462</xdr:rowOff>
    </xdr:from>
    <xdr:to>
      <xdr:col>81</xdr:col>
      <xdr:colOff>101600</xdr:colOff>
      <xdr:row>60</xdr:row>
      <xdr:rowOff>11612</xdr:rowOff>
    </xdr:to>
    <xdr:sp macro="" textlink="">
      <xdr:nvSpPr>
        <xdr:cNvPr id="542" name="フローチャート: 判断 541">
          <a:extLst>
            <a:ext uri="{FF2B5EF4-FFF2-40B4-BE49-F238E27FC236}">
              <a16:creationId xmlns:a16="http://schemas.microsoft.com/office/drawing/2014/main" id="{48AEFF68-D027-421F-91F1-8CE5F7C4F1B6}"/>
            </a:ext>
          </a:extLst>
        </xdr:cNvPr>
        <xdr:cNvSpPr/>
      </xdr:nvSpPr>
      <xdr:spPr>
        <a:xfrm>
          <a:off x="15430500" y="1019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68399</xdr:rowOff>
    </xdr:from>
    <xdr:to>
      <xdr:col>76</xdr:col>
      <xdr:colOff>165100</xdr:colOff>
      <xdr:row>59</xdr:row>
      <xdr:rowOff>169999</xdr:rowOff>
    </xdr:to>
    <xdr:sp macro="" textlink="">
      <xdr:nvSpPr>
        <xdr:cNvPr id="543" name="フローチャート: 判断 542">
          <a:extLst>
            <a:ext uri="{FF2B5EF4-FFF2-40B4-BE49-F238E27FC236}">
              <a16:creationId xmlns:a16="http://schemas.microsoft.com/office/drawing/2014/main" id="{D1B2A77B-A269-4710-9052-3EC0EB8EAD12}"/>
            </a:ext>
          </a:extLst>
        </xdr:cNvPr>
        <xdr:cNvSpPr/>
      </xdr:nvSpPr>
      <xdr:spPr>
        <a:xfrm>
          <a:off x="14541500" y="1018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25944</xdr:rowOff>
    </xdr:from>
    <xdr:to>
      <xdr:col>72</xdr:col>
      <xdr:colOff>38100</xdr:colOff>
      <xdr:row>59</xdr:row>
      <xdr:rowOff>127544</xdr:rowOff>
    </xdr:to>
    <xdr:sp macro="" textlink="">
      <xdr:nvSpPr>
        <xdr:cNvPr id="544" name="フローチャート: 判断 543">
          <a:extLst>
            <a:ext uri="{FF2B5EF4-FFF2-40B4-BE49-F238E27FC236}">
              <a16:creationId xmlns:a16="http://schemas.microsoft.com/office/drawing/2014/main" id="{2F514FAC-724B-4171-AB7C-203A9DA039BC}"/>
            </a:ext>
          </a:extLst>
        </xdr:cNvPr>
        <xdr:cNvSpPr/>
      </xdr:nvSpPr>
      <xdr:spPr>
        <a:xfrm>
          <a:off x="13652500" y="1014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29210</xdr:rowOff>
    </xdr:from>
    <xdr:to>
      <xdr:col>67</xdr:col>
      <xdr:colOff>101600</xdr:colOff>
      <xdr:row>59</xdr:row>
      <xdr:rowOff>130810</xdr:rowOff>
    </xdr:to>
    <xdr:sp macro="" textlink="">
      <xdr:nvSpPr>
        <xdr:cNvPr id="545" name="フローチャート: 判断 544">
          <a:extLst>
            <a:ext uri="{FF2B5EF4-FFF2-40B4-BE49-F238E27FC236}">
              <a16:creationId xmlns:a16="http://schemas.microsoft.com/office/drawing/2014/main" id="{952583B7-EA84-49B9-985F-60727E7A0E0C}"/>
            </a:ext>
          </a:extLst>
        </xdr:cNvPr>
        <xdr:cNvSpPr/>
      </xdr:nvSpPr>
      <xdr:spPr>
        <a:xfrm>
          <a:off x="12763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9794CCAE-D6CF-494D-8942-5DDBFBFE6DC7}"/>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7322F494-2378-4DD7-9B07-86666F998F6B}"/>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id="{79E2A08C-8A84-452D-8B7A-03A9A5A334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9" name="テキスト ボックス 548">
          <a:extLst>
            <a:ext uri="{FF2B5EF4-FFF2-40B4-BE49-F238E27FC236}">
              <a16:creationId xmlns:a16="http://schemas.microsoft.com/office/drawing/2014/main" id="{403E86C0-0A8F-4C68-8A49-ED0037F54822}"/>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0" name="テキスト ボックス 549">
          <a:extLst>
            <a:ext uri="{FF2B5EF4-FFF2-40B4-BE49-F238E27FC236}">
              <a16:creationId xmlns:a16="http://schemas.microsoft.com/office/drawing/2014/main" id="{B1760C06-B2B5-4C11-B61E-AE85619675B7}"/>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53703</xdr:rowOff>
    </xdr:from>
    <xdr:to>
      <xdr:col>85</xdr:col>
      <xdr:colOff>177800</xdr:colOff>
      <xdr:row>59</xdr:row>
      <xdr:rowOff>155303</xdr:rowOff>
    </xdr:to>
    <xdr:sp macro="" textlink="">
      <xdr:nvSpPr>
        <xdr:cNvPr id="551" name="楕円 550">
          <a:extLst>
            <a:ext uri="{FF2B5EF4-FFF2-40B4-BE49-F238E27FC236}">
              <a16:creationId xmlns:a16="http://schemas.microsoft.com/office/drawing/2014/main" id="{27F7BC1E-FC31-4336-BBCF-D34ED4EAA059}"/>
            </a:ext>
          </a:extLst>
        </xdr:cNvPr>
        <xdr:cNvSpPr/>
      </xdr:nvSpPr>
      <xdr:spPr>
        <a:xfrm>
          <a:off x="16268700" y="10169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76580</xdr:rowOff>
    </xdr:from>
    <xdr:ext cx="405111" cy="259045"/>
    <xdr:sp macro="" textlink="">
      <xdr:nvSpPr>
        <xdr:cNvPr id="552" name="【保健センター・保健所】&#10;有形固定資産減価償却率該当値テキスト">
          <a:extLst>
            <a:ext uri="{FF2B5EF4-FFF2-40B4-BE49-F238E27FC236}">
              <a16:creationId xmlns:a16="http://schemas.microsoft.com/office/drawing/2014/main" id="{6644E924-63B9-4E91-912B-0D6BB130DE73}"/>
            </a:ext>
          </a:extLst>
        </xdr:cNvPr>
        <xdr:cNvSpPr txBox="1"/>
      </xdr:nvSpPr>
      <xdr:spPr>
        <a:xfrm>
          <a:off x="16357600" y="100206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11249</xdr:rowOff>
    </xdr:from>
    <xdr:to>
      <xdr:col>81</xdr:col>
      <xdr:colOff>101600</xdr:colOff>
      <xdr:row>59</xdr:row>
      <xdr:rowOff>112849</xdr:rowOff>
    </xdr:to>
    <xdr:sp macro="" textlink="">
      <xdr:nvSpPr>
        <xdr:cNvPr id="553" name="楕円 552">
          <a:extLst>
            <a:ext uri="{FF2B5EF4-FFF2-40B4-BE49-F238E27FC236}">
              <a16:creationId xmlns:a16="http://schemas.microsoft.com/office/drawing/2014/main" id="{DF1491BD-1915-42AD-9484-8190D1DACD54}"/>
            </a:ext>
          </a:extLst>
        </xdr:cNvPr>
        <xdr:cNvSpPr/>
      </xdr:nvSpPr>
      <xdr:spPr>
        <a:xfrm>
          <a:off x="15430500" y="10126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62049</xdr:rowOff>
    </xdr:from>
    <xdr:to>
      <xdr:col>85</xdr:col>
      <xdr:colOff>127000</xdr:colOff>
      <xdr:row>59</xdr:row>
      <xdr:rowOff>104503</xdr:rowOff>
    </xdr:to>
    <xdr:cxnSp macro="">
      <xdr:nvCxnSpPr>
        <xdr:cNvPr id="554" name="直線コネクタ 553">
          <a:extLst>
            <a:ext uri="{FF2B5EF4-FFF2-40B4-BE49-F238E27FC236}">
              <a16:creationId xmlns:a16="http://schemas.microsoft.com/office/drawing/2014/main" id="{D9118E01-9E17-41C6-8FFC-95018119A954}"/>
            </a:ext>
          </a:extLst>
        </xdr:cNvPr>
        <xdr:cNvCxnSpPr/>
      </xdr:nvCxnSpPr>
      <xdr:spPr>
        <a:xfrm>
          <a:off x="15481300" y="10177599"/>
          <a:ext cx="8382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138612</xdr:rowOff>
    </xdr:from>
    <xdr:to>
      <xdr:col>76</xdr:col>
      <xdr:colOff>165100</xdr:colOff>
      <xdr:row>59</xdr:row>
      <xdr:rowOff>68762</xdr:rowOff>
    </xdr:to>
    <xdr:sp macro="" textlink="">
      <xdr:nvSpPr>
        <xdr:cNvPr id="555" name="楕円 554">
          <a:extLst>
            <a:ext uri="{FF2B5EF4-FFF2-40B4-BE49-F238E27FC236}">
              <a16:creationId xmlns:a16="http://schemas.microsoft.com/office/drawing/2014/main" id="{B95D9B32-393C-4742-B5E8-C3D4E49C186F}"/>
            </a:ext>
          </a:extLst>
        </xdr:cNvPr>
        <xdr:cNvSpPr/>
      </xdr:nvSpPr>
      <xdr:spPr>
        <a:xfrm>
          <a:off x="14541500" y="10082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17962</xdr:rowOff>
    </xdr:from>
    <xdr:to>
      <xdr:col>81</xdr:col>
      <xdr:colOff>50800</xdr:colOff>
      <xdr:row>59</xdr:row>
      <xdr:rowOff>62049</xdr:rowOff>
    </xdr:to>
    <xdr:cxnSp macro="">
      <xdr:nvCxnSpPr>
        <xdr:cNvPr id="556" name="直線コネクタ 555">
          <a:extLst>
            <a:ext uri="{FF2B5EF4-FFF2-40B4-BE49-F238E27FC236}">
              <a16:creationId xmlns:a16="http://schemas.microsoft.com/office/drawing/2014/main" id="{5AADAA4F-C666-4FE6-8B19-27D8886B84C1}"/>
            </a:ext>
          </a:extLst>
        </xdr:cNvPr>
        <xdr:cNvCxnSpPr/>
      </xdr:nvCxnSpPr>
      <xdr:spPr>
        <a:xfrm>
          <a:off x="14592300" y="10133512"/>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151674</xdr:rowOff>
    </xdr:from>
    <xdr:to>
      <xdr:col>72</xdr:col>
      <xdr:colOff>38100</xdr:colOff>
      <xdr:row>59</xdr:row>
      <xdr:rowOff>81824</xdr:rowOff>
    </xdr:to>
    <xdr:sp macro="" textlink="">
      <xdr:nvSpPr>
        <xdr:cNvPr id="557" name="楕円 556">
          <a:extLst>
            <a:ext uri="{FF2B5EF4-FFF2-40B4-BE49-F238E27FC236}">
              <a16:creationId xmlns:a16="http://schemas.microsoft.com/office/drawing/2014/main" id="{337F4DB4-3C2A-4B56-86DB-78E5E9FB65BD}"/>
            </a:ext>
          </a:extLst>
        </xdr:cNvPr>
        <xdr:cNvSpPr/>
      </xdr:nvSpPr>
      <xdr:spPr>
        <a:xfrm>
          <a:off x="13652500" y="10095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17962</xdr:rowOff>
    </xdr:from>
    <xdr:to>
      <xdr:col>76</xdr:col>
      <xdr:colOff>114300</xdr:colOff>
      <xdr:row>59</xdr:row>
      <xdr:rowOff>31024</xdr:rowOff>
    </xdr:to>
    <xdr:cxnSp macro="">
      <xdr:nvCxnSpPr>
        <xdr:cNvPr id="558" name="直線コネクタ 557">
          <a:extLst>
            <a:ext uri="{FF2B5EF4-FFF2-40B4-BE49-F238E27FC236}">
              <a16:creationId xmlns:a16="http://schemas.microsoft.com/office/drawing/2014/main" id="{9F740217-705A-444C-8CBC-58FEE775C487}"/>
            </a:ext>
          </a:extLst>
        </xdr:cNvPr>
        <xdr:cNvCxnSpPr/>
      </xdr:nvCxnSpPr>
      <xdr:spPr>
        <a:xfrm flipV="1">
          <a:off x="13703300" y="10133512"/>
          <a:ext cx="8890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115751</xdr:rowOff>
    </xdr:from>
    <xdr:to>
      <xdr:col>67</xdr:col>
      <xdr:colOff>101600</xdr:colOff>
      <xdr:row>59</xdr:row>
      <xdr:rowOff>45901</xdr:rowOff>
    </xdr:to>
    <xdr:sp macro="" textlink="">
      <xdr:nvSpPr>
        <xdr:cNvPr id="559" name="楕円 558">
          <a:extLst>
            <a:ext uri="{FF2B5EF4-FFF2-40B4-BE49-F238E27FC236}">
              <a16:creationId xmlns:a16="http://schemas.microsoft.com/office/drawing/2014/main" id="{F7F0DCC3-889F-490B-9DAC-4AEC34ACD87C}"/>
            </a:ext>
          </a:extLst>
        </xdr:cNvPr>
        <xdr:cNvSpPr/>
      </xdr:nvSpPr>
      <xdr:spPr>
        <a:xfrm>
          <a:off x="12763500" y="10059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166551</xdr:rowOff>
    </xdr:from>
    <xdr:to>
      <xdr:col>71</xdr:col>
      <xdr:colOff>177800</xdr:colOff>
      <xdr:row>59</xdr:row>
      <xdr:rowOff>31024</xdr:rowOff>
    </xdr:to>
    <xdr:cxnSp macro="">
      <xdr:nvCxnSpPr>
        <xdr:cNvPr id="560" name="直線コネクタ 559">
          <a:extLst>
            <a:ext uri="{FF2B5EF4-FFF2-40B4-BE49-F238E27FC236}">
              <a16:creationId xmlns:a16="http://schemas.microsoft.com/office/drawing/2014/main" id="{71A455BD-05AC-4613-98F2-A835D5B72A18}"/>
            </a:ext>
          </a:extLst>
        </xdr:cNvPr>
        <xdr:cNvCxnSpPr/>
      </xdr:nvCxnSpPr>
      <xdr:spPr>
        <a:xfrm>
          <a:off x="12814300" y="10110651"/>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2739</xdr:rowOff>
    </xdr:from>
    <xdr:ext cx="405111" cy="259045"/>
    <xdr:sp macro="" textlink="">
      <xdr:nvSpPr>
        <xdr:cNvPr id="561" name="n_1aveValue【保健センター・保健所】&#10;有形固定資産減価償却率">
          <a:extLst>
            <a:ext uri="{FF2B5EF4-FFF2-40B4-BE49-F238E27FC236}">
              <a16:creationId xmlns:a16="http://schemas.microsoft.com/office/drawing/2014/main" id="{B658FEC2-416B-4A9B-8CF1-04AF759639FB}"/>
            </a:ext>
          </a:extLst>
        </xdr:cNvPr>
        <xdr:cNvSpPr txBox="1"/>
      </xdr:nvSpPr>
      <xdr:spPr>
        <a:xfrm>
          <a:off x="15266044" y="10289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161126</xdr:rowOff>
    </xdr:from>
    <xdr:ext cx="405111" cy="259045"/>
    <xdr:sp macro="" textlink="">
      <xdr:nvSpPr>
        <xdr:cNvPr id="562" name="n_2aveValue【保健センター・保健所】&#10;有形固定資産減価償却率">
          <a:extLst>
            <a:ext uri="{FF2B5EF4-FFF2-40B4-BE49-F238E27FC236}">
              <a16:creationId xmlns:a16="http://schemas.microsoft.com/office/drawing/2014/main" id="{C3B6C5B7-E234-4F6D-A329-EEE227E5D88D}"/>
            </a:ext>
          </a:extLst>
        </xdr:cNvPr>
        <xdr:cNvSpPr txBox="1"/>
      </xdr:nvSpPr>
      <xdr:spPr>
        <a:xfrm>
          <a:off x="14389744" y="10276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118671</xdr:rowOff>
    </xdr:from>
    <xdr:ext cx="405111" cy="259045"/>
    <xdr:sp macro="" textlink="">
      <xdr:nvSpPr>
        <xdr:cNvPr id="563" name="n_3aveValue【保健センター・保健所】&#10;有形固定資産減価償却率">
          <a:extLst>
            <a:ext uri="{FF2B5EF4-FFF2-40B4-BE49-F238E27FC236}">
              <a16:creationId xmlns:a16="http://schemas.microsoft.com/office/drawing/2014/main" id="{1B9AB1CE-A718-4A3B-97BF-A34219307AB3}"/>
            </a:ext>
          </a:extLst>
        </xdr:cNvPr>
        <xdr:cNvSpPr txBox="1"/>
      </xdr:nvSpPr>
      <xdr:spPr>
        <a:xfrm>
          <a:off x="13500744" y="10234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121937</xdr:rowOff>
    </xdr:from>
    <xdr:ext cx="405111" cy="259045"/>
    <xdr:sp macro="" textlink="">
      <xdr:nvSpPr>
        <xdr:cNvPr id="564" name="n_4aveValue【保健センター・保健所】&#10;有形固定資産減価償却率">
          <a:extLst>
            <a:ext uri="{FF2B5EF4-FFF2-40B4-BE49-F238E27FC236}">
              <a16:creationId xmlns:a16="http://schemas.microsoft.com/office/drawing/2014/main" id="{40EE7DDD-AC35-40EF-8D46-BEC6772CFE42}"/>
            </a:ext>
          </a:extLst>
        </xdr:cNvPr>
        <xdr:cNvSpPr txBox="1"/>
      </xdr:nvSpPr>
      <xdr:spPr>
        <a:xfrm>
          <a:off x="12611744" y="10237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129376</xdr:rowOff>
    </xdr:from>
    <xdr:ext cx="405111" cy="259045"/>
    <xdr:sp macro="" textlink="">
      <xdr:nvSpPr>
        <xdr:cNvPr id="565" name="n_1mainValue【保健センター・保健所】&#10;有形固定資産減価償却率">
          <a:extLst>
            <a:ext uri="{FF2B5EF4-FFF2-40B4-BE49-F238E27FC236}">
              <a16:creationId xmlns:a16="http://schemas.microsoft.com/office/drawing/2014/main" id="{9B246498-78AA-44D2-851C-5FA491E00EF4}"/>
            </a:ext>
          </a:extLst>
        </xdr:cNvPr>
        <xdr:cNvSpPr txBox="1"/>
      </xdr:nvSpPr>
      <xdr:spPr>
        <a:xfrm>
          <a:off x="15266044" y="9902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85289</xdr:rowOff>
    </xdr:from>
    <xdr:ext cx="405111" cy="259045"/>
    <xdr:sp macro="" textlink="">
      <xdr:nvSpPr>
        <xdr:cNvPr id="566" name="n_2mainValue【保健センター・保健所】&#10;有形固定資産減価償却率">
          <a:extLst>
            <a:ext uri="{FF2B5EF4-FFF2-40B4-BE49-F238E27FC236}">
              <a16:creationId xmlns:a16="http://schemas.microsoft.com/office/drawing/2014/main" id="{2DB44356-90D3-4FCF-A5F6-90E0FA559CCF}"/>
            </a:ext>
          </a:extLst>
        </xdr:cNvPr>
        <xdr:cNvSpPr txBox="1"/>
      </xdr:nvSpPr>
      <xdr:spPr>
        <a:xfrm>
          <a:off x="14389744" y="98579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98351</xdr:rowOff>
    </xdr:from>
    <xdr:ext cx="405111" cy="259045"/>
    <xdr:sp macro="" textlink="">
      <xdr:nvSpPr>
        <xdr:cNvPr id="567" name="n_3mainValue【保健センター・保健所】&#10;有形固定資産減価償却率">
          <a:extLst>
            <a:ext uri="{FF2B5EF4-FFF2-40B4-BE49-F238E27FC236}">
              <a16:creationId xmlns:a16="http://schemas.microsoft.com/office/drawing/2014/main" id="{5C8B95C3-4F26-492D-8EDA-50412BAB03CF}"/>
            </a:ext>
          </a:extLst>
        </xdr:cNvPr>
        <xdr:cNvSpPr txBox="1"/>
      </xdr:nvSpPr>
      <xdr:spPr>
        <a:xfrm>
          <a:off x="13500744" y="9871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62428</xdr:rowOff>
    </xdr:from>
    <xdr:ext cx="405111" cy="259045"/>
    <xdr:sp macro="" textlink="">
      <xdr:nvSpPr>
        <xdr:cNvPr id="568" name="n_4mainValue【保健センター・保健所】&#10;有形固定資産減価償却率">
          <a:extLst>
            <a:ext uri="{FF2B5EF4-FFF2-40B4-BE49-F238E27FC236}">
              <a16:creationId xmlns:a16="http://schemas.microsoft.com/office/drawing/2014/main" id="{1F72D125-5B87-4773-B6CE-C5E42884D78C}"/>
            </a:ext>
          </a:extLst>
        </xdr:cNvPr>
        <xdr:cNvSpPr txBox="1"/>
      </xdr:nvSpPr>
      <xdr:spPr>
        <a:xfrm>
          <a:off x="12611744" y="9835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9" name="正方形/長方形 568">
          <a:extLst>
            <a:ext uri="{FF2B5EF4-FFF2-40B4-BE49-F238E27FC236}">
              <a16:creationId xmlns:a16="http://schemas.microsoft.com/office/drawing/2014/main" id="{D94AA7CB-841C-435F-BC83-D0B80813830A}"/>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0" name="正方形/長方形 569">
          <a:extLst>
            <a:ext uri="{FF2B5EF4-FFF2-40B4-BE49-F238E27FC236}">
              <a16:creationId xmlns:a16="http://schemas.microsoft.com/office/drawing/2014/main" id="{F037DAFA-73E1-4096-846A-82C2261330CF}"/>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1" name="正方形/長方形 570">
          <a:extLst>
            <a:ext uri="{FF2B5EF4-FFF2-40B4-BE49-F238E27FC236}">
              <a16:creationId xmlns:a16="http://schemas.microsoft.com/office/drawing/2014/main" id="{4CD7C739-8F96-4358-B0BC-B673AB032E8F}"/>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2" name="正方形/長方形 571">
          <a:extLst>
            <a:ext uri="{FF2B5EF4-FFF2-40B4-BE49-F238E27FC236}">
              <a16:creationId xmlns:a16="http://schemas.microsoft.com/office/drawing/2014/main" id="{ABE0F5C7-E7E0-47E9-92EF-088C3A5327E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3" name="正方形/長方形 572">
          <a:extLst>
            <a:ext uri="{FF2B5EF4-FFF2-40B4-BE49-F238E27FC236}">
              <a16:creationId xmlns:a16="http://schemas.microsoft.com/office/drawing/2014/main" id="{F2E9A4F6-7DE9-4B46-B527-66203104B31A}"/>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4" name="正方形/長方形 573">
          <a:extLst>
            <a:ext uri="{FF2B5EF4-FFF2-40B4-BE49-F238E27FC236}">
              <a16:creationId xmlns:a16="http://schemas.microsoft.com/office/drawing/2014/main" id="{14ED3165-938F-4F99-B552-3D89BC43E095}"/>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5" name="正方形/長方形 574">
          <a:extLst>
            <a:ext uri="{FF2B5EF4-FFF2-40B4-BE49-F238E27FC236}">
              <a16:creationId xmlns:a16="http://schemas.microsoft.com/office/drawing/2014/main" id="{9284CA39-CA11-4A24-B160-B471856B3C99}"/>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6" name="正方形/長方形 575">
          <a:extLst>
            <a:ext uri="{FF2B5EF4-FFF2-40B4-BE49-F238E27FC236}">
              <a16:creationId xmlns:a16="http://schemas.microsoft.com/office/drawing/2014/main" id="{C26D1760-9039-4115-85E2-294D5A7005BB}"/>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7" name="テキスト ボックス 576">
          <a:extLst>
            <a:ext uri="{FF2B5EF4-FFF2-40B4-BE49-F238E27FC236}">
              <a16:creationId xmlns:a16="http://schemas.microsoft.com/office/drawing/2014/main" id="{8C636F0D-B648-4B13-BF89-156CB3409AEE}"/>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8" name="直線コネクタ 577">
          <a:extLst>
            <a:ext uri="{FF2B5EF4-FFF2-40B4-BE49-F238E27FC236}">
              <a16:creationId xmlns:a16="http://schemas.microsoft.com/office/drawing/2014/main" id="{CA6C9214-2548-4604-AD29-12DC4A5F1A04}"/>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9" name="直線コネクタ 578">
          <a:extLst>
            <a:ext uri="{FF2B5EF4-FFF2-40B4-BE49-F238E27FC236}">
              <a16:creationId xmlns:a16="http://schemas.microsoft.com/office/drawing/2014/main" id="{D8AB384A-FB13-446A-A12D-9F17DF70DBE9}"/>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80" name="テキスト ボックス 579">
          <a:extLst>
            <a:ext uri="{FF2B5EF4-FFF2-40B4-BE49-F238E27FC236}">
              <a16:creationId xmlns:a16="http://schemas.microsoft.com/office/drawing/2014/main" id="{D83FA351-70A4-4FBE-8C1A-C98F6407F79B}"/>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1" name="直線コネクタ 580">
          <a:extLst>
            <a:ext uri="{FF2B5EF4-FFF2-40B4-BE49-F238E27FC236}">
              <a16:creationId xmlns:a16="http://schemas.microsoft.com/office/drawing/2014/main" id="{9A546BEA-8428-4C8B-A31B-70D8A8196CFF}"/>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2" name="テキスト ボックス 581">
          <a:extLst>
            <a:ext uri="{FF2B5EF4-FFF2-40B4-BE49-F238E27FC236}">
              <a16:creationId xmlns:a16="http://schemas.microsoft.com/office/drawing/2014/main" id="{774D5888-6D1E-4EC2-99C2-5B352D98836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3" name="直線コネクタ 582">
          <a:extLst>
            <a:ext uri="{FF2B5EF4-FFF2-40B4-BE49-F238E27FC236}">
              <a16:creationId xmlns:a16="http://schemas.microsoft.com/office/drawing/2014/main" id="{4BE38E44-6AF7-4370-8A03-5FEA2C80F8C2}"/>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4" name="テキスト ボックス 583">
          <a:extLst>
            <a:ext uri="{FF2B5EF4-FFF2-40B4-BE49-F238E27FC236}">
              <a16:creationId xmlns:a16="http://schemas.microsoft.com/office/drawing/2014/main" id="{F6B58538-14D5-4376-8AD5-70FD82ED3259}"/>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5" name="直線コネクタ 584">
          <a:extLst>
            <a:ext uri="{FF2B5EF4-FFF2-40B4-BE49-F238E27FC236}">
              <a16:creationId xmlns:a16="http://schemas.microsoft.com/office/drawing/2014/main" id="{CFC6242C-4FF6-405D-8314-5F083A173C8C}"/>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6" name="テキスト ボックス 585">
          <a:extLst>
            <a:ext uri="{FF2B5EF4-FFF2-40B4-BE49-F238E27FC236}">
              <a16:creationId xmlns:a16="http://schemas.microsoft.com/office/drawing/2014/main" id="{406A6BCE-C027-43F7-A05B-5A0BAC1D6B21}"/>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7" name="直線コネクタ 586">
          <a:extLst>
            <a:ext uri="{FF2B5EF4-FFF2-40B4-BE49-F238E27FC236}">
              <a16:creationId xmlns:a16="http://schemas.microsoft.com/office/drawing/2014/main" id="{2E2E0FD2-525D-47B8-B127-CCB55947D419}"/>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8" name="テキスト ボックス 587">
          <a:extLst>
            <a:ext uri="{FF2B5EF4-FFF2-40B4-BE49-F238E27FC236}">
              <a16:creationId xmlns:a16="http://schemas.microsoft.com/office/drawing/2014/main" id="{BAA258DE-3A9C-4282-973D-6C0A795303A7}"/>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9" name="直線コネクタ 588">
          <a:extLst>
            <a:ext uri="{FF2B5EF4-FFF2-40B4-BE49-F238E27FC236}">
              <a16:creationId xmlns:a16="http://schemas.microsoft.com/office/drawing/2014/main" id="{E46ADEC3-BF7B-4633-B5CA-2C82412B6AB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0" name="テキスト ボックス 589">
          <a:extLst>
            <a:ext uri="{FF2B5EF4-FFF2-40B4-BE49-F238E27FC236}">
              <a16:creationId xmlns:a16="http://schemas.microsoft.com/office/drawing/2014/main" id="{7F427C7F-57C3-4F8B-B22A-E21FD00A8A58}"/>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1" name="【保健センター・保健所】&#10;一人当たり面積グラフ枠">
          <a:extLst>
            <a:ext uri="{FF2B5EF4-FFF2-40B4-BE49-F238E27FC236}">
              <a16:creationId xmlns:a16="http://schemas.microsoft.com/office/drawing/2014/main" id="{9B1759A9-564F-41D6-8077-16A27C114B1E}"/>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144780</xdr:rowOff>
    </xdr:from>
    <xdr:to>
      <xdr:col>116</xdr:col>
      <xdr:colOff>62864</xdr:colOff>
      <xdr:row>64</xdr:row>
      <xdr:rowOff>64770</xdr:rowOff>
    </xdr:to>
    <xdr:cxnSp macro="">
      <xdr:nvCxnSpPr>
        <xdr:cNvPr id="592" name="直線コネクタ 591">
          <a:extLst>
            <a:ext uri="{FF2B5EF4-FFF2-40B4-BE49-F238E27FC236}">
              <a16:creationId xmlns:a16="http://schemas.microsoft.com/office/drawing/2014/main" id="{C23B8B7A-EBB3-444B-B884-BCF5A338FE88}"/>
            </a:ext>
          </a:extLst>
        </xdr:cNvPr>
        <xdr:cNvCxnSpPr/>
      </xdr:nvCxnSpPr>
      <xdr:spPr>
        <a:xfrm flipV="1">
          <a:off x="22160864" y="957453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68597</xdr:rowOff>
    </xdr:from>
    <xdr:ext cx="469744" cy="259045"/>
    <xdr:sp macro="" textlink="">
      <xdr:nvSpPr>
        <xdr:cNvPr id="593" name="【保健センター・保健所】&#10;一人当たり面積最小値テキスト">
          <a:extLst>
            <a:ext uri="{FF2B5EF4-FFF2-40B4-BE49-F238E27FC236}">
              <a16:creationId xmlns:a16="http://schemas.microsoft.com/office/drawing/2014/main" id="{88CDF666-E3D6-40E4-91F8-764C849AE6FF}"/>
            </a:ext>
          </a:extLst>
        </xdr:cNvPr>
        <xdr:cNvSpPr txBox="1"/>
      </xdr:nvSpPr>
      <xdr:spPr>
        <a:xfrm>
          <a:off x="22199600" y="1104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64770</xdr:rowOff>
    </xdr:from>
    <xdr:to>
      <xdr:col>116</xdr:col>
      <xdr:colOff>152400</xdr:colOff>
      <xdr:row>64</xdr:row>
      <xdr:rowOff>64770</xdr:rowOff>
    </xdr:to>
    <xdr:cxnSp macro="">
      <xdr:nvCxnSpPr>
        <xdr:cNvPr id="594" name="直線コネクタ 593">
          <a:extLst>
            <a:ext uri="{FF2B5EF4-FFF2-40B4-BE49-F238E27FC236}">
              <a16:creationId xmlns:a16="http://schemas.microsoft.com/office/drawing/2014/main" id="{7DC961A6-0B0C-47A9-A44F-74B1914504BB}"/>
            </a:ext>
          </a:extLst>
        </xdr:cNvPr>
        <xdr:cNvCxnSpPr/>
      </xdr:nvCxnSpPr>
      <xdr:spPr>
        <a:xfrm>
          <a:off x="22072600" y="1103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91457</xdr:rowOff>
    </xdr:from>
    <xdr:ext cx="469744" cy="259045"/>
    <xdr:sp macro="" textlink="">
      <xdr:nvSpPr>
        <xdr:cNvPr id="595" name="【保健センター・保健所】&#10;一人当たり面積最大値テキスト">
          <a:extLst>
            <a:ext uri="{FF2B5EF4-FFF2-40B4-BE49-F238E27FC236}">
              <a16:creationId xmlns:a16="http://schemas.microsoft.com/office/drawing/2014/main" id="{CFB74052-DFD5-49E2-819B-19DF2D91E4E4}"/>
            </a:ext>
          </a:extLst>
        </xdr:cNvPr>
        <xdr:cNvSpPr txBox="1"/>
      </xdr:nvSpPr>
      <xdr:spPr>
        <a:xfrm>
          <a:off x="22199600" y="9349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144780</xdr:rowOff>
    </xdr:from>
    <xdr:to>
      <xdr:col>116</xdr:col>
      <xdr:colOff>152400</xdr:colOff>
      <xdr:row>55</xdr:row>
      <xdr:rowOff>144780</xdr:rowOff>
    </xdr:to>
    <xdr:cxnSp macro="">
      <xdr:nvCxnSpPr>
        <xdr:cNvPr id="596" name="直線コネクタ 595">
          <a:extLst>
            <a:ext uri="{FF2B5EF4-FFF2-40B4-BE49-F238E27FC236}">
              <a16:creationId xmlns:a16="http://schemas.microsoft.com/office/drawing/2014/main" id="{E8DB9EEB-25B1-4CAC-BA03-E4D8C754DC04}"/>
            </a:ext>
          </a:extLst>
        </xdr:cNvPr>
        <xdr:cNvCxnSpPr/>
      </xdr:nvCxnSpPr>
      <xdr:spPr>
        <a:xfrm>
          <a:off x="22072600" y="9574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49547</xdr:rowOff>
    </xdr:from>
    <xdr:ext cx="469744" cy="259045"/>
    <xdr:sp macro="" textlink="">
      <xdr:nvSpPr>
        <xdr:cNvPr id="597" name="【保健センター・保健所】&#10;一人当たり面積平均値テキスト">
          <a:extLst>
            <a:ext uri="{FF2B5EF4-FFF2-40B4-BE49-F238E27FC236}">
              <a16:creationId xmlns:a16="http://schemas.microsoft.com/office/drawing/2014/main" id="{C9735C68-0A87-46CC-B5A3-FEA26F0EA836}"/>
            </a:ext>
          </a:extLst>
        </xdr:cNvPr>
        <xdr:cNvSpPr txBox="1"/>
      </xdr:nvSpPr>
      <xdr:spPr>
        <a:xfrm>
          <a:off x="22199600" y="106794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71120</xdr:rowOff>
    </xdr:from>
    <xdr:to>
      <xdr:col>116</xdr:col>
      <xdr:colOff>114300</xdr:colOff>
      <xdr:row>63</xdr:row>
      <xdr:rowOff>1270</xdr:rowOff>
    </xdr:to>
    <xdr:sp macro="" textlink="">
      <xdr:nvSpPr>
        <xdr:cNvPr id="598" name="フローチャート: 判断 597">
          <a:extLst>
            <a:ext uri="{FF2B5EF4-FFF2-40B4-BE49-F238E27FC236}">
              <a16:creationId xmlns:a16="http://schemas.microsoft.com/office/drawing/2014/main" id="{9871C6AA-FBAA-47E0-ADB2-ED0863C2BAA9}"/>
            </a:ext>
          </a:extLst>
        </xdr:cNvPr>
        <xdr:cNvSpPr/>
      </xdr:nvSpPr>
      <xdr:spPr>
        <a:xfrm>
          <a:off x="22110700" y="10701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48260</xdr:rowOff>
    </xdr:from>
    <xdr:to>
      <xdr:col>112</xdr:col>
      <xdr:colOff>38100</xdr:colOff>
      <xdr:row>62</xdr:row>
      <xdr:rowOff>149860</xdr:rowOff>
    </xdr:to>
    <xdr:sp macro="" textlink="">
      <xdr:nvSpPr>
        <xdr:cNvPr id="599" name="フローチャート: 判断 598">
          <a:extLst>
            <a:ext uri="{FF2B5EF4-FFF2-40B4-BE49-F238E27FC236}">
              <a16:creationId xmlns:a16="http://schemas.microsoft.com/office/drawing/2014/main" id="{BCED2484-8457-4AA4-B6BD-3C0E0A52B23E}"/>
            </a:ext>
          </a:extLst>
        </xdr:cNvPr>
        <xdr:cNvSpPr/>
      </xdr:nvSpPr>
      <xdr:spPr>
        <a:xfrm>
          <a:off x="21272500" y="1067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93980</xdr:rowOff>
    </xdr:from>
    <xdr:to>
      <xdr:col>107</xdr:col>
      <xdr:colOff>101600</xdr:colOff>
      <xdr:row>63</xdr:row>
      <xdr:rowOff>24130</xdr:rowOff>
    </xdr:to>
    <xdr:sp macro="" textlink="">
      <xdr:nvSpPr>
        <xdr:cNvPr id="600" name="フローチャート: 判断 599">
          <a:extLst>
            <a:ext uri="{FF2B5EF4-FFF2-40B4-BE49-F238E27FC236}">
              <a16:creationId xmlns:a16="http://schemas.microsoft.com/office/drawing/2014/main" id="{BAB551DB-458E-49FC-A277-2A928196C2D6}"/>
            </a:ext>
          </a:extLst>
        </xdr:cNvPr>
        <xdr:cNvSpPr/>
      </xdr:nvSpPr>
      <xdr:spPr>
        <a:xfrm>
          <a:off x="20383500" y="10723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101600</xdr:rowOff>
    </xdr:from>
    <xdr:to>
      <xdr:col>102</xdr:col>
      <xdr:colOff>165100</xdr:colOff>
      <xdr:row>63</xdr:row>
      <xdr:rowOff>31750</xdr:rowOff>
    </xdr:to>
    <xdr:sp macro="" textlink="">
      <xdr:nvSpPr>
        <xdr:cNvPr id="601" name="フローチャート: 判断 600">
          <a:extLst>
            <a:ext uri="{FF2B5EF4-FFF2-40B4-BE49-F238E27FC236}">
              <a16:creationId xmlns:a16="http://schemas.microsoft.com/office/drawing/2014/main" id="{11984BF6-D815-4422-B85A-90E1FCD767A6}"/>
            </a:ext>
          </a:extLst>
        </xdr:cNvPr>
        <xdr:cNvSpPr/>
      </xdr:nvSpPr>
      <xdr:spPr>
        <a:xfrm>
          <a:off x="19494500" y="1073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105410</xdr:rowOff>
    </xdr:from>
    <xdr:to>
      <xdr:col>98</xdr:col>
      <xdr:colOff>38100</xdr:colOff>
      <xdr:row>63</xdr:row>
      <xdr:rowOff>35560</xdr:rowOff>
    </xdr:to>
    <xdr:sp macro="" textlink="">
      <xdr:nvSpPr>
        <xdr:cNvPr id="602" name="フローチャート: 判断 601">
          <a:extLst>
            <a:ext uri="{FF2B5EF4-FFF2-40B4-BE49-F238E27FC236}">
              <a16:creationId xmlns:a16="http://schemas.microsoft.com/office/drawing/2014/main" id="{859E2821-221C-4F39-899C-BFA3EE21A8FA}"/>
            </a:ext>
          </a:extLst>
        </xdr:cNvPr>
        <xdr:cNvSpPr/>
      </xdr:nvSpPr>
      <xdr:spPr>
        <a:xfrm>
          <a:off x="18605500" y="1073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DFA959A6-7B48-4CB5-901F-51173C80908D}"/>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8BF4224C-6795-4180-B148-0550D7A1A29D}"/>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85041B40-DE2E-4D8D-AC3D-F24D96BFE705}"/>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6" name="テキスト ボックス 605">
          <a:extLst>
            <a:ext uri="{FF2B5EF4-FFF2-40B4-BE49-F238E27FC236}">
              <a16:creationId xmlns:a16="http://schemas.microsoft.com/office/drawing/2014/main" id="{45727C3A-62DF-4B30-9223-701B37861863}"/>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7" name="テキスト ボックス 606">
          <a:extLst>
            <a:ext uri="{FF2B5EF4-FFF2-40B4-BE49-F238E27FC236}">
              <a16:creationId xmlns:a16="http://schemas.microsoft.com/office/drawing/2014/main" id="{9C020D6A-0BF7-406A-815D-88747063DA92}"/>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13970</xdr:rowOff>
    </xdr:from>
    <xdr:to>
      <xdr:col>116</xdr:col>
      <xdr:colOff>114300</xdr:colOff>
      <xdr:row>61</xdr:row>
      <xdr:rowOff>115570</xdr:rowOff>
    </xdr:to>
    <xdr:sp macro="" textlink="">
      <xdr:nvSpPr>
        <xdr:cNvPr id="608" name="楕円 607">
          <a:extLst>
            <a:ext uri="{FF2B5EF4-FFF2-40B4-BE49-F238E27FC236}">
              <a16:creationId xmlns:a16="http://schemas.microsoft.com/office/drawing/2014/main" id="{3579496F-D6F1-4F45-A31E-AA06829AAE75}"/>
            </a:ext>
          </a:extLst>
        </xdr:cNvPr>
        <xdr:cNvSpPr/>
      </xdr:nvSpPr>
      <xdr:spPr>
        <a:xfrm>
          <a:off x="22110700" y="1047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36847</xdr:rowOff>
    </xdr:from>
    <xdr:ext cx="469744" cy="259045"/>
    <xdr:sp macro="" textlink="">
      <xdr:nvSpPr>
        <xdr:cNvPr id="609" name="【保健センター・保健所】&#10;一人当たり面積該当値テキスト">
          <a:extLst>
            <a:ext uri="{FF2B5EF4-FFF2-40B4-BE49-F238E27FC236}">
              <a16:creationId xmlns:a16="http://schemas.microsoft.com/office/drawing/2014/main" id="{F6BBB7DD-4B52-4126-806D-FF93378C781C}"/>
            </a:ext>
          </a:extLst>
        </xdr:cNvPr>
        <xdr:cNvSpPr txBox="1"/>
      </xdr:nvSpPr>
      <xdr:spPr>
        <a:xfrm>
          <a:off x="22199600" y="10323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17780</xdr:rowOff>
    </xdr:from>
    <xdr:to>
      <xdr:col>112</xdr:col>
      <xdr:colOff>38100</xdr:colOff>
      <xdr:row>61</xdr:row>
      <xdr:rowOff>119380</xdr:rowOff>
    </xdr:to>
    <xdr:sp macro="" textlink="">
      <xdr:nvSpPr>
        <xdr:cNvPr id="610" name="楕円 609">
          <a:extLst>
            <a:ext uri="{FF2B5EF4-FFF2-40B4-BE49-F238E27FC236}">
              <a16:creationId xmlns:a16="http://schemas.microsoft.com/office/drawing/2014/main" id="{0870C2BD-8DFD-44B2-9B54-CC8A807ECC20}"/>
            </a:ext>
          </a:extLst>
        </xdr:cNvPr>
        <xdr:cNvSpPr/>
      </xdr:nvSpPr>
      <xdr:spPr>
        <a:xfrm>
          <a:off x="21272500" y="1047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64770</xdr:rowOff>
    </xdr:from>
    <xdr:to>
      <xdr:col>116</xdr:col>
      <xdr:colOff>63500</xdr:colOff>
      <xdr:row>61</xdr:row>
      <xdr:rowOff>68580</xdr:rowOff>
    </xdr:to>
    <xdr:cxnSp macro="">
      <xdr:nvCxnSpPr>
        <xdr:cNvPr id="611" name="直線コネクタ 610">
          <a:extLst>
            <a:ext uri="{FF2B5EF4-FFF2-40B4-BE49-F238E27FC236}">
              <a16:creationId xmlns:a16="http://schemas.microsoft.com/office/drawing/2014/main" id="{2FDBD398-2846-48E3-BE45-58FD8C93D253}"/>
            </a:ext>
          </a:extLst>
        </xdr:cNvPr>
        <xdr:cNvCxnSpPr/>
      </xdr:nvCxnSpPr>
      <xdr:spPr>
        <a:xfrm flipV="1">
          <a:off x="21323300" y="1052322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17780</xdr:rowOff>
    </xdr:from>
    <xdr:to>
      <xdr:col>107</xdr:col>
      <xdr:colOff>101600</xdr:colOff>
      <xdr:row>61</xdr:row>
      <xdr:rowOff>119380</xdr:rowOff>
    </xdr:to>
    <xdr:sp macro="" textlink="">
      <xdr:nvSpPr>
        <xdr:cNvPr id="612" name="楕円 611">
          <a:extLst>
            <a:ext uri="{FF2B5EF4-FFF2-40B4-BE49-F238E27FC236}">
              <a16:creationId xmlns:a16="http://schemas.microsoft.com/office/drawing/2014/main" id="{C8A1C13C-E7FF-40C0-BC55-9FBA11091DA2}"/>
            </a:ext>
          </a:extLst>
        </xdr:cNvPr>
        <xdr:cNvSpPr/>
      </xdr:nvSpPr>
      <xdr:spPr>
        <a:xfrm>
          <a:off x="20383500" y="1047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68580</xdr:rowOff>
    </xdr:from>
    <xdr:to>
      <xdr:col>111</xdr:col>
      <xdr:colOff>177800</xdr:colOff>
      <xdr:row>61</xdr:row>
      <xdr:rowOff>68580</xdr:rowOff>
    </xdr:to>
    <xdr:cxnSp macro="">
      <xdr:nvCxnSpPr>
        <xdr:cNvPr id="613" name="直線コネクタ 612">
          <a:extLst>
            <a:ext uri="{FF2B5EF4-FFF2-40B4-BE49-F238E27FC236}">
              <a16:creationId xmlns:a16="http://schemas.microsoft.com/office/drawing/2014/main" id="{40A9D91E-A77E-4640-9E47-67344FC2623C}"/>
            </a:ext>
          </a:extLst>
        </xdr:cNvPr>
        <xdr:cNvCxnSpPr/>
      </xdr:nvCxnSpPr>
      <xdr:spPr>
        <a:xfrm>
          <a:off x="20434300" y="105270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21590</xdr:rowOff>
    </xdr:from>
    <xdr:to>
      <xdr:col>102</xdr:col>
      <xdr:colOff>165100</xdr:colOff>
      <xdr:row>61</xdr:row>
      <xdr:rowOff>123190</xdr:rowOff>
    </xdr:to>
    <xdr:sp macro="" textlink="">
      <xdr:nvSpPr>
        <xdr:cNvPr id="614" name="楕円 613">
          <a:extLst>
            <a:ext uri="{FF2B5EF4-FFF2-40B4-BE49-F238E27FC236}">
              <a16:creationId xmlns:a16="http://schemas.microsoft.com/office/drawing/2014/main" id="{8385204A-5285-499C-A9AC-536668E058BA}"/>
            </a:ext>
          </a:extLst>
        </xdr:cNvPr>
        <xdr:cNvSpPr/>
      </xdr:nvSpPr>
      <xdr:spPr>
        <a:xfrm>
          <a:off x="19494500" y="10480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68580</xdr:rowOff>
    </xdr:from>
    <xdr:to>
      <xdr:col>107</xdr:col>
      <xdr:colOff>50800</xdr:colOff>
      <xdr:row>61</xdr:row>
      <xdr:rowOff>72390</xdr:rowOff>
    </xdr:to>
    <xdr:cxnSp macro="">
      <xdr:nvCxnSpPr>
        <xdr:cNvPr id="615" name="直線コネクタ 614">
          <a:extLst>
            <a:ext uri="{FF2B5EF4-FFF2-40B4-BE49-F238E27FC236}">
              <a16:creationId xmlns:a16="http://schemas.microsoft.com/office/drawing/2014/main" id="{8053475A-DE50-474B-8528-E2044D5A184E}"/>
            </a:ext>
          </a:extLst>
        </xdr:cNvPr>
        <xdr:cNvCxnSpPr/>
      </xdr:nvCxnSpPr>
      <xdr:spPr>
        <a:xfrm flipV="1">
          <a:off x="19545300" y="1052703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25400</xdr:rowOff>
    </xdr:from>
    <xdr:to>
      <xdr:col>98</xdr:col>
      <xdr:colOff>38100</xdr:colOff>
      <xdr:row>61</xdr:row>
      <xdr:rowOff>127000</xdr:rowOff>
    </xdr:to>
    <xdr:sp macro="" textlink="">
      <xdr:nvSpPr>
        <xdr:cNvPr id="616" name="楕円 615">
          <a:extLst>
            <a:ext uri="{FF2B5EF4-FFF2-40B4-BE49-F238E27FC236}">
              <a16:creationId xmlns:a16="http://schemas.microsoft.com/office/drawing/2014/main" id="{F1F1497A-7CC6-47ED-9263-D6E6B02C04E9}"/>
            </a:ext>
          </a:extLst>
        </xdr:cNvPr>
        <xdr:cNvSpPr/>
      </xdr:nvSpPr>
      <xdr:spPr>
        <a:xfrm>
          <a:off x="18605500" y="1048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72390</xdr:rowOff>
    </xdr:from>
    <xdr:to>
      <xdr:col>102</xdr:col>
      <xdr:colOff>114300</xdr:colOff>
      <xdr:row>61</xdr:row>
      <xdr:rowOff>76200</xdr:rowOff>
    </xdr:to>
    <xdr:cxnSp macro="">
      <xdr:nvCxnSpPr>
        <xdr:cNvPr id="617" name="直線コネクタ 616">
          <a:extLst>
            <a:ext uri="{FF2B5EF4-FFF2-40B4-BE49-F238E27FC236}">
              <a16:creationId xmlns:a16="http://schemas.microsoft.com/office/drawing/2014/main" id="{614DBA83-3012-45F6-8D46-05A72AE980C4}"/>
            </a:ext>
          </a:extLst>
        </xdr:cNvPr>
        <xdr:cNvCxnSpPr/>
      </xdr:nvCxnSpPr>
      <xdr:spPr>
        <a:xfrm flipV="1">
          <a:off x="18656300" y="1053084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140987</xdr:rowOff>
    </xdr:from>
    <xdr:ext cx="469744" cy="259045"/>
    <xdr:sp macro="" textlink="">
      <xdr:nvSpPr>
        <xdr:cNvPr id="618" name="n_1aveValue【保健センター・保健所】&#10;一人当たり面積">
          <a:extLst>
            <a:ext uri="{FF2B5EF4-FFF2-40B4-BE49-F238E27FC236}">
              <a16:creationId xmlns:a16="http://schemas.microsoft.com/office/drawing/2014/main" id="{D341343E-6901-4AD1-A354-57642A0F9338}"/>
            </a:ext>
          </a:extLst>
        </xdr:cNvPr>
        <xdr:cNvSpPr txBox="1"/>
      </xdr:nvSpPr>
      <xdr:spPr>
        <a:xfrm>
          <a:off x="21075727" y="10770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15257</xdr:rowOff>
    </xdr:from>
    <xdr:ext cx="469744" cy="259045"/>
    <xdr:sp macro="" textlink="">
      <xdr:nvSpPr>
        <xdr:cNvPr id="619" name="n_2aveValue【保健センター・保健所】&#10;一人当たり面積">
          <a:extLst>
            <a:ext uri="{FF2B5EF4-FFF2-40B4-BE49-F238E27FC236}">
              <a16:creationId xmlns:a16="http://schemas.microsoft.com/office/drawing/2014/main" id="{64C8DA38-1DC3-4C48-8356-E0AE37BF7502}"/>
            </a:ext>
          </a:extLst>
        </xdr:cNvPr>
        <xdr:cNvSpPr txBox="1"/>
      </xdr:nvSpPr>
      <xdr:spPr>
        <a:xfrm>
          <a:off x="20199427" y="10816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22877</xdr:rowOff>
    </xdr:from>
    <xdr:ext cx="469744" cy="259045"/>
    <xdr:sp macro="" textlink="">
      <xdr:nvSpPr>
        <xdr:cNvPr id="620" name="n_3aveValue【保健センター・保健所】&#10;一人当たり面積">
          <a:extLst>
            <a:ext uri="{FF2B5EF4-FFF2-40B4-BE49-F238E27FC236}">
              <a16:creationId xmlns:a16="http://schemas.microsoft.com/office/drawing/2014/main" id="{1E389250-3717-4B2E-8F36-02529D2E9F01}"/>
            </a:ext>
          </a:extLst>
        </xdr:cNvPr>
        <xdr:cNvSpPr txBox="1"/>
      </xdr:nvSpPr>
      <xdr:spPr>
        <a:xfrm>
          <a:off x="19310427" y="1082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26687</xdr:rowOff>
    </xdr:from>
    <xdr:ext cx="469744" cy="259045"/>
    <xdr:sp macro="" textlink="">
      <xdr:nvSpPr>
        <xdr:cNvPr id="621" name="n_4aveValue【保健センター・保健所】&#10;一人当たり面積">
          <a:extLst>
            <a:ext uri="{FF2B5EF4-FFF2-40B4-BE49-F238E27FC236}">
              <a16:creationId xmlns:a16="http://schemas.microsoft.com/office/drawing/2014/main" id="{C3F70D30-20A6-4EFD-816E-4043BC7D50ED}"/>
            </a:ext>
          </a:extLst>
        </xdr:cNvPr>
        <xdr:cNvSpPr txBox="1"/>
      </xdr:nvSpPr>
      <xdr:spPr>
        <a:xfrm>
          <a:off x="18421427" y="10828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135907</xdr:rowOff>
    </xdr:from>
    <xdr:ext cx="469744" cy="259045"/>
    <xdr:sp macro="" textlink="">
      <xdr:nvSpPr>
        <xdr:cNvPr id="622" name="n_1mainValue【保健センター・保健所】&#10;一人当たり面積">
          <a:extLst>
            <a:ext uri="{FF2B5EF4-FFF2-40B4-BE49-F238E27FC236}">
              <a16:creationId xmlns:a16="http://schemas.microsoft.com/office/drawing/2014/main" id="{1B58DF37-0A81-4CD3-B0F4-4384CF00F1D4}"/>
            </a:ext>
          </a:extLst>
        </xdr:cNvPr>
        <xdr:cNvSpPr txBox="1"/>
      </xdr:nvSpPr>
      <xdr:spPr>
        <a:xfrm>
          <a:off x="21075727" y="1025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135907</xdr:rowOff>
    </xdr:from>
    <xdr:ext cx="469744" cy="259045"/>
    <xdr:sp macro="" textlink="">
      <xdr:nvSpPr>
        <xdr:cNvPr id="623" name="n_2mainValue【保健センター・保健所】&#10;一人当たり面積">
          <a:extLst>
            <a:ext uri="{FF2B5EF4-FFF2-40B4-BE49-F238E27FC236}">
              <a16:creationId xmlns:a16="http://schemas.microsoft.com/office/drawing/2014/main" id="{1BFE4803-7363-42B9-A25E-99862D049587}"/>
            </a:ext>
          </a:extLst>
        </xdr:cNvPr>
        <xdr:cNvSpPr txBox="1"/>
      </xdr:nvSpPr>
      <xdr:spPr>
        <a:xfrm>
          <a:off x="20199427" y="1025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139717</xdr:rowOff>
    </xdr:from>
    <xdr:ext cx="469744" cy="259045"/>
    <xdr:sp macro="" textlink="">
      <xdr:nvSpPr>
        <xdr:cNvPr id="624" name="n_3mainValue【保健センター・保健所】&#10;一人当たり面積">
          <a:extLst>
            <a:ext uri="{FF2B5EF4-FFF2-40B4-BE49-F238E27FC236}">
              <a16:creationId xmlns:a16="http://schemas.microsoft.com/office/drawing/2014/main" id="{5D6AB9EA-271D-4265-96AF-A256F48C92FF}"/>
            </a:ext>
          </a:extLst>
        </xdr:cNvPr>
        <xdr:cNvSpPr txBox="1"/>
      </xdr:nvSpPr>
      <xdr:spPr>
        <a:xfrm>
          <a:off x="19310427" y="10255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143527</xdr:rowOff>
    </xdr:from>
    <xdr:ext cx="469744" cy="259045"/>
    <xdr:sp macro="" textlink="">
      <xdr:nvSpPr>
        <xdr:cNvPr id="625" name="n_4mainValue【保健センター・保健所】&#10;一人当たり面積">
          <a:extLst>
            <a:ext uri="{FF2B5EF4-FFF2-40B4-BE49-F238E27FC236}">
              <a16:creationId xmlns:a16="http://schemas.microsoft.com/office/drawing/2014/main" id="{84FE053C-1422-47F3-9D68-BF592FC659EA}"/>
            </a:ext>
          </a:extLst>
        </xdr:cNvPr>
        <xdr:cNvSpPr txBox="1"/>
      </xdr:nvSpPr>
      <xdr:spPr>
        <a:xfrm>
          <a:off x="18421427" y="1025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6" name="正方形/長方形 625">
          <a:extLst>
            <a:ext uri="{FF2B5EF4-FFF2-40B4-BE49-F238E27FC236}">
              <a16:creationId xmlns:a16="http://schemas.microsoft.com/office/drawing/2014/main" id="{F65E18CB-5EF0-4A9A-B7F8-3C2BBE7298DB}"/>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7" name="正方形/長方形 626">
          <a:extLst>
            <a:ext uri="{FF2B5EF4-FFF2-40B4-BE49-F238E27FC236}">
              <a16:creationId xmlns:a16="http://schemas.microsoft.com/office/drawing/2014/main" id="{2328A101-6B37-488F-9C89-62173C7ADE2A}"/>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8" name="正方形/長方形 627">
          <a:extLst>
            <a:ext uri="{FF2B5EF4-FFF2-40B4-BE49-F238E27FC236}">
              <a16:creationId xmlns:a16="http://schemas.microsoft.com/office/drawing/2014/main" id="{5CEDDC5C-0B97-44B6-B09D-0156A84453D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9" name="正方形/長方形 628">
          <a:extLst>
            <a:ext uri="{FF2B5EF4-FFF2-40B4-BE49-F238E27FC236}">
              <a16:creationId xmlns:a16="http://schemas.microsoft.com/office/drawing/2014/main" id="{A29B7074-AA47-4B7C-A98F-0225DDD8A3D5}"/>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0" name="正方形/長方形 629">
          <a:extLst>
            <a:ext uri="{FF2B5EF4-FFF2-40B4-BE49-F238E27FC236}">
              <a16:creationId xmlns:a16="http://schemas.microsoft.com/office/drawing/2014/main" id="{65E30308-A5C5-4550-92A1-B076B1EAF40E}"/>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1" name="正方形/長方形 630">
          <a:extLst>
            <a:ext uri="{FF2B5EF4-FFF2-40B4-BE49-F238E27FC236}">
              <a16:creationId xmlns:a16="http://schemas.microsoft.com/office/drawing/2014/main" id="{BA0EF3CB-9BEA-4D63-AA34-53B111AF7B2F}"/>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2" name="正方形/長方形 631">
          <a:extLst>
            <a:ext uri="{FF2B5EF4-FFF2-40B4-BE49-F238E27FC236}">
              <a16:creationId xmlns:a16="http://schemas.microsoft.com/office/drawing/2014/main" id="{C22F9AD1-A7C4-456B-B8A0-123A47693FE4}"/>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3" name="正方形/長方形 632">
          <a:extLst>
            <a:ext uri="{FF2B5EF4-FFF2-40B4-BE49-F238E27FC236}">
              <a16:creationId xmlns:a16="http://schemas.microsoft.com/office/drawing/2014/main" id="{27F2011B-EE8A-46BC-9DF4-8EC1CDF79192}"/>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4" name="テキスト ボックス 633">
          <a:extLst>
            <a:ext uri="{FF2B5EF4-FFF2-40B4-BE49-F238E27FC236}">
              <a16:creationId xmlns:a16="http://schemas.microsoft.com/office/drawing/2014/main" id="{2ECD4622-2556-400E-A5E8-FC1F329FA4E2}"/>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5" name="直線コネクタ 634">
          <a:extLst>
            <a:ext uri="{FF2B5EF4-FFF2-40B4-BE49-F238E27FC236}">
              <a16:creationId xmlns:a16="http://schemas.microsoft.com/office/drawing/2014/main" id="{D9209FAD-8724-4C7F-9EA0-B51F15735973}"/>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6" name="テキスト ボックス 635">
          <a:extLst>
            <a:ext uri="{FF2B5EF4-FFF2-40B4-BE49-F238E27FC236}">
              <a16:creationId xmlns:a16="http://schemas.microsoft.com/office/drawing/2014/main" id="{2B31582C-33C3-465D-A4C1-4B84974EF17E}"/>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7" name="直線コネクタ 636">
          <a:extLst>
            <a:ext uri="{FF2B5EF4-FFF2-40B4-BE49-F238E27FC236}">
              <a16:creationId xmlns:a16="http://schemas.microsoft.com/office/drawing/2014/main" id="{7FEA5D9B-9A14-48AD-885B-614D63457DEC}"/>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38" name="テキスト ボックス 637">
          <a:extLst>
            <a:ext uri="{FF2B5EF4-FFF2-40B4-BE49-F238E27FC236}">
              <a16:creationId xmlns:a16="http://schemas.microsoft.com/office/drawing/2014/main" id="{115A4195-E6B6-42E9-AEA7-FAE09664C233}"/>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9" name="直線コネクタ 638">
          <a:extLst>
            <a:ext uri="{FF2B5EF4-FFF2-40B4-BE49-F238E27FC236}">
              <a16:creationId xmlns:a16="http://schemas.microsoft.com/office/drawing/2014/main" id="{ED63106E-AFDC-49B9-BC97-2852D6E1E60D}"/>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40" name="テキスト ボックス 639">
          <a:extLst>
            <a:ext uri="{FF2B5EF4-FFF2-40B4-BE49-F238E27FC236}">
              <a16:creationId xmlns:a16="http://schemas.microsoft.com/office/drawing/2014/main" id="{23599701-DF60-422B-8CAB-1DCA6526B3A1}"/>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41" name="直線コネクタ 640">
          <a:extLst>
            <a:ext uri="{FF2B5EF4-FFF2-40B4-BE49-F238E27FC236}">
              <a16:creationId xmlns:a16="http://schemas.microsoft.com/office/drawing/2014/main" id="{1042F2A7-D54F-4D75-A4EE-D96C44B4A90A}"/>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42" name="テキスト ボックス 641">
          <a:extLst>
            <a:ext uri="{FF2B5EF4-FFF2-40B4-BE49-F238E27FC236}">
              <a16:creationId xmlns:a16="http://schemas.microsoft.com/office/drawing/2014/main" id="{E0E78F15-C2AD-43D6-A2D5-AB88BE66349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43" name="直線コネクタ 642">
          <a:extLst>
            <a:ext uri="{FF2B5EF4-FFF2-40B4-BE49-F238E27FC236}">
              <a16:creationId xmlns:a16="http://schemas.microsoft.com/office/drawing/2014/main" id="{E641F6AF-6ED7-4722-AC00-580025DEEF03}"/>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44" name="テキスト ボックス 643">
          <a:extLst>
            <a:ext uri="{FF2B5EF4-FFF2-40B4-BE49-F238E27FC236}">
              <a16:creationId xmlns:a16="http://schemas.microsoft.com/office/drawing/2014/main" id="{0413E459-0A4A-4127-84AC-6C4C1F34E064}"/>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5" name="直線コネクタ 644">
          <a:extLst>
            <a:ext uri="{FF2B5EF4-FFF2-40B4-BE49-F238E27FC236}">
              <a16:creationId xmlns:a16="http://schemas.microsoft.com/office/drawing/2014/main" id="{0C638A67-5842-447C-B9A6-AECF2083FC47}"/>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162577</xdr:rowOff>
    </xdr:from>
    <xdr:ext cx="338939" cy="259045"/>
    <xdr:sp macro="" textlink="">
      <xdr:nvSpPr>
        <xdr:cNvPr id="646" name="テキスト ボックス 645">
          <a:extLst>
            <a:ext uri="{FF2B5EF4-FFF2-40B4-BE49-F238E27FC236}">
              <a16:creationId xmlns:a16="http://schemas.microsoft.com/office/drawing/2014/main" id="{43810A0B-A9A8-4C89-9CE0-FB38C802BF48}"/>
            </a:ext>
          </a:extLst>
        </xdr:cNvPr>
        <xdr:cNvSpPr txBox="1"/>
      </xdr:nvSpPr>
      <xdr:spPr>
        <a:xfrm>
          <a:off x="12107061" y="1319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7" name="直線コネクタ 646">
          <a:extLst>
            <a:ext uri="{FF2B5EF4-FFF2-40B4-BE49-F238E27FC236}">
              <a16:creationId xmlns:a16="http://schemas.microsoft.com/office/drawing/2014/main" id="{C4C19E98-E344-47CA-A8E9-945064BD9375}"/>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8" name="【消防施設】&#10;有形固定資産減価償却率グラフ枠">
          <a:extLst>
            <a:ext uri="{FF2B5EF4-FFF2-40B4-BE49-F238E27FC236}">
              <a16:creationId xmlns:a16="http://schemas.microsoft.com/office/drawing/2014/main" id="{65CBADC0-FFA6-4A79-9D13-2D37DF4F16B7}"/>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31750</xdr:rowOff>
    </xdr:to>
    <xdr:cxnSp macro="">
      <xdr:nvCxnSpPr>
        <xdr:cNvPr id="649" name="直線コネクタ 648">
          <a:extLst>
            <a:ext uri="{FF2B5EF4-FFF2-40B4-BE49-F238E27FC236}">
              <a16:creationId xmlns:a16="http://schemas.microsoft.com/office/drawing/2014/main" id="{E1BCC0D4-F3C7-4711-B8B0-B51083A74D0C}"/>
            </a:ext>
          </a:extLst>
        </xdr:cNvPr>
        <xdr:cNvCxnSpPr/>
      </xdr:nvCxnSpPr>
      <xdr:spPr>
        <a:xfrm flipV="1">
          <a:off x="16318864" y="1333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35577</xdr:rowOff>
    </xdr:from>
    <xdr:ext cx="469744" cy="259045"/>
    <xdr:sp macro="" textlink="">
      <xdr:nvSpPr>
        <xdr:cNvPr id="650" name="【消防施設】&#10;有形固定資産減価償却率最小値テキスト">
          <a:extLst>
            <a:ext uri="{FF2B5EF4-FFF2-40B4-BE49-F238E27FC236}">
              <a16:creationId xmlns:a16="http://schemas.microsoft.com/office/drawing/2014/main" id="{BE647916-367B-4353-B48E-54BD141B087E}"/>
            </a:ext>
          </a:extLst>
        </xdr:cNvPr>
        <xdr:cNvSpPr txBox="1"/>
      </xdr:nvSpPr>
      <xdr:spPr>
        <a:xfrm>
          <a:off x="163576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31750</xdr:rowOff>
    </xdr:from>
    <xdr:to>
      <xdr:col>86</xdr:col>
      <xdr:colOff>25400</xdr:colOff>
      <xdr:row>85</xdr:row>
      <xdr:rowOff>31750</xdr:rowOff>
    </xdr:to>
    <xdr:cxnSp macro="">
      <xdr:nvCxnSpPr>
        <xdr:cNvPr id="651" name="直線コネクタ 650">
          <a:extLst>
            <a:ext uri="{FF2B5EF4-FFF2-40B4-BE49-F238E27FC236}">
              <a16:creationId xmlns:a16="http://schemas.microsoft.com/office/drawing/2014/main" id="{42B4FB4E-7249-4CF9-8E7B-F53570F21B5A}"/>
            </a:ext>
          </a:extLst>
        </xdr:cNvPr>
        <xdr:cNvCxnSpPr/>
      </xdr:nvCxnSpPr>
      <xdr:spPr>
        <a:xfrm>
          <a:off x="16230600" y="1460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340478" cy="259045"/>
    <xdr:sp macro="" textlink="">
      <xdr:nvSpPr>
        <xdr:cNvPr id="652" name="【消防施設】&#10;有形固定資産減価償却率最大値テキスト">
          <a:extLst>
            <a:ext uri="{FF2B5EF4-FFF2-40B4-BE49-F238E27FC236}">
              <a16:creationId xmlns:a16="http://schemas.microsoft.com/office/drawing/2014/main" id="{74347D6D-5C57-411C-A686-A1936E867E00}"/>
            </a:ext>
          </a:extLst>
        </xdr:cNvPr>
        <xdr:cNvSpPr txBox="1"/>
      </xdr:nvSpPr>
      <xdr:spPr>
        <a:xfrm>
          <a:off x="16357600" y="1311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653" name="直線コネクタ 652">
          <a:extLst>
            <a:ext uri="{FF2B5EF4-FFF2-40B4-BE49-F238E27FC236}">
              <a16:creationId xmlns:a16="http://schemas.microsoft.com/office/drawing/2014/main" id="{11BEB9EC-58EB-4016-9898-43CE46A0D437}"/>
            </a:ext>
          </a:extLst>
        </xdr:cNvPr>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21607</xdr:rowOff>
    </xdr:from>
    <xdr:ext cx="405111" cy="259045"/>
    <xdr:sp macro="" textlink="">
      <xdr:nvSpPr>
        <xdr:cNvPr id="654" name="【消防施設】&#10;有形固定資産減価償却率平均値テキスト">
          <a:extLst>
            <a:ext uri="{FF2B5EF4-FFF2-40B4-BE49-F238E27FC236}">
              <a16:creationId xmlns:a16="http://schemas.microsoft.com/office/drawing/2014/main" id="{A6FB422B-E7D3-4D51-9A03-5210CA8E1BE0}"/>
            </a:ext>
          </a:extLst>
        </xdr:cNvPr>
        <xdr:cNvSpPr txBox="1"/>
      </xdr:nvSpPr>
      <xdr:spPr>
        <a:xfrm>
          <a:off x="16357600" y="139090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170180</xdr:rowOff>
    </xdr:from>
    <xdr:to>
      <xdr:col>85</xdr:col>
      <xdr:colOff>177800</xdr:colOff>
      <xdr:row>82</xdr:row>
      <xdr:rowOff>100330</xdr:rowOff>
    </xdr:to>
    <xdr:sp macro="" textlink="">
      <xdr:nvSpPr>
        <xdr:cNvPr id="655" name="フローチャート: 判断 654">
          <a:extLst>
            <a:ext uri="{FF2B5EF4-FFF2-40B4-BE49-F238E27FC236}">
              <a16:creationId xmlns:a16="http://schemas.microsoft.com/office/drawing/2014/main" id="{61792E6F-4857-4978-B99C-98E7F0BF39D7}"/>
            </a:ext>
          </a:extLst>
        </xdr:cNvPr>
        <xdr:cNvSpPr/>
      </xdr:nvSpPr>
      <xdr:spPr>
        <a:xfrm>
          <a:off x="16268700" y="1405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10161</xdr:rowOff>
    </xdr:from>
    <xdr:to>
      <xdr:col>81</xdr:col>
      <xdr:colOff>101600</xdr:colOff>
      <xdr:row>82</xdr:row>
      <xdr:rowOff>111761</xdr:rowOff>
    </xdr:to>
    <xdr:sp macro="" textlink="">
      <xdr:nvSpPr>
        <xdr:cNvPr id="656" name="フローチャート: 判断 655">
          <a:extLst>
            <a:ext uri="{FF2B5EF4-FFF2-40B4-BE49-F238E27FC236}">
              <a16:creationId xmlns:a16="http://schemas.microsoft.com/office/drawing/2014/main" id="{A305D167-8E6B-407E-8234-CA326721D64F}"/>
            </a:ext>
          </a:extLst>
        </xdr:cNvPr>
        <xdr:cNvSpPr/>
      </xdr:nvSpPr>
      <xdr:spPr>
        <a:xfrm>
          <a:off x="15430500" y="140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24130</xdr:rowOff>
    </xdr:from>
    <xdr:to>
      <xdr:col>76</xdr:col>
      <xdr:colOff>165100</xdr:colOff>
      <xdr:row>82</xdr:row>
      <xdr:rowOff>125730</xdr:rowOff>
    </xdr:to>
    <xdr:sp macro="" textlink="">
      <xdr:nvSpPr>
        <xdr:cNvPr id="657" name="フローチャート: 判断 656">
          <a:extLst>
            <a:ext uri="{FF2B5EF4-FFF2-40B4-BE49-F238E27FC236}">
              <a16:creationId xmlns:a16="http://schemas.microsoft.com/office/drawing/2014/main" id="{5DEB5E23-854C-455D-9387-954510566A40}"/>
            </a:ext>
          </a:extLst>
        </xdr:cNvPr>
        <xdr:cNvSpPr/>
      </xdr:nvSpPr>
      <xdr:spPr>
        <a:xfrm>
          <a:off x="14541500" y="14083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58420</xdr:rowOff>
    </xdr:from>
    <xdr:to>
      <xdr:col>72</xdr:col>
      <xdr:colOff>38100</xdr:colOff>
      <xdr:row>81</xdr:row>
      <xdr:rowOff>160020</xdr:rowOff>
    </xdr:to>
    <xdr:sp macro="" textlink="">
      <xdr:nvSpPr>
        <xdr:cNvPr id="658" name="フローチャート: 判断 657">
          <a:extLst>
            <a:ext uri="{FF2B5EF4-FFF2-40B4-BE49-F238E27FC236}">
              <a16:creationId xmlns:a16="http://schemas.microsoft.com/office/drawing/2014/main" id="{844024DE-96C9-4FA7-A86F-527841CF9EFD}"/>
            </a:ext>
          </a:extLst>
        </xdr:cNvPr>
        <xdr:cNvSpPr/>
      </xdr:nvSpPr>
      <xdr:spPr>
        <a:xfrm>
          <a:off x="13652500" y="1394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146050</xdr:rowOff>
    </xdr:from>
    <xdr:to>
      <xdr:col>67</xdr:col>
      <xdr:colOff>101600</xdr:colOff>
      <xdr:row>82</xdr:row>
      <xdr:rowOff>76200</xdr:rowOff>
    </xdr:to>
    <xdr:sp macro="" textlink="">
      <xdr:nvSpPr>
        <xdr:cNvPr id="659" name="フローチャート: 判断 658">
          <a:extLst>
            <a:ext uri="{FF2B5EF4-FFF2-40B4-BE49-F238E27FC236}">
              <a16:creationId xmlns:a16="http://schemas.microsoft.com/office/drawing/2014/main" id="{56745466-5F52-4EEE-BC44-F10A8F380BD7}"/>
            </a:ext>
          </a:extLst>
        </xdr:cNvPr>
        <xdr:cNvSpPr/>
      </xdr:nvSpPr>
      <xdr:spPr>
        <a:xfrm>
          <a:off x="12763500" y="1403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0" name="テキスト ボックス 659">
          <a:extLst>
            <a:ext uri="{FF2B5EF4-FFF2-40B4-BE49-F238E27FC236}">
              <a16:creationId xmlns:a16="http://schemas.microsoft.com/office/drawing/2014/main" id="{C145CCE9-E420-45F3-8DC8-07C3C78CD619}"/>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1" name="テキスト ボックス 660">
          <a:extLst>
            <a:ext uri="{FF2B5EF4-FFF2-40B4-BE49-F238E27FC236}">
              <a16:creationId xmlns:a16="http://schemas.microsoft.com/office/drawing/2014/main" id="{EE0DCEE7-2E3B-40F4-8EAF-AA588DBE2C7E}"/>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2" name="テキスト ボックス 661">
          <a:extLst>
            <a:ext uri="{FF2B5EF4-FFF2-40B4-BE49-F238E27FC236}">
              <a16:creationId xmlns:a16="http://schemas.microsoft.com/office/drawing/2014/main" id="{FCEC5BAB-45CF-47B0-A9F9-112CC119761C}"/>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3" name="テキスト ボックス 662">
          <a:extLst>
            <a:ext uri="{FF2B5EF4-FFF2-40B4-BE49-F238E27FC236}">
              <a16:creationId xmlns:a16="http://schemas.microsoft.com/office/drawing/2014/main" id="{902E4C26-7512-417E-90B0-69FAE3DA5875}"/>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4" name="テキスト ボックス 663">
          <a:extLst>
            <a:ext uri="{FF2B5EF4-FFF2-40B4-BE49-F238E27FC236}">
              <a16:creationId xmlns:a16="http://schemas.microsoft.com/office/drawing/2014/main" id="{510D4FCB-C225-4DA6-B231-129B9669F56F}"/>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36830</xdr:rowOff>
    </xdr:from>
    <xdr:to>
      <xdr:col>85</xdr:col>
      <xdr:colOff>177800</xdr:colOff>
      <xdr:row>82</xdr:row>
      <xdr:rowOff>138430</xdr:rowOff>
    </xdr:to>
    <xdr:sp macro="" textlink="">
      <xdr:nvSpPr>
        <xdr:cNvPr id="665" name="楕円 664">
          <a:extLst>
            <a:ext uri="{FF2B5EF4-FFF2-40B4-BE49-F238E27FC236}">
              <a16:creationId xmlns:a16="http://schemas.microsoft.com/office/drawing/2014/main" id="{869EC275-17E8-4AA1-95CF-ECE25F5C0646}"/>
            </a:ext>
          </a:extLst>
        </xdr:cNvPr>
        <xdr:cNvSpPr/>
      </xdr:nvSpPr>
      <xdr:spPr>
        <a:xfrm>
          <a:off x="16268700" y="1409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15257</xdr:rowOff>
    </xdr:from>
    <xdr:ext cx="405111" cy="259045"/>
    <xdr:sp macro="" textlink="">
      <xdr:nvSpPr>
        <xdr:cNvPr id="666" name="【消防施設】&#10;有形固定資産減価償却率該当値テキスト">
          <a:extLst>
            <a:ext uri="{FF2B5EF4-FFF2-40B4-BE49-F238E27FC236}">
              <a16:creationId xmlns:a16="http://schemas.microsoft.com/office/drawing/2014/main" id="{6203F21D-B4C3-40E0-B6A3-7DBEAFB7C81C}"/>
            </a:ext>
          </a:extLst>
        </xdr:cNvPr>
        <xdr:cNvSpPr txBox="1"/>
      </xdr:nvSpPr>
      <xdr:spPr>
        <a:xfrm>
          <a:off x="16357600" y="14074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16511</xdr:rowOff>
    </xdr:from>
    <xdr:to>
      <xdr:col>81</xdr:col>
      <xdr:colOff>101600</xdr:colOff>
      <xdr:row>82</xdr:row>
      <xdr:rowOff>118111</xdr:rowOff>
    </xdr:to>
    <xdr:sp macro="" textlink="">
      <xdr:nvSpPr>
        <xdr:cNvPr id="667" name="楕円 666">
          <a:extLst>
            <a:ext uri="{FF2B5EF4-FFF2-40B4-BE49-F238E27FC236}">
              <a16:creationId xmlns:a16="http://schemas.microsoft.com/office/drawing/2014/main" id="{932D041C-764E-4325-980A-420767DF751F}"/>
            </a:ext>
          </a:extLst>
        </xdr:cNvPr>
        <xdr:cNvSpPr/>
      </xdr:nvSpPr>
      <xdr:spPr>
        <a:xfrm>
          <a:off x="15430500" y="14075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67311</xdr:rowOff>
    </xdr:from>
    <xdr:to>
      <xdr:col>85</xdr:col>
      <xdr:colOff>127000</xdr:colOff>
      <xdr:row>82</xdr:row>
      <xdr:rowOff>87630</xdr:rowOff>
    </xdr:to>
    <xdr:cxnSp macro="">
      <xdr:nvCxnSpPr>
        <xdr:cNvPr id="668" name="直線コネクタ 667">
          <a:extLst>
            <a:ext uri="{FF2B5EF4-FFF2-40B4-BE49-F238E27FC236}">
              <a16:creationId xmlns:a16="http://schemas.microsoft.com/office/drawing/2014/main" id="{6A6EFC1C-72B0-4F60-B475-FE60C4CAEAC7}"/>
            </a:ext>
          </a:extLst>
        </xdr:cNvPr>
        <xdr:cNvCxnSpPr/>
      </xdr:nvCxnSpPr>
      <xdr:spPr>
        <a:xfrm>
          <a:off x="15481300" y="14126211"/>
          <a:ext cx="838200" cy="20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161289</xdr:rowOff>
    </xdr:from>
    <xdr:to>
      <xdr:col>76</xdr:col>
      <xdr:colOff>165100</xdr:colOff>
      <xdr:row>82</xdr:row>
      <xdr:rowOff>91439</xdr:rowOff>
    </xdr:to>
    <xdr:sp macro="" textlink="">
      <xdr:nvSpPr>
        <xdr:cNvPr id="669" name="楕円 668">
          <a:extLst>
            <a:ext uri="{FF2B5EF4-FFF2-40B4-BE49-F238E27FC236}">
              <a16:creationId xmlns:a16="http://schemas.microsoft.com/office/drawing/2014/main" id="{07BAAB9E-EBE7-487E-A0E9-EA124DFC7F80}"/>
            </a:ext>
          </a:extLst>
        </xdr:cNvPr>
        <xdr:cNvSpPr/>
      </xdr:nvSpPr>
      <xdr:spPr>
        <a:xfrm>
          <a:off x="14541500" y="14048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40639</xdr:rowOff>
    </xdr:from>
    <xdr:to>
      <xdr:col>81</xdr:col>
      <xdr:colOff>50800</xdr:colOff>
      <xdr:row>82</xdr:row>
      <xdr:rowOff>67311</xdr:rowOff>
    </xdr:to>
    <xdr:cxnSp macro="">
      <xdr:nvCxnSpPr>
        <xdr:cNvPr id="670" name="直線コネクタ 669">
          <a:extLst>
            <a:ext uri="{FF2B5EF4-FFF2-40B4-BE49-F238E27FC236}">
              <a16:creationId xmlns:a16="http://schemas.microsoft.com/office/drawing/2014/main" id="{53FA7ED9-3A02-4B73-A374-90573F793F39}"/>
            </a:ext>
          </a:extLst>
        </xdr:cNvPr>
        <xdr:cNvCxnSpPr/>
      </xdr:nvCxnSpPr>
      <xdr:spPr>
        <a:xfrm>
          <a:off x="14592300" y="14099539"/>
          <a:ext cx="889000" cy="26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134620</xdr:rowOff>
    </xdr:from>
    <xdr:to>
      <xdr:col>72</xdr:col>
      <xdr:colOff>38100</xdr:colOff>
      <xdr:row>82</xdr:row>
      <xdr:rowOff>64770</xdr:rowOff>
    </xdr:to>
    <xdr:sp macro="" textlink="">
      <xdr:nvSpPr>
        <xdr:cNvPr id="671" name="楕円 670">
          <a:extLst>
            <a:ext uri="{FF2B5EF4-FFF2-40B4-BE49-F238E27FC236}">
              <a16:creationId xmlns:a16="http://schemas.microsoft.com/office/drawing/2014/main" id="{161EA792-A8F1-46A5-9DB4-15AA7EAB8727}"/>
            </a:ext>
          </a:extLst>
        </xdr:cNvPr>
        <xdr:cNvSpPr/>
      </xdr:nvSpPr>
      <xdr:spPr>
        <a:xfrm>
          <a:off x="13652500" y="14022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13970</xdr:rowOff>
    </xdr:from>
    <xdr:to>
      <xdr:col>76</xdr:col>
      <xdr:colOff>114300</xdr:colOff>
      <xdr:row>82</xdr:row>
      <xdr:rowOff>40639</xdr:rowOff>
    </xdr:to>
    <xdr:cxnSp macro="">
      <xdr:nvCxnSpPr>
        <xdr:cNvPr id="672" name="直線コネクタ 671">
          <a:extLst>
            <a:ext uri="{FF2B5EF4-FFF2-40B4-BE49-F238E27FC236}">
              <a16:creationId xmlns:a16="http://schemas.microsoft.com/office/drawing/2014/main" id="{DB285296-9CCA-4FD8-BE7B-D9DCB8656CE2}"/>
            </a:ext>
          </a:extLst>
        </xdr:cNvPr>
        <xdr:cNvCxnSpPr/>
      </xdr:nvCxnSpPr>
      <xdr:spPr>
        <a:xfrm>
          <a:off x="13703300" y="14072870"/>
          <a:ext cx="8890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132080</xdr:rowOff>
    </xdr:from>
    <xdr:to>
      <xdr:col>67</xdr:col>
      <xdr:colOff>101600</xdr:colOff>
      <xdr:row>82</xdr:row>
      <xdr:rowOff>62230</xdr:rowOff>
    </xdr:to>
    <xdr:sp macro="" textlink="">
      <xdr:nvSpPr>
        <xdr:cNvPr id="673" name="楕円 672">
          <a:extLst>
            <a:ext uri="{FF2B5EF4-FFF2-40B4-BE49-F238E27FC236}">
              <a16:creationId xmlns:a16="http://schemas.microsoft.com/office/drawing/2014/main" id="{48E3A5CA-321C-4B36-B0AE-8D286D750658}"/>
            </a:ext>
          </a:extLst>
        </xdr:cNvPr>
        <xdr:cNvSpPr/>
      </xdr:nvSpPr>
      <xdr:spPr>
        <a:xfrm>
          <a:off x="12763500" y="14019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11430</xdr:rowOff>
    </xdr:from>
    <xdr:to>
      <xdr:col>71</xdr:col>
      <xdr:colOff>177800</xdr:colOff>
      <xdr:row>82</xdr:row>
      <xdr:rowOff>13970</xdr:rowOff>
    </xdr:to>
    <xdr:cxnSp macro="">
      <xdr:nvCxnSpPr>
        <xdr:cNvPr id="674" name="直線コネクタ 673">
          <a:extLst>
            <a:ext uri="{FF2B5EF4-FFF2-40B4-BE49-F238E27FC236}">
              <a16:creationId xmlns:a16="http://schemas.microsoft.com/office/drawing/2014/main" id="{DEE48BDF-788E-4D79-A01B-196BD7C13506}"/>
            </a:ext>
          </a:extLst>
        </xdr:cNvPr>
        <xdr:cNvCxnSpPr/>
      </xdr:nvCxnSpPr>
      <xdr:spPr>
        <a:xfrm>
          <a:off x="12814300" y="14070330"/>
          <a:ext cx="8890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128288</xdr:rowOff>
    </xdr:from>
    <xdr:ext cx="405111" cy="259045"/>
    <xdr:sp macro="" textlink="">
      <xdr:nvSpPr>
        <xdr:cNvPr id="675" name="n_1aveValue【消防施設】&#10;有形固定資産減価償却率">
          <a:extLst>
            <a:ext uri="{FF2B5EF4-FFF2-40B4-BE49-F238E27FC236}">
              <a16:creationId xmlns:a16="http://schemas.microsoft.com/office/drawing/2014/main" id="{980FAE2B-A8DA-4240-8C05-6FA527B6D683}"/>
            </a:ext>
          </a:extLst>
        </xdr:cNvPr>
        <xdr:cNvSpPr txBox="1"/>
      </xdr:nvSpPr>
      <xdr:spPr>
        <a:xfrm>
          <a:off x="15266044" y="1384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116857</xdr:rowOff>
    </xdr:from>
    <xdr:ext cx="405111" cy="259045"/>
    <xdr:sp macro="" textlink="">
      <xdr:nvSpPr>
        <xdr:cNvPr id="676" name="n_2aveValue【消防施設】&#10;有形固定資産減価償却率">
          <a:extLst>
            <a:ext uri="{FF2B5EF4-FFF2-40B4-BE49-F238E27FC236}">
              <a16:creationId xmlns:a16="http://schemas.microsoft.com/office/drawing/2014/main" id="{6F943CF2-2BEC-420A-8E35-476BFA81B040}"/>
            </a:ext>
          </a:extLst>
        </xdr:cNvPr>
        <xdr:cNvSpPr txBox="1"/>
      </xdr:nvSpPr>
      <xdr:spPr>
        <a:xfrm>
          <a:off x="14389744" y="14175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5097</xdr:rowOff>
    </xdr:from>
    <xdr:ext cx="405111" cy="259045"/>
    <xdr:sp macro="" textlink="">
      <xdr:nvSpPr>
        <xdr:cNvPr id="677" name="n_3aveValue【消防施設】&#10;有形固定資産減価償却率">
          <a:extLst>
            <a:ext uri="{FF2B5EF4-FFF2-40B4-BE49-F238E27FC236}">
              <a16:creationId xmlns:a16="http://schemas.microsoft.com/office/drawing/2014/main" id="{9864664E-2070-4C2A-BF10-B993A41D1F08}"/>
            </a:ext>
          </a:extLst>
        </xdr:cNvPr>
        <xdr:cNvSpPr txBox="1"/>
      </xdr:nvSpPr>
      <xdr:spPr>
        <a:xfrm>
          <a:off x="13500744" y="13721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67327</xdr:rowOff>
    </xdr:from>
    <xdr:ext cx="405111" cy="259045"/>
    <xdr:sp macro="" textlink="">
      <xdr:nvSpPr>
        <xdr:cNvPr id="678" name="n_4aveValue【消防施設】&#10;有形固定資産減価償却率">
          <a:extLst>
            <a:ext uri="{FF2B5EF4-FFF2-40B4-BE49-F238E27FC236}">
              <a16:creationId xmlns:a16="http://schemas.microsoft.com/office/drawing/2014/main" id="{8D49E5D3-C6B8-4287-AF6A-160316CE3D4C}"/>
            </a:ext>
          </a:extLst>
        </xdr:cNvPr>
        <xdr:cNvSpPr txBox="1"/>
      </xdr:nvSpPr>
      <xdr:spPr>
        <a:xfrm>
          <a:off x="12611744" y="14126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109238</xdr:rowOff>
    </xdr:from>
    <xdr:ext cx="405111" cy="259045"/>
    <xdr:sp macro="" textlink="">
      <xdr:nvSpPr>
        <xdr:cNvPr id="679" name="n_1mainValue【消防施設】&#10;有形固定資産減価償却率">
          <a:extLst>
            <a:ext uri="{FF2B5EF4-FFF2-40B4-BE49-F238E27FC236}">
              <a16:creationId xmlns:a16="http://schemas.microsoft.com/office/drawing/2014/main" id="{F51F600D-2019-4799-85CE-922393B5263C}"/>
            </a:ext>
          </a:extLst>
        </xdr:cNvPr>
        <xdr:cNvSpPr txBox="1"/>
      </xdr:nvSpPr>
      <xdr:spPr>
        <a:xfrm>
          <a:off x="15266044" y="14168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107966</xdr:rowOff>
    </xdr:from>
    <xdr:ext cx="405111" cy="259045"/>
    <xdr:sp macro="" textlink="">
      <xdr:nvSpPr>
        <xdr:cNvPr id="680" name="n_2mainValue【消防施設】&#10;有形固定資産減価償却率">
          <a:extLst>
            <a:ext uri="{FF2B5EF4-FFF2-40B4-BE49-F238E27FC236}">
              <a16:creationId xmlns:a16="http://schemas.microsoft.com/office/drawing/2014/main" id="{224AC8D5-F4AF-4766-954B-E81221DB4F2A}"/>
            </a:ext>
          </a:extLst>
        </xdr:cNvPr>
        <xdr:cNvSpPr txBox="1"/>
      </xdr:nvSpPr>
      <xdr:spPr>
        <a:xfrm>
          <a:off x="14389744" y="13823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55897</xdr:rowOff>
    </xdr:from>
    <xdr:ext cx="405111" cy="259045"/>
    <xdr:sp macro="" textlink="">
      <xdr:nvSpPr>
        <xdr:cNvPr id="681" name="n_3mainValue【消防施設】&#10;有形固定資産減価償却率">
          <a:extLst>
            <a:ext uri="{FF2B5EF4-FFF2-40B4-BE49-F238E27FC236}">
              <a16:creationId xmlns:a16="http://schemas.microsoft.com/office/drawing/2014/main" id="{AF5028FC-C8DA-4E1E-8572-48D85BDCE258}"/>
            </a:ext>
          </a:extLst>
        </xdr:cNvPr>
        <xdr:cNvSpPr txBox="1"/>
      </xdr:nvSpPr>
      <xdr:spPr>
        <a:xfrm>
          <a:off x="13500744" y="14114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78757</xdr:rowOff>
    </xdr:from>
    <xdr:ext cx="405111" cy="259045"/>
    <xdr:sp macro="" textlink="">
      <xdr:nvSpPr>
        <xdr:cNvPr id="682" name="n_4mainValue【消防施設】&#10;有形固定資産減価償却率">
          <a:extLst>
            <a:ext uri="{FF2B5EF4-FFF2-40B4-BE49-F238E27FC236}">
              <a16:creationId xmlns:a16="http://schemas.microsoft.com/office/drawing/2014/main" id="{A846BC1A-88F5-4D8D-8AE0-76B0999D5F87}"/>
            </a:ext>
          </a:extLst>
        </xdr:cNvPr>
        <xdr:cNvSpPr txBox="1"/>
      </xdr:nvSpPr>
      <xdr:spPr>
        <a:xfrm>
          <a:off x="12611744" y="13794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3" name="正方形/長方形 682">
          <a:extLst>
            <a:ext uri="{FF2B5EF4-FFF2-40B4-BE49-F238E27FC236}">
              <a16:creationId xmlns:a16="http://schemas.microsoft.com/office/drawing/2014/main" id="{57B1362E-2F52-40BF-91B2-0FAF75F5CF92}"/>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4" name="正方形/長方形 683">
          <a:extLst>
            <a:ext uri="{FF2B5EF4-FFF2-40B4-BE49-F238E27FC236}">
              <a16:creationId xmlns:a16="http://schemas.microsoft.com/office/drawing/2014/main" id="{1A85D515-B52F-4B74-8DEB-5F04216E7BEE}"/>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5" name="正方形/長方形 684">
          <a:extLst>
            <a:ext uri="{FF2B5EF4-FFF2-40B4-BE49-F238E27FC236}">
              <a16:creationId xmlns:a16="http://schemas.microsoft.com/office/drawing/2014/main" id="{3F0BF96A-BD08-4C3A-8D6C-A45362DC1252}"/>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6" name="正方形/長方形 685">
          <a:extLst>
            <a:ext uri="{FF2B5EF4-FFF2-40B4-BE49-F238E27FC236}">
              <a16:creationId xmlns:a16="http://schemas.microsoft.com/office/drawing/2014/main" id="{EDEFB3A1-CB4B-43DF-AC16-169EEC868ECD}"/>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7" name="正方形/長方形 686">
          <a:extLst>
            <a:ext uri="{FF2B5EF4-FFF2-40B4-BE49-F238E27FC236}">
              <a16:creationId xmlns:a16="http://schemas.microsoft.com/office/drawing/2014/main" id="{A1B712EB-F8D6-4BC5-83A1-D2DCD6852255}"/>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8" name="正方形/長方形 687">
          <a:extLst>
            <a:ext uri="{FF2B5EF4-FFF2-40B4-BE49-F238E27FC236}">
              <a16:creationId xmlns:a16="http://schemas.microsoft.com/office/drawing/2014/main" id="{696AFB29-0891-44DE-9EC3-D4170DE6994B}"/>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9" name="正方形/長方形 688">
          <a:extLst>
            <a:ext uri="{FF2B5EF4-FFF2-40B4-BE49-F238E27FC236}">
              <a16:creationId xmlns:a16="http://schemas.microsoft.com/office/drawing/2014/main" id="{172F2908-82EA-4EDF-92CE-28667B3CE27F}"/>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0" name="正方形/長方形 689">
          <a:extLst>
            <a:ext uri="{FF2B5EF4-FFF2-40B4-BE49-F238E27FC236}">
              <a16:creationId xmlns:a16="http://schemas.microsoft.com/office/drawing/2014/main" id="{301A458D-B0BA-4DF0-844A-DB56D1CBAADC}"/>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1" name="テキスト ボックス 690">
          <a:extLst>
            <a:ext uri="{FF2B5EF4-FFF2-40B4-BE49-F238E27FC236}">
              <a16:creationId xmlns:a16="http://schemas.microsoft.com/office/drawing/2014/main" id="{6004C2FE-3A22-467B-9C52-F706447BFBD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2" name="直線コネクタ 691">
          <a:extLst>
            <a:ext uri="{FF2B5EF4-FFF2-40B4-BE49-F238E27FC236}">
              <a16:creationId xmlns:a16="http://schemas.microsoft.com/office/drawing/2014/main" id="{48A69B72-B311-4F8D-A377-B8D34861A757}"/>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93" name="直線コネクタ 692">
          <a:extLst>
            <a:ext uri="{FF2B5EF4-FFF2-40B4-BE49-F238E27FC236}">
              <a16:creationId xmlns:a16="http://schemas.microsoft.com/office/drawing/2014/main" id="{856EC7A8-2AC8-44FE-BA01-D111D066397F}"/>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94" name="テキスト ボックス 693">
          <a:extLst>
            <a:ext uri="{FF2B5EF4-FFF2-40B4-BE49-F238E27FC236}">
              <a16:creationId xmlns:a16="http://schemas.microsoft.com/office/drawing/2014/main" id="{DADE0DDE-8243-42B7-896B-C5FC32F15047}"/>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5" name="直線コネクタ 694">
          <a:extLst>
            <a:ext uri="{FF2B5EF4-FFF2-40B4-BE49-F238E27FC236}">
              <a16:creationId xmlns:a16="http://schemas.microsoft.com/office/drawing/2014/main" id="{C78B125C-0FB9-4824-858F-2632039BA842}"/>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83</xdr:row>
      <xdr:rowOff>105427</xdr:rowOff>
    </xdr:from>
    <xdr:ext cx="595419" cy="259045"/>
    <xdr:sp macro="" textlink="">
      <xdr:nvSpPr>
        <xdr:cNvPr id="696" name="テキスト ボックス 695">
          <a:extLst>
            <a:ext uri="{FF2B5EF4-FFF2-40B4-BE49-F238E27FC236}">
              <a16:creationId xmlns:a16="http://schemas.microsoft.com/office/drawing/2014/main" id="{40CDACA8-BCAD-4831-8D23-F350EC45EC91}"/>
            </a:ext>
          </a:extLst>
        </xdr:cNvPr>
        <xdr:cNvSpPr txBox="1"/>
      </xdr:nvSpPr>
      <xdr:spPr>
        <a:xfrm>
          <a:off x="17692581" y="1433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7" name="直線コネクタ 696">
          <a:extLst>
            <a:ext uri="{FF2B5EF4-FFF2-40B4-BE49-F238E27FC236}">
              <a16:creationId xmlns:a16="http://schemas.microsoft.com/office/drawing/2014/main" id="{BE57A8CF-BFC9-4C16-BEB4-6C198A825C1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81</xdr:row>
      <xdr:rowOff>67327</xdr:rowOff>
    </xdr:from>
    <xdr:ext cx="595419" cy="259045"/>
    <xdr:sp macro="" textlink="">
      <xdr:nvSpPr>
        <xdr:cNvPr id="698" name="テキスト ボックス 697">
          <a:extLst>
            <a:ext uri="{FF2B5EF4-FFF2-40B4-BE49-F238E27FC236}">
              <a16:creationId xmlns:a16="http://schemas.microsoft.com/office/drawing/2014/main" id="{83507F7D-99EC-46FE-993E-ED1F93F10604}"/>
            </a:ext>
          </a:extLst>
        </xdr:cNvPr>
        <xdr:cNvSpPr txBox="1"/>
      </xdr:nvSpPr>
      <xdr:spPr>
        <a:xfrm>
          <a:off x="17692581" y="1395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99" name="直線コネクタ 698">
          <a:extLst>
            <a:ext uri="{FF2B5EF4-FFF2-40B4-BE49-F238E27FC236}">
              <a16:creationId xmlns:a16="http://schemas.microsoft.com/office/drawing/2014/main" id="{010E1D68-0DE6-40E5-9A6E-38716B64C49D}"/>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79</xdr:row>
      <xdr:rowOff>29227</xdr:rowOff>
    </xdr:from>
    <xdr:ext cx="595419" cy="259045"/>
    <xdr:sp macro="" textlink="">
      <xdr:nvSpPr>
        <xdr:cNvPr id="700" name="テキスト ボックス 699">
          <a:extLst>
            <a:ext uri="{FF2B5EF4-FFF2-40B4-BE49-F238E27FC236}">
              <a16:creationId xmlns:a16="http://schemas.microsoft.com/office/drawing/2014/main" id="{A73DDC17-2236-4AE5-84F0-F3DFDC5D28F2}"/>
            </a:ext>
          </a:extLst>
        </xdr:cNvPr>
        <xdr:cNvSpPr txBox="1"/>
      </xdr:nvSpPr>
      <xdr:spPr>
        <a:xfrm>
          <a:off x="17692581" y="1357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01" name="直線コネクタ 700">
          <a:extLst>
            <a:ext uri="{FF2B5EF4-FFF2-40B4-BE49-F238E27FC236}">
              <a16:creationId xmlns:a16="http://schemas.microsoft.com/office/drawing/2014/main" id="{BC488BD3-6EB9-49B4-A428-4ED36C25E3E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162577</xdr:rowOff>
    </xdr:from>
    <xdr:ext cx="595419" cy="259045"/>
    <xdr:sp macro="" textlink="">
      <xdr:nvSpPr>
        <xdr:cNvPr id="702" name="テキスト ボックス 701">
          <a:extLst>
            <a:ext uri="{FF2B5EF4-FFF2-40B4-BE49-F238E27FC236}">
              <a16:creationId xmlns:a16="http://schemas.microsoft.com/office/drawing/2014/main" id="{6DDD3719-EB4A-4303-8497-6731FE632A32}"/>
            </a:ext>
          </a:extLst>
        </xdr:cNvPr>
        <xdr:cNvSpPr txBox="1"/>
      </xdr:nvSpPr>
      <xdr:spPr>
        <a:xfrm>
          <a:off x="17692581" y="1319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3" name="直線コネクタ 702">
          <a:extLst>
            <a:ext uri="{FF2B5EF4-FFF2-40B4-BE49-F238E27FC236}">
              <a16:creationId xmlns:a16="http://schemas.microsoft.com/office/drawing/2014/main" id="{02969F11-600D-4661-8FA2-3CC444FADA15}"/>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74</xdr:row>
      <xdr:rowOff>124477</xdr:rowOff>
    </xdr:from>
    <xdr:ext cx="595419" cy="259045"/>
    <xdr:sp macro="" textlink="">
      <xdr:nvSpPr>
        <xdr:cNvPr id="704" name="テキスト ボックス 703">
          <a:extLst>
            <a:ext uri="{FF2B5EF4-FFF2-40B4-BE49-F238E27FC236}">
              <a16:creationId xmlns:a16="http://schemas.microsoft.com/office/drawing/2014/main" id="{569A58EA-7423-431A-8344-9BACF27C8E07}"/>
            </a:ext>
          </a:extLst>
        </xdr:cNvPr>
        <xdr:cNvSpPr txBox="1"/>
      </xdr:nvSpPr>
      <xdr:spPr>
        <a:xfrm>
          <a:off x="17692581" y="1281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5" name="【消防施設】&#10;一人当たり面積グラフ枠">
          <a:extLst>
            <a:ext uri="{FF2B5EF4-FFF2-40B4-BE49-F238E27FC236}">
              <a16:creationId xmlns:a16="http://schemas.microsoft.com/office/drawing/2014/main" id="{BC1C7B26-9D7D-4350-AAED-EE781BD90A99}"/>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100485</xdr:rowOff>
    </xdr:from>
    <xdr:to>
      <xdr:col>116</xdr:col>
      <xdr:colOff>62864</xdr:colOff>
      <xdr:row>86</xdr:row>
      <xdr:rowOff>114216</xdr:rowOff>
    </xdr:to>
    <xdr:cxnSp macro="">
      <xdr:nvCxnSpPr>
        <xdr:cNvPr id="706" name="直線コネクタ 705">
          <a:extLst>
            <a:ext uri="{FF2B5EF4-FFF2-40B4-BE49-F238E27FC236}">
              <a16:creationId xmlns:a16="http://schemas.microsoft.com/office/drawing/2014/main" id="{E4957701-4EA5-42AC-93C4-9DE295B6A70D}"/>
            </a:ext>
          </a:extLst>
        </xdr:cNvPr>
        <xdr:cNvCxnSpPr/>
      </xdr:nvCxnSpPr>
      <xdr:spPr>
        <a:xfrm flipV="1">
          <a:off x="22160864" y="13473585"/>
          <a:ext cx="0" cy="1385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161486</xdr:rowOff>
    </xdr:from>
    <xdr:ext cx="469744" cy="259045"/>
    <xdr:sp macro="" textlink="">
      <xdr:nvSpPr>
        <xdr:cNvPr id="707" name="【消防施設】&#10;一人当たり面積最小値テキスト">
          <a:extLst>
            <a:ext uri="{FF2B5EF4-FFF2-40B4-BE49-F238E27FC236}">
              <a16:creationId xmlns:a16="http://schemas.microsoft.com/office/drawing/2014/main" id="{CB82BC62-84DD-4D2B-952E-616F6A6A79AD}"/>
            </a:ext>
          </a:extLst>
        </xdr:cNvPr>
        <xdr:cNvSpPr txBox="1"/>
      </xdr:nvSpPr>
      <xdr:spPr>
        <a:xfrm>
          <a:off x="22199600" y="14906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114216</xdr:rowOff>
    </xdr:from>
    <xdr:to>
      <xdr:col>116</xdr:col>
      <xdr:colOff>152400</xdr:colOff>
      <xdr:row>86</xdr:row>
      <xdr:rowOff>114216</xdr:rowOff>
    </xdr:to>
    <xdr:cxnSp macro="">
      <xdr:nvCxnSpPr>
        <xdr:cNvPr id="708" name="直線コネクタ 707">
          <a:extLst>
            <a:ext uri="{FF2B5EF4-FFF2-40B4-BE49-F238E27FC236}">
              <a16:creationId xmlns:a16="http://schemas.microsoft.com/office/drawing/2014/main" id="{06B60DD9-B07B-48EE-8073-E4BA5795E995}"/>
            </a:ext>
          </a:extLst>
        </xdr:cNvPr>
        <xdr:cNvCxnSpPr/>
      </xdr:nvCxnSpPr>
      <xdr:spPr>
        <a:xfrm>
          <a:off x="22072600" y="14858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47162</xdr:rowOff>
    </xdr:from>
    <xdr:ext cx="599010" cy="259045"/>
    <xdr:sp macro="" textlink="">
      <xdr:nvSpPr>
        <xdr:cNvPr id="709" name="【消防施設】&#10;一人当たり面積最大値テキスト">
          <a:extLst>
            <a:ext uri="{FF2B5EF4-FFF2-40B4-BE49-F238E27FC236}">
              <a16:creationId xmlns:a16="http://schemas.microsoft.com/office/drawing/2014/main" id="{FB643F6C-0714-41B5-818B-6927C4D03489}"/>
            </a:ext>
          </a:extLst>
        </xdr:cNvPr>
        <xdr:cNvSpPr txBox="1"/>
      </xdr:nvSpPr>
      <xdr:spPr>
        <a:xfrm>
          <a:off x="22199600" y="132488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100485</xdr:rowOff>
    </xdr:from>
    <xdr:to>
      <xdr:col>116</xdr:col>
      <xdr:colOff>152400</xdr:colOff>
      <xdr:row>78</xdr:row>
      <xdr:rowOff>100485</xdr:rowOff>
    </xdr:to>
    <xdr:cxnSp macro="">
      <xdr:nvCxnSpPr>
        <xdr:cNvPr id="710" name="直線コネクタ 709">
          <a:extLst>
            <a:ext uri="{FF2B5EF4-FFF2-40B4-BE49-F238E27FC236}">
              <a16:creationId xmlns:a16="http://schemas.microsoft.com/office/drawing/2014/main" id="{273A6398-531A-4B23-9ADD-885BAD2B3736}"/>
            </a:ext>
          </a:extLst>
        </xdr:cNvPr>
        <xdr:cNvCxnSpPr/>
      </xdr:nvCxnSpPr>
      <xdr:spPr>
        <a:xfrm>
          <a:off x="22072600" y="13473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78936</xdr:rowOff>
    </xdr:from>
    <xdr:ext cx="469744" cy="259045"/>
    <xdr:sp macro="" textlink="">
      <xdr:nvSpPr>
        <xdr:cNvPr id="711" name="【消防施設】&#10;一人当たり面積平均値テキスト">
          <a:extLst>
            <a:ext uri="{FF2B5EF4-FFF2-40B4-BE49-F238E27FC236}">
              <a16:creationId xmlns:a16="http://schemas.microsoft.com/office/drawing/2014/main" id="{C0D593AA-BA53-4399-AC8A-7A85D638B43D}"/>
            </a:ext>
          </a:extLst>
        </xdr:cNvPr>
        <xdr:cNvSpPr txBox="1"/>
      </xdr:nvSpPr>
      <xdr:spPr>
        <a:xfrm>
          <a:off x="22199600" y="146521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56059</xdr:rowOff>
    </xdr:from>
    <xdr:to>
      <xdr:col>116</xdr:col>
      <xdr:colOff>114300</xdr:colOff>
      <xdr:row>86</xdr:row>
      <xdr:rowOff>157659</xdr:rowOff>
    </xdr:to>
    <xdr:sp macro="" textlink="">
      <xdr:nvSpPr>
        <xdr:cNvPr id="712" name="フローチャート: 判断 711">
          <a:extLst>
            <a:ext uri="{FF2B5EF4-FFF2-40B4-BE49-F238E27FC236}">
              <a16:creationId xmlns:a16="http://schemas.microsoft.com/office/drawing/2014/main" id="{4E356BEB-F6C6-4249-BB27-64B0B0DC082C}"/>
            </a:ext>
          </a:extLst>
        </xdr:cNvPr>
        <xdr:cNvSpPr/>
      </xdr:nvSpPr>
      <xdr:spPr>
        <a:xfrm>
          <a:off x="22110700" y="1480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86</xdr:row>
      <xdr:rowOff>62962</xdr:rowOff>
    </xdr:from>
    <xdr:to>
      <xdr:col>112</xdr:col>
      <xdr:colOff>38100</xdr:colOff>
      <xdr:row>86</xdr:row>
      <xdr:rowOff>164562</xdr:rowOff>
    </xdr:to>
    <xdr:sp macro="" textlink="">
      <xdr:nvSpPr>
        <xdr:cNvPr id="713" name="フローチャート: 判断 712">
          <a:extLst>
            <a:ext uri="{FF2B5EF4-FFF2-40B4-BE49-F238E27FC236}">
              <a16:creationId xmlns:a16="http://schemas.microsoft.com/office/drawing/2014/main" id="{221F78E6-7FE8-4C0F-A4D9-19F670B41677}"/>
            </a:ext>
          </a:extLst>
        </xdr:cNvPr>
        <xdr:cNvSpPr/>
      </xdr:nvSpPr>
      <xdr:spPr>
        <a:xfrm>
          <a:off x="21272500" y="14807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86</xdr:row>
      <xdr:rowOff>62974</xdr:rowOff>
    </xdr:from>
    <xdr:to>
      <xdr:col>107</xdr:col>
      <xdr:colOff>101600</xdr:colOff>
      <xdr:row>86</xdr:row>
      <xdr:rowOff>164574</xdr:rowOff>
    </xdr:to>
    <xdr:sp macro="" textlink="">
      <xdr:nvSpPr>
        <xdr:cNvPr id="714" name="フローチャート: 判断 713">
          <a:extLst>
            <a:ext uri="{FF2B5EF4-FFF2-40B4-BE49-F238E27FC236}">
              <a16:creationId xmlns:a16="http://schemas.microsoft.com/office/drawing/2014/main" id="{8F29A45C-00A3-4BBA-8AB1-D12FE6F68870}"/>
            </a:ext>
          </a:extLst>
        </xdr:cNvPr>
        <xdr:cNvSpPr/>
      </xdr:nvSpPr>
      <xdr:spPr>
        <a:xfrm>
          <a:off x="20383500" y="14807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86</xdr:row>
      <xdr:rowOff>62985</xdr:rowOff>
    </xdr:from>
    <xdr:to>
      <xdr:col>102</xdr:col>
      <xdr:colOff>165100</xdr:colOff>
      <xdr:row>86</xdr:row>
      <xdr:rowOff>164585</xdr:rowOff>
    </xdr:to>
    <xdr:sp macro="" textlink="">
      <xdr:nvSpPr>
        <xdr:cNvPr id="715" name="フローチャート: 判断 714">
          <a:extLst>
            <a:ext uri="{FF2B5EF4-FFF2-40B4-BE49-F238E27FC236}">
              <a16:creationId xmlns:a16="http://schemas.microsoft.com/office/drawing/2014/main" id="{A02A1CCB-2187-458A-B52C-3C244CA2D875}"/>
            </a:ext>
          </a:extLst>
        </xdr:cNvPr>
        <xdr:cNvSpPr/>
      </xdr:nvSpPr>
      <xdr:spPr>
        <a:xfrm>
          <a:off x="19494500" y="14807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86</xdr:row>
      <xdr:rowOff>62990</xdr:rowOff>
    </xdr:from>
    <xdr:to>
      <xdr:col>98</xdr:col>
      <xdr:colOff>38100</xdr:colOff>
      <xdr:row>86</xdr:row>
      <xdr:rowOff>164590</xdr:rowOff>
    </xdr:to>
    <xdr:sp macro="" textlink="">
      <xdr:nvSpPr>
        <xdr:cNvPr id="716" name="フローチャート: 判断 715">
          <a:extLst>
            <a:ext uri="{FF2B5EF4-FFF2-40B4-BE49-F238E27FC236}">
              <a16:creationId xmlns:a16="http://schemas.microsoft.com/office/drawing/2014/main" id="{ABB86912-24C6-46BD-B60B-3C08817E2665}"/>
            </a:ext>
          </a:extLst>
        </xdr:cNvPr>
        <xdr:cNvSpPr/>
      </xdr:nvSpPr>
      <xdr:spPr>
        <a:xfrm>
          <a:off x="18605500" y="14807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7" name="テキスト ボックス 716">
          <a:extLst>
            <a:ext uri="{FF2B5EF4-FFF2-40B4-BE49-F238E27FC236}">
              <a16:creationId xmlns:a16="http://schemas.microsoft.com/office/drawing/2014/main" id="{D14E6DE5-E938-42F1-AB0E-A424713B283D}"/>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8" name="テキスト ボックス 717">
          <a:extLst>
            <a:ext uri="{FF2B5EF4-FFF2-40B4-BE49-F238E27FC236}">
              <a16:creationId xmlns:a16="http://schemas.microsoft.com/office/drawing/2014/main" id="{DC04DB08-7F14-4845-B796-E8858A2D39E4}"/>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9" name="テキスト ボックス 718">
          <a:extLst>
            <a:ext uri="{FF2B5EF4-FFF2-40B4-BE49-F238E27FC236}">
              <a16:creationId xmlns:a16="http://schemas.microsoft.com/office/drawing/2014/main" id="{E5EDFBEA-BF27-463A-9261-9DFFF0EF0F74}"/>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0" name="テキスト ボックス 719">
          <a:extLst>
            <a:ext uri="{FF2B5EF4-FFF2-40B4-BE49-F238E27FC236}">
              <a16:creationId xmlns:a16="http://schemas.microsoft.com/office/drawing/2014/main" id="{CD06435A-0713-4167-9B66-C0BEA9ED0395}"/>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1" name="テキスト ボックス 720">
          <a:extLst>
            <a:ext uri="{FF2B5EF4-FFF2-40B4-BE49-F238E27FC236}">
              <a16:creationId xmlns:a16="http://schemas.microsoft.com/office/drawing/2014/main" id="{9E271654-61DB-4561-A351-87BFBBBD4BAC}"/>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63111</xdr:rowOff>
    </xdr:from>
    <xdr:to>
      <xdr:col>116</xdr:col>
      <xdr:colOff>114300</xdr:colOff>
      <xdr:row>86</xdr:row>
      <xdr:rowOff>164711</xdr:rowOff>
    </xdr:to>
    <xdr:sp macro="" textlink="">
      <xdr:nvSpPr>
        <xdr:cNvPr id="722" name="楕円 721">
          <a:extLst>
            <a:ext uri="{FF2B5EF4-FFF2-40B4-BE49-F238E27FC236}">
              <a16:creationId xmlns:a16="http://schemas.microsoft.com/office/drawing/2014/main" id="{FA3CB2AC-5AE1-47DE-8311-D0CAA75E2FA4}"/>
            </a:ext>
          </a:extLst>
        </xdr:cNvPr>
        <xdr:cNvSpPr/>
      </xdr:nvSpPr>
      <xdr:spPr>
        <a:xfrm>
          <a:off x="22110700" y="14807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86</xdr:row>
      <xdr:rowOff>34486</xdr:rowOff>
    </xdr:from>
    <xdr:ext cx="469744" cy="259045"/>
    <xdr:sp macro="" textlink="">
      <xdr:nvSpPr>
        <xdr:cNvPr id="723" name="【消防施設】&#10;一人当たり面積該当値テキスト">
          <a:extLst>
            <a:ext uri="{FF2B5EF4-FFF2-40B4-BE49-F238E27FC236}">
              <a16:creationId xmlns:a16="http://schemas.microsoft.com/office/drawing/2014/main" id="{382DA299-C943-4D46-B183-DAA6F6003D06}"/>
            </a:ext>
          </a:extLst>
        </xdr:cNvPr>
        <xdr:cNvSpPr txBox="1"/>
      </xdr:nvSpPr>
      <xdr:spPr>
        <a:xfrm>
          <a:off x="22199600" y="14779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63103</xdr:rowOff>
    </xdr:from>
    <xdr:to>
      <xdr:col>112</xdr:col>
      <xdr:colOff>38100</xdr:colOff>
      <xdr:row>86</xdr:row>
      <xdr:rowOff>164703</xdr:rowOff>
    </xdr:to>
    <xdr:sp macro="" textlink="">
      <xdr:nvSpPr>
        <xdr:cNvPr id="724" name="楕円 723">
          <a:extLst>
            <a:ext uri="{FF2B5EF4-FFF2-40B4-BE49-F238E27FC236}">
              <a16:creationId xmlns:a16="http://schemas.microsoft.com/office/drawing/2014/main" id="{B0E8BE58-531C-413D-BEEE-ACA065902E1E}"/>
            </a:ext>
          </a:extLst>
        </xdr:cNvPr>
        <xdr:cNvSpPr/>
      </xdr:nvSpPr>
      <xdr:spPr>
        <a:xfrm>
          <a:off x="21272500" y="14807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113903</xdr:rowOff>
    </xdr:from>
    <xdr:to>
      <xdr:col>116</xdr:col>
      <xdr:colOff>63500</xdr:colOff>
      <xdr:row>86</xdr:row>
      <xdr:rowOff>113911</xdr:rowOff>
    </xdr:to>
    <xdr:cxnSp macro="">
      <xdr:nvCxnSpPr>
        <xdr:cNvPr id="725" name="直線コネクタ 724">
          <a:extLst>
            <a:ext uri="{FF2B5EF4-FFF2-40B4-BE49-F238E27FC236}">
              <a16:creationId xmlns:a16="http://schemas.microsoft.com/office/drawing/2014/main" id="{69154C3A-4830-40E6-A840-7D9B7B794C91}"/>
            </a:ext>
          </a:extLst>
        </xdr:cNvPr>
        <xdr:cNvCxnSpPr/>
      </xdr:nvCxnSpPr>
      <xdr:spPr>
        <a:xfrm>
          <a:off x="21323300" y="14858603"/>
          <a:ext cx="838200" cy="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63103</xdr:rowOff>
    </xdr:from>
    <xdr:to>
      <xdr:col>107</xdr:col>
      <xdr:colOff>101600</xdr:colOff>
      <xdr:row>86</xdr:row>
      <xdr:rowOff>164703</xdr:rowOff>
    </xdr:to>
    <xdr:sp macro="" textlink="">
      <xdr:nvSpPr>
        <xdr:cNvPr id="726" name="楕円 725">
          <a:extLst>
            <a:ext uri="{FF2B5EF4-FFF2-40B4-BE49-F238E27FC236}">
              <a16:creationId xmlns:a16="http://schemas.microsoft.com/office/drawing/2014/main" id="{C6A309A3-3EBD-4909-ABE8-0A790B0027DF}"/>
            </a:ext>
          </a:extLst>
        </xdr:cNvPr>
        <xdr:cNvSpPr/>
      </xdr:nvSpPr>
      <xdr:spPr>
        <a:xfrm>
          <a:off x="20383500" y="14807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113903</xdr:rowOff>
    </xdr:from>
    <xdr:to>
      <xdr:col>111</xdr:col>
      <xdr:colOff>177800</xdr:colOff>
      <xdr:row>86</xdr:row>
      <xdr:rowOff>113903</xdr:rowOff>
    </xdr:to>
    <xdr:cxnSp macro="">
      <xdr:nvCxnSpPr>
        <xdr:cNvPr id="727" name="直線コネクタ 726">
          <a:extLst>
            <a:ext uri="{FF2B5EF4-FFF2-40B4-BE49-F238E27FC236}">
              <a16:creationId xmlns:a16="http://schemas.microsoft.com/office/drawing/2014/main" id="{C163005A-D013-4138-9452-7D081AFDE9B3}"/>
            </a:ext>
          </a:extLst>
        </xdr:cNvPr>
        <xdr:cNvCxnSpPr/>
      </xdr:nvCxnSpPr>
      <xdr:spPr>
        <a:xfrm>
          <a:off x="20434300" y="1485860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63108</xdr:rowOff>
    </xdr:from>
    <xdr:to>
      <xdr:col>102</xdr:col>
      <xdr:colOff>165100</xdr:colOff>
      <xdr:row>86</xdr:row>
      <xdr:rowOff>164708</xdr:rowOff>
    </xdr:to>
    <xdr:sp macro="" textlink="">
      <xdr:nvSpPr>
        <xdr:cNvPr id="728" name="楕円 727">
          <a:extLst>
            <a:ext uri="{FF2B5EF4-FFF2-40B4-BE49-F238E27FC236}">
              <a16:creationId xmlns:a16="http://schemas.microsoft.com/office/drawing/2014/main" id="{CF8CA2D2-F295-4865-9132-F4E3E4888692}"/>
            </a:ext>
          </a:extLst>
        </xdr:cNvPr>
        <xdr:cNvSpPr/>
      </xdr:nvSpPr>
      <xdr:spPr>
        <a:xfrm>
          <a:off x="19494500" y="14807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113903</xdr:rowOff>
    </xdr:from>
    <xdr:to>
      <xdr:col>107</xdr:col>
      <xdr:colOff>50800</xdr:colOff>
      <xdr:row>86</xdr:row>
      <xdr:rowOff>113908</xdr:rowOff>
    </xdr:to>
    <xdr:cxnSp macro="">
      <xdr:nvCxnSpPr>
        <xdr:cNvPr id="729" name="直線コネクタ 728">
          <a:extLst>
            <a:ext uri="{FF2B5EF4-FFF2-40B4-BE49-F238E27FC236}">
              <a16:creationId xmlns:a16="http://schemas.microsoft.com/office/drawing/2014/main" id="{4BCB6F0F-BD59-48D6-9EE0-85B809BEC1C1}"/>
            </a:ext>
          </a:extLst>
        </xdr:cNvPr>
        <xdr:cNvCxnSpPr/>
      </xdr:nvCxnSpPr>
      <xdr:spPr>
        <a:xfrm flipV="1">
          <a:off x="19545300" y="14858603"/>
          <a:ext cx="889000" cy="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86</xdr:row>
      <xdr:rowOff>63111</xdr:rowOff>
    </xdr:from>
    <xdr:to>
      <xdr:col>98</xdr:col>
      <xdr:colOff>38100</xdr:colOff>
      <xdr:row>86</xdr:row>
      <xdr:rowOff>164711</xdr:rowOff>
    </xdr:to>
    <xdr:sp macro="" textlink="">
      <xdr:nvSpPr>
        <xdr:cNvPr id="730" name="楕円 729">
          <a:extLst>
            <a:ext uri="{FF2B5EF4-FFF2-40B4-BE49-F238E27FC236}">
              <a16:creationId xmlns:a16="http://schemas.microsoft.com/office/drawing/2014/main" id="{7AA51A0F-1E8D-4B98-9919-46B514C0941A}"/>
            </a:ext>
          </a:extLst>
        </xdr:cNvPr>
        <xdr:cNvSpPr/>
      </xdr:nvSpPr>
      <xdr:spPr>
        <a:xfrm>
          <a:off x="18605500" y="14807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113908</xdr:rowOff>
    </xdr:from>
    <xdr:to>
      <xdr:col>102</xdr:col>
      <xdr:colOff>114300</xdr:colOff>
      <xdr:row>86</xdr:row>
      <xdr:rowOff>113911</xdr:rowOff>
    </xdr:to>
    <xdr:cxnSp macro="">
      <xdr:nvCxnSpPr>
        <xdr:cNvPr id="731" name="直線コネクタ 730">
          <a:extLst>
            <a:ext uri="{FF2B5EF4-FFF2-40B4-BE49-F238E27FC236}">
              <a16:creationId xmlns:a16="http://schemas.microsoft.com/office/drawing/2014/main" id="{814DE3BE-AF71-463C-8540-A7AD7567D8FE}"/>
            </a:ext>
          </a:extLst>
        </xdr:cNvPr>
        <xdr:cNvCxnSpPr/>
      </xdr:nvCxnSpPr>
      <xdr:spPr>
        <a:xfrm flipV="1">
          <a:off x="18656300" y="14858608"/>
          <a:ext cx="889000" cy="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9639</xdr:rowOff>
    </xdr:from>
    <xdr:ext cx="469744" cy="259045"/>
    <xdr:sp macro="" textlink="">
      <xdr:nvSpPr>
        <xdr:cNvPr id="732" name="n_1aveValue【消防施設】&#10;一人当たり面積">
          <a:extLst>
            <a:ext uri="{FF2B5EF4-FFF2-40B4-BE49-F238E27FC236}">
              <a16:creationId xmlns:a16="http://schemas.microsoft.com/office/drawing/2014/main" id="{CE567515-5CE1-4AF9-ADF3-D5CA8CCF5C0C}"/>
            </a:ext>
          </a:extLst>
        </xdr:cNvPr>
        <xdr:cNvSpPr txBox="1"/>
      </xdr:nvSpPr>
      <xdr:spPr>
        <a:xfrm>
          <a:off x="21075727" y="14582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9651</xdr:rowOff>
    </xdr:from>
    <xdr:ext cx="469744" cy="259045"/>
    <xdr:sp macro="" textlink="">
      <xdr:nvSpPr>
        <xdr:cNvPr id="733" name="n_2aveValue【消防施設】&#10;一人当たり面積">
          <a:extLst>
            <a:ext uri="{FF2B5EF4-FFF2-40B4-BE49-F238E27FC236}">
              <a16:creationId xmlns:a16="http://schemas.microsoft.com/office/drawing/2014/main" id="{6C38C336-1B4B-44B3-A270-D053D41C548F}"/>
            </a:ext>
          </a:extLst>
        </xdr:cNvPr>
        <xdr:cNvSpPr txBox="1"/>
      </xdr:nvSpPr>
      <xdr:spPr>
        <a:xfrm>
          <a:off x="20199427" y="14582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9662</xdr:rowOff>
    </xdr:from>
    <xdr:ext cx="469744" cy="259045"/>
    <xdr:sp macro="" textlink="">
      <xdr:nvSpPr>
        <xdr:cNvPr id="734" name="n_3aveValue【消防施設】&#10;一人当たり面積">
          <a:extLst>
            <a:ext uri="{FF2B5EF4-FFF2-40B4-BE49-F238E27FC236}">
              <a16:creationId xmlns:a16="http://schemas.microsoft.com/office/drawing/2014/main" id="{C1DC419E-8D37-4955-AF7B-1CEB2C0D2AD8}"/>
            </a:ext>
          </a:extLst>
        </xdr:cNvPr>
        <xdr:cNvSpPr txBox="1"/>
      </xdr:nvSpPr>
      <xdr:spPr>
        <a:xfrm>
          <a:off x="19310427" y="1458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9667</xdr:rowOff>
    </xdr:from>
    <xdr:ext cx="469744" cy="259045"/>
    <xdr:sp macro="" textlink="">
      <xdr:nvSpPr>
        <xdr:cNvPr id="735" name="n_4aveValue【消防施設】&#10;一人当たり面積">
          <a:extLst>
            <a:ext uri="{FF2B5EF4-FFF2-40B4-BE49-F238E27FC236}">
              <a16:creationId xmlns:a16="http://schemas.microsoft.com/office/drawing/2014/main" id="{F46E4EC5-DC20-4EB7-B70B-F42840541108}"/>
            </a:ext>
          </a:extLst>
        </xdr:cNvPr>
        <xdr:cNvSpPr txBox="1"/>
      </xdr:nvSpPr>
      <xdr:spPr>
        <a:xfrm>
          <a:off x="18421427" y="14582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155830</xdr:rowOff>
    </xdr:from>
    <xdr:ext cx="469744" cy="259045"/>
    <xdr:sp macro="" textlink="">
      <xdr:nvSpPr>
        <xdr:cNvPr id="736" name="n_1mainValue【消防施設】&#10;一人当たり面積">
          <a:extLst>
            <a:ext uri="{FF2B5EF4-FFF2-40B4-BE49-F238E27FC236}">
              <a16:creationId xmlns:a16="http://schemas.microsoft.com/office/drawing/2014/main" id="{E5266952-944A-419D-954D-19DAC61B7874}"/>
            </a:ext>
          </a:extLst>
        </xdr:cNvPr>
        <xdr:cNvSpPr txBox="1"/>
      </xdr:nvSpPr>
      <xdr:spPr>
        <a:xfrm>
          <a:off x="21075727" y="14900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155830</xdr:rowOff>
    </xdr:from>
    <xdr:ext cx="469744" cy="259045"/>
    <xdr:sp macro="" textlink="">
      <xdr:nvSpPr>
        <xdr:cNvPr id="737" name="n_2mainValue【消防施設】&#10;一人当たり面積">
          <a:extLst>
            <a:ext uri="{FF2B5EF4-FFF2-40B4-BE49-F238E27FC236}">
              <a16:creationId xmlns:a16="http://schemas.microsoft.com/office/drawing/2014/main" id="{4DD9C359-14BD-456B-A6A8-57BF029A03B4}"/>
            </a:ext>
          </a:extLst>
        </xdr:cNvPr>
        <xdr:cNvSpPr txBox="1"/>
      </xdr:nvSpPr>
      <xdr:spPr>
        <a:xfrm>
          <a:off x="20199427" y="14900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155835</xdr:rowOff>
    </xdr:from>
    <xdr:ext cx="469744" cy="259045"/>
    <xdr:sp macro="" textlink="">
      <xdr:nvSpPr>
        <xdr:cNvPr id="738" name="n_3mainValue【消防施設】&#10;一人当たり面積">
          <a:extLst>
            <a:ext uri="{FF2B5EF4-FFF2-40B4-BE49-F238E27FC236}">
              <a16:creationId xmlns:a16="http://schemas.microsoft.com/office/drawing/2014/main" id="{E040DD30-97DD-47DB-8783-BB88E82EF59E}"/>
            </a:ext>
          </a:extLst>
        </xdr:cNvPr>
        <xdr:cNvSpPr txBox="1"/>
      </xdr:nvSpPr>
      <xdr:spPr>
        <a:xfrm>
          <a:off x="19310427" y="14900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155838</xdr:rowOff>
    </xdr:from>
    <xdr:ext cx="469744" cy="259045"/>
    <xdr:sp macro="" textlink="">
      <xdr:nvSpPr>
        <xdr:cNvPr id="739" name="n_4mainValue【消防施設】&#10;一人当たり面積">
          <a:extLst>
            <a:ext uri="{FF2B5EF4-FFF2-40B4-BE49-F238E27FC236}">
              <a16:creationId xmlns:a16="http://schemas.microsoft.com/office/drawing/2014/main" id="{F5365091-9EF9-49E7-956C-E9A5CCFE469F}"/>
            </a:ext>
          </a:extLst>
        </xdr:cNvPr>
        <xdr:cNvSpPr txBox="1"/>
      </xdr:nvSpPr>
      <xdr:spPr>
        <a:xfrm>
          <a:off x="18421427" y="14900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0" name="正方形/長方形 739">
          <a:extLst>
            <a:ext uri="{FF2B5EF4-FFF2-40B4-BE49-F238E27FC236}">
              <a16:creationId xmlns:a16="http://schemas.microsoft.com/office/drawing/2014/main" id="{C94FF8A4-827D-4D96-87B2-D5C38BE5A4AA}"/>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1" name="正方形/長方形 740">
          <a:extLst>
            <a:ext uri="{FF2B5EF4-FFF2-40B4-BE49-F238E27FC236}">
              <a16:creationId xmlns:a16="http://schemas.microsoft.com/office/drawing/2014/main" id="{A81268CE-41C9-4B3B-A6F3-07958712E087}"/>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2" name="正方形/長方形 741">
          <a:extLst>
            <a:ext uri="{FF2B5EF4-FFF2-40B4-BE49-F238E27FC236}">
              <a16:creationId xmlns:a16="http://schemas.microsoft.com/office/drawing/2014/main" id="{A2F2720E-51E4-4498-982F-C779656D9D07}"/>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3" name="正方形/長方形 742">
          <a:extLst>
            <a:ext uri="{FF2B5EF4-FFF2-40B4-BE49-F238E27FC236}">
              <a16:creationId xmlns:a16="http://schemas.microsoft.com/office/drawing/2014/main" id="{7EF63D83-8466-4AEC-92B9-BC0709703ED7}"/>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4" name="正方形/長方形 743">
          <a:extLst>
            <a:ext uri="{FF2B5EF4-FFF2-40B4-BE49-F238E27FC236}">
              <a16:creationId xmlns:a16="http://schemas.microsoft.com/office/drawing/2014/main" id="{9BBAD0CD-1B6A-40DB-AA8A-63B1DABF3857}"/>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5" name="正方形/長方形 744">
          <a:extLst>
            <a:ext uri="{FF2B5EF4-FFF2-40B4-BE49-F238E27FC236}">
              <a16:creationId xmlns:a16="http://schemas.microsoft.com/office/drawing/2014/main" id="{F30F97E8-FDF5-4352-9084-2D025F55921A}"/>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6" name="正方形/長方形 745">
          <a:extLst>
            <a:ext uri="{FF2B5EF4-FFF2-40B4-BE49-F238E27FC236}">
              <a16:creationId xmlns:a16="http://schemas.microsoft.com/office/drawing/2014/main" id="{D3E43EF7-59F0-4566-8F8B-B1AA446FA099}"/>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7" name="正方形/長方形 746">
          <a:extLst>
            <a:ext uri="{FF2B5EF4-FFF2-40B4-BE49-F238E27FC236}">
              <a16:creationId xmlns:a16="http://schemas.microsoft.com/office/drawing/2014/main" id="{CD29B59C-4588-47D1-98D8-3280F0DEC878}"/>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8" name="テキスト ボックス 747">
          <a:extLst>
            <a:ext uri="{FF2B5EF4-FFF2-40B4-BE49-F238E27FC236}">
              <a16:creationId xmlns:a16="http://schemas.microsoft.com/office/drawing/2014/main" id="{CEA995CE-D85E-41FA-9C05-C074A3F80153}"/>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9" name="直線コネクタ 748">
          <a:extLst>
            <a:ext uri="{FF2B5EF4-FFF2-40B4-BE49-F238E27FC236}">
              <a16:creationId xmlns:a16="http://schemas.microsoft.com/office/drawing/2014/main" id="{E51B5CFF-1C9B-4187-8367-55D6C2FA00AA}"/>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0" name="テキスト ボックス 749">
          <a:extLst>
            <a:ext uri="{FF2B5EF4-FFF2-40B4-BE49-F238E27FC236}">
              <a16:creationId xmlns:a16="http://schemas.microsoft.com/office/drawing/2014/main" id="{E8107119-D497-4586-9895-9E44A286991B}"/>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51" name="直線コネクタ 750">
          <a:extLst>
            <a:ext uri="{FF2B5EF4-FFF2-40B4-BE49-F238E27FC236}">
              <a16:creationId xmlns:a16="http://schemas.microsoft.com/office/drawing/2014/main" id="{B4044C9C-C60B-48B5-ACDA-AF07574CB6F8}"/>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52" name="テキスト ボックス 751">
          <a:extLst>
            <a:ext uri="{FF2B5EF4-FFF2-40B4-BE49-F238E27FC236}">
              <a16:creationId xmlns:a16="http://schemas.microsoft.com/office/drawing/2014/main" id="{BD03F22C-E9E9-4096-88FE-06B6BE9A2A96}"/>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53" name="直線コネクタ 752">
          <a:extLst>
            <a:ext uri="{FF2B5EF4-FFF2-40B4-BE49-F238E27FC236}">
              <a16:creationId xmlns:a16="http://schemas.microsoft.com/office/drawing/2014/main" id="{BC45F78C-C7D0-47FB-980F-223BDA8E4E3B}"/>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4" name="テキスト ボックス 753">
          <a:extLst>
            <a:ext uri="{FF2B5EF4-FFF2-40B4-BE49-F238E27FC236}">
              <a16:creationId xmlns:a16="http://schemas.microsoft.com/office/drawing/2014/main" id="{8538F8BF-92EF-47E8-BBF5-B21E087BFF85}"/>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5" name="直線コネクタ 754">
          <a:extLst>
            <a:ext uri="{FF2B5EF4-FFF2-40B4-BE49-F238E27FC236}">
              <a16:creationId xmlns:a16="http://schemas.microsoft.com/office/drawing/2014/main" id="{D25BE737-C660-4C2D-B0E6-3A9F3176E1CD}"/>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6" name="テキスト ボックス 755">
          <a:extLst>
            <a:ext uri="{FF2B5EF4-FFF2-40B4-BE49-F238E27FC236}">
              <a16:creationId xmlns:a16="http://schemas.microsoft.com/office/drawing/2014/main" id="{A3249D49-1B57-4441-BB46-44D8307FC5E6}"/>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7" name="直線コネクタ 756">
          <a:extLst>
            <a:ext uri="{FF2B5EF4-FFF2-40B4-BE49-F238E27FC236}">
              <a16:creationId xmlns:a16="http://schemas.microsoft.com/office/drawing/2014/main" id="{2E868AD6-3D3D-4C3D-9B51-E154AFC5245E}"/>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8" name="テキスト ボックス 757">
          <a:extLst>
            <a:ext uri="{FF2B5EF4-FFF2-40B4-BE49-F238E27FC236}">
              <a16:creationId xmlns:a16="http://schemas.microsoft.com/office/drawing/2014/main" id="{DCB359A1-41B2-4CC9-AED1-64618E1CD30B}"/>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9" name="直線コネクタ 758">
          <a:extLst>
            <a:ext uri="{FF2B5EF4-FFF2-40B4-BE49-F238E27FC236}">
              <a16:creationId xmlns:a16="http://schemas.microsoft.com/office/drawing/2014/main" id="{6B7F4579-6C25-462D-8B3D-6A76DA887084}"/>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60" name="テキスト ボックス 759">
          <a:extLst>
            <a:ext uri="{FF2B5EF4-FFF2-40B4-BE49-F238E27FC236}">
              <a16:creationId xmlns:a16="http://schemas.microsoft.com/office/drawing/2014/main" id="{6D39859A-ABB2-472F-B4F4-7B9079154923}"/>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61" name="直線コネクタ 760">
          <a:extLst>
            <a:ext uri="{FF2B5EF4-FFF2-40B4-BE49-F238E27FC236}">
              <a16:creationId xmlns:a16="http://schemas.microsoft.com/office/drawing/2014/main" id="{748E0036-D1AE-4B98-BBE1-49C29C46E314}"/>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62" name="テキスト ボックス 761">
          <a:extLst>
            <a:ext uri="{FF2B5EF4-FFF2-40B4-BE49-F238E27FC236}">
              <a16:creationId xmlns:a16="http://schemas.microsoft.com/office/drawing/2014/main" id="{8C0A7ACB-E2CA-4A4C-A870-0409492D9D5B}"/>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3" name="直線コネクタ 762">
          <a:extLst>
            <a:ext uri="{FF2B5EF4-FFF2-40B4-BE49-F238E27FC236}">
              <a16:creationId xmlns:a16="http://schemas.microsoft.com/office/drawing/2014/main" id="{E08853EC-B507-4888-8BA7-56FC90D858D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4" name="【庁舎】&#10;有形固定資産減価償却率グラフ枠">
          <a:extLst>
            <a:ext uri="{FF2B5EF4-FFF2-40B4-BE49-F238E27FC236}">
              <a16:creationId xmlns:a16="http://schemas.microsoft.com/office/drawing/2014/main" id="{2C7C8427-7619-4853-B22B-462CB5483442}"/>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19050</xdr:rowOff>
    </xdr:from>
    <xdr:to>
      <xdr:col>85</xdr:col>
      <xdr:colOff>126364</xdr:colOff>
      <xdr:row>109</xdr:row>
      <xdr:rowOff>35379</xdr:rowOff>
    </xdr:to>
    <xdr:cxnSp macro="">
      <xdr:nvCxnSpPr>
        <xdr:cNvPr id="765" name="直線コネクタ 764">
          <a:extLst>
            <a:ext uri="{FF2B5EF4-FFF2-40B4-BE49-F238E27FC236}">
              <a16:creationId xmlns:a16="http://schemas.microsoft.com/office/drawing/2014/main" id="{DAE51382-762A-4F71-8B2E-D7C5EE0223E5}"/>
            </a:ext>
          </a:extLst>
        </xdr:cNvPr>
        <xdr:cNvCxnSpPr/>
      </xdr:nvCxnSpPr>
      <xdr:spPr>
        <a:xfrm flipV="1">
          <a:off x="16318864" y="17164050"/>
          <a:ext cx="0" cy="1559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66" name="【庁舎】&#10;有形固定資産減価償却率最小値テキスト">
          <a:extLst>
            <a:ext uri="{FF2B5EF4-FFF2-40B4-BE49-F238E27FC236}">
              <a16:creationId xmlns:a16="http://schemas.microsoft.com/office/drawing/2014/main" id="{4EAE7F0D-5EF7-4EEB-B5E3-088BF43C6CD6}"/>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67" name="直線コネクタ 766">
          <a:extLst>
            <a:ext uri="{FF2B5EF4-FFF2-40B4-BE49-F238E27FC236}">
              <a16:creationId xmlns:a16="http://schemas.microsoft.com/office/drawing/2014/main" id="{31669271-33AF-48B5-8970-CDB184BB4F6A}"/>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137177</xdr:rowOff>
    </xdr:from>
    <xdr:ext cx="340478" cy="259045"/>
    <xdr:sp macro="" textlink="">
      <xdr:nvSpPr>
        <xdr:cNvPr id="768" name="【庁舎】&#10;有形固定資産減価償却率最大値テキスト">
          <a:extLst>
            <a:ext uri="{FF2B5EF4-FFF2-40B4-BE49-F238E27FC236}">
              <a16:creationId xmlns:a16="http://schemas.microsoft.com/office/drawing/2014/main" id="{E3799C29-3AEA-4BDA-961D-80A4340D3A68}"/>
            </a:ext>
          </a:extLst>
        </xdr:cNvPr>
        <xdr:cNvSpPr txBox="1"/>
      </xdr:nvSpPr>
      <xdr:spPr>
        <a:xfrm>
          <a:off x="16357600" y="169392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19050</xdr:rowOff>
    </xdr:from>
    <xdr:to>
      <xdr:col>86</xdr:col>
      <xdr:colOff>25400</xdr:colOff>
      <xdr:row>100</xdr:row>
      <xdr:rowOff>19050</xdr:rowOff>
    </xdr:to>
    <xdr:cxnSp macro="">
      <xdr:nvCxnSpPr>
        <xdr:cNvPr id="769" name="直線コネクタ 768">
          <a:extLst>
            <a:ext uri="{FF2B5EF4-FFF2-40B4-BE49-F238E27FC236}">
              <a16:creationId xmlns:a16="http://schemas.microsoft.com/office/drawing/2014/main" id="{6482E18B-E556-4052-9F7C-1ABDE0E7E775}"/>
            </a:ext>
          </a:extLst>
        </xdr:cNvPr>
        <xdr:cNvCxnSpPr/>
      </xdr:nvCxnSpPr>
      <xdr:spPr>
        <a:xfrm>
          <a:off x="16230600" y="1716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62972</xdr:rowOff>
    </xdr:from>
    <xdr:ext cx="405111" cy="259045"/>
    <xdr:sp macro="" textlink="">
      <xdr:nvSpPr>
        <xdr:cNvPr id="770" name="【庁舎】&#10;有形固定資産減価償却率平均値テキスト">
          <a:extLst>
            <a:ext uri="{FF2B5EF4-FFF2-40B4-BE49-F238E27FC236}">
              <a16:creationId xmlns:a16="http://schemas.microsoft.com/office/drawing/2014/main" id="{A47665F2-2157-4B42-894A-001F3F241866}"/>
            </a:ext>
          </a:extLst>
        </xdr:cNvPr>
        <xdr:cNvSpPr txBox="1"/>
      </xdr:nvSpPr>
      <xdr:spPr>
        <a:xfrm>
          <a:off x="16357600" y="177223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40095</xdr:rowOff>
    </xdr:from>
    <xdr:to>
      <xdr:col>85</xdr:col>
      <xdr:colOff>177800</xdr:colOff>
      <xdr:row>104</xdr:row>
      <xdr:rowOff>141695</xdr:rowOff>
    </xdr:to>
    <xdr:sp macro="" textlink="">
      <xdr:nvSpPr>
        <xdr:cNvPr id="771" name="フローチャート: 判断 770">
          <a:extLst>
            <a:ext uri="{FF2B5EF4-FFF2-40B4-BE49-F238E27FC236}">
              <a16:creationId xmlns:a16="http://schemas.microsoft.com/office/drawing/2014/main" id="{56993171-BB46-4CC1-B9D2-ECC19B5FDF95}"/>
            </a:ext>
          </a:extLst>
        </xdr:cNvPr>
        <xdr:cNvSpPr/>
      </xdr:nvSpPr>
      <xdr:spPr>
        <a:xfrm>
          <a:off x="16268700" y="17870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48261</xdr:rowOff>
    </xdr:from>
    <xdr:to>
      <xdr:col>81</xdr:col>
      <xdr:colOff>101600</xdr:colOff>
      <xdr:row>104</xdr:row>
      <xdr:rowOff>149861</xdr:rowOff>
    </xdr:to>
    <xdr:sp macro="" textlink="">
      <xdr:nvSpPr>
        <xdr:cNvPr id="772" name="フローチャート: 判断 771">
          <a:extLst>
            <a:ext uri="{FF2B5EF4-FFF2-40B4-BE49-F238E27FC236}">
              <a16:creationId xmlns:a16="http://schemas.microsoft.com/office/drawing/2014/main" id="{58EEDA2E-6B3A-4AA9-9C89-A39A60409841}"/>
            </a:ext>
          </a:extLst>
        </xdr:cNvPr>
        <xdr:cNvSpPr/>
      </xdr:nvSpPr>
      <xdr:spPr>
        <a:xfrm>
          <a:off x="154305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90714</xdr:rowOff>
    </xdr:from>
    <xdr:to>
      <xdr:col>76</xdr:col>
      <xdr:colOff>165100</xdr:colOff>
      <xdr:row>105</xdr:row>
      <xdr:rowOff>20864</xdr:rowOff>
    </xdr:to>
    <xdr:sp macro="" textlink="">
      <xdr:nvSpPr>
        <xdr:cNvPr id="773" name="フローチャート: 判断 772">
          <a:extLst>
            <a:ext uri="{FF2B5EF4-FFF2-40B4-BE49-F238E27FC236}">
              <a16:creationId xmlns:a16="http://schemas.microsoft.com/office/drawing/2014/main" id="{EAABFB83-E00C-4410-A46E-211B6A9A6E1F}"/>
            </a:ext>
          </a:extLst>
        </xdr:cNvPr>
        <xdr:cNvSpPr/>
      </xdr:nvSpPr>
      <xdr:spPr>
        <a:xfrm>
          <a:off x="14541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108676</xdr:rowOff>
    </xdr:from>
    <xdr:to>
      <xdr:col>72</xdr:col>
      <xdr:colOff>38100</xdr:colOff>
      <xdr:row>105</xdr:row>
      <xdr:rowOff>38826</xdr:rowOff>
    </xdr:to>
    <xdr:sp macro="" textlink="">
      <xdr:nvSpPr>
        <xdr:cNvPr id="774" name="フローチャート: 判断 773">
          <a:extLst>
            <a:ext uri="{FF2B5EF4-FFF2-40B4-BE49-F238E27FC236}">
              <a16:creationId xmlns:a16="http://schemas.microsoft.com/office/drawing/2014/main" id="{65AB0630-1FCA-40AA-BFE1-DCD8E3B8CDFC}"/>
            </a:ext>
          </a:extLst>
        </xdr:cNvPr>
        <xdr:cNvSpPr/>
      </xdr:nvSpPr>
      <xdr:spPr>
        <a:xfrm>
          <a:off x="13652500" y="17939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138068</xdr:rowOff>
    </xdr:from>
    <xdr:to>
      <xdr:col>67</xdr:col>
      <xdr:colOff>101600</xdr:colOff>
      <xdr:row>105</xdr:row>
      <xdr:rowOff>68218</xdr:rowOff>
    </xdr:to>
    <xdr:sp macro="" textlink="">
      <xdr:nvSpPr>
        <xdr:cNvPr id="775" name="フローチャート: 判断 774">
          <a:extLst>
            <a:ext uri="{FF2B5EF4-FFF2-40B4-BE49-F238E27FC236}">
              <a16:creationId xmlns:a16="http://schemas.microsoft.com/office/drawing/2014/main" id="{44B57F85-B6CF-4AA8-8C17-D24090FD2992}"/>
            </a:ext>
          </a:extLst>
        </xdr:cNvPr>
        <xdr:cNvSpPr/>
      </xdr:nvSpPr>
      <xdr:spPr>
        <a:xfrm>
          <a:off x="12763500" y="1796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6" name="テキスト ボックス 775">
          <a:extLst>
            <a:ext uri="{FF2B5EF4-FFF2-40B4-BE49-F238E27FC236}">
              <a16:creationId xmlns:a16="http://schemas.microsoft.com/office/drawing/2014/main" id="{A9C8C649-7626-43B2-8132-4341D5EAF373}"/>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7" name="テキスト ボックス 776">
          <a:extLst>
            <a:ext uri="{FF2B5EF4-FFF2-40B4-BE49-F238E27FC236}">
              <a16:creationId xmlns:a16="http://schemas.microsoft.com/office/drawing/2014/main" id="{7CBD5419-BB64-4854-AAC3-B42FD3D8F7DA}"/>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8" name="テキスト ボックス 777">
          <a:extLst>
            <a:ext uri="{FF2B5EF4-FFF2-40B4-BE49-F238E27FC236}">
              <a16:creationId xmlns:a16="http://schemas.microsoft.com/office/drawing/2014/main" id="{72E17880-BED2-4A92-8388-FF0E876F2125}"/>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9" name="テキスト ボックス 778">
          <a:extLst>
            <a:ext uri="{FF2B5EF4-FFF2-40B4-BE49-F238E27FC236}">
              <a16:creationId xmlns:a16="http://schemas.microsoft.com/office/drawing/2014/main" id="{92902C8E-2BD7-4637-8860-7454E10F4F3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0" name="テキスト ボックス 779">
          <a:extLst>
            <a:ext uri="{FF2B5EF4-FFF2-40B4-BE49-F238E27FC236}">
              <a16:creationId xmlns:a16="http://schemas.microsoft.com/office/drawing/2014/main" id="{BA6BCFC8-BE43-4CE8-B49B-264C3F7F013F}"/>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159294</xdr:rowOff>
    </xdr:from>
    <xdr:to>
      <xdr:col>85</xdr:col>
      <xdr:colOff>177800</xdr:colOff>
      <xdr:row>105</xdr:row>
      <xdr:rowOff>89444</xdr:rowOff>
    </xdr:to>
    <xdr:sp macro="" textlink="">
      <xdr:nvSpPr>
        <xdr:cNvPr id="781" name="楕円 780">
          <a:extLst>
            <a:ext uri="{FF2B5EF4-FFF2-40B4-BE49-F238E27FC236}">
              <a16:creationId xmlns:a16="http://schemas.microsoft.com/office/drawing/2014/main" id="{C695CEF6-B51D-474F-8FCC-E53D7C00A400}"/>
            </a:ext>
          </a:extLst>
        </xdr:cNvPr>
        <xdr:cNvSpPr/>
      </xdr:nvSpPr>
      <xdr:spPr>
        <a:xfrm>
          <a:off x="16268700" y="17990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137721</xdr:rowOff>
    </xdr:from>
    <xdr:ext cx="405111" cy="259045"/>
    <xdr:sp macro="" textlink="">
      <xdr:nvSpPr>
        <xdr:cNvPr id="782" name="【庁舎】&#10;有形固定資産減価償却率該当値テキスト">
          <a:extLst>
            <a:ext uri="{FF2B5EF4-FFF2-40B4-BE49-F238E27FC236}">
              <a16:creationId xmlns:a16="http://schemas.microsoft.com/office/drawing/2014/main" id="{349EBFB5-B6E9-445C-A71E-73216360119E}"/>
            </a:ext>
          </a:extLst>
        </xdr:cNvPr>
        <xdr:cNvSpPr txBox="1"/>
      </xdr:nvSpPr>
      <xdr:spPr>
        <a:xfrm>
          <a:off x="16357600" y="17968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118473</xdr:rowOff>
    </xdr:from>
    <xdr:to>
      <xdr:col>81</xdr:col>
      <xdr:colOff>101600</xdr:colOff>
      <xdr:row>105</xdr:row>
      <xdr:rowOff>48623</xdr:rowOff>
    </xdr:to>
    <xdr:sp macro="" textlink="">
      <xdr:nvSpPr>
        <xdr:cNvPr id="783" name="楕円 782">
          <a:extLst>
            <a:ext uri="{FF2B5EF4-FFF2-40B4-BE49-F238E27FC236}">
              <a16:creationId xmlns:a16="http://schemas.microsoft.com/office/drawing/2014/main" id="{FB359EE2-46CF-448C-9924-92C1E3B27A81}"/>
            </a:ext>
          </a:extLst>
        </xdr:cNvPr>
        <xdr:cNvSpPr/>
      </xdr:nvSpPr>
      <xdr:spPr>
        <a:xfrm>
          <a:off x="15430500" y="17949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169273</xdr:rowOff>
    </xdr:from>
    <xdr:to>
      <xdr:col>85</xdr:col>
      <xdr:colOff>127000</xdr:colOff>
      <xdr:row>105</xdr:row>
      <xdr:rowOff>38644</xdr:rowOff>
    </xdr:to>
    <xdr:cxnSp macro="">
      <xdr:nvCxnSpPr>
        <xdr:cNvPr id="784" name="直線コネクタ 783">
          <a:extLst>
            <a:ext uri="{FF2B5EF4-FFF2-40B4-BE49-F238E27FC236}">
              <a16:creationId xmlns:a16="http://schemas.microsoft.com/office/drawing/2014/main" id="{6DC958FE-10F9-4D4E-9A0E-4D94C9FDAC08}"/>
            </a:ext>
          </a:extLst>
        </xdr:cNvPr>
        <xdr:cNvCxnSpPr/>
      </xdr:nvCxnSpPr>
      <xdr:spPr>
        <a:xfrm>
          <a:off x="15481300" y="18000073"/>
          <a:ext cx="8382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100512</xdr:rowOff>
    </xdr:from>
    <xdr:to>
      <xdr:col>76</xdr:col>
      <xdr:colOff>165100</xdr:colOff>
      <xdr:row>105</xdr:row>
      <xdr:rowOff>30662</xdr:rowOff>
    </xdr:to>
    <xdr:sp macro="" textlink="">
      <xdr:nvSpPr>
        <xdr:cNvPr id="785" name="楕円 784">
          <a:extLst>
            <a:ext uri="{FF2B5EF4-FFF2-40B4-BE49-F238E27FC236}">
              <a16:creationId xmlns:a16="http://schemas.microsoft.com/office/drawing/2014/main" id="{876D833A-F946-41E8-81FC-F7C530438A5D}"/>
            </a:ext>
          </a:extLst>
        </xdr:cNvPr>
        <xdr:cNvSpPr/>
      </xdr:nvSpPr>
      <xdr:spPr>
        <a:xfrm>
          <a:off x="14541500" y="17931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151312</xdr:rowOff>
    </xdr:from>
    <xdr:to>
      <xdr:col>81</xdr:col>
      <xdr:colOff>50800</xdr:colOff>
      <xdr:row>104</xdr:row>
      <xdr:rowOff>169273</xdr:rowOff>
    </xdr:to>
    <xdr:cxnSp macro="">
      <xdr:nvCxnSpPr>
        <xdr:cNvPr id="786" name="直線コネクタ 785">
          <a:extLst>
            <a:ext uri="{FF2B5EF4-FFF2-40B4-BE49-F238E27FC236}">
              <a16:creationId xmlns:a16="http://schemas.microsoft.com/office/drawing/2014/main" id="{7301913E-FC30-4B4E-8EB1-C09BECF4DECF}"/>
            </a:ext>
          </a:extLst>
        </xdr:cNvPr>
        <xdr:cNvCxnSpPr/>
      </xdr:nvCxnSpPr>
      <xdr:spPr>
        <a:xfrm>
          <a:off x="14592300" y="17982112"/>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67855</xdr:rowOff>
    </xdr:from>
    <xdr:to>
      <xdr:col>72</xdr:col>
      <xdr:colOff>38100</xdr:colOff>
      <xdr:row>104</xdr:row>
      <xdr:rowOff>169455</xdr:rowOff>
    </xdr:to>
    <xdr:sp macro="" textlink="">
      <xdr:nvSpPr>
        <xdr:cNvPr id="787" name="楕円 786">
          <a:extLst>
            <a:ext uri="{FF2B5EF4-FFF2-40B4-BE49-F238E27FC236}">
              <a16:creationId xmlns:a16="http://schemas.microsoft.com/office/drawing/2014/main" id="{7995FC4D-97EA-4B76-9000-ACC874D87942}"/>
            </a:ext>
          </a:extLst>
        </xdr:cNvPr>
        <xdr:cNvSpPr/>
      </xdr:nvSpPr>
      <xdr:spPr>
        <a:xfrm>
          <a:off x="13652500" y="1789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118655</xdr:rowOff>
    </xdr:from>
    <xdr:to>
      <xdr:col>76</xdr:col>
      <xdr:colOff>114300</xdr:colOff>
      <xdr:row>104</xdr:row>
      <xdr:rowOff>151312</xdr:rowOff>
    </xdr:to>
    <xdr:cxnSp macro="">
      <xdr:nvCxnSpPr>
        <xdr:cNvPr id="788" name="直線コネクタ 787">
          <a:extLst>
            <a:ext uri="{FF2B5EF4-FFF2-40B4-BE49-F238E27FC236}">
              <a16:creationId xmlns:a16="http://schemas.microsoft.com/office/drawing/2014/main" id="{7627EA73-0012-463D-8057-C2FAA441A4FA}"/>
            </a:ext>
          </a:extLst>
        </xdr:cNvPr>
        <xdr:cNvCxnSpPr/>
      </xdr:nvCxnSpPr>
      <xdr:spPr>
        <a:xfrm>
          <a:off x="13703300" y="1794945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144599</xdr:rowOff>
    </xdr:from>
    <xdr:to>
      <xdr:col>67</xdr:col>
      <xdr:colOff>101600</xdr:colOff>
      <xdr:row>104</xdr:row>
      <xdr:rowOff>74749</xdr:rowOff>
    </xdr:to>
    <xdr:sp macro="" textlink="">
      <xdr:nvSpPr>
        <xdr:cNvPr id="789" name="楕円 788">
          <a:extLst>
            <a:ext uri="{FF2B5EF4-FFF2-40B4-BE49-F238E27FC236}">
              <a16:creationId xmlns:a16="http://schemas.microsoft.com/office/drawing/2014/main" id="{861DE1F4-61BE-4ED1-BE9D-E47FE1E45FB5}"/>
            </a:ext>
          </a:extLst>
        </xdr:cNvPr>
        <xdr:cNvSpPr/>
      </xdr:nvSpPr>
      <xdr:spPr>
        <a:xfrm>
          <a:off x="12763500" y="17803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23949</xdr:rowOff>
    </xdr:from>
    <xdr:to>
      <xdr:col>71</xdr:col>
      <xdr:colOff>177800</xdr:colOff>
      <xdr:row>104</xdr:row>
      <xdr:rowOff>118655</xdr:rowOff>
    </xdr:to>
    <xdr:cxnSp macro="">
      <xdr:nvCxnSpPr>
        <xdr:cNvPr id="790" name="直線コネクタ 789">
          <a:extLst>
            <a:ext uri="{FF2B5EF4-FFF2-40B4-BE49-F238E27FC236}">
              <a16:creationId xmlns:a16="http://schemas.microsoft.com/office/drawing/2014/main" id="{72599258-EE04-4E50-BAD5-55FA4962B9FA}"/>
            </a:ext>
          </a:extLst>
        </xdr:cNvPr>
        <xdr:cNvCxnSpPr/>
      </xdr:nvCxnSpPr>
      <xdr:spPr>
        <a:xfrm>
          <a:off x="12814300" y="17854749"/>
          <a:ext cx="889000" cy="94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166388</xdr:rowOff>
    </xdr:from>
    <xdr:ext cx="405111" cy="259045"/>
    <xdr:sp macro="" textlink="">
      <xdr:nvSpPr>
        <xdr:cNvPr id="791" name="n_1aveValue【庁舎】&#10;有形固定資産減価償却率">
          <a:extLst>
            <a:ext uri="{FF2B5EF4-FFF2-40B4-BE49-F238E27FC236}">
              <a16:creationId xmlns:a16="http://schemas.microsoft.com/office/drawing/2014/main" id="{AAFA07F6-A49A-423E-B054-553C59D6466C}"/>
            </a:ext>
          </a:extLst>
        </xdr:cNvPr>
        <xdr:cNvSpPr txBox="1"/>
      </xdr:nvSpPr>
      <xdr:spPr>
        <a:xfrm>
          <a:off x="15266044" y="1765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37391</xdr:rowOff>
    </xdr:from>
    <xdr:ext cx="405111" cy="259045"/>
    <xdr:sp macro="" textlink="">
      <xdr:nvSpPr>
        <xdr:cNvPr id="792" name="n_2aveValue【庁舎】&#10;有形固定資産減価償却率">
          <a:extLst>
            <a:ext uri="{FF2B5EF4-FFF2-40B4-BE49-F238E27FC236}">
              <a16:creationId xmlns:a16="http://schemas.microsoft.com/office/drawing/2014/main" id="{B3B1D1B3-0EF4-4CB2-AB18-FC06BCB80F8D}"/>
            </a:ext>
          </a:extLst>
        </xdr:cNvPr>
        <xdr:cNvSpPr txBox="1"/>
      </xdr:nvSpPr>
      <xdr:spPr>
        <a:xfrm>
          <a:off x="14389744" y="1769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29953</xdr:rowOff>
    </xdr:from>
    <xdr:ext cx="405111" cy="259045"/>
    <xdr:sp macro="" textlink="">
      <xdr:nvSpPr>
        <xdr:cNvPr id="793" name="n_3aveValue【庁舎】&#10;有形固定資産減価償却率">
          <a:extLst>
            <a:ext uri="{FF2B5EF4-FFF2-40B4-BE49-F238E27FC236}">
              <a16:creationId xmlns:a16="http://schemas.microsoft.com/office/drawing/2014/main" id="{C9736CCF-7C0A-4858-A33D-B651D1337A54}"/>
            </a:ext>
          </a:extLst>
        </xdr:cNvPr>
        <xdr:cNvSpPr txBox="1"/>
      </xdr:nvSpPr>
      <xdr:spPr>
        <a:xfrm>
          <a:off x="13500744" y="18032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59345</xdr:rowOff>
    </xdr:from>
    <xdr:ext cx="405111" cy="259045"/>
    <xdr:sp macro="" textlink="">
      <xdr:nvSpPr>
        <xdr:cNvPr id="794" name="n_4aveValue【庁舎】&#10;有形固定資産減価償却率">
          <a:extLst>
            <a:ext uri="{FF2B5EF4-FFF2-40B4-BE49-F238E27FC236}">
              <a16:creationId xmlns:a16="http://schemas.microsoft.com/office/drawing/2014/main" id="{2C43B869-5F5B-4C73-9E37-B570508D4825}"/>
            </a:ext>
          </a:extLst>
        </xdr:cNvPr>
        <xdr:cNvSpPr txBox="1"/>
      </xdr:nvSpPr>
      <xdr:spPr>
        <a:xfrm>
          <a:off x="12611744" y="180615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39750</xdr:rowOff>
    </xdr:from>
    <xdr:ext cx="405111" cy="259045"/>
    <xdr:sp macro="" textlink="">
      <xdr:nvSpPr>
        <xdr:cNvPr id="795" name="n_1mainValue【庁舎】&#10;有形固定資産減価償却率">
          <a:extLst>
            <a:ext uri="{FF2B5EF4-FFF2-40B4-BE49-F238E27FC236}">
              <a16:creationId xmlns:a16="http://schemas.microsoft.com/office/drawing/2014/main" id="{CFB0C98C-C559-48FD-BFC1-F0ACCA445BD8}"/>
            </a:ext>
          </a:extLst>
        </xdr:cNvPr>
        <xdr:cNvSpPr txBox="1"/>
      </xdr:nvSpPr>
      <xdr:spPr>
        <a:xfrm>
          <a:off x="15266044" y="180420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21789</xdr:rowOff>
    </xdr:from>
    <xdr:ext cx="405111" cy="259045"/>
    <xdr:sp macro="" textlink="">
      <xdr:nvSpPr>
        <xdr:cNvPr id="796" name="n_2mainValue【庁舎】&#10;有形固定資産減価償却率">
          <a:extLst>
            <a:ext uri="{FF2B5EF4-FFF2-40B4-BE49-F238E27FC236}">
              <a16:creationId xmlns:a16="http://schemas.microsoft.com/office/drawing/2014/main" id="{E75A6665-AB35-4738-A469-5E122A2FFB31}"/>
            </a:ext>
          </a:extLst>
        </xdr:cNvPr>
        <xdr:cNvSpPr txBox="1"/>
      </xdr:nvSpPr>
      <xdr:spPr>
        <a:xfrm>
          <a:off x="14389744" y="18024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14532</xdr:rowOff>
    </xdr:from>
    <xdr:ext cx="405111" cy="259045"/>
    <xdr:sp macro="" textlink="">
      <xdr:nvSpPr>
        <xdr:cNvPr id="797" name="n_3mainValue【庁舎】&#10;有形固定資産減価償却率">
          <a:extLst>
            <a:ext uri="{FF2B5EF4-FFF2-40B4-BE49-F238E27FC236}">
              <a16:creationId xmlns:a16="http://schemas.microsoft.com/office/drawing/2014/main" id="{15450181-F384-4E06-B056-73495030FC43}"/>
            </a:ext>
          </a:extLst>
        </xdr:cNvPr>
        <xdr:cNvSpPr txBox="1"/>
      </xdr:nvSpPr>
      <xdr:spPr>
        <a:xfrm>
          <a:off x="13500744" y="17673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91276</xdr:rowOff>
    </xdr:from>
    <xdr:ext cx="405111" cy="259045"/>
    <xdr:sp macro="" textlink="">
      <xdr:nvSpPr>
        <xdr:cNvPr id="798" name="n_4mainValue【庁舎】&#10;有形固定資産減価償却率">
          <a:extLst>
            <a:ext uri="{FF2B5EF4-FFF2-40B4-BE49-F238E27FC236}">
              <a16:creationId xmlns:a16="http://schemas.microsoft.com/office/drawing/2014/main" id="{01C65FA7-C876-4DE8-B595-EDBB2023F43B}"/>
            </a:ext>
          </a:extLst>
        </xdr:cNvPr>
        <xdr:cNvSpPr txBox="1"/>
      </xdr:nvSpPr>
      <xdr:spPr>
        <a:xfrm>
          <a:off x="12611744" y="17579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9" name="正方形/長方形 798">
          <a:extLst>
            <a:ext uri="{FF2B5EF4-FFF2-40B4-BE49-F238E27FC236}">
              <a16:creationId xmlns:a16="http://schemas.microsoft.com/office/drawing/2014/main" id="{BF883B1A-104D-40A7-9FA3-0073876DA15D}"/>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0" name="正方形/長方形 799">
          <a:extLst>
            <a:ext uri="{FF2B5EF4-FFF2-40B4-BE49-F238E27FC236}">
              <a16:creationId xmlns:a16="http://schemas.microsoft.com/office/drawing/2014/main" id="{F044D7DA-3E01-49AC-AFAA-851D0A6687C3}"/>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1" name="正方形/長方形 800">
          <a:extLst>
            <a:ext uri="{FF2B5EF4-FFF2-40B4-BE49-F238E27FC236}">
              <a16:creationId xmlns:a16="http://schemas.microsoft.com/office/drawing/2014/main" id="{9263CFA4-1759-4E74-A073-690677876359}"/>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2" name="正方形/長方形 801">
          <a:extLst>
            <a:ext uri="{FF2B5EF4-FFF2-40B4-BE49-F238E27FC236}">
              <a16:creationId xmlns:a16="http://schemas.microsoft.com/office/drawing/2014/main" id="{AA9A89FD-6C83-44C4-9215-3E1DDBA0B9ED}"/>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3" name="正方形/長方形 802">
          <a:extLst>
            <a:ext uri="{FF2B5EF4-FFF2-40B4-BE49-F238E27FC236}">
              <a16:creationId xmlns:a16="http://schemas.microsoft.com/office/drawing/2014/main" id="{64A14914-8308-4CA0-A31F-F22F75EF5AC5}"/>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4" name="正方形/長方形 803">
          <a:extLst>
            <a:ext uri="{FF2B5EF4-FFF2-40B4-BE49-F238E27FC236}">
              <a16:creationId xmlns:a16="http://schemas.microsoft.com/office/drawing/2014/main" id="{14364D86-5E55-4CDF-BE8D-9BB413D6674E}"/>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5" name="正方形/長方形 804">
          <a:extLst>
            <a:ext uri="{FF2B5EF4-FFF2-40B4-BE49-F238E27FC236}">
              <a16:creationId xmlns:a16="http://schemas.microsoft.com/office/drawing/2014/main" id="{B42F13B3-1116-4C09-A88C-BCB6BF4A518E}"/>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6" name="正方形/長方形 805">
          <a:extLst>
            <a:ext uri="{FF2B5EF4-FFF2-40B4-BE49-F238E27FC236}">
              <a16:creationId xmlns:a16="http://schemas.microsoft.com/office/drawing/2014/main" id="{FA935CF8-2E21-406E-9ACB-586702C11C51}"/>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7" name="テキスト ボックス 806">
          <a:extLst>
            <a:ext uri="{FF2B5EF4-FFF2-40B4-BE49-F238E27FC236}">
              <a16:creationId xmlns:a16="http://schemas.microsoft.com/office/drawing/2014/main" id="{3ADB65A4-C19C-44CD-85C4-360E45F0A05F}"/>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8" name="直線コネクタ 807">
          <a:extLst>
            <a:ext uri="{FF2B5EF4-FFF2-40B4-BE49-F238E27FC236}">
              <a16:creationId xmlns:a16="http://schemas.microsoft.com/office/drawing/2014/main" id="{600824D1-643A-4567-A702-76219F50011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09" name="直線コネクタ 808">
          <a:extLst>
            <a:ext uri="{FF2B5EF4-FFF2-40B4-BE49-F238E27FC236}">
              <a16:creationId xmlns:a16="http://schemas.microsoft.com/office/drawing/2014/main" id="{C0DFE3CF-E28B-41FD-91C6-791FE4C520D2}"/>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10" name="テキスト ボックス 809">
          <a:extLst>
            <a:ext uri="{FF2B5EF4-FFF2-40B4-BE49-F238E27FC236}">
              <a16:creationId xmlns:a16="http://schemas.microsoft.com/office/drawing/2014/main" id="{E4FCDCCD-6F83-40AE-B4F6-FBD0CDFE692A}"/>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11" name="直線コネクタ 810">
          <a:extLst>
            <a:ext uri="{FF2B5EF4-FFF2-40B4-BE49-F238E27FC236}">
              <a16:creationId xmlns:a16="http://schemas.microsoft.com/office/drawing/2014/main" id="{22B299A3-F116-4D00-AA92-4E192D13A037}"/>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12" name="テキスト ボックス 811">
          <a:extLst>
            <a:ext uri="{FF2B5EF4-FFF2-40B4-BE49-F238E27FC236}">
              <a16:creationId xmlns:a16="http://schemas.microsoft.com/office/drawing/2014/main" id="{D8FD582F-C89A-477D-A798-CD60D4391D17}"/>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13" name="直線コネクタ 812">
          <a:extLst>
            <a:ext uri="{FF2B5EF4-FFF2-40B4-BE49-F238E27FC236}">
              <a16:creationId xmlns:a16="http://schemas.microsoft.com/office/drawing/2014/main" id="{E8F4F99B-08FC-4C52-8344-2E9EEF578A4A}"/>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14" name="テキスト ボックス 813">
          <a:extLst>
            <a:ext uri="{FF2B5EF4-FFF2-40B4-BE49-F238E27FC236}">
              <a16:creationId xmlns:a16="http://schemas.microsoft.com/office/drawing/2014/main" id="{EB8C49E0-5323-406F-B2CE-D9DD62733689}"/>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15" name="直線コネクタ 814">
          <a:extLst>
            <a:ext uri="{FF2B5EF4-FFF2-40B4-BE49-F238E27FC236}">
              <a16:creationId xmlns:a16="http://schemas.microsoft.com/office/drawing/2014/main" id="{281FDCC5-CF6E-4FDC-9291-95E1AE44B084}"/>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16" name="テキスト ボックス 815">
          <a:extLst>
            <a:ext uri="{FF2B5EF4-FFF2-40B4-BE49-F238E27FC236}">
              <a16:creationId xmlns:a16="http://schemas.microsoft.com/office/drawing/2014/main" id="{26B4DB45-51D4-44A0-A625-6E49F2FEF29F}"/>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17" name="直線コネクタ 816">
          <a:extLst>
            <a:ext uri="{FF2B5EF4-FFF2-40B4-BE49-F238E27FC236}">
              <a16:creationId xmlns:a16="http://schemas.microsoft.com/office/drawing/2014/main" id="{F02527E6-04FE-4D96-8E99-9A5690321B9E}"/>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18" name="テキスト ボックス 817">
          <a:extLst>
            <a:ext uri="{FF2B5EF4-FFF2-40B4-BE49-F238E27FC236}">
              <a16:creationId xmlns:a16="http://schemas.microsoft.com/office/drawing/2014/main" id="{98CCA01B-1373-4120-9076-7BDD1FAC87BB}"/>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19" name="直線コネクタ 818">
          <a:extLst>
            <a:ext uri="{FF2B5EF4-FFF2-40B4-BE49-F238E27FC236}">
              <a16:creationId xmlns:a16="http://schemas.microsoft.com/office/drawing/2014/main" id="{AF3C54AD-21EB-4F2B-9F8B-2046B0A144B3}"/>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20" name="テキスト ボックス 819">
          <a:extLst>
            <a:ext uri="{FF2B5EF4-FFF2-40B4-BE49-F238E27FC236}">
              <a16:creationId xmlns:a16="http://schemas.microsoft.com/office/drawing/2014/main" id="{372432E1-CF24-4EA3-94DE-C5C235DB88BF}"/>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1" name="直線コネクタ 820">
          <a:extLst>
            <a:ext uri="{FF2B5EF4-FFF2-40B4-BE49-F238E27FC236}">
              <a16:creationId xmlns:a16="http://schemas.microsoft.com/office/drawing/2014/main" id="{C19AE5A7-348A-4014-BCA7-52F51B720824}"/>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2" name="テキスト ボックス 821">
          <a:extLst>
            <a:ext uri="{FF2B5EF4-FFF2-40B4-BE49-F238E27FC236}">
              <a16:creationId xmlns:a16="http://schemas.microsoft.com/office/drawing/2014/main" id="{A14FDF30-46E8-4A80-ABA1-D001A257E427}"/>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3" name="【庁舎】&#10;一人当たり面積グラフ枠">
          <a:extLst>
            <a:ext uri="{FF2B5EF4-FFF2-40B4-BE49-F238E27FC236}">
              <a16:creationId xmlns:a16="http://schemas.microsoft.com/office/drawing/2014/main" id="{F35DA5A3-4DC8-4F52-BB58-411F76E1BABE}"/>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19050</xdr:rowOff>
    </xdr:from>
    <xdr:to>
      <xdr:col>116</xdr:col>
      <xdr:colOff>62864</xdr:colOff>
      <xdr:row>108</xdr:row>
      <xdr:rowOff>76200</xdr:rowOff>
    </xdr:to>
    <xdr:cxnSp macro="">
      <xdr:nvCxnSpPr>
        <xdr:cNvPr id="824" name="直線コネクタ 823">
          <a:extLst>
            <a:ext uri="{FF2B5EF4-FFF2-40B4-BE49-F238E27FC236}">
              <a16:creationId xmlns:a16="http://schemas.microsoft.com/office/drawing/2014/main" id="{629B3CA4-57B7-42BC-B224-97BA618FAAB5}"/>
            </a:ext>
          </a:extLst>
        </xdr:cNvPr>
        <xdr:cNvCxnSpPr/>
      </xdr:nvCxnSpPr>
      <xdr:spPr>
        <a:xfrm flipV="1">
          <a:off x="22160864" y="1699260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80027</xdr:rowOff>
    </xdr:from>
    <xdr:ext cx="469744" cy="259045"/>
    <xdr:sp macro="" textlink="">
      <xdr:nvSpPr>
        <xdr:cNvPr id="825" name="【庁舎】&#10;一人当たり面積最小値テキスト">
          <a:extLst>
            <a:ext uri="{FF2B5EF4-FFF2-40B4-BE49-F238E27FC236}">
              <a16:creationId xmlns:a16="http://schemas.microsoft.com/office/drawing/2014/main" id="{65D4D703-D66D-4D2C-B948-230A765294EA}"/>
            </a:ext>
          </a:extLst>
        </xdr:cNvPr>
        <xdr:cNvSpPr txBox="1"/>
      </xdr:nvSpPr>
      <xdr:spPr>
        <a:xfrm>
          <a:off x="22199600" y="1859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76200</xdr:rowOff>
    </xdr:from>
    <xdr:to>
      <xdr:col>116</xdr:col>
      <xdr:colOff>152400</xdr:colOff>
      <xdr:row>108</xdr:row>
      <xdr:rowOff>76200</xdr:rowOff>
    </xdr:to>
    <xdr:cxnSp macro="">
      <xdr:nvCxnSpPr>
        <xdr:cNvPr id="826" name="直線コネクタ 825">
          <a:extLst>
            <a:ext uri="{FF2B5EF4-FFF2-40B4-BE49-F238E27FC236}">
              <a16:creationId xmlns:a16="http://schemas.microsoft.com/office/drawing/2014/main" id="{1F03DADA-942B-45B8-9F3C-2404B121C8CC}"/>
            </a:ext>
          </a:extLst>
        </xdr:cNvPr>
        <xdr:cNvCxnSpPr/>
      </xdr:nvCxnSpPr>
      <xdr:spPr>
        <a:xfrm>
          <a:off x="22072600" y="185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97</xdr:row>
      <xdr:rowOff>137177</xdr:rowOff>
    </xdr:from>
    <xdr:ext cx="469744" cy="259045"/>
    <xdr:sp macro="" textlink="">
      <xdr:nvSpPr>
        <xdr:cNvPr id="827" name="【庁舎】&#10;一人当たり面積最大値テキスト">
          <a:extLst>
            <a:ext uri="{FF2B5EF4-FFF2-40B4-BE49-F238E27FC236}">
              <a16:creationId xmlns:a16="http://schemas.microsoft.com/office/drawing/2014/main" id="{6079ABDE-02A1-4824-94B8-E124389781F9}"/>
            </a:ext>
          </a:extLst>
        </xdr:cNvPr>
        <xdr:cNvSpPr txBox="1"/>
      </xdr:nvSpPr>
      <xdr:spPr>
        <a:xfrm>
          <a:off x="22199600" y="16767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19050</xdr:rowOff>
    </xdr:from>
    <xdr:to>
      <xdr:col>116</xdr:col>
      <xdr:colOff>152400</xdr:colOff>
      <xdr:row>99</xdr:row>
      <xdr:rowOff>19050</xdr:rowOff>
    </xdr:to>
    <xdr:cxnSp macro="">
      <xdr:nvCxnSpPr>
        <xdr:cNvPr id="828" name="直線コネクタ 827">
          <a:extLst>
            <a:ext uri="{FF2B5EF4-FFF2-40B4-BE49-F238E27FC236}">
              <a16:creationId xmlns:a16="http://schemas.microsoft.com/office/drawing/2014/main" id="{DC5A87F9-F151-457F-952B-CDC43AEEB9D7}"/>
            </a:ext>
          </a:extLst>
        </xdr:cNvPr>
        <xdr:cNvCxnSpPr/>
      </xdr:nvCxnSpPr>
      <xdr:spPr>
        <a:xfrm>
          <a:off x="22072600" y="1699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84200</xdr:rowOff>
    </xdr:from>
    <xdr:ext cx="469744" cy="259045"/>
    <xdr:sp macro="" textlink="">
      <xdr:nvSpPr>
        <xdr:cNvPr id="829" name="【庁舎】&#10;一人当たり面積平均値テキスト">
          <a:extLst>
            <a:ext uri="{FF2B5EF4-FFF2-40B4-BE49-F238E27FC236}">
              <a16:creationId xmlns:a16="http://schemas.microsoft.com/office/drawing/2014/main" id="{FBA0F208-BB4A-4AC3-B916-E015E17ED3FA}"/>
            </a:ext>
          </a:extLst>
        </xdr:cNvPr>
        <xdr:cNvSpPr txBox="1"/>
      </xdr:nvSpPr>
      <xdr:spPr>
        <a:xfrm>
          <a:off x="22199600" y="179150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61323</xdr:rowOff>
    </xdr:from>
    <xdr:to>
      <xdr:col>116</xdr:col>
      <xdr:colOff>114300</xdr:colOff>
      <xdr:row>105</xdr:row>
      <xdr:rowOff>162923</xdr:rowOff>
    </xdr:to>
    <xdr:sp macro="" textlink="">
      <xdr:nvSpPr>
        <xdr:cNvPr id="830" name="フローチャート: 判断 829">
          <a:extLst>
            <a:ext uri="{FF2B5EF4-FFF2-40B4-BE49-F238E27FC236}">
              <a16:creationId xmlns:a16="http://schemas.microsoft.com/office/drawing/2014/main" id="{30D0E874-15A0-4E85-93C9-E3694B7FF8BD}"/>
            </a:ext>
          </a:extLst>
        </xdr:cNvPr>
        <xdr:cNvSpPr/>
      </xdr:nvSpPr>
      <xdr:spPr>
        <a:xfrm>
          <a:off x="22110700" y="1806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53158</xdr:rowOff>
    </xdr:from>
    <xdr:to>
      <xdr:col>112</xdr:col>
      <xdr:colOff>38100</xdr:colOff>
      <xdr:row>105</xdr:row>
      <xdr:rowOff>154758</xdr:rowOff>
    </xdr:to>
    <xdr:sp macro="" textlink="">
      <xdr:nvSpPr>
        <xdr:cNvPr id="831" name="フローチャート: 判断 830">
          <a:extLst>
            <a:ext uri="{FF2B5EF4-FFF2-40B4-BE49-F238E27FC236}">
              <a16:creationId xmlns:a16="http://schemas.microsoft.com/office/drawing/2014/main" id="{009F1417-F3DF-4283-A7D4-5842E526182F}"/>
            </a:ext>
          </a:extLst>
        </xdr:cNvPr>
        <xdr:cNvSpPr/>
      </xdr:nvSpPr>
      <xdr:spPr>
        <a:xfrm>
          <a:off x="21272500" y="180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80918</xdr:rowOff>
    </xdr:from>
    <xdr:to>
      <xdr:col>107</xdr:col>
      <xdr:colOff>101600</xdr:colOff>
      <xdr:row>106</xdr:row>
      <xdr:rowOff>11068</xdr:rowOff>
    </xdr:to>
    <xdr:sp macro="" textlink="">
      <xdr:nvSpPr>
        <xdr:cNvPr id="832" name="フローチャート: 判断 831">
          <a:extLst>
            <a:ext uri="{FF2B5EF4-FFF2-40B4-BE49-F238E27FC236}">
              <a16:creationId xmlns:a16="http://schemas.microsoft.com/office/drawing/2014/main" id="{5491159F-2DE1-4C27-B023-92EA1DB3E325}"/>
            </a:ext>
          </a:extLst>
        </xdr:cNvPr>
        <xdr:cNvSpPr/>
      </xdr:nvSpPr>
      <xdr:spPr>
        <a:xfrm>
          <a:off x="20383500" y="1808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90714</xdr:rowOff>
    </xdr:from>
    <xdr:to>
      <xdr:col>102</xdr:col>
      <xdr:colOff>165100</xdr:colOff>
      <xdr:row>106</xdr:row>
      <xdr:rowOff>20864</xdr:rowOff>
    </xdr:to>
    <xdr:sp macro="" textlink="">
      <xdr:nvSpPr>
        <xdr:cNvPr id="833" name="フローチャート: 判断 832">
          <a:extLst>
            <a:ext uri="{FF2B5EF4-FFF2-40B4-BE49-F238E27FC236}">
              <a16:creationId xmlns:a16="http://schemas.microsoft.com/office/drawing/2014/main" id="{16392E84-E2E7-4B56-9308-1901738978C6}"/>
            </a:ext>
          </a:extLst>
        </xdr:cNvPr>
        <xdr:cNvSpPr/>
      </xdr:nvSpPr>
      <xdr:spPr>
        <a:xfrm>
          <a:off x="19494500" y="1809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128270</xdr:rowOff>
    </xdr:from>
    <xdr:to>
      <xdr:col>98</xdr:col>
      <xdr:colOff>38100</xdr:colOff>
      <xdr:row>106</xdr:row>
      <xdr:rowOff>58420</xdr:rowOff>
    </xdr:to>
    <xdr:sp macro="" textlink="">
      <xdr:nvSpPr>
        <xdr:cNvPr id="834" name="フローチャート: 判断 833">
          <a:extLst>
            <a:ext uri="{FF2B5EF4-FFF2-40B4-BE49-F238E27FC236}">
              <a16:creationId xmlns:a16="http://schemas.microsoft.com/office/drawing/2014/main" id="{47A734A3-6ED7-48EE-B267-616BE4071FFE}"/>
            </a:ext>
          </a:extLst>
        </xdr:cNvPr>
        <xdr:cNvSpPr/>
      </xdr:nvSpPr>
      <xdr:spPr>
        <a:xfrm>
          <a:off x="18605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5" name="テキスト ボックス 834">
          <a:extLst>
            <a:ext uri="{FF2B5EF4-FFF2-40B4-BE49-F238E27FC236}">
              <a16:creationId xmlns:a16="http://schemas.microsoft.com/office/drawing/2014/main" id="{23CEC364-C4B7-4D15-AD53-C0EBAC9998C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6" name="テキスト ボックス 835">
          <a:extLst>
            <a:ext uri="{FF2B5EF4-FFF2-40B4-BE49-F238E27FC236}">
              <a16:creationId xmlns:a16="http://schemas.microsoft.com/office/drawing/2014/main" id="{176A6DC5-6F77-43DC-9B10-6EFD0DDB7F97}"/>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7" name="テキスト ボックス 836">
          <a:extLst>
            <a:ext uri="{FF2B5EF4-FFF2-40B4-BE49-F238E27FC236}">
              <a16:creationId xmlns:a16="http://schemas.microsoft.com/office/drawing/2014/main" id="{D5442C0A-2638-4E6E-A2C3-FBD0694B2219}"/>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8" name="テキスト ボックス 837">
          <a:extLst>
            <a:ext uri="{FF2B5EF4-FFF2-40B4-BE49-F238E27FC236}">
              <a16:creationId xmlns:a16="http://schemas.microsoft.com/office/drawing/2014/main" id="{310F4101-E9AB-4997-AD1A-175D37D3F51B}"/>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9" name="テキスト ボックス 838">
          <a:extLst>
            <a:ext uri="{FF2B5EF4-FFF2-40B4-BE49-F238E27FC236}">
              <a16:creationId xmlns:a16="http://schemas.microsoft.com/office/drawing/2014/main" id="{2282EF82-F697-4517-B45F-9B7FA67F9AA1}"/>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2539</xdr:rowOff>
    </xdr:from>
    <xdr:to>
      <xdr:col>116</xdr:col>
      <xdr:colOff>114300</xdr:colOff>
      <xdr:row>107</xdr:row>
      <xdr:rowOff>104139</xdr:rowOff>
    </xdr:to>
    <xdr:sp macro="" textlink="">
      <xdr:nvSpPr>
        <xdr:cNvPr id="840" name="楕円 839">
          <a:extLst>
            <a:ext uri="{FF2B5EF4-FFF2-40B4-BE49-F238E27FC236}">
              <a16:creationId xmlns:a16="http://schemas.microsoft.com/office/drawing/2014/main" id="{D406B04A-6C90-498B-8FC8-89B63761A78A}"/>
            </a:ext>
          </a:extLst>
        </xdr:cNvPr>
        <xdr:cNvSpPr/>
      </xdr:nvSpPr>
      <xdr:spPr>
        <a:xfrm>
          <a:off x="22110700" y="18347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152416</xdr:rowOff>
    </xdr:from>
    <xdr:ext cx="469744" cy="259045"/>
    <xdr:sp macro="" textlink="">
      <xdr:nvSpPr>
        <xdr:cNvPr id="841" name="【庁舎】&#10;一人当たり面積該当値テキスト">
          <a:extLst>
            <a:ext uri="{FF2B5EF4-FFF2-40B4-BE49-F238E27FC236}">
              <a16:creationId xmlns:a16="http://schemas.microsoft.com/office/drawing/2014/main" id="{FF38E6B4-D621-4AC3-8818-6BDB180AAB1B}"/>
            </a:ext>
          </a:extLst>
        </xdr:cNvPr>
        <xdr:cNvSpPr txBox="1"/>
      </xdr:nvSpPr>
      <xdr:spPr>
        <a:xfrm>
          <a:off x="22199600" y="18326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4173</xdr:rowOff>
    </xdr:from>
    <xdr:to>
      <xdr:col>112</xdr:col>
      <xdr:colOff>38100</xdr:colOff>
      <xdr:row>107</xdr:row>
      <xdr:rowOff>105773</xdr:rowOff>
    </xdr:to>
    <xdr:sp macro="" textlink="">
      <xdr:nvSpPr>
        <xdr:cNvPr id="842" name="楕円 841">
          <a:extLst>
            <a:ext uri="{FF2B5EF4-FFF2-40B4-BE49-F238E27FC236}">
              <a16:creationId xmlns:a16="http://schemas.microsoft.com/office/drawing/2014/main" id="{329689CA-4D19-4CCA-A52E-CF99C0A463F7}"/>
            </a:ext>
          </a:extLst>
        </xdr:cNvPr>
        <xdr:cNvSpPr/>
      </xdr:nvSpPr>
      <xdr:spPr>
        <a:xfrm>
          <a:off x="21272500" y="18349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53339</xdr:rowOff>
    </xdr:from>
    <xdr:to>
      <xdr:col>116</xdr:col>
      <xdr:colOff>63500</xdr:colOff>
      <xdr:row>107</xdr:row>
      <xdr:rowOff>54973</xdr:rowOff>
    </xdr:to>
    <xdr:cxnSp macro="">
      <xdr:nvCxnSpPr>
        <xdr:cNvPr id="843" name="直線コネクタ 842">
          <a:extLst>
            <a:ext uri="{FF2B5EF4-FFF2-40B4-BE49-F238E27FC236}">
              <a16:creationId xmlns:a16="http://schemas.microsoft.com/office/drawing/2014/main" id="{C80ED8A1-B5A0-4249-A131-C663FA39FFFF}"/>
            </a:ext>
          </a:extLst>
        </xdr:cNvPr>
        <xdr:cNvCxnSpPr/>
      </xdr:nvCxnSpPr>
      <xdr:spPr>
        <a:xfrm flipV="1">
          <a:off x="21323300" y="18398489"/>
          <a:ext cx="8382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170724</xdr:rowOff>
    </xdr:from>
    <xdr:to>
      <xdr:col>107</xdr:col>
      <xdr:colOff>101600</xdr:colOff>
      <xdr:row>107</xdr:row>
      <xdr:rowOff>100874</xdr:rowOff>
    </xdr:to>
    <xdr:sp macro="" textlink="">
      <xdr:nvSpPr>
        <xdr:cNvPr id="844" name="楕円 843">
          <a:extLst>
            <a:ext uri="{FF2B5EF4-FFF2-40B4-BE49-F238E27FC236}">
              <a16:creationId xmlns:a16="http://schemas.microsoft.com/office/drawing/2014/main" id="{1BCFB042-DD38-4D85-BF30-81345FB361B6}"/>
            </a:ext>
          </a:extLst>
        </xdr:cNvPr>
        <xdr:cNvSpPr/>
      </xdr:nvSpPr>
      <xdr:spPr>
        <a:xfrm>
          <a:off x="20383500" y="18344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50074</xdr:rowOff>
    </xdr:from>
    <xdr:to>
      <xdr:col>111</xdr:col>
      <xdr:colOff>177800</xdr:colOff>
      <xdr:row>107</xdr:row>
      <xdr:rowOff>54973</xdr:rowOff>
    </xdr:to>
    <xdr:cxnSp macro="">
      <xdr:nvCxnSpPr>
        <xdr:cNvPr id="845" name="直線コネクタ 844">
          <a:extLst>
            <a:ext uri="{FF2B5EF4-FFF2-40B4-BE49-F238E27FC236}">
              <a16:creationId xmlns:a16="http://schemas.microsoft.com/office/drawing/2014/main" id="{3581A002-E212-4D1D-8784-6F8D6B8F97CE}"/>
            </a:ext>
          </a:extLst>
        </xdr:cNvPr>
        <xdr:cNvCxnSpPr/>
      </xdr:nvCxnSpPr>
      <xdr:spPr>
        <a:xfrm>
          <a:off x="20434300" y="18395224"/>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2539</xdr:rowOff>
    </xdr:from>
    <xdr:to>
      <xdr:col>102</xdr:col>
      <xdr:colOff>165100</xdr:colOff>
      <xdr:row>107</xdr:row>
      <xdr:rowOff>104139</xdr:rowOff>
    </xdr:to>
    <xdr:sp macro="" textlink="">
      <xdr:nvSpPr>
        <xdr:cNvPr id="846" name="楕円 845">
          <a:extLst>
            <a:ext uri="{FF2B5EF4-FFF2-40B4-BE49-F238E27FC236}">
              <a16:creationId xmlns:a16="http://schemas.microsoft.com/office/drawing/2014/main" id="{8C8C5B99-C418-4B71-8252-F1DF3C2A16F1}"/>
            </a:ext>
          </a:extLst>
        </xdr:cNvPr>
        <xdr:cNvSpPr/>
      </xdr:nvSpPr>
      <xdr:spPr>
        <a:xfrm>
          <a:off x="19494500" y="18347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50074</xdr:rowOff>
    </xdr:from>
    <xdr:to>
      <xdr:col>107</xdr:col>
      <xdr:colOff>50800</xdr:colOff>
      <xdr:row>107</xdr:row>
      <xdr:rowOff>53339</xdr:rowOff>
    </xdr:to>
    <xdr:cxnSp macro="">
      <xdr:nvCxnSpPr>
        <xdr:cNvPr id="847" name="直線コネクタ 846">
          <a:extLst>
            <a:ext uri="{FF2B5EF4-FFF2-40B4-BE49-F238E27FC236}">
              <a16:creationId xmlns:a16="http://schemas.microsoft.com/office/drawing/2014/main" id="{C5C24DC5-5125-4A52-8396-61D109E1D22D}"/>
            </a:ext>
          </a:extLst>
        </xdr:cNvPr>
        <xdr:cNvCxnSpPr/>
      </xdr:nvCxnSpPr>
      <xdr:spPr>
        <a:xfrm flipV="1">
          <a:off x="19545300" y="18395224"/>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4173</xdr:rowOff>
    </xdr:from>
    <xdr:to>
      <xdr:col>98</xdr:col>
      <xdr:colOff>38100</xdr:colOff>
      <xdr:row>107</xdr:row>
      <xdr:rowOff>105773</xdr:rowOff>
    </xdr:to>
    <xdr:sp macro="" textlink="">
      <xdr:nvSpPr>
        <xdr:cNvPr id="848" name="楕円 847">
          <a:extLst>
            <a:ext uri="{FF2B5EF4-FFF2-40B4-BE49-F238E27FC236}">
              <a16:creationId xmlns:a16="http://schemas.microsoft.com/office/drawing/2014/main" id="{77A1F3D7-8FB5-4A39-95E6-C6ADF7AE54D0}"/>
            </a:ext>
          </a:extLst>
        </xdr:cNvPr>
        <xdr:cNvSpPr/>
      </xdr:nvSpPr>
      <xdr:spPr>
        <a:xfrm>
          <a:off x="18605500" y="18349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53339</xdr:rowOff>
    </xdr:from>
    <xdr:to>
      <xdr:col>102</xdr:col>
      <xdr:colOff>114300</xdr:colOff>
      <xdr:row>107</xdr:row>
      <xdr:rowOff>54973</xdr:rowOff>
    </xdr:to>
    <xdr:cxnSp macro="">
      <xdr:nvCxnSpPr>
        <xdr:cNvPr id="849" name="直線コネクタ 848">
          <a:extLst>
            <a:ext uri="{FF2B5EF4-FFF2-40B4-BE49-F238E27FC236}">
              <a16:creationId xmlns:a16="http://schemas.microsoft.com/office/drawing/2014/main" id="{6D6AF005-31D6-485F-A764-9B1CE9AB6CD8}"/>
            </a:ext>
          </a:extLst>
        </xdr:cNvPr>
        <xdr:cNvCxnSpPr/>
      </xdr:nvCxnSpPr>
      <xdr:spPr>
        <a:xfrm flipV="1">
          <a:off x="18656300" y="18398489"/>
          <a:ext cx="8890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171285</xdr:rowOff>
    </xdr:from>
    <xdr:ext cx="469744" cy="259045"/>
    <xdr:sp macro="" textlink="">
      <xdr:nvSpPr>
        <xdr:cNvPr id="850" name="n_1aveValue【庁舎】&#10;一人当たり面積">
          <a:extLst>
            <a:ext uri="{FF2B5EF4-FFF2-40B4-BE49-F238E27FC236}">
              <a16:creationId xmlns:a16="http://schemas.microsoft.com/office/drawing/2014/main" id="{AED214C1-C81C-4E2D-BDF5-9C43AEB2C4C8}"/>
            </a:ext>
          </a:extLst>
        </xdr:cNvPr>
        <xdr:cNvSpPr txBox="1"/>
      </xdr:nvSpPr>
      <xdr:spPr>
        <a:xfrm>
          <a:off x="21075727" y="17830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27595</xdr:rowOff>
    </xdr:from>
    <xdr:ext cx="469744" cy="259045"/>
    <xdr:sp macro="" textlink="">
      <xdr:nvSpPr>
        <xdr:cNvPr id="851" name="n_2aveValue【庁舎】&#10;一人当たり面積">
          <a:extLst>
            <a:ext uri="{FF2B5EF4-FFF2-40B4-BE49-F238E27FC236}">
              <a16:creationId xmlns:a16="http://schemas.microsoft.com/office/drawing/2014/main" id="{87DC52FA-DA2D-4363-B906-37E0A8A5A751}"/>
            </a:ext>
          </a:extLst>
        </xdr:cNvPr>
        <xdr:cNvSpPr txBox="1"/>
      </xdr:nvSpPr>
      <xdr:spPr>
        <a:xfrm>
          <a:off x="20199427" y="17858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37391</xdr:rowOff>
    </xdr:from>
    <xdr:ext cx="469744" cy="259045"/>
    <xdr:sp macro="" textlink="">
      <xdr:nvSpPr>
        <xdr:cNvPr id="852" name="n_3aveValue【庁舎】&#10;一人当たり面積">
          <a:extLst>
            <a:ext uri="{FF2B5EF4-FFF2-40B4-BE49-F238E27FC236}">
              <a16:creationId xmlns:a16="http://schemas.microsoft.com/office/drawing/2014/main" id="{5B64C6EB-06A9-4209-A038-7BF7964125DF}"/>
            </a:ext>
          </a:extLst>
        </xdr:cNvPr>
        <xdr:cNvSpPr txBox="1"/>
      </xdr:nvSpPr>
      <xdr:spPr>
        <a:xfrm>
          <a:off x="19310427" y="17868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74947</xdr:rowOff>
    </xdr:from>
    <xdr:ext cx="469744" cy="259045"/>
    <xdr:sp macro="" textlink="">
      <xdr:nvSpPr>
        <xdr:cNvPr id="853" name="n_4aveValue【庁舎】&#10;一人当たり面積">
          <a:extLst>
            <a:ext uri="{FF2B5EF4-FFF2-40B4-BE49-F238E27FC236}">
              <a16:creationId xmlns:a16="http://schemas.microsoft.com/office/drawing/2014/main" id="{11E3D8F4-52B2-466E-8DBC-1023879C8740}"/>
            </a:ext>
          </a:extLst>
        </xdr:cNvPr>
        <xdr:cNvSpPr txBox="1"/>
      </xdr:nvSpPr>
      <xdr:spPr>
        <a:xfrm>
          <a:off x="18421427" y="1790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96900</xdr:rowOff>
    </xdr:from>
    <xdr:ext cx="469744" cy="259045"/>
    <xdr:sp macro="" textlink="">
      <xdr:nvSpPr>
        <xdr:cNvPr id="854" name="n_1mainValue【庁舎】&#10;一人当たり面積">
          <a:extLst>
            <a:ext uri="{FF2B5EF4-FFF2-40B4-BE49-F238E27FC236}">
              <a16:creationId xmlns:a16="http://schemas.microsoft.com/office/drawing/2014/main" id="{EC4191BC-8FFA-461E-B879-5DD465B2E2B0}"/>
            </a:ext>
          </a:extLst>
        </xdr:cNvPr>
        <xdr:cNvSpPr txBox="1"/>
      </xdr:nvSpPr>
      <xdr:spPr>
        <a:xfrm>
          <a:off x="21075727" y="18442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92001</xdr:rowOff>
    </xdr:from>
    <xdr:ext cx="469744" cy="259045"/>
    <xdr:sp macro="" textlink="">
      <xdr:nvSpPr>
        <xdr:cNvPr id="855" name="n_2mainValue【庁舎】&#10;一人当たり面積">
          <a:extLst>
            <a:ext uri="{FF2B5EF4-FFF2-40B4-BE49-F238E27FC236}">
              <a16:creationId xmlns:a16="http://schemas.microsoft.com/office/drawing/2014/main" id="{52066243-1039-4A00-9E78-CF6507B07286}"/>
            </a:ext>
          </a:extLst>
        </xdr:cNvPr>
        <xdr:cNvSpPr txBox="1"/>
      </xdr:nvSpPr>
      <xdr:spPr>
        <a:xfrm>
          <a:off x="20199427" y="18437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95266</xdr:rowOff>
    </xdr:from>
    <xdr:ext cx="469744" cy="259045"/>
    <xdr:sp macro="" textlink="">
      <xdr:nvSpPr>
        <xdr:cNvPr id="856" name="n_3mainValue【庁舎】&#10;一人当たり面積">
          <a:extLst>
            <a:ext uri="{FF2B5EF4-FFF2-40B4-BE49-F238E27FC236}">
              <a16:creationId xmlns:a16="http://schemas.microsoft.com/office/drawing/2014/main" id="{59670814-38ED-40D1-AB1B-D03BC0159370}"/>
            </a:ext>
          </a:extLst>
        </xdr:cNvPr>
        <xdr:cNvSpPr txBox="1"/>
      </xdr:nvSpPr>
      <xdr:spPr>
        <a:xfrm>
          <a:off x="19310427" y="18440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96900</xdr:rowOff>
    </xdr:from>
    <xdr:ext cx="469744" cy="259045"/>
    <xdr:sp macro="" textlink="">
      <xdr:nvSpPr>
        <xdr:cNvPr id="857" name="n_4mainValue【庁舎】&#10;一人当たり面積">
          <a:extLst>
            <a:ext uri="{FF2B5EF4-FFF2-40B4-BE49-F238E27FC236}">
              <a16:creationId xmlns:a16="http://schemas.microsoft.com/office/drawing/2014/main" id="{DB5F7ABB-9C66-4121-B6AB-B32F718765DE}"/>
            </a:ext>
          </a:extLst>
        </xdr:cNvPr>
        <xdr:cNvSpPr txBox="1"/>
      </xdr:nvSpPr>
      <xdr:spPr>
        <a:xfrm>
          <a:off x="18421427" y="18442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8" name="正方形/長方形 857">
          <a:extLst>
            <a:ext uri="{FF2B5EF4-FFF2-40B4-BE49-F238E27FC236}">
              <a16:creationId xmlns:a16="http://schemas.microsoft.com/office/drawing/2014/main" id="{69687A91-3C92-4F0E-A86A-5C515787DFAE}"/>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9" name="正方形/長方形 858">
          <a:extLst>
            <a:ext uri="{FF2B5EF4-FFF2-40B4-BE49-F238E27FC236}">
              <a16:creationId xmlns:a16="http://schemas.microsoft.com/office/drawing/2014/main" id="{6458F6A5-F9D4-4A4A-81CF-75DFF860E23E}"/>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60" name="テキスト ボックス 859">
          <a:extLst>
            <a:ext uri="{FF2B5EF4-FFF2-40B4-BE49-F238E27FC236}">
              <a16:creationId xmlns:a16="http://schemas.microsoft.com/office/drawing/2014/main" id="{F527AAD8-A383-4BAA-90B4-7309438FBBCE}"/>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図書館は、最近整備したものであり、一人当たり面積からも充実した施設であると言える。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体育館・プールは、若干老朽化が進んで</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おり、計画的な老朽化対策を実施していく必要がある</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一般廃棄物処理施設</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も</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老朽化が進んで</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おり、</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計画的な老朽化対策を実施していく必要がある。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endPar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岡山県瀬戸内市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37,049
36,469
125.46
26,313,102
25,239,994
896,967
11,345,643
17,278,596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36.2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幼児教育・保育の無償化等に</a:t>
          </a:r>
          <a:r>
            <a:rPr kumimoji="1" lang="ja-JP" altLang="en-US" sz="1300">
              <a:solidFill>
                <a:schemeClr val="tx1"/>
              </a:solidFill>
              <a:latin typeface="ＭＳ Ｐゴシック" panose="020B0600070205080204" pitchFamily="50" charset="-128"/>
              <a:ea typeface="ＭＳ Ｐゴシック" panose="020B0600070205080204" pitchFamily="50" charset="-128"/>
            </a:rPr>
            <a:t>より、基準財政需要額が増加</a:t>
          </a:r>
          <a:r>
            <a:rPr kumimoji="1" lang="ja-JP" altLang="en-US" sz="1300">
              <a:latin typeface="ＭＳ Ｐゴシック" panose="020B0600070205080204" pitchFamily="50" charset="-128"/>
              <a:ea typeface="ＭＳ Ｐゴシック" panose="020B0600070205080204" pitchFamily="50" charset="-128"/>
            </a:rPr>
            <a:t>したものの、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主要企業の業績向上による法人市民税の増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加により財政力がやや向上した。今後も歳入確保策を積極的に実施し、財政基盤の強化を図っていく。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149225</xdr:rowOff>
    </xdr:from>
    <xdr:to>
      <xdr:col>23</xdr:col>
      <xdr:colOff>133350</xdr:colOff>
      <xdr:row>45</xdr:row>
      <xdr:rowOff>94192</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321425"/>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66269</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781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94192</xdr:rowOff>
    </xdr:from>
    <xdr:to>
      <xdr:col>24</xdr:col>
      <xdr:colOff>12700</xdr:colOff>
      <xdr:row>45</xdr:row>
      <xdr:rowOff>94192</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09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64152</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064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149225</xdr:rowOff>
    </xdr:from>
    <xdr:to>
      <xdr:col>24</xdr:col>
      <xdr:colOff>12700</xdr:colOff>
      <xdr:row>36</xdr:row>
      <xdr:rowOff>149225</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321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167217</xdr:rowOff>
    </xdr:from>
    <xdr:to>
      <xdr:col>23</xdr:col>
      <xdr:colOff>133350</xdr:colOff>
      <xdr:row>41</xdr:row>
      <xdr:rowOff>15875</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flipV="1">
          <a:off x="4114800" y="7025217"/>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107544</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3084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135467</xdr:rowOff>
    </xdr:from>
    <xdr:to>
      <xdr:col>23</xdr:col>
      <xdr:colOff>184150</xdr:colOff>
      <xdr:row>43</xdr:row>
      <xdr:rowOff>65617</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15875</xdr:rowOff>
    </xdr:from>
    <xdr:to>
      <xdr:col>19</xdr:col>
      <xdr:colOff>133350</xdr:colOff>
      <xdr:row>41</xdr:row>
      <xdr:rowOff>35983</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flipV="1">
          <a:off x="3225800" y="704532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135467</xdr:rowOff>
    </xdr:from>
    <xdr:to>
      <xdr:col>19</xdr:col>
      <xdr:colOff>184150</xdr:colOff>
      <xdr:row>43</xdr:row>
      <xdr:rowOff>65617</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50394</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422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35983</xdr:rowOff>
    </xdr:from>
    <xdr:to>
      <xdr:col>15</xdr:col>
      <xdr:colOff>82550</xdr:colOff>
      <xdr:row>41</xdr:row>
      <xdr:rowOff>56092</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flipV="1">
          <a:off x="2336800" y="706543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155575</xdr:rowOff>
    </xdr:from>
    <xdr:to>
      <xdr:col>15</xdr:col>
      <xdr:colOff>133350</xdr:colOff>
      <xdr:row>43</xdr:row>
      <xdr:rowOff>85725</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70502</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56092</xdr:rowOff>
    </xdr:from>
    <xdr:to>
      <xdr:col>11</xdr:col>
      <xdr:colOff>31750</xdr:colOff>
      <xdr:row>41</xdr:row>
      <xdr:rowOff>76200</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flipV="1">
          <a:off x="1447800" y="708554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155575</xdr:rowOff>
    </xdr:from>
    <xdr:to>
      <xdr:col>11</xdr:col>
      <xdr:colOff>82550</xdr:colOff>
      <xdr:row>43</xdr:row>
      <xdr:rowOff>85725</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70502</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155575</xdr:rowOff>
    </xdr:from>
    <xdr:to>
      <xdr:col>7</xdr:col>
      <xdr:colOff>31750</xdr:colOff>
      <xdr:row>43</xdr:row>
      <xdr:rowOff>85725</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70502</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116417</xdr:rowOff>
    </xdr:from>
    <xdr:to>
      <xdr:col>23</xdr:col>
      <xdr:colOff>184150</xdr:colOff>
      <xdr:row>41</xdr:row>
      <xdr:rowOff>46567</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132944</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6819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136525</xdr:rowOff>
    </xdr:from>
    <xdr:to>
      <xdr:col>19</xdr:col>
      <xdr:colOff>184150</xdr:colOff>
      <xdr:row>41</xdr:row>
      <xdr:rowOff>66675</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699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76852</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67634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156633</xdr:rowOff>
    </xdr:from>
    <xdr:to>
      <xdr:col>15</xdr:col>
      <xdr:colOff>133350</xdr:colOff>
      <xdr:row>41</xdr:row>
      <xdr:rowOff>86783</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96960</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5292</xdr:rowOff>
    </xdr:from>
    <xdr:to>
      <xdr:col>11</xdr:col>
      <xdr:colOff>82550</xdr:colOff>
      <xdr:row>41</xdr:row>
      <xdr:rowOff>106892</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03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117069</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6803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25400</xdr:rowOff>
    </xdr:from>
    <xdr:to>
      <xdr:col>7</xdr:col>
      <xdr:colOff>31750</xdr:colOff>
      <xdr:row>41</xdr:row>
      <xdr:rowOff>127000</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137177</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[82.0%]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経常収支比率は、前年度より</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改善している。主な要因は、普通交付税、地方消費税交付金の増加である。また、錦海塩田跡地ソーラーパネルの設備投資による固定資産税収入は減少したものの、市内主要企業の業績向上による法人市民税の増加により、市税が前年度水準を維持したことも上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今後は、固定資産税収が減価償却等により段階的に減少していくことが予想されるため、経常的経費の削減に努めていくとともに、新たな収入確保策にも積極的に取り組む。</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a:extLst>
            <a:ext uri="{FF2B5EF4-FFF2-40B4-BE49-F238E27FC236}">
              <a16:creationId xmlns:a16="http://schemas.microsoft.com/office/drawing/2014/main" id="{00000000-0008-0000-0300-00007F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a:extLst>
            <a:ext uri="{FF2B5EF4-FFF2-40B4-BE49-F238E27FC236}">
              <a16:creationId xmlns:a16="http://schemas.microsoft.com/office/drawing/2014/main" id="{00000000-0008-0000-0300-000080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58057</xdr:rowOff>
    </xdr:from>
    <xdr:to>
      <xdr:col>23</xdr:col>
      <xdr:colOff>133350</xdr:colOff>
      <xdr:row>66</xdr:row>
      <xdr:rowOff>165281</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flipV="1">
          <a:off x="4953000" y="10002157"/>
          <a:ext cx="0" cy="14788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137358</xdr:rowOff>
    </xdr:from>
    <xdr:ext cx="762000" cy="259045"/>
    <xdr:sp macro="" textlink="">
      <xdr:nvSpPr>
        <xdr:cNvPr id="130" name="財政構造の弾力性最小値テキスト">
          <a:extLst>
            <a:ext uri="{FF2B5EF4-FFF2-40B4-BE49-F238E27FC236}">
              <a16:creationId xmlns:a16="http://schemas.microsoft.com/office/drawing/2014/main" id="{00000000-0008-0000-0300-000082000000}"/>
            </a:ext>
          </a:extLst>
        </xdr:cNvPr>
        <xdr:cNvSpPr txBox="1"/>
      </xdr:nvSpPr>
      <xdr:spPr>
        <a:xfrm>
          <a:off x="5041900" y="11453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165281</xdr:rowOff>
    </xdr:from>
    <xdr:to>
      <xdr:col>24</xdr:col>
      <xdr:colOff>12700</xdr:colOff>
      <xdr:row>66</xdr:row>
      <xdr:rowOff>165281</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1480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144434</xdr:rowOff>
    </xdr:from>
    <xdr:ext cx="762000" cy="259045"/>
    <xdr:sp macro="" textlink="">
      <xdr:nvSpPr>
        <xdr:cNvPr id="132" name="財政構造の弾力性最大値テキスト">
          <a:extLst>
            <a:ext uri="{FF2B5EF4-FFF2-40B4-BE49-F238E27FC236}">
              <a16:creationId xmlns:a16="http://schemas.microsoft.com/office/drawing/2014/main" id="{00000000-0008-0000-0300-000084000000}"/>
            </a:ext>
          </a:extLst>
        </xdr:cNvPr>
        <xdr:cNvSpPr txBox="1"/>
      </xdr:nvSpPr>
      <xdr:spPr>
        <a:xfrm>
          <a:off x="5041900" y="974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58057</xdr:rowOff>
    </xdr:from>
    <xdr:to>
      <xdr:col>24</xdr:col>
      <xdr:colOff>12700</xdr:colOff>
      <xdr:row>58</xdr:row>
      <xdr:rowOff>58057</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4864100" y="1000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58</xdr:row>
      <xdr:rowOff>58057</xdr:rowOff>
    </xdr:from>
    <xdr:to>
      <xdr:col>23</xdr:col>
      <xdr:colOff>133350</xdr:colOff>
      <xdr:row>58</xdr:row>
      <xdr:rowOff>89081</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4114800" y="10002157"/>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169834</xdr:rowOff>
    </xdr:from>
    <xdr:ext cx="762000" cy="259045"/>
    <xdr:sp macro="" textlink="">
      <xdr:nvSpPr>
        <xdr:cNvPr id="135" name="財政構造の弾力性平均値テキスト">
          <a:extLst>
            <a:ext uri="{FF2B5EF4-FFF2-40B4-BE49-F238E27FC236}">
              <a16:creationId xmlns:a16="http://schemas.microsoft.com/office/drawing/2014/main" id="{00000000-0008-0000-0300-000087000000}"/>
            </a:ext>
          </a:extLst>
        </xdr:cNvPr>
        <xdr:cNvSpPr txBox="1"/>
      </xdr:nvSpPr>
      <xdr:spPr>
        <a:xfrm>
          <a:off x="5041900" y="102853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26307</xdr:rowOff>
    </xdr:from>
    <xdr:to>
      <xdr:col>23</xdr:col>
      <xdr:colOff>184150</xdr:colOff>
      <xdr:row>60</xdr:row>
      <xdr:rowOff>127907</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902200" y="10313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58</xdr:row>
      <xdr:rowOff>89081</xdr:rowOff>
    </xdr:from>
    <xdr:to>
      <xdr:col>19</xdr:col>
      <xdr:colOff>133350</xdr:colOff>
      <xdr:row>59</xdr:row>
      <xdr:rowOff>24493</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3225800" y="10033181"/>
          <a:ext cx="889000" cy="106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67673</xdr:rowOff>
    </xdr:from>
    <xdr:to>
      <xdr:col>19</xdr:col>
      <xdr:colOff>184150</xdr:colOff>
      <xdr:row>60</xdr:row>
      <xdr:rowOff>169273</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4064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154050</xdr:rowOff>
    </xdr:from>
    <xdr:ext cx="7366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3733800" y="104410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58</xdr:row>
      <xdr:rowOff>147683</xdr:rowOff>
    </xdr:from>
    <xdr:to>
      <xdr:col>15</xdr:col>
      <xdr:colOff>82550</xdr:colOff>
      <xdr:row>59</xdr:row>
      <xdr:rowOff>24493</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2336800" y="10091783"/>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43543</xdr:rowOff>
    </xdr:from>
    <xdr:to>
      <xdr:col>15</xdr:col>
      <xdr:colOff>133350</xdr:colOff>
      <xdr:row>60</xdr:row>
      <xdr:rowOff>145143</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3175000" y="1033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129920</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2844800" y="1041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58</xdr:row>
      <xdr:rowOff>113212</xdr:rowOff>
    </xdr:from>
    <xdr:to>
      <xdr:col>11</xdr:col>
      <xdr:colOff>31750</xdr:colOff>
      <xdr:row>58</xdr:row>
      <xdr:rowOff>147683</xdr:rowOff>
    </xdr:to>
    <xdr:cxnSp macro="">
      <xdr:nvCxnSpPr>
        <xdr:cNvPr id="143" name="直線コネクタ 142">
          <a:extLst>
            <a:ext uri="{FF2B5EF4-FFF2-40B4-BE49-F238E27FC236}">
              <a16:creationId xmlns:a16="http://schemas.microsoft.com/office/drawing/2014/main" id="{00000000-0008-0000-0300-00008F000000}"/>
            </a:ext>
          </a:extLst>
        </xdr:cNvPr>
        <xdr:cNvCxnSpPr/>
      </xdr:nvCxnSpPr>
      <xdr:spPr>
        <a:xfrm>
          <a:off x="1447800" y="10057312"/>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15966</xdr:rowOff>
    </xdr:from>
    <xdr:to>
      <xdr:col>11</xdr:col>
      <xdr:colOff>82550</xdr:colOff>
      <xdr:row>60</xdr:row>
      <xdr:rowOff>117566</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2286000" y="10302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102343</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955800" y="10389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146050</xdr:rowOff>
    </xdr:from>
    <xdr:to>
      <xdr:col>7</xdr:col>
      <xdr:colOff>31750</xdr:colOff>
      <xdr:row>60</xdr:row>
      <xdr:rowOff>76200</xdr:rowOff>
    </xdr:to>
    <xdr:sp macro="" textlink="">
      <xdr:nvSpPr>
        <xdr:cNvPr id="146" name="フローチャート: 判断 145">
          <a:extLst>
            <a:ext uri="{FF2B5EF4-FFF2-40B4-BE49-F238E27FC236}">
              <a16:creationId xmlns:a16="http://schemas.microsoft.com/office/drawing/2014/main" id="{00000000-0008-0000-0300-000092000000}"/>
            </a:ext>
          </a:extLst>
        </xdr:cNvPr>
        <xdr:cNvSpPr/>
      </xdr:nvSpPr>
      <xdr:spPr>
        <a:xfrm>
          <a:off x="13970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60977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0668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58</xdr:row>
      <xdr:rowOff>7257</xdr:rowOff>
    </xdr:from>
    <xdr:to>
      <xdr:col>23</xdr:col>
      <xdr:colOff>184150</xdr:colOff>
      <xdr:row>58</xdr:row>
      <xdr:rowOff>108857</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902200" y="9951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57</xdr:row>
      <xdr:rowOff>99984</xdr:rowOff>
    </xdr:from>
    <xdr:ext cx="762000" cy="259045"/>
    <xdr:sp macro="" textlink="">
      <xdr:nvSpPr>
        <xdr:cNvPr id="154" name="財政構造の弾力性該当値テキスト">
          <a:extLst>
            <a:ext uri="{FF2B5EF4-FFF2-40B4-BE49-F238E27FC236}">
              <a16:creationId xmlns:a16="http://schemas.microsoft.com/office/drawing/2014/main" id="{00000000-0008-0000-0300-00009A000000}"/>
            </a:ext>
          </a:extLst>
        </xdr:cNvPr>
        <xdr:cNvSpPr txBox="1"/>
      </xdr:nvSpPr>
      <xdr:spPr>
        <a:xfrm>
          <a:off x="5041900" y="9872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58</xdr:row>
      <xdr:rowOff>38281</xdr:rowOff>
    </xdr:from>
    <xdr:to>
      <xdr:col>19</xdr:col>
      <xdr:colOff>184150</xdr:colOff>
      <xdr:row>58</xdr:row>
      <xdr:rowOff>139881</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4064000" y="9982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56</xdr:row>
      <xdr:rowOff>150058</xdr:rowOff>
    </xdr:from>
    <xdr:ext cx="7366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3733800" y="97512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58</xdr:row>
      <xdr:rowOff>145143</xdr:rowOff>
    </xdr:from>
    <xdr:to>
      <xdr:col>15</xdr:col>
      <xdr:colOff>133350</xdr:colOff>
      <xdr:row>59</xdr:row>
      <xdr:rowOff>75293</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3175000" y="1008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57</xdr:row>
      <xdr:rowOff>85470</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2844800" y="9858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58</xdr:row>
      <xdr:rowOff>96883</xdr:rowOff>
    </xdr:from>
    <xdr:to>
      <xdr:col>11</xdr:col>
      <xdr:colOff>82550</xdr:colOff>
      <xdr:row>59</xdr:row>
      <xdr:rowOff>27033</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2286000" y="10040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57</xdr:row>
      <xdr:rowOff>37210</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955800" y="9809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58</xdr:row>
      <xdr:rowOff>62412</xdr:rowOff>
    </xdr:from>
    <xdr:to>
      <xdr:col>7</xdr:col>
      <xdr:colOff>31750</xdr:colOff>
      <xdr:row>58</xdr:row>
      <xdr:rowOff>164012</xdr:rowOff>
    </xdr:to>
    <xdr:sp macro="" textlink="">
      <xdr:nvSpPr>
        <xdr:cNvPr id="161" name="楕円 160">
          <a:extLst>
            <a:ext uri="{FF2B5EF4-FFF2-40B4-BE49-F238E27FC236}">
              <a16:creationId xmlns:a16="http://schemas.microsoft.com/office/drawing/2014/main" id="{00000000-0008-0000-0300-0000A1000000}"/>
            </a:ext>
          </a:extLst>
        </xdr:cNvPr>
        <xdr:cNvSpPr/>
      </xdr:nvSpPr>
      <xdr:spPr>
        <a:xfrm>
          <a:off x="1397000" y="10006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57</xdr:row>
      <xdr:rowOff>2739</xdr:rowOff>
    </xdr:from>
    <xdr:ext cx="762000" cy="259045"/>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1066800" y="9775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[173,887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人件費、物件費及び維持補修費の合計額の人口</a:t>
          </a:r>
          <a:r>
            <a:rPr lang="en-US" altLang="ja-JP" sz="13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1</a:t>
          </a:r>
          <a:r>
            <a:rPr lang="ja-JP" altLang="en-US" sz="13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人当たりの金額は、類似団体平均を下回っている。しかしながら、令和２年度は、会計年度任用職員制度開始による人件費の増加と委託料の増加により前年度に引き続き増加した。今後はコスト削減に努め、人口規模に応じた効率的な財政運営を行っ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a:extLst>
            <a:ext uri="{FF2B5EF4-FFF2-40B4-BE49-F238E27FC236}">
              <a16:creationId xmlns:a16="http://schemas.microsoft.com/office/drawing/2014/main" id="{00000000-0008-0000-0300-0000BC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82</xdr:row>
      <xdr:rowOff>69498</xdr:rowOff>
    </xdr:from>
    <xdr:to>
      <xdr:col>23</xdr:col>
      <xdr:colOff>133350</xdr:colOff>
      <xdr:row>89</xdr:row>
      <xdr:rowOff>127422</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flipV="1">
          <a:off x="4953000" y="14128398"/>
          <a:ext cx="0" cy="12580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99499</xdr:rowOff>
    </xdr:from>
    <xdr:ext cx="762000" cy="259045"/>
    <xdr:sp macro="" textlink="">
      <xdr:nvSpPr>
        <xdr:cNvPr id="190" name="人件費・物件費等の状況最小値テキスト">
          <a:extLst>
            <a:ext uri="{FF2B5EF4-FFF2-40B4-BE49-F238E27FC236}">
              <a16:creationId xmlns:a16="http://schemas.microsoft.com/office/drawing/2014/main" id="{00000000-0008-0000-0300-0000BE000000}"/>
            </a:ext>
          </a:extLst>
        </xdr:cNvPr>
        <xdr:cNvSpPr txBox="1"/>
      </xdr:nvSpPr>
      <xdr:spPr>
        <a:xfrm>
          <a:off x="5041900" y="15358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127422</xdr:rowOff>
    </xdr:from>
    <xdr:to>
      <xdr:col>24</xdr:col>
      <xdr:colOff>12700</xdr:colOff>
      <xdr:row>89</xdr:row>
      <xdr:rowOff>127422</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864100" y="15386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155875</xdr:rowOff>
    </xdr:from>
    <xdr:ext cx="762000" cy="259045"/>
    <xdr:sp macro="" textlink="">
      <xdr:nvSpPr>
        <xdr:cNvPr id="192" name="人件費・物件費等の状況最大値テキスト">
          <a:extLst>
            <a:ext uri="{FF2B5EF4-FFF2-40B4-BE49-F238E27FC236}">
              <a16:creationId xmlns:a16="http://schemas.microsoft.com/office/drawing/2014/main" id="{00000000-0008-0000-0300-0000C0000000}"/>
            </a:ext>
          </a:extLst>
        </xdr:cNvPr>
        <xdr:cNvSpPr txBox="1"/>
      </xdr:nvSpPr>
      <xdr:spPr>
        <a:xfrm>
          <a:off x="5041900" y="13871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82</xdr:row>
      <xdr:rowOff>69498</xdr:rowOff>
    </xdr:from>
    <xdr:to>
      <xdr:col>24</xdr:col>
      <xdr:colOff>12700</xdr:colOff>
      <xdr:row>82</xdr:row>
      <xdr:rowOff>69498</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4128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11506</xdr:rowOff>
    </xdr:from>
    <xdr:to>
      <xdr:col>23</xdr:col>
      <xdr:colOff>133350</xdr:colOff>
      <xdr:row>83</xdr:row>
      <xdr:rowOff>70340</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114800" y="14241856"/>
          <a:ext cx="838200" cy="58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42656</xdr:rowOff>
    </xdr:from>
    <xdr:ext cx="762000" cy="259045"/>
    <xdr:sp macro="" textlink="">
      <xdr:nvSpPr>
        <xdr:cNvPr id="195" name="人件費・物件費等の状況平均値テキスト">
          <a:extLst>
            <a:ext uri="{FF2B5EF4-FFF2-40B4-BE49-F238E27FC236}">
              <a16:creationId xmlns:a16="http://schemas.microsoft.com/office/drawing/2014/main" id="{00000000-0008-0000-0300-0000C3000000}"/>
            </a:ext>
          </a:extLst>
        </xdr:cNvPr>
        <xdr:cNvSpPr txBox="1"/>
      </xdr:nvSpPr>
      <xdr:spPr>
        <a:xfrm>
          <a:off x="5041900" y="142730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70579</xdr:rowOff>
    </xdr:from>
    <xdr:to>
      <xdr:col>23</xdr:col>
      <xdr:colOff>184150</xdr:colOff>
      <xdr:row>84</xdr:row>
      <xdr:rowOff>729</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4902200" y="14300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11009</xdr:rowOff>
    </xdr:from>
    <xdr:to>
      <xdr:col>19</xdr:col>
      <xdr:colOff>133350</xdr:colOff>
      <xdr:row>83</xdr:row>
      <xdr:rowOff>11506</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3225800" y="14241359"/>
          <a:ext cx="889000" cy="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31221</xdr:rowOff>
    </xdr:from>
    <xdr:to>
      <xdr:col>19</xdr:col>
      <xdr:colOff>184150</xdr:colOff>
      <xdr:row>83</xdr:row>
      <xdr:rowOff>132821</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4064000" y="14261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117598</xdr:rowOff>
    </xdr:from>
    <xdr:ext cx="7366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3733800" y="143479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161641</xdr:rowOff>
    </xdr:from>
    <xdr:to>
      <xdr:col>15</xdr:col>
      <xdr:colOff>82550</xdr:colOff>
      <xdr:row>83</xdr:row>
      <xdr:rowOff>11009</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2336800" y="14220541"/>
          <a:ext cx="889000" cy="20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15968</xdr:rowOff>
    </xdr:from>
    <xdr:to>
      <xdr:col>15</xdr:col>
      <xdr:colOff>133350</xdr:colOff>
      <xdr:row>83</xdr:row>
      <xdr:rowOff>117568</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3175000" y="14246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102345</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2844800" y="14332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158459</xdr:rowOff>
    </xdr:from>
    <xdr:to>
      <xdr:col>11</xdr:col>
      <xdr:colOff>31750</xdr:colOff>
      <xdr:row>82</xdr:row>
      <xdr:rowOff>161641</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1447800" y="14217359"/>
          <a:ext cx="889000" cy="3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5510</xdr:rowOff>
    </xdr:from>
    <xdr:to>
      <xdr:col>11</xdr:col>
      <xdr:colOff>82550</xdr:colOff>
      <xdr:row>83</xdr:row>
      <xdr:rowOff>107110</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2286000" y="14235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91887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955800" y="14322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167190</xdr:rowOff>
    </xdr:from>
    <xdr:to>
      <xdr:col>7</xdr:col>
      <xdr:colOff>31750</xdr:colOff>
      <xdr:row>83</xdr:row>
      <xdr:rowOff>97340</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1397000" y="14226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82117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066800" y="14312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19540</xdr:rowOff>
    </xdr:from>
    <xdr:to>
      <xdr:col>23</xdr:col>
      <xdr:colOff>184150</xdr:colOff>
      <xdr:row>83</xdr:row>
      <xdr:rowOff>121140</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4902200" y="14249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36067</xdr:rowOff>
    </xdr:from>
    <xdr:ext cx="762000" cy="259045"/>
    <xdr:sp macro="" textlink="">
      <xdr:nvSpPr>
        <xdr:cNvPr id="214" name="人件費・物件費等の状況該当値テキスト">
          <a:extLst>
            <a:ext uri="{FF2B5EF4-FFF2-40B4-BE49-F238E27FC236}">
              <a16:creationId xmlns:a16="http://schemas.microsoft.com/office/drawing/2014/main" id="{00000000-0008-0000-0300-0000D6000000}"/>
            </a:ext>
          </a:extLst>
        </xdr:cNvPr>
        <xdr:cNvSpPr txBox="1"/>
      </xdr:nvSpPr>
      <xdr:spPr>
        <a:xfrm>
          <a:off x="5041900" y="14094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132156</xdr:rowOff>
    </xdr:from>
    <xdr:to>
      <xdr:col>19</xdr:col>
      <xdr:colOff>184150</xdr:colOff>
      <xdr:row>83</xdr:row>
      <xdr:rowOff>62306</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4064000" y="14191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72483</xdr:rowOff>
    </xdr:from>
    <xdr:ext cx="7366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3733800" y="13959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131659</xdr:rowOff>
    </xdr:from>
    <xdr:to>
      <xdr:col>15</xdr:col>
      <xdr:colOff>133350</xdr:colOff>
      <xdr:row>83</xdr:row>
      <xdr:rowOff>61809</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3175000" y="14190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71986</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2844800" y="13959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110841</xdr:rowOff>
    </xdr:from>
    <xdr:to>
      <xdr:col>11</xdr:col>
      <xdr:colOff>82550</xdr:colOff>
      <xdr:row>83</xdr:row>
      <xdr:rowOff>40991</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2286000" y="14169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51168</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955800" y="13938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107659</xdr:rowOff>
    </xdr:from>
    <xdr:to>
      <xdr:col>7</xdr:col>
      <xdr:colOff>31750</xdr:colOff>
      <xdr:row>83</xdr:row>
      <xdr:rowOff>37809</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1397000" y="14166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47986</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066800" y="13935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合併する前から継続して類似団体を下回っている。今後も全体に占める人件費の割合を考慮しながら適正管理に努める。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a:extLst>
            <a:ext uri="{FF2B5EF4-FFF2-40B4-BE49-F238E27FC236}">
              <a16:creationId xmlns:a16="http://schemas.microsoft.com/office/drawing/2014/main" id="{00000000-0008-0000-0300-0000FC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118232</xdr:rowOff>
    </xdr:from>
    <xdr:to>
      <xdr:col>81</xdr:col>
      <xdr:colOff>44450</xdr:colOff>
      <xdr:row>88</xdr:row>
      <xdr:rowOff>137886</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flipV="1">
          <a:off x="17018000" y="13662782"/>
          <a:ext cx="0" cy="15627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109963</xdr:rowOff>
    </xdr:from>
    <xdr:ext cx="762000" cy="259045"/>
    <xdr:sp macro="" textlink="">
      <xdr:nvSpPr>
        <xdr:cNvPr id="254" name="給与水準   （国との比較）最小値テキスト">
          <a:extLst>
            <a:ext uri="{FF2B5EF4-FFF2-40B4-BE49-F238E27FC236}">
              <a16:creationId xmlns:a16="http://schemas.microsoft.com/office/drawing/2014/main" id="{00000000-0008-0000-0300-0000FE000000}"/>
            </a:ext>
          </a:extLst>
        </xdr:cNvPr>
        <xdr:cNvSpPr txBox="1"/>
      </xdr:nvSpPr>
      <xdr:spPr>
        <a:xfrm>
          <a:off x="17106900" y="15197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137886</xdr:rowOff>
    </xdr:from>
    <xdr:to>
      <xdr:col>81</xdr:col>
      <xdr:colOff>133350</xdr:colOff>
      <xdr:row>88</xdr:row>
      <xdr:rowOff>137886</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522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33159</xdr:rowOff>
    </xdr:from>
    <xdr:ext cx="762000" cy="259045"/>
    <xdr:sp macro="" textlink="">
      <xdr:nvSpPr>
        <xdr:cNvPr id="256" name="給与水準   （国との比較）最大値テキスト">
          <a:extLst>
            <a:ext uri="{FF2B5EF4-FFF2-40B4-BE49-F238E27FC236}">
              <a16:creationId xmlns:a16="http://schemas.microsoft.com/office/drawing/2014/main" id="{00000000-0008-0000-0300-000000010000}"/>
            </a:ext>
          </a:extLst>
        </xdr:cNvPr>
        <xdr:cNvSpPr txBox="1"/>
      </xdr:nvSpPr>
      <xdr:spPr>
        <a:xfrm>
          <a:off x="17106900" y="13406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118232</xdr:rowOff>
    </xdr:from>
    <xdr:to>
      <xdr:col>81</xdr:col>
      <xdr:colOff>133350</xdr:colOff>
      <xdr:row>79</xdr:row>
      <xdr:rowOff>118232</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3662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99786</xdr:rowOff>
    </xdr:from>
    <xdr:to>
      <xdr:col>81</xdr:col>
      <xdr:colOff>44450</xdr:colOff>
      <xdr:row>84</xdr:row>
      <xdr:rowOff>111277</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flipV="1">
          <a:off x="16179800" y="14501586"/>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135968</xdr:rowOff>
    </xdr:from>
    <xdr:ext cx="762000" cy="259045"/>
    <xdr:sp macro="" textlink="">
      <xdr:nvSpPr>
        <xdr:cNvPr id="259" name="給与水準   （国との比較）平均値テキスト">
          <a:extLst>
            <a:ext uri="{FF2B5EF4-FFF2-40B4-BE49-F238E27FC236}">
              <a16:creationId xmlns:a16="http://schemas.microsoft.com/office/drawing/2014/main" id="{00000000-0008-0000-0300-000003010000}"/>
            </a:ext>
          </a:extLst>
        </xdr:cNvPr>
        <xdr:cNvSpPr txBox="1"/>
      </xdr:nvSpPr>
      <xdr:spPr>
        <a:xfrm>
          <a:off x="17106900" y="145377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163891</xdr:rowOff>
    </xdr:from>
    <xdr:to>
      <xdr:col>81</xdr:col>
      <xdr:colOff>95250</xdr:colOff>
      <xdr:row>85</xdr:row>
      <xdr:rowOff>94041</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967200" y="14565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53823</xdr:rowOff>
    </xdr:from>
    <xdr:to>
      <xdr:col>77</xdr:col>
      <xdr:colOff>44450</xdr:colOff>
      <xdr:row>84</xdr:row>
      <xdr:rowOff>111277</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5290800" y="14455623"/>
          <a:ext cx="889000" cy="57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3932</xdr:rowOff>
    </xdr:from>
    <xdr:to>
      <xdr:col>77</xdr:col>
      <xdr:colOff>95250</xdr:colOff>
      <xdr:row>85</xdr:row>
      <xdr:rowOff>105532</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129000" y="14577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90309</xdr:rowOff>
    </xdr:from>
    <xdr:ext cx="7366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5798800" y="146635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42334</xdr:rowOff>
    </xdr:from>
    <xdr:to>
      <xdr:col>72</xdr:col>
      <xdr:colOff>203200</xdr:colOff>
      <xdr:row>84</xdr:row>
      <xdr:rowOff>53823</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4401800" y="14444134"/>
          <a:ext cx="889000" cy="11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163891</xdr:rowOff>
    </xdr:from>
    <xdr:to>
      <xdr:col>73</xdr:col>
      <xdr:colOff>44450</xdr:colOff>
      <xdr:row>85</xdr:row>
      <xdr:rowOff>94041</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5240000" y="14565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78818</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909800" y="14652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121859</xdr:rowOff>
    </xdr:from>
    <xdr:to>
      <xdr:col>68</xdr:col>
      <xdr:colOff>152400</xdr:colOff>
      <xdr:row>84</xdr:row>
      <xdr:rowOff>42334</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a:off x="13512800" y="14352209"/>
          <a:ext cx="889000" cy="91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3932</xdr:rowOff>
    </xdr:from>
    <xdr:to>
      <xdr:col>68</xdr:col>
      <xdr:colOff>203200</xdr:colOff>
      <xdr:row>85</xdr:row>
      <xdr:rowOff>105532</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4351000" y="14577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90309</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020800" y="14663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15421</xdr:rowOff>
    </xdr:from>
    <xdr:to>
      <xdr:col>64</xdr:col>
      <xdr:colOff>152400</xdr:colOff>
      <xdr:row>85</xdr:row>
      <xdr:rowOff>117021</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3462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101798</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131800" y="14675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48986</xdr:rowOff>
    </xdr:from>
    <xdr:to>
      <xdr:col>81</xdr:col>
      <xdr:colOff>95250</xdr:colOff>
      <xdr:row>84</xdr:row>
      <xdr:rowOff>150586</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967200" y="1445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65513</xdr:rowOff>
    </xdr:from>
    <xdr:ext cx="762000" cy="259045"/>
    <xdr:sp macro="" textlink="">
      <xdr:nvSpPr>
        <xdr:cNvPr id="278" name="給与水準   （国との比較）該当値テキスト">
          <a:extLst>
            <a:ext uri="{FF2B5EF4-FFF2-40B4-BE49-F238E27FC236}">
              <a16:creationId xmlns:a16="http://schemas.microsoft.com/office/drawing/2014/main" id="{00000000-0008-0000-0300-000016010000}"/>
            </a:ext>
          </a:extLst>
        </xdr:cNvPr>
        <xdr:cNvSpPr txBox="1"/>
      </xdr:nvSpPr>
      <xdr:spPr>
        <a:xfrm>
          <a:off x="17106900" y="14295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60477</xdr:rowOff>
    </xdr:from>
    <xdr:to>
      <xdr:col>77</xdr:col>
      <xdr:colOff>95250</xdr:colOff>
      <xdr:row>84</xdr:row>
      <xdr:rowOff>162077</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129000" y="14462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804</xdr:rowOff>
    </xdr:from>
    <xdr:ext cx="7366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5798800" y="142311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3023</xdr:rowOff>
    </xdr:from>
    <xdr:to>
      <xdr:col>73</xdr:col>
      <xdr:colOff>44450</xdr:colOff>
      <xdr:row>84</xdr:row>
      <xdr:rowOff>104623</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5240000" y="14404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114800</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909800" y="14173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162984</xdr:rowOff>
    </xdr:from>
    <xdr:to>
      <xdr:col>68</xdr:col>
      <xdr:colOff>203200</xdr:colOff>
      <xdr:row>84</xdr:row>
      <xdr:rowOff>93134</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4351000" y="14393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103311</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020800" y="14162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71059</xdr:rowOff>
    </xdr:from>
    <xdr:to>
      <xdr:col>64</xdr:col>
      <xdr:colOff>152400</xdr:colOff>
      <xdr:row>84</xdr:row>
      <xdr:rowOff>1209</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3462000" y="14301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11386</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131800" y="14070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[11.01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合併後、集中改革プランに基づき普通会計一般職員の削減を行ってきたが、ここ数年は業務の高度化、専門家に対応するため職員数は増加している。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当市では、普通会計職員に消防職員や公立保育園・幼稚園の職員を含むため、類似団体の平均よりも大きい数値をなっている。今後、業務委託や施設の民営化を具体化し、職員数の抑制を図る。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6" name="テキスト ボックス 315">
          <a:extLst>
            <a:ext uri="{FF2B5EF4-FFF2-40B4-BE49-F238E27FC236}">
              <a16:creationId xmlns:a16="http://schemas.microsoft.com/office/drawing/2014/main" id="{00000000-0008-0000-0300-00003C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7" name="定員管理の状況グラフ枠">
          <a:extLst>
            <a:ext uri="{FF2B5EF4-FFF2-40B4-BE49-F238E27FC236}">
              <a16:creationId xmlns:a16="http://schemas.microsoft.com/office/drawing/2014/main" id="{00000000-0008-0000-0300-00003D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37133</xdr:rowOff>
    </xdr:from>
    <xdr:to>
      <xdr:col>81</xdr:col>
      <xdr:colOff>44450</xdr:colOff>
      <xdr:row>68</xdr:row>
      <xdr:rowOff>68278</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flipV="1">
          <a:off x="17018000" y="10152683"/>
          <a:ext cx="0" cy="15741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68</xdr:row>
      <xdr:rowOff>40355</xdr:rowOff>
    </xdr:from>
    <xdr:ext cx="762000" cy="259045"/>
    <xdr:sp macro="" textlink="">
      <xdr:nvSpPr>
        <xdr:cNvPr id="319" name="定員管理の状況最小値テキスト">
          <a:extLst>
            <a:ext uri="{FF2B5EF4-FFF2-40B4-BE49-F238E27FC236}">
              <a16:creationId xmlns:a16="http://schemas.microsoft.com/office/drawing/2014/main" id="{00000000-0008-0000-0300-00003F010000}"/>
            </a:ext>
          </a:extLst>
        </xdr:cNvPr>
        <xdr:cNvSpPr txBox="1"/>
      </xdr:nvSpPr>
      <xdr:spPr>
        <a:xfrm>
          <a:off x="17106900" y="11698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68278</xdr:rowOff>
    </xdr:from>
    <xdr:to>
      <xdr:col>81</xdr:col>
      <xdr:colOff>133350</xdr:colOff>
      <xdr:row>68</xdr:row>
      <xdr:rowOff>68278</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929100" y="11726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123510</xdr:rowOff>
    </xdr:from>
    <xdr:ext cx="762000" cy="259045"/>
    <xdr:sp macro="" textlink="">
      <xdr:nvSpPr>
        <xdr:cNvPr id="321" name="定員管理の状況最大値テキスト">
          <a:extLst>
            <a:ext uri="{FF2B5EF4-FFF2-40B4-BE49-F238E27FC236}">
              <a16:creationId xmlns:a16="http://schemas.microsoft.com/office/drawing/2014/main" id="{00000000-0008-0000-0300-000041010000}"/>
            </a:ext>
          </a:extLst>
        </xdr:cNvPr>
        <xdr:cNvSpPr txBox="1"/>
      </xdr:nvSpPr>
      <xdr:spPr>
        <a:xfrm>
          <a:off x="17106900" y="9896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37133</xdr:rowOff>
    </xdr:from>
    <xdr:to>
      <xdr:col>81</xdr:col>
      <xdr:colOff>133350</xdr:colOff>
      <xdr:row>59</xdr:row>
      <xdr:rowOff>37133</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929100" y="10152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17780</xdr:rowOff>
    </xdr:from>
    <xdr:to>
      <xdr:col>81</xdr:col>
      <xdr:colOff>44450</xdr:colOff>
      <xdr:row>63</xdr:row>
      <xdr:rowOff>52251</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179800" y="10819130"/>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103250</xdr:rowOff>
    </xdr:from>
    <xdr:ext cx="762000" cy="259045"/>
    <xdr:sp macro="" textlink="">
      <xdr:nvSpPr>
        <xdr:cNvPr id="324" name="定員管理の状況平均値テキスト">
          <a:extLst>
            <a:ext uri="{FF2B5EF4-FFF2-40B4-BE49-F238E27FC236}">
              <a16:creationId xmlns:a16="http://schemas.microsoft.com/office/drawing/2014/main" id="{00000000-0008-0000-0300-000044010000}"/>
            </a:ext>
          </a:extLst>
        </xdr:cNvPr>
        <xdr:cNvSpPr txBox="1"/>
      </xdr:nvSpPr>
      <xdr:spPr>
        <a:xfrm>
          <a:off x="17106900" y="105617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86723</xdr:rowOff>
    </xdr:from>
    <xdr:to>
      <xdr:col>81</xdr:col>
      <xdr:colOff>95250</xdr:colOff>
      <xdr:row>63</xdr:row>
      <xdr:rowOff>16873</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6967200" y="1071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155908</xdr:rowOff>
    </xdr:from>
    <xdr:to>
      <xdr:col>77</xdr:col>
      <xdr:colOff>44450</xdr:colOff>
      <xdr:row>63</xdr:row>
      <xdr:rowOff>17780</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5290800" y="10785808"/>
          <a:ext cx="889000" cy="33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77530</xdr:rowOff>
    </xdr:from>
    <xdr:to>
      <xdr:col>77</xdr:col>
      <xdr:colOff>95250</xdr:colOff>
      <xdr:row>63</xdr:row>
      <xdr:rowOff>7680</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6129000" y="1070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17857</xdr:rowOff>
    </xdr:from>
    <xdr:ext cx="7366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5798800" y="104763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115691</xdr:rowOff>
    </xdr:from>
    <xdr:to>
      <xdr:col>72</xdr:col>
      <xdr:colOff>203200</xdr:colOff>
      <xdr:row>62</xdr:row>
      <xdr:rowOff>155908</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4401800" y="10745591"/>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64891</xdr:rowOff>
    </xdr:from>
    <xdr:to>
      <xdr:col>73</xdr:col>
      <xdr:colOff>44450</xdr:colOff>
      <xdr:row>62</xdr:row>
      <xdr:rowOff>166491</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5240000" y="10694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5218</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909800" y="10463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105349</xdr:rowOff>
    </xdr:from>
    <xdr:to>
      <xdr:col>68</xdr:col>
      <xdr:colOff>152400</xdr:colOff>
      <xdr:row>62</xdr:row>
      <xdr:rowOff>115691</xdr:rowOff>
    </xdr:to>
    <xdr:cxnSp macro="">
      <xdr:nvCxnSpPr>
        <xdr:cNvPr id="332" name="直線コネクタ 331">
          <a:extLst>
            <a:ext uri="{FF2B5EF4-FFF2-40B4-BE49-F238E27FC236}">
              <a16:creationId xmlns:a16="http://schemas.microsoft.com/office/drawing/2014/main" id="{00000000-0008-0000-0300-00004C010000}"/>
            </a:ext>
          </a:extLst>
        </xdr:cNvPr>
        <xdr:cNvCxnSpPr/>
      </xdr:nvCxnSpPr>
      <xdr:spPr>
        <a:xfrm>
          <a:off x="13512800" y="10735249"/>
          <a:ext cx="889000" cy="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63742</xdr:rowOff>
    </xdr:from>
    <xdr:to>
      <xdr:col>68</xdr:col>
      <xdr:colOff>203200</xdr:colOff>
      <xdr:row>62</xdr:row>
      <xdr:rowOff>165342</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4351000" y="1069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4069</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020800" y="10462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52251</xdr:rowOff>
    </xdr:from>
    <xdr:to>
      <xdr:col>64</xdr:col>
      <xdr:colOff>152400</xdr:colOff>
      <xdr:row>62</xdr:row>
      <xdr:rowOff>153851</xdr:rowOff>
    </xdr:to>
    <xdr:sp macro="" textlink="">
      <xdr:nvSpPr>
        <xdr:cNvPr id="335" name="フローチャート: 判断 334">
          <a:extLst>
            <a:ext uri="{FF2B5EF4-FFF2-40B4-BE49-F238E27FC236}">
              <a16:creationId xmlns:a16="http://schemas.microsoft.com/office/drawing/2014/main" id="{00000000-0008-0000-0300-00004F010000}"/>
            </a:ext>
          </a:extLst>
        </xdr:cNvPr>
        <xdr:cNvSpPr/>
      </xdr:nvSpPr>
      <xdr:spPr>
        <a:xfrm>
          <a:off x="13462000" y="1068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164028</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131800" y="10451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1451</xdr:rowOff>
    </xdr:from>
    <xdr:to>
      <xdr:col>81</xdr:col>
      <xdr:colOff>95250</xdr:colOff>
      <xdr:row>63</xdr:row>
      <xdr:rowOff>103051</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6967200" y="10802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144978</xdr:rowOff>
    </xdr:from>
    <xdr:ext cx="762000" cy="259045"/>
    <xdr:sp macro="" textlink="">
      <xdr:nvSpPr>
        <xdr:cNvPr id="343" name="定員管理の状況該当値テキスト">
          <a:extLst>
            <a:ext uri="{FF2B5EF4-FFF2-40B4-BE49-F238E27FC236}">
              <a16:creationId xmlns:a16="http://schemas.microsoft.com/office/drawing/2014/main" id="{00000000-0008-0000-0300-000057010000}"/>
            </a:ext>
          </a:extLst>
        </xdr:cNvPr>
        <xdr:cNvSpPr txBox="1"/>
      </xdr:nvSpPr>
      <xdr:spPr>
        <a:xfrm>
          <a:off x="17106900" y="10774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138430</xdr:rowOff>
    </xdr:from>
    <xdr:to>
      <xdr:col>77</xdr:col>
      <xdr:colOff>95250</xdr:colOff>
      <xdr:row>63</xdr:row>
      <xdr:rowOff>68580</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6129000" y="1076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53357</xdr:rowOff>
    </xdr:from>
    <xdr:ext cx="7366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5798800" y="108547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105108</xdr:rowOff>
    </xdr:from>
    <xdr:to>
      <xdr:col>73</xdr:col>
      <xdr:colOff>44450</xdr:colOff>
      <xdr:row>63</xdr:row>
      <xdr:rowOff>35258</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5240000" y="10735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20035</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4909800" y="10821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64891</xdr:rowOff>
    </xdr:from>
    <xdr:to>
      <xdr:col>68</xdr:col>
      <xdr:colOff>203200</xdr:colOff>
      <xdr:row>62</xdr:row>
      <xdr:rowOff>166491</xdr:rowOff>
    </xdr:to>
    <xdr:sp macro="" textlink="">
      <xdr:nvSpPr>
        <xdr:cNvPr id="348" name="楕円 347">
          <a:extLst>
            <a:ext uri="{FF2B5EF4-FFF2-40B4-BE49-F238E27FC236}">
              <a16:creationId xmlns:a16="http://schemas.microsoft.com/office/drawing/2014/main" id="{00000000-0008-0000-0300-00005C010000}"/>
            </a:ext>
          </a:extLst>
        </xdr:cNvPr>
        <xdr:cNvSpPr/>
      </xdr:nvSpPr>
      <xdr:spPr>
        <a:xfrm>
          <a:off x="14351000" y="10694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151268</xdr:rowOff>
    </xdr:from>
    <xdr:ext cx="762000" cy="259045"/>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4020800" y="10781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54549</xdr:rowOff>
    </xdr:from>
    <xdr:to>
      <xdr:col>64</xdr:col>
      <xdr:colOff>152400</xdr:colOff>
      <xdr:row>62</xdr:row>
      <xdr:rowOff>156149</xdr:rowOff>
    </xdr:to>
    <xdr:sp macro="" textlink="">
      <xdr:nvSpPr>
        <xdr:cNvPr id="350" name="楕円 349">
          <a:extLst>
            <a:ext uri="{FF2B5EF4-FFF2-40B4-BE49-F238E27FC236}">
              <a16:creationId xmlns:a16="http://schemas.microsoft.com/office/drawing/2014/main" id="{00000000-0008-0000-0300-00005E010000}"/>
            </a:ext>
          </a:extLst>
        </xdr:cNvPr>
        <xdr:cNvSpPr/>
      </xdr:nvSpPr>
      <xdr:spPr>
        <a:xfrm>
          <a:off x="13462000" y="10684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140926</xdr:rowOff>
    </xdr:from>
    <xdr:ext cx="762000" cy="259045"/>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3131800" y="10770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実質公債比率は、前年度より</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ポイント改善している。主な要因は、標準税収入額等が増加したことが挙げられる。今後、</a:t>
          </a:r>
          <a:r>
            <a:rPr kumimoji="1" lang="en-US" altLang="ja-JP" sz="1300">
              <a:latin typeface="ＭＳ Ｐゴシック" panose="020B0600070205080204" pitchFamily="50" charset="-128"/>
              <a:ea typeface="ＭＳ Ｐゴシック" panose="020B0600070205080204" pitchFamily="50" charset="-128"/>
            </a:rPr>
            <a:t>JR</a:t>
          </a:r>
          <a:r>
            <a:rPr kumimoji="1" lang="ja-JP" altLang="en-US" sz="1300">
              <a:latin typeface="ＭＳ Ｐゴシック" panose="020B0600070205080204" pitchFamily="50" charset="-128"/>
              <a:ea typeface="ＭＳ Ｐゴシック" panose="020B0600070205080204" pitchFamily="50" charset="-128"/>
            </a:rPr>
            <a:t>駅前整備事業や小学校施設整備事業等の多額の借入が予定されているが、事業の平準化や見直し、普通交付税への算入率の高い市債の活用、繰上償還等により、実質公債費</a:t>
          </a:r>
          <a:r>
            <a:rPr kumimoji="1" lang="ja-JP" altLang="en-US" sz="1300">
              <a:solidFill>
                <a:srgbClr val="FF0000"/>
              </a:solidFill>
              <a:latin typeface="ＭＳ Ｐゴシック" panose="020B0600070205080204" pitchFamily="50" charset="-128"/>
              <a:ea typeface="ＭＳ Ｐゴシック" panose="020B0600070205080204" pitchFamily="50" charset="-128"/>
            </a:rPr>
            <a:t>比</a:t>
          </a:r>
          <a:r>
            <a:rPr kumimoji="1" lang="ja-JP" altLang="en-US" sz="1300">
              <a:latin typeface="ＭＳ Ｐゴシック" panose="020B0600070205080204" pitchFamily="50" charset="-128"/>
              <a:ea typeface="ＭＳ Ｐゴシック" panose="020B0600070205080204" pitchFamily="50" charset="-128"/>
            </a:rPr>
            <a:t>率の抑制に努めていく。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5" name="テキスト ボックス 374">
          <a:extLst>
            <a:ext uri="{FF2B5EF4-FFF2-40B4-BE49-F238E27FC236}">
              <a16:creationId xmlns:a16="http://schemas.microsoft.com/office/drawing/2014/main" id="{00000000-0008-0000-0300-000077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7" name="テキスト ボックス 376">
          <a:extLst>
            <a:ext uri="{FF2B5EF4-FFF2-40B4-BE49-F238E27FC236}">
              <a16:creationId xmlns:a16="http://schemas.microsoft.com/office/drawing/2014/main" id="{00000000-0008-0000-0300-000079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id="{00000000-0008-0000-0300-00007B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97472</xdr:rowOff>
    </xdr:from>
    <xdr:to>
      <xdr:col>81</xdr:col>
      <xdr:colOff>44450</xdr:colOff>
      <xdr:row>44</xdr:row>
      <xdr:rowOff>44450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7018000" y="6098222"/>
          <a:ext cx="0" cy="14900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16527</xdr:rowOff>
    </xdr:from>
    <xdr:ext cx="762000" cy="259045"/>
    <xdr:sp macro="" textlink="">
      <xdr:nvSpPr>
        <xdr:cNvPr id="381" name="公債費負担の状況最小値テキスト">
          <a:extLst>
            <a:ext uri="{FF2B5EF4-FFF2-40B4-BE49-F238E27FC236}">
              <a16:creationId xmlns:a16="http://schemas.microsoft.com/office/drawing/2014/main" id="{00000000-0008-0000-0300-00007D010000}"/>
            </a:ext>
          </a:extLst>
        </xdr:cNvPr>
        <xdr:cNvSpPr txBox="1"/>
      </xdr:nvSpPr>
      <xdr:spPr>
        <a:xfrm>
          <a:off x="17106900" y="756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44450</xdr:rowOff>
    </xdr:from>
    <xdr:to>
      <xdr:col>81</xdr:col>
      <xdr:colOff>133350</xdr:colOff>
      <xdr:row>44</xdr:row>
      <xdr:rowOff>44450</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758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12399</xdr:rowOff>
    </xdr:from>
    <xdr:ext cx="762000" cy="259045"/>
    <xdr:sp macro="" textlink="">
      <xdr:nvSpPr>
        <xdr:cNvPr id="383" name="公債費負担の状況最大値テキスト">
          <a:extLst>
            <a:ext uri="{FF2B5EF4-FFF2-40B4-BE49-F238E27FC236}">
              <a16:creationId xmlns:a16="http://schemas.microsoft.com/office/drawing/2014/main" id="{00000000-0008-0000-0300-00007F010000}"/>
            </a:ext>
          </a:extLst>
        </xdr:cNvPr>
        <xdr:cNvSpPr txBox="1"/>
      </xdr:nvSpPr>
      <xdr:spPr>
        <a:xfrm>
          <a:off x="17106900" y="5841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97472</xdr:rowOff>
    </xdr:from>
    <xdr:to>
      <xdr:col>81</xdr:col>
      <xdr:colOff>133350</xdr:colOff>
      <xdr:row>35</xdr:row>
      <xdr:rowOff>97472</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6098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9948</xdr:rowOff>
    </xdr:from>
    <xdr:to>
      <xdr:col>81</xdr:col>
      <xdr:colOff>44450</xdr:colOff>
      <xdr:row>37</xdr:row>
      <xdr:rowOff>28046</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6179800" y="6353598"/>
          <a:ext cx="8382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114740</xdr:rowOff>
    </xdr:from>
    <xdr:ext cx="762000" cy="259045"/>
    <xdr:sp macro="" textlink="">
      <xdr:nvSpPr>
        <xdr:cNvPr id="386" name="公債費負担の状況平均値テキスト">
          <a:extLst>
            <a:ext uri="{FF2B5EF4-FFF2-40B4-BE49-F238E27FC236}">
              <a16:creationId xmlns:a16="http://schemas.microsoft.com/office/drawing/2014/main" id="{00000000-0008-0000-0300-000082010000}"/>
            </a:ext>
          </a:extLst>
        </xdr:cNvPr>
        <xdr:cNvSpPr txBox="1"/>
      </xdr:nvSpPr>
      <xdr:spPr>
        <a:xfrm>
          <a:off x="17106900" y="62869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142663</xdr:rowOff>
    </xdr:from>
    <xdr:to>
      <xdr:col>81</xdr:col>
      <xdr:colOff>95250</xdr:colOff>
      <xdr:row>37</xdr:row>
      <xdr:rowOff>72813</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967200" y="631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28046</xdr:rowOff>
    </xdr:from>
    <xdr:to>
      <xdr:col>77</xdr:col>
      <xdr:colOff>44450</xdr:colOff>
      <xdr:row>37</xdr:row>
      <xdr:rowOff>40111</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flipV="1">
          <a:off x="15290800" y="6371696"/>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148696</xdr:rowOff>
    </xdr:from>
    <xdr:to>
      <xdr:col>77</xdr:col>
      <xdr:colOff>95250</xdr:colOff>
      <xdr:row>37</xdr:row>
      <xdr:rowOff>78846</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129000" y="632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89023</xdr:rowOff>
    </xdr:from>
    <xdr:ext cx="7366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798800" y="6089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40111</xdr:rowOff>
    </xdr:from>
    <xdr:to>
      <xdr:col>72</xdr:col>
      <xdr:colOff>203200</xdr:colOff>
      <xdr:row>37</xdr:row>
      <xdr:rowOff>50165</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flipV="1">
          <a:off x="14401800" y="6383761"/>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150707</xdr:rowOff>
    </xdr:from>
    <xdr:to>
      <xdr:col>73</xdr:col>
      <xdr:colOff>44450</xdr:colOff>
      <xdr:row>37</xdr:row>
      <xdr:rowOff>80857</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5240000" y="632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91034</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909800" y="6091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38100</xdr:rowOff>
    </xdr:from>
    <xdr:to>
      <xdr:col>68</xdr:col>
      <xdr:colOff>152400</xdr:colOff>
      <xdr:row>37</xdr:row>
      <xdr:rowOff>50165</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a:off x="13512800" y="6381750"/>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36</xdr:row>
      <xdr:rowOff>154728</xdr:rowOff>
    </xdr:from>
    <xdr:to>
      <xdr:col>68</xdr:col>
      <xdr:colOff>203200</xdr:colOff>
      <xdr:row>37</xdr:row>
      <xdr:rowOff>84878</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4351000" y="632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95055</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020800" y="6095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158750</xdr:rowOff>
    </xdr:from>
    <xdr:to>
      <xdr:col>64</xdr:col>
      <xdr:colOff>152400</xdr:colOff>
      <xdr:row>37</xdr:row>
      <xdr:rowOff>88900</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34620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99077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131800" y="609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130598</xdr:rowOff>
    </xdr:from>
    <xdr:to>
      <xdr:col>81</xdr:col>
      <xdr:colOff>95250</xdr:colOff>
      <xdr:row>37</xdr:row>
      <xdr:rowOff>60748</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967200" y="6302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35</xdr:row>
      <xdr:rowOff>147125</xdr:rowOff>
    </xdr:from>
    <xdr:ext cx="762000" cy="259045"/>
    <xdr:sp macro="" textlink="">
      <xdr:nvSpPr>
        <xdr:cNvPr id="405" name="公債費負担の状況該当値テキスト">
          <a:extLst>
            <a:ext uri="{FF2B5EF4-FFF2-40B4-BE49-F238E27FC236}">
              <a16:creationId xmlns:a16="http://schemas.microsoft.com/office/drawing/2014/main" id="{00000000-0008-0000-0300-000095010000}"/>
            </a:ext>
          </a:extLst>
        </xdr:cNvPr>
        <xdr:cNvSpPr txBox="1"/>
      </xdr:nvSpPr>
      <xdr:spPr>
        <a:xfrm>
          <a:off x="17106900" y="6147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148696</xdr:rowOff>
    </xdr:from>
    <xdr:to>
      <xdr:col>77</xdr:col>
      <xdr:colOff>95250</xdr:colOff>
      <xdr:row>37</xdr:row>
      <xdr:rowOff>78846</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129000" y="6320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63623</xdr:rowOff>
    </xdr:from>
    <xdr:ext cx="7366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798800" y="6407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160761</xdr:rowOff>
    </xdr:from>
    <xdr:to>
      <xdr:col>73</xdr:col>
      <xdr:colOff>44450</xdr:colOff>
      <xdr:row>37</xdr:row>
      <xdr:rowOff>90911</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5240000" y="633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75688</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909800" y="6419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36</xdr:row>
      <xdr:rowOff>170815</xdr:rowOff>
    </xdr:from>
    <xdr:to>
      <xdr:col>68</xdr:col>
      <xdr:colOff>203200</xdr:colOff>
      <xdr:row>37</xdr:row>
      <xdr:rowOff>100965</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4351000" y="634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85742</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020800" y="6429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158750</xdr:rowOff>
    </xdr:from>
    <xdr:to>
      <xdr:col>64</xdr:col>
      <xdr:colOff>152400</xdr:colOff>
      <xdr:row>37</xdr:row>
      <xdr:rowOff>88900</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3462000" y="633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73677</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131800" y="641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将来負担比率は、前年度より</a:t>
          </a:r>
          <a:r>
            <a:rPr kumimoji="1" lang="en-US" altLang="ja-JP" sz="1300">
              <a:latin typeface="ＭＳ Ｐゴシック" panose="020B0600070205080204" pitchFamily="50" charset="-128"/>
              <a:ea typeface="ＭＳ Ｐゴシック" panose="020B0600070205080204" pitchFamily="50" charset="-128"/>
            </a:rPr>
            <a:t>4.5</a:t>
          </a:r>
          <a:r>
            <a:rPr kumimoji="1" lang="ja-JP" altLang="en-US" sz="1300">
              <a:latin typeface="ＭＳ Ｐゴシック" panose="020B0600070205080204" pitchFamily="50" charset="-128"/>
              <a:ea typeface="ＭＳ Ｐゴシック" panose="020B0600070205080204" pitchFamily="50" charset="-128"/>
            </a:rPr>
            <a:t>ポイント改善している。主な要因は、標準財政規模と充当可能財源が増加したことが挙げられる。今後、大型投資的事業の実施が見込まれ、その財源として多額の起債を予定しているため、財源確保に努めるとともに、普通交付税への算入率の高い市債を活用するなど、将来負担を意識した健全な財政運営に努め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1" name="将来負担の状況グラフ枠">
          <a:extLst>
            <a:ext uri="{FF2B5EF4-FFF2-40B4-BE49-F238E27FC236}">
              <a16:creationId xmlns:a16="http://schemas.microsoft.com/office/drawing/2014/main" id="{00000000-0008-0000-0300-0000B9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121497</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flipV="1">
          <a:off x="17018000" y="2370667"/>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93574</xdr:rowOff>
    </xdr:from>
    <xdr:ext cx="762000" cy="259045"/>
    <xdr:sp macro="" textlink="">
      <xdr:nvSpPr>
        <xdr:cNvPr id="443" name="将来負担の状況最小値テキスト">
          <a:extLst>
            <a:ext uri="{FF2B5EF4-FFF2-40B4-BE49-F238E27FC236}">
              <a16:creationId xmlns:a16="http://schemas.microsoft.com/office/drawing/2014/main" id="{00000000-0008-0000-0300-0000BB010000}"/>
            </a:ext>
          </a:extLst>
        </xdr:cNvPr>
        <xdr:cNvSpPr txBox="1"/>
      </xdr:nvSpPr>
      <xdr:spPr>
        <a:xfrm>
          <a:off x="17106900" y="3694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121497</xdr:rowOff>
    </xdr:from>
    <xdr:to>
      <xdr:col>81</xdr:col>
      <xdr:colOff>133350</xdr:colOff>
      <xdr:row>21</xdr:row>
      <xdr:rowOff>121497</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3721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5" name="将来負担の状況最大値テキスト">
          <a:extLst>
            <a:ext uri="{FF2B5EF4-FFF2-40B4-BE49-F238E27FC236}">
              <a16:creationId xmlns:a16="http://schemas.microsoft.com/office/drawing/2014/main" id="{00000000-0008-0000-0300-0000BD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115951</xdr:rowOff>
    </xdr:from>
    <xdr:to>
      <xdr:col>81</xdr:col>
      <xdr:colOff>44450</xdr:colOff>
      <xdr:row>14</xdr:row>
      <xdr:rowOff>134048</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flipV="1">
          <a:off x="16179800" y="2516251"/>
          <a:ext cx="8382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57738</xdr:rowOff>
    </xdr:from>
    <xdr:ext cx="762000" cy="259045"/>
    <xdr:sp macro="" textlink="">
      <xdr:nvSpPr>
        <xdr:cNvPr id="448" name="将来負担の状況平均値テキスト">
          <a:extLst>
            <a:ext uri="{FF2B5EF4-FFF2-40B4-BE49-F238E27FC236}">
              <a16:creationId xmlns:a16="http://schemas.microsoft.com/office/drawing/2014/main" id="{00000000-0008-0000-0300-0000C0010000}"/>
            </a:ext>
          </a:extLst>
        </xdr:cNvPr>
        <xdr:cNvSpPr txBox="1"/>
      </xdr:nvSpPr>
      <xdr:spPr>
        <a:xfrm>
          <a:off x="17106900" y="24580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85661</xdr:rowOff>
    </xdr:from>
    <xdr:to>
      <xdr:col>81</xdr:col>
      <xdr:colOff>95250</xdr:colOff>
      <xdr:row>15</xdr:row>
      <xdr:rowOff>15811</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967200" y="248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105495</xdr:rowOff>
    </xdr:from>
    <xdr:to>
      <xdr:col>77</xdr:col>
      <xdr:colOff>44450</xdr:colOff>
      <xdr:row>14</xdr:row>
      <xdr:rowOff>134048</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a:off x="15290800" y="2505795"/>
          <a:ext cx="889000" cy="28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116628</xdr:rowOff>
    </xdr:from>
    <xdr:to>
      <xdr:col>77</xdr:col>
      <xdr:colOff>95250</xdr:colOff>
      <xdr:row>15</xdr:row>
      <xdr:rowOff>46778</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6129000" y="251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31555</xdr:rowOff>
    </xdr:from>
    <xdr:ext cx="7366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5798800" y="2603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105495</xdr:rowOff>
    </xdr:from>
    <xdr:to>
      <xdr:col>72</xdr:col>
      <xdr:colOff>203200</xdr:colOff>
      <xdr:row>14</xdr:row>
      <xdr:rowOff>143701</xdr:rowOff>
    </xdr:to>
    <xdr:cxnSp macro="">
      <xdr:nvCxnSpPr>
        <xdr:cNvPr id="453" name="直線コネクタ 452">
          <a:extLst>
            <a:ext uri="{FF2B5EF4-FFF2-40B4-BE49-F238E27FC236}">
              <a16:creationId xmlns:a16="http://schemas.microsoft.com/office/drawing/2014/main" id="{00000000-0008-0000-0300-0000C5010000}"/>
            </a:ext>
          </a:extLst>
        </xdr:cNvPr>
        <xdr:cNvCxnSpPr/>
      </xdr:nvCxnSpPr>
      <xdr:spPr>
        <a:xfrm flipV="1">
          <a:off x="14401800" y="2505795"/>
          <a:ext cx="889000" cy="38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112205</xdr:rowOff>
    </xdr:from>
    <xdr:to>
      <xdr:col>73</xdr:col>
      <xdr:colOff>44450</xdr:colOff>
      <xdr:row>15</xdr:row>
      <xdr:rowOff>42355</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5240000" y="2512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27132</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4909800" y="2598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143701</xdr:rowOff>
    </xdr:from>
    <xdr:to>
      <xdr:col>68</xdr:col>
      <xdr:colOff>152400</xdr:colOff>
      <xdr:row>14</xdr:row>
      <xdr:rowOff>146918</xdr:rowOff>
    </xdr:to>
    <xdr:cxnSp macro="">
      <xdr:nvCxnSpPr>
        <xdr:cNvPr id="456" name="直線コネクタ 455">
          <a:extLst>
            <a:ext uri="{FF2B5EF4-FFF2-40B4-BE49-F238E27FC236}">
              <a16:creationId xmlns:a16="http://schemas.microsoft.com/office/drawing/2014/main" id="{00000000-0008-0000-0300-0000C8010000}"/>
            </a:ext>
          </a:extLst>
        </xdr:cNvPr>
        <xdr:cNvCxnSpPr/>
      </xdr:nvCxnSpPr>
      <xdr:spPr>
        <a:xfrm flipV="1">
          <a:off x="13512800" y="2544001"/>
          <a:ext cx="889000" cy="3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133519</xdr:rowOff>
    </xdr:from>
    <xdr:to>
      <xdr:col>68</xdr:col>
      <xdr:colOff>203200</xdr:colOff>
      <xdr:row>15</xdr:row>
      <xdr:rowOff>63669</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4351000" y="253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48446</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020800" y="2620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139150</xdr:rowOff>
    </xdr:from>
    <xdr:to>
      <xdr:col>64</xdr:col>
      <xdr:colOff>152400</xdr:colOff>
      <xdr:row>15</xdr:row>
      <xdr:rowOff>69300</xdr:rowOff>
    </xdr:to>
    <xdr:sp macro="" textlink="">
      <xdr:nvSpPr>
        <xdr:cNvPr id="459" name="フローチャート: 判断 458">
          <a:extLst>
            <a:ext uri="{FF2B5EF4-FFF2-40B4-BE49-F238E27FC236}">
              <a16:creationId xmlns:a16="http://schemas.microsoft.com/office/drawing/2014/main" id="{00000000-0008-0000-0300-0000CB010000}"/>
            </a:ext>
          </a:extLst>
        </xdr:cNvPr>
        <xdr:cNvSpPr/>
      </xdr:nvSpPr>
      <xdr:spPr>
        <a:xfrm>
          <a:off x="13462000" y="2539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54077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3131800" y="262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65151</xdr:rowOff>
    </xdr:from>
    <xdr:to>
      <xdr:col>81</xdr:col>
      <xdr:colOff>95250</xdr:colOff>
      <xdr:row>14</xdr:row>
      <xdr:rowOff>166751</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6967200" y="2465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81678</xdr:rowOff>
    </xdr:from>
    <xdr:ext cx="762000" cy="259045"/>
    <xdr:sp macro="" textlink="">
      <xdr:nvSpPr>
        <xdr:cNvPr id="467" name="将来負担の状況該当値テキスト">
          <a:extLst>
            <a:ext uri="{FF2B5EF4-FFF2-40B4-BE49-F238E27FC236}">
              <a16:creationId xmlns:a16="http://schemas.microsoft.com/office/drawing/2014/main" id="{00000000-0008-0000-0300-0000D3010000}"/>
            </a:ext>
          </a:extLst>
        </xdr:cNvPr>
        <xdr:cNvSpPr txBox="1"/>
      </xdr:nvSpPr>
      <xdr:spPr>
        <a:xfrm>
          <a:off x="17106900" y="2310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83248</xdr:rowOff>
    </xdr:from>
    <xdr:to>
      <xdr:col>77</xdr:col>
      <xdr:colOff>95250</xdr:colOff>
      <xdr:row>15</xdr:row>
      <xdr:rowOff>13398</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6129000" y="2483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23575</xdr:rowOff>
    </xdr:from>
    <xdr:ext cx="7366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5798800" y="2252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54695</xdr:rowOff>
    </xdr:from>
    <xdr:to>
      <xdr:col>73</xdr:col>
      <xdr:colOff>44450</xdr:colOff>
      <xdr:row>14</xdr:row>
      <xdr:rowOff>156295</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5240000" y="2454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166472</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4909800" y="2223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92901</xdr:rowOff>
    </xdr:from>
    <xdr:to>
      <xdr:col>68</xdr:col>
      <xdr:colOff>203200</xdr:colOff>
      <xdr:row>15</xdr:row>
      <xdr:rowOff>23051</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4351000" y="2493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33228</xdr:rowOff>
    </xdr:from>
    <xdr:ext cx="7620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4020800" y="22620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96118</xdr:rowOff>
    </xdr:from>
    <xdr:to>
      <xdr:col>64</xdr:col>
      <xdr:colOff>152400</xdr:colOff>
      <xdr:row>15</xdr:row>
      <xdr:rowOff>26268</xdr:rowOff>
    </xdr:to>
    <xdr:sp macro="" textlink="">
      <xdr:nvSpPr>
        <xdr:cNvPr id="474" name="楕円 473">
          <a:extLst>
            <a:ext uri="{FF2B5EF4-FFF2-40B4-BE49-F238E27FC236}">
              <a16:creationId xmlns:a16="http://schemas.microsoft.com/office/drawing/2014/main" id="{00000000-0008-0000-0300-0000DA010000}"/>
            </a:ext>
          </a:extLst>
        </xdr:cNvPr>
        <xdr:cNvSpPr/>
      </xdr:nvSpPr>
      <xdr:spPr>
        <a:xfrm>
          <a:off x="13462000" y="2496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36445</xdr:rowOff>
    </xdr:from>
    <xdr:ext cx="762000" cy="259045"/>
    <xdr:sp macro="" textlink="">
      <xdr:nvSpPr>
        <xdr:cNvPr id="475" name="テキスト ボックス 474">
          <a:extLst>
            <a:ext uri="{FF2B5EF4-FFF2-40B4-BE49-F238E27FC236}">
              <a16:creationId xmlns:a16="http://schemas.microsoft.com/office/drawing/2014/main" id="{00000000-0008-0000-0300-0000DB010000}"/>
            </a:ext>
          </a:extLst>
        </xdr:cNvPr>
        <xdr:cNvSpPr txBox="1"/>
      </xdr:nvSpPr>
      <xdr:spPr>
        <a:xfrm>
          <a:off x="13131800" y="2265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岡山県瀬戸内市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37,049
36,469
125.46
26,313,102
25,239,994
896,967
11,345,643
17,278,596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36.2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人件費に係る経常収支比率は、前年度より</a:t>
          </a:r>
          <a:r>
            <a:rPr kumimoji="1" lang="en-US" altLang="ja-JP" sz="1300">
              <a:latin typeface="ＭＳ Ｐゴシック" panose="020B0600070205080204" pitchFamily="50" charset="-128"/>
              <a:ea typeface="ＭＳ Ｐゴシック" panose="020B0600070205080204" pitchFamily="50" charset="-128"/>
            </a:rPr>
            <a:t>3.6</a:t>
          </a:r>
          <a:r>
            <a:rPr kumimoji="1" lang="ja-JP" altLang="en-US" sz="1300">
              <a:latin typeface="ＭＳ Ｐゴシック" panose="020B0600070205080204" pitchFamily="50" charset="-128"/>
              <a:ea typeface="ＭＳ Ｐゴシック" panose="020B0600070205080204" pitchFamily="50" charset="-128"/>
            </a:rPr>
            <a:t>ポイント増加した。主な要因は、会計年度任用職員制度の開始が挙げられる。過年度より依然として類似団体の平均よりもやや高い水準にあるため、今後も適正な定数管理に取り組み、人件費の削減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39370</xdr:rowOff>
    </xdr:from>
    <xdr:to>
      <xdr:col>24</xdr:col>
      <xdr:colOff>25400</xdr:colOff>
      <xdr:row>41</xdr:row>
      <xdr:rowOff>146050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69722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118127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146050</xdr:rowOff>
    </xdr:from>
    <xdr:to>
      <xdr:col>24</xdr:col>
      <xdr:colOff>114300</xdr:colOff>
      <xdr:row>41</xdr:row>
      <xdr:rowOff>146050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7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125747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40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39370</xdr:rowOff>
    </xdr:from>
    <xdr:to>
      <xdr:col>24</xdr:col>
      <xdr:colOff>114300</xdr:colOff>
      <xdr:row>33</xdr:row>
      <xdr:rowOff>39370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697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54610</xdr:rowOff>
    </xdr:from>
    <xdr:to>
      <xdr:col>24</xdr:col>
      <xdr:colOff>25400</xdr:colOff>
      <xdr:row>38</xdr:row>
      <xdr:rowOff>157480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398260"/>
          <a:ext cx="838200" cy="27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88917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2611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72390</xdr:rowOff>
    </xdr:from>
    <xdr:to>
      <xdr:col>24</xdr:col>
      <xdr:colOff>76200</xdr:colOff>
      <xdr:row>38</xdr:row>
      <xdr:rowOff>2540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41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54610</xdr:rowOff>
    </xdr:from>
    <xdr:to>
      <xdr:col>19</xdr:col>
      <xdr:colOff>187325</xdr:colOff>
      <xdr:row>37</xdr:row>
      <xdr:rowOff>168910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39826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137160</xdr:rowOff>
    </xdr:from>
    <xdr:to>
      <xdr:col>20</xdr:col>
      <xdr:colOff>38100</xdr:colOff>
      <xdr:row>37</xdr:row>
      <xdr:rowOff>67310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77487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078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146050</xdr:rowOff>
    </xdr:from>
    <xdr:to>
      <xdr:col>15</xdr:col>
      <xdr:colOff>98425</xdr:colOff>
      <xdr:row>37</xdr:row>
      <xdr:rowOff>168910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4897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144780</xdr:rowOff>
    </xdr:from>
    <xdr:to>
      <xdr:col>15</xdr:col>
      <xdr:colOff>149225</xdr:colOff>
      <xdr:row>37</xdr:row>
      <xdr:rowOff>74930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85107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115570</xdr:rowOff>
    </xdr:from>
    <xdr:to>
      <xdr:col>11</xdr:col>
      <xdr:colOff>9525</xdr:colOff>
      <xdr:row>37</xdr:row>
      <xdr:rowOff>146050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4592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129540</xdr:rowOff>
    </xdr:from>
    <xdr:to>
      <xdr:col>11</xdr:col>
      <xdr:colOff>60325</xdr:colOff>
      <xdr:row>37</xdr:row>
      <xdr:rowOff>59690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69867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121920</xdr:rowOff>
    </xdr:from>
    <xdr:to>
      <xdr:col>6</xdr:col>
      <xdr:colOff>171450</xdr:colOff>
      <xdr:row>37</xdr:row>
      <xdr:rowOff>52070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62247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106680</xdr:rowOff>
    </xdr:from>
    <xdr:to>
      <xdr:col>24</xdr:col>
      <xdr:colOff>76200</xdr:colOff>
      <xdr:row>39</xdr:row>
      <xdr:rowOff>36830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62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78757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59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3810</xdr:rowOff>
    </xdr:from>
    <xdr:to>
      <xdr:col>20</xdr:col>
      <xdr:colOff>38100</xdr:colOff>
      <xdr:row>37</xdr:row>
      <xdr:rowOff>105410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34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90187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433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118110</xdr:rowOff>
    </xdr:from>
    <xdr:to>
      <xdr:col>15</xdr:col>
      <xdr:colOff>149225</xdr:colOff>
      <xdr:row>38</xdr:row>
      <xdr:rowOff>48260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46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33037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54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95250</xdr:rowOff>
    </xdr:from>
    <xdr:to>
      <xdr:col>11</xdr:col>
      <xdr:colOff>60325</xdr:colOff>
      <xdr:row>38</xdr:row>
      <xdr:rowOff>25400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43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10177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52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64770</xdr:rowOff>
    </xdr:from>
    <xdr:to>
      <xdr:col>6</xdr:col>
      <xdr:colOff>171450</xdr:colOff>
      <xdr:row>37</xdr:row>
      <xdr:rowOff>166370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151147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物件費は、前年度より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ポイント改善した。主な要因は、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会計年度任用職員制度による影響</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が挙げられる。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今後も、歳入確保につながる施策には投資しつつ、同時に各種業務の最適化やコスト削減を行っていく。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146050</xdr:rowOff>
    </xdr:from>
    <xdr:to>
      <xdr:col>82</xdr:col>
      <xdr:colOff>107950</xdr:colOff>
      <xdr:row>22</xdr:row>
      <xdr:rowOff>12700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3749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156227</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12700</xdr:rowOff>
    </xdr:from>
    <xdr:to>
      <xdr:col>82</xdr:col>
      <xdr:colOff>196850</xdr:colOff>
      <xdr:row>22</xdr:row>
      <xdr:rowOff>12700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784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60977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211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146050</xdr:rowOff>
    </xdr:from>
    <xdr:to>
      <xdr:col>82</xdr:col>
      <xdr:colOff>196850</xdr:colOff>
      <xdr:row>13</xdr:row>
      <xdr:rowOff>146050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374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114300</xdr:rowOff>
    </xdr:from>
    <xdr:to>
      <xdr:col>82</xdr:col>
      <xdr:colOff>107950</xdr:colOff>
      <xdr:row>18</xdr:row>
      <xdr:rowOff>127000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5671800" y="2857500"/>
          <a:ext cx="838200" cy="355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92727</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3007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120650</xdr:rowOff>
    </xdr:from>
    <xdr:to>
      <xdr:col>82</xdr:col>
      <xdr:colOff>158750</xdr:colOff>
      <xdr:row>18</xdr:row>
      <xdr:rowOff>50800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303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101600</xdr:rowOff>
    </xdr:from>
    <xdr:to>
      <xdr:col>78</xdr:col>
      <xdr:colOff>69850</xdr:colOff>
      <xdr:row>18</xdr:row>
      <xdr:rowOff>127000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4782800" y="31877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18</xdr:row>
      <xdr:rowOff>88900</xdr:rowOff>
    </xdr:from>
    <xdr:to>
      <xdr:col>78</xdr:col>
      <xdr:colOff>120650</xdr:colOff>
      <xdr:row>19</xdr:row>
      <xdr:rowOff>19050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317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3827</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326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12700</xdr:rowOff>
    </xdr:from>
    <xdr:to>
      <xdr:col>73</xdr:col>
      <xdr:colOff>180975</xdr:colOff>
      <xdr:row>18</xdr:row>
      <xdr:rowOff>101600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893800" y="30988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18</xdr:row>
      <xdr:rowOff>50800</xdr:rowOff>
    </xdr:from>
    <xdr:to>
      <xdr:col>74</xdr:col>
      <xdr:colOff>31750</xdr:colOff>
      <xdr:row>18</xdr:row>
      <xdr:rowOff>152400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313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162577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90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12700</xdr:rowOff>
    </xdr:from>
    <xdr:to>
      <xdr:col>69</xdr:col>
      <xdr:colOff>92075</xdr:colOff>
      <xdr:row>18</xdr:row>
      <xdr:rowOff>63500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flipV="1">
          <a:off x="13004800" y="30988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18</xdr:row>
      <xdr:rowOff>25400</xdr:rowOff>
    </xdr:from>
    <xdr:to>
      <xdr:col>69</xdr:col>
      <xdr:colOff>142875</xdr:colOff>
      <xdr:row>18</xdr:row>
      <xdr:rowOff>127000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311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111777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319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146050</xdr:rowOff>
    </xdr:from>
    <xdr:to>
      <xdr:col>65</xdr:col>
      <xdr:colOff>53975</xdr:colOff>
      <xdr:row>18</xdr:row>
      <xdr:rowOff>76200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306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86377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82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63500</xdr:rowOff>
    </xdr:from>
    <xdr:to>
      <xdr:col>82</xdr:col>
      <xdr:colOff>158750</xdr:colOff>
      <xdr:row>16</xdr:row>
      <xdr:rowOff>165100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280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80027</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76200</xdr:rowOff>
    </xdr:from>
    <xdr:to>
      <xdr:col>78</xdr:col>
      <xdr:colOff>120650</xdr:colOff>
      <xdr:row>19</xdr:row>
      <xdr:rowOff>6350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31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16527</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2931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50800</xdr:rowOff>
    </xdr:from>
    <xdr:to>
      <xdr:col>74</xdr:col>
      <xdr:colOff>31750</xdr:colOff>
      <xdr:row>18</xdr:row>
      <xdr:rowOff>152400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313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137177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133350</xdr:rowOff>
    </xdr:from>
    <xdr:to>
      <xdr:col>69</xdr:col>
      <xdr:colOff>142875</xdr:colOff>
      <xdr:row>18</xdr:row>
      <xdr:rowOff>63500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304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73677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281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12700</xdr:rowOff>
    </xdr:from>
    <xdr:to>
      <xdr:col>65</xdr:col>
      <xdr:colOff>53975</xdr:colOff>
      <xdr:row>18</xdr:row>
      <xdr:rowOff>114300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309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99077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318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扶助費は、前年度より</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ポイント改善した。主な要因は、新型コロナウイルス感染症の影響による医療費</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の減少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が挙げられる。今後も少子高齢化</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対策に</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係る経費、医療費等の増額が見込まれることから、事業内容を精査し、財政を圧迫する上昇傾向に歯止めをかけるよう努める。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62</xdr:row>
      <xdr:rowOff>50800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1567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22877</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50800</xdr:rowOff>
    </xdr:from>
    <xdr:to>
      <xdr:col>24</xdr:col>
      <xdr:colOff>114300</xdr:colOff>
      <xdr:row>62</xdr:row>
      <xdr:rowOff>50800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68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88900</xdr:rowOff>
    </xdr:from>
    <xdr:to>
      <xdr:col>24</xdr:col>
      <xdr:colOff>25400</xdr:colOff>
      <xdr:row>57</xdr:row>
      <xdr:rowOff>107950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987800" y="9690100"/>
          <a:ext cx="8382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86377</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68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114300</xdr:rowOff>
    </xdr:from>
    <xdr:to>
      <xdr:col>24</xdr:col>
      <xdr:colOff>76200</xdr:colOff>
      <xdr:row>57</xdr:row>
      <xdr:rowOff>44450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107950</xdr:rowOff>
    </xdr:from>
    <xdr:to>
      <xdr:col>19</xdr:col>
      <xdr:colOff>187325</xdr:colOff>
      <xdr:row>57</xdr:row>
      <xdr:rowOff>120650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3098800" y="98806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82550</xdr:rowOff>
    </xdr:from>
    <xdr:to>
      <xdr:col>20</xdr:col>
      <xdr:colOff>38100</xdr:colOff>
      <xdr:row>58</xdr:row>
      <xdr:rowOff>12700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85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168927</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941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82550</xdr:rowOff>
    </xdr:from>
    <xdr:to>
      <xdr:col>15</xdr:col>
      <xdr:colOff>98425</xdr:colOff>
      <xdr:row>57</xdr:row>
      <xdr:rowOff>120650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2209800" y="98552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31750</xdr:rowOff>
    </xdr:from>
    <xdr:to>
      <xdr:col>15</xdr:col>
      <xdr:colOff>149225</xdr:colOff>
      <xdr:row>57</xdr:row>
      <xdr:rowOff>133350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80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143527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31750</xdr:rowOff>
    </xdr:from>
    <xdr:to>
      <xdr:col>11</xdr:col>
      <xdr:colOff>9525</xdr:colOff>
      <xdr:row>57</xdr:row>
      <xdr:rowOff>82550</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1320800" y="98044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165100</xdr:rowOff>
    </xdr:from>
    <xdr:to>
      <xdr:col>11</xdr:col>
      <xdr:colOff>60325</xdr:colOff>
      <xdr:row>57</xdr:row>
      <xdr:rowOff>95250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105427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127000</xdr:rowOff>
    </xdr:from>
    <xdr:to>
      <xdr:col>6</xdr:col>
      <xdr:colOff>171450</xdr:colOff>
      <xdr:row>57</xdr:row>
      <xdr:rowOff>57150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67327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38100</xdr:rowOff>
    </xdr:from>
    <xdr:to>
      <xdr:col>24</xdr:col>
      <xdr:colOff>76200</xdr:colOff>
      <xdr:row>56</xdr:row>
      <xdr:rowOff>139700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54627</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57150</xdr:rowOff>
    </xdr:from>
    <xdr:to>
      <xdr:col>20</xdr:col>
      <xdr:colOff>38100</xdr:colOff>
      <xdr:row>57</xdr:row>
      <xdr:rowOff>158750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168927</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9598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69850</xdr:rowOff>
    </xdr:from>
    <xdr:to>
      <xdr:col>15</xdr:col>
      <xdr:colOff>149225</xdr:colOff>
      <xdr:row>58</xdr:row>
      <xdr:rowOff>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84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156227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31750</xdr:rowOff>
    </xdr:from>
    <xdr:to>
      <xdr:col>11</xdr:col>
      <xdr:colOff>60325</xdr:colOff>
      <xdr:row>57</xdr:row>
      <xdr:rowOff>133350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980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118127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989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152400</xdr:rowOff>
    </xdr:from>
    <xdr:to>
      <xdr:col>6</xdr:col>
      <xdr:colOff>171450</xdr:colOff>
      <xdr:row>57</xdr:row>
      <xdr:rowOff>82550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67327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その他には、繰出金、維持補修費、出資金、積立金を集計している。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年度は、普通交付税、地方消費税交付金等の増により、前年度より</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ポイント改善した。</a:t>
          </a: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a:extLst>
            <a:ext uri="{FF2B5EF4-FFF2-40B4-BE49-F238E27FC236}">
              <a16:creationId xmlns:a16="http://schemas.microsoft.com/office/drawing/2014/main" id="{00000000-0008-0000-0400-0000F3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138430</xdr:rowOff>
    </xdr:from>
    <xdr:to>
      <xdr:col>82</xdr:col>
      <xdr:colOff>107950</xdr:colOff>
      <xdr:row>61</xdr:row>
      <xdr:rowOff>153670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6510000" y="9225280"/>
          <a:ext cx="0" cy="1386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125747</xdr:rowOff>
    </xdr:from>
    <xdr:ext cx="762000" cy="259045"/>
    <xdr:sp macro="" textlink="">
      <xdr:nvSpPr>
        <xdr:cNvPr id="245" name="その他最小値テキスト">
          <a:extLst>
            <a:ext uri="{FF2B5EF4-FFF2-40B4-BE49-F238E27FC236}">
              <a16:creationId xmlns:a16="http://schemas.microsoft.com/office/drawing/2014/main" id="{00000000-0008-0000-0400-0000F5000000}"/>
            </a:ext>
          </a:extLst>
        </xdr:cNvPr>
        <xdr:cNvSpPr txBox="1"/>
      </xdr:nvSpPr>
      <xdr:spPr>
        <a:xfrm>
          <a:off x="16598900" y="1058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153670</xdr:rowOff>
    </xdr:from>
    <xdr:to>
      <xdr:col>82</xdr:col>
      <xdr:colOff>196850</xdr:colOff>
      <xdr:row>61</xdr:row>
      <xdr:rowOff>153670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10612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53357</xdr:rowOff>
    </xdr:from>
    <xdr:ext cx="762000" cy="259045"/>
    <xdr:sp macro="" textlink="">
      <xdr:nvSpPr>
        <xdr:cNvPr id="247" name="その他最大値テキスト">
          <a:extLst>
            <a:ext uri="{FF2B5EF4-FFF2-40B4-BE49-F238E27FC236}">
              <a16:creationId xmlns:a16="http://schemas.microsoft.com/office/drawing/2014/main" id="{00000000-0008-0000-0400-0000F7000000}"/>
            </a:ext>
          </a:extLst>
        </xdr:cNvPr>
        <xdr:cNvSpPr txBox="1"/>
      </xdr:nvSpPr>
      <xdr:spPr>
        <a:xfrm>
          <a:off x="16598900" y="896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138430</xdr:rowOff>
    </xdr:from>
    <xdr:to>
      <xdr:col>82</xdr:col>
      <xdr:colOff>196850</xdr:colOff>
      <xdr:row>53</xdr:row>
      <xdr:rowOff>138430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922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20320</xdr:rowOff>
    </xdr:from>
    <xdr:to>
      <xdr:col>82</xdr:col>
      <xdr:colOff>107950</xdr:colOff>
      <xdr:row>56</xdr:row>
      <xdr:rowOff>35560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flipV="1">
          <a:off x="15671800" y="962152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25417</xdr:rowOff>
    </xdr:from>
    <xdr:ext cx="762000" cy="259045"/>
    <xdr:sp macro="" textlink="">
      <xdr:nvSpPr>
        <xdr:cNvPr id="250" name="その他平均値テキスト">
          <a:extLst>
            <a:ext uri="{FF2B5EF4-FFF2-40B4-BE49-F238E27FC236}">
              <a16:creationId xmlns:a16="http://schemas.microsoft.com/office/drawing/2014/main" id="{00000000-0008-0000-0400-0000FA000000}"/>
            </a:ext>
          </a:extLst>
        </xdr:cNvPr>
        <xdr:cNvSpPr txBox="1"/>
      </xdr:nvSpPr>
      <xdr:spPr>
        <a:xfrm>
          <a:off x="16598900" y="9626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64592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35560</xdr:rowOff>
    </xdr:from>
    <xdr:to>
      <xdr:col>78</xdr:col>
      <xdr:colOff>69850</xdr:colOff>
      <xdr:row>56</xdr:row>
      <xdr:rowOff>96520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flipV="1">
          <a:off x="14782800" y="963676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11430</xdr:rowOff>
    </xdr:from>
    <xdr:to>
      <xdr:col>78</xdr:col>
      <xdr:colOff>120650</xdr:colOff>
      <xdr:row>57</xdr:row>
      <xdr:rowOff>113030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5621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97807</xdr:rowOff>
    </xdr:from>
    <xdr:ext cx="7366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5290800" y="9870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88900</xdr:rowOff>
    </xdr:from>
    <xdr:to>
      <xdr:col>73</xdr:col>
      <xdr:colOff>180975</xdr:colOff>
      <xdr:row>56</xdr:row>
      <xdr:rowOff>96520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a:off x="13893800" y="96901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49530</xdr:rowOff>
    </xdr:from>
    <xdr:to>
      <xdr:col>74</xdr:col>
      <xdr:colOff>31750</xdr:colOff>
      <xdr:row>57</xdr:row>
      <xdr:rowOff>151130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4732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135907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4401800" y="990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50800</xdr:rowOff>
    </xdr:from>
    <xdr:to>
      <xdr:col>69</xdr:col>
      <xdr:colOff>92075</xdr:colOff>
      <xdr:row>56</xdr:row>
      <xdr:rowOff>88900</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a:off x="13004800" y="96520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57150</xdr:rowOff>
    </xdr:from>
    <xdr:to>
      <xdr:col>69</xdr:col>
      <xdr:colOff>142875</xdr:colOff>
      <xdr:row>57</xdr:row>
      <xdr:rowOff>158750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3843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143527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3512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41910</xdr:rowOff>
    </xdr:from>
    <xdr:to>
      <xdr:col>65</xdr:col>
      <xdr:colOff>53975</xdr:colOff>
      <xdr:row>57</xdr:row>
      <xdr:rowOff>143510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2954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128287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623800" y="990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140970</xdr:rowOff>
    </xdr:from>
    <xdr:to>
      <xdr:col>82</xdr:col>
      <xdr:colOff>158750</xdr:colOff>
      <xdr:row>56</xdr:row>
      <xdr:rowOff>71120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6459200" y="957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157497</xdr:rowOff>
    </xdr:from>
    <xdr:ext cx="762000" cy="259045"/>
    <xdr:sp macro="" textlink="">
      <xdr:nvSpPr>
        <xdr:cNvPr id="269" name="その他該当値テキスト">
          <a:extLst>
            <a:ext uri="{FF2B5EF4-FFF2-40B4-BE49-F238E27FC236}">
              <a16:creationId xmlns:a16="http://schemas.microsoft.com/office/drawing/2014/main" id="{00000000-0008-0000-0400-00000D010000}"/>
            </a:ext>
          </a:extLst>
        </xdr:cNvPr>
        <xdr:cNvSpPr txBox="1"/>
      </xdr:nvSpPr>
      <xdr:spPr>
        <a:xfrm>
          <a:off x="16598900" y="941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156210</xdr:rowOff>
    </xdr:from>
    <xdr:to>
      <xdr:col>78</xdr:col>
      <xdr:colOff>120650</xdr:colOff>
      <xdr:row>56</xdr:row>
      <xdr:rowOff>86360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5621000" y="958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96537</xdr:rowOff>
    </xdr:from>
    <xdr:ext cx="7366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5290800" y="9354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45720</xdr:rowOff>
    </xdr:from>
    <xdr:to>
      <xdr:col>74</xdr:col>
      <xdr:colOff>31750</xdr:colOff>
      <xdr:row>56</xdr:row>
      <xdr:rowOff>147320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4732000" y="964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157497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4401800" y="941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38100</xdr:rowOff>
    </xdr:from>
    <xdr:to>
      <xdr:col>69</xdr:col>
      <xdr:colOff>142875</xdr:colOff>
      <xdr:row>56</xdr:row>
      <xdr:rowOff>139700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3843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149877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3512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0</xdr:rowOff>
    </xdr:from>
    <xdr:to>
      <xdr:col>65</xdr:col>
      <xdr:colOff>53975</xdr:colOff>
      <xdr:row>56</xdr:row>
      <xdr:rowOff>101600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2954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111777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2623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補助費等に係る経常収支比率は、普通交付税、地方消費税交付金等の増により前年度より</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ポイント改善した。今後も基準外繰出しの抑制や各種団体補助金の見直しを実施し、財政運営の適正化に努める。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a:extLst>
            <a:ext uri="{FF2B5EF4-FFF2-40B4-BE49-F238E27FC236}">
              <a16:creationId xmlns:a16="http://schemas.microsoft.com/office/drawing/2014/main" id="{00000000-0008-0000-0400-00002D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21844</xdr:rowOff>
    </xdr:from>
    <xdr:to>
      <xdr:col>82</xdr:col>
      <xdr:colOff>107950</xdr:colOff>
      <xdr:row>41</xdr:row>
      <xdr:rowOff>42418</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flipV="1">
          <a:off x="16510000" y="5851144"/>
          <a:ext cx="0" cy="1220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14495</xdr:rowOff>
    </xdr:from>
    <xdr:ext cx="762000" cy="259045"/>
    <xdr:sp macro="" textlink="">
      <xdr:nvSpPr>
        <xdr:cNvPr id="303" name="補助費等最小値テキスト">
          <a:extLst>
            <a:ext uri="{FF2B5EF4-FFF2-40B4-BE49-F238E27FC236}">
              <a16:creationId xmlns:a16="http://schemas.microsoft.com/office/drawing/2014/main" id="{00000000-0008-0000-0400-00002F010000}"/>
            </a:ext>
          </a:extLst>
        </xdr:cNvPr>
        <xdr:cNvSpPr txBox="1"/>
      </xdr:nvSpPr>
      <xdr:spPr>
        <a:xfrm>
          <a:off x="16598900" y="704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42418</xdr:rowOff>
    </xdr:from>
    <xdr:to>
      <xdr:col>82</xdr:col>
      <xdr:colOff>196850</xdr:colOff>
      <xdr:row>41</xdr:row>
      <xdr:rowOff>42418</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6421100" y="7071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108221</xdr:rowOff>
    </xdr:from>
    <xdr:ext cx="762000" cy="259045"/>
    <xdr:sp macro="" textlink="">
      <xdr:nvSpPr>
        <xdr:cNvPr id="305" name="補助費等最大値テキスト">
          <a:extLst>
            <a:ext uri="{FF2B5EF4-FFF2-40B4-BE49-F238E27FC236}">
              <a16:creationId xmlns:a16="http://schemas.microsoft.com/office/drawing/2014/main" id="{00000000-0008-0000-0400-000031010000}"/>
            </a:ext>
          </a:extLst>
        </xdr:cNvPr>
        <xdr:cNvSpPr txBox="1"/>
      </xdr:nvSpPr>
      <xdr:spPr>
        <a:xfrm>
          <a:off x="16598900" y="5594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21844</xdr:rowOff>
    </xdr:from>
    <xdr:to>
      <xdr:col>82</xdr:col>
      <xdr:colOff>196850</xdr:colOff>
      <xdr:row>34</xdr:row>
      <xdr:rowOff>21844</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5851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60706</xdr:rowOff>
    </xdr:from>
    <xdr:to>
      <xdr:col>82</xdr:col>
      <xdr:colOff>107950</xdr:colOff>
      <xdr:row>35</xdr:row>
      <xdr:rowOff>69850</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5671800" y="6061456"/>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84853</xdr:rowOff>
    </xdr:from>
    <xdr:ext cx="762000" cy="259045"/>
    <xdr:sp macro="" textlink="">
      <xdr:nvSpPr>
        <xdr:cNvPr id="308" name="補助費等平均値テキスト">
          <a:extLst>
            <a:ext uri="{FF2B5EF4-FFF2-40B4-BE49-F238E27FC236}">
              <a16:creationId xmlns:a16="http://schemas.microsoft.com/office/drawing/2014/main" id="{00000000-0008-0000-0400-000034010000}"/>
            </a:ext>
          </a:extLst>
        </xdr:cNvPr>
        <xdr:cNvSpPr txBox="1"/>
      </xdr:nvSpPr>
      <xdr:spPr>
        <a:xfrm>
          <a:off x="16598900" y="6257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112776</xdr:rowOff>
    </xdr:from>
    <xdr:to>
      <xdr:col>82</xdr:col>
      <xdr:colOff>158750</xdr:colOff>
      <xdr:row>37</xdr:row>
      <xdr:rowOff>42926</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64592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69850</xdr:rowOff>
    </xdr:from>
    <xdr:to>
      <xdr:col>78</xdr:col>
      <xdr:colOff>69850</xdr:colOff>
      <xdr:row>35</xdr:row>
      <xdr:rowOff>106426</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flipV="1">
          <a:off x="14782800" y="607060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48768</xdr:rowOff>
    </xdr:from>
    <xdr:to>
      <xdr:col>78</xdr:col>
      <xdr:colOff>120650</xdr:colOff>
      <xdr:row>36</xdr:row>
      <xdr:rowOff>150368</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5621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135145</xdr:rowOff>
    </xdr:from>
    <xdr:ext cx="7366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5290800" y="63073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74422</xdr:rowOff>
    </xdr:from>
    <xdr:to>
      <xdr:col>73</xdr:col>
      <xdr:colOff>180975</xdr:colOff>
      <xdr:row>35</xdr:row>
      <xdr:rowOff>106426</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3893800" y="607517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21336</xdr:rowOff>
    </xdr:from>
    <xdr:to>
      <xdr:col>74</xdr:col>
      <xdr:colOff>31750</xdr:colOff>
      <xdr:row>36</xdr:row>
      <xdr:rowOff>122936</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4732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107713</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4401800" y="6279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74422</xdr:rowOff>
    </xdr:from>
    <xdr:to>
      <xdr:col>69</xdr:col>
      <xdr:colOff>92075</xdr:colOff>
      <xdr:row>35</xdr:row>
      <xdr:rowOff>120142</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flipV="1">
          <a:off x="13004800" y="607517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3048</xdr:rowOff>
    </xdr:from>
    <xdr:to>
      <xdr:col>69</xdr:col>
      <xdr:colOff>142875</xdr:colOff>
      <xdr:row>36</xdr:row>
      <xdr:rowOff>104648</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3843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89425</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35128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160782</xdr:rowOff>
    </xdr:from>
    <xdr:to>
      <xdr:col>65</xdr:col>
      <xdr:colOff>53975</xdr:colOff>
      <xdr:row>36</xdr:row>
      <xdr:rowOff>90932</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2954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75709</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2623800" y="6247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9906</xdr:rowOff>
    </xdr:from>
    <xdr:to>
      <xdr:col>82</xdr:col>
      <xdr:colOff>158750</xdr:colOff>
      <xdr:row>35</xdr:row>
      <xdr:rowOff>111506</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6459200" y="6010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26433</xdr:rowOff>
    </xdr:from>
    <xdr:ext cx="762000" cy="259045"/>
    <xdr:sp macro="" textlink="">
      <xdr:nvSpPr>
        <xdr:cNvPr id="327" name="補助費等該当値テキスト">
          <a:extLst>
            <a:ext uri="{FF2B5EF4-FFF2-40B4-BE49-F238E27FC236}">
              <a16:creationId xmlns:a16="http://schemas.microsoft.com/office/drawing/2014/main" id="{00000000-0008-0000-0400-000047010000}"/>
            </a:ext>
          </a:extLst>
        </xdr:cNvPr>
        <xdr:cNvSpPr txBox="1"/>
      </xdr:nvSpPr>
      <xdr:spPr>
        <a:xfrm>
          <a:off x="16598900" y="5855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19050</xdr:rowOff>
    </xdr:from>
    <xdr:to>
      <xdr:col>78</xdr:col>
      <xdr:colOff>120650</xdr:colOff>
      <xdr:row>35</xdr:row>
      <xdr:rowOff>120650</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56210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130827</xdr:rowOff>
    </xdr:from>
    <xdr:ext cx="7366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5290800" y="5788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55626</xdr:rowOff>
    </xdr:from>
    <xdr:to>
      <xdr:col>74</xdr:col>
      <xdr:colOff>31750</xdr:colOff>
      <xdr:row>35</xdr:row>
      <xdr:rowOff>157226</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4732000" y="6056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167403</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4401800" y="5825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23622</xdr:rowOff>
    </xdr:from>
    <xdr:to>
      <xdr:col>69</xdr:col>
      <xdr:colOff>142875</xdr:colOff>
      <xdr:row>35</xdr:row>
      <xdr:rowOff>125222</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3843000" y="6024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135399</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3512800" y="579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69342</xdr:rowOff>
    </xdr:from>
    <xdr:to>
      <xdr:col>65</xdr:col>
      <xdr:colOff>53975</xdr:colOff>
      <xdr:row>35</xdr:row>
      <xdr:rowOff>170942</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2954000" y="6070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9669</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2623800" y="5838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公債費については、類似団体の平均を</a:t>
          </a:r>
          <a:r>
            <a:rPr kumimoji="1" lang="ja-JP" altLang="en-US" sz="1300">
              <a:solidFill>
                <a:schemeClr val="tx1"/>
              </a:solidFill>
              <a:latin typeface="ＭＳ Ｐゴシック" panose="020B0600070205080204" pitchFamily="50" charset="-128"/>
              <a:ea typeface="ＭＳ Ｐゴシック" panose="020B0600070205080204" pitchFamily="50" charset="-128"/>
            </a:rPr>
            <a:t>下回っている</a:t>
          </a:r>
          <a:r>
            <a:rPr kumimoji="1" lang="ja-JP" altLang="en-US" sz="1300">
              <a:latin typeface="ＭＳ Ｐゴシック" panose="020B0600070205080204" pitchFamily="50" charset="-128"/>
              <a:ea typeface="ＭＳ Ｐゴシック" panose="020B0600070205080204" pitchFamily="50" charset="-128"/>
            </a:rPr>
            <a:t>が、前年度より</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ポイント増加した。今後も学校教育施設整備などの大規模事業に対する市債の発行を予定しており、繰上償還等により将来負担軽減に努める。</a:t>
          </a:r>
        </a:p>
      </xdr:txBody>
    </xdr:sp>
    <xdr:clientData/>
  </xdr:twoCellAnchor>
  <xdr:oneCellAnchor>
    <xdr:from>
      <xdr:col>3</xdr:col>
      <xdr:colOff>123825</xdr:colOff>
      <xdr:row>69</xdr:row>
      <xdr:rowOff>107950</xdr:rowOff>
    </xdr:from>
    <xdr:ext cx="298543" cy="225703"/>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1" name="公債費グラフ枠">
          <a:extLst>
            <a:ext uri="{FF2B5EF4-FFF2-40B4-BE49-F238E27FC236}">
              <a16:creationId xmlns:a16="http://schemas.microsoft.com/office/drawing/2014/main" id="{00000000-0008-0000-0400-000069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33655</xdr:rowOff>
    </xdr:from>
    <xdr:to>
      <xdr:col>24</xdr:col>
      <xdr:colOff>25400</xdr:colOff>
      <xdr:row>80</xdr:row>
      <xdr:rowOff>58420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flipV="1">
          <a:off x="4826000" y="12720955"/>
          <a:ext cx="0" cy="1053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30497</xdr:rowOff>
    </xdr:from>
    <xdr:ext cx="762000" cy="259045"/>
    <xdr:sp macro="" textlink="">
      <xdr:nvSpPr>
        <xdr:cNvPr id="363" name="公債費最小値テキスト">
          <a:extLst>
            <a:ext uri="{FF2B5EF4-FFF2-40B4-BE49-F238E27FC236}">
              <a16:creationId xmlns:a16="http://schemas.microsoft.com/office/drawing/2014/main" id="{00000000-0008-0000-0400-00006B010000}"/>
            </a:ext>
          </a:extLst>
        </xdr:cNvPr>
        <xdr:cNvSpPr txBox="1"/>
      </xdr:nvSpPr>
      <xdr:spPr>
        <a:xfrm>
          <a:off x="4914900" y="1374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58420</xdr:rowOff>
    </xdr:from>
    <xdr:to>
      <xdr:col>24</xdr:col>
      <xdr:colOff>114300</xdr:colOff>
      <xdr:row>80</xdr:row>
      <xdr:rowOff>58420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4737100" y="1377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120032</xdr:rowOff>
    </xdr:from>
    <xdr:ext cx="762000" cy="259045"/>
    <xdr:sp macro="" textlink="">
      <xdr:nvSpPr>
        <xdr:cNvPr id="365" name="公債費最大値テキスト">
          <a:extLst>
            <a:ext uri="{FF2B5EF4-FFF2-40B4-BE49-F238E27FC236}">
              <a16:creationId xmlns:a16="http://schemas.microsoft.com/office/drawing/2014/main" id="{00000000-0008-0000-0400-00006D010000}"/>
            </a:ext>
          </a:extLst>
        </xdr:cNvPr>
        <xdr:cNvSpPr txBox="1"/>
      </xdr:nvSpPr>
      <xdr:spPr>
        <a:xfrm>
          <a:off x="4914900" y="12464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33655</xdr:rowOff>
    </xdr:from>
    <xdr:to>
      <xdr:col>24</xdr:col>
      <xdr:colOff>114300</xdr:colOff>
      <xdr:row>74</xdr:row>
      <xdr:rowOff>33655</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4737100" y="12720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111760</xdr:rowOff>
    </xdr:from>
    <xdr:to>
      <xdr:col>24</xdr:col>
      <xdr:colOff>25400</xdr:colOff>
      <xdr:row>74</xdr:row>
      <xdr:rowOff>115570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3987800" y="1279906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107332</xdr:rowOff>
    </xdr:from>
    <xdr:ext cx="762000" cy="259045"/>
    <xdr:sp macro="" textlink="">
      <xdr:nvSpPr>
        <xdr:cNvPr id="368" name="公債費平均値テキスト">
          <a:extLst>
            <a:ext uri="{FF2B5EF4-FFF2-40B4-BE49-F238E27FC236}">
              <a16:creationId xmlns:a16="http://schemas.microsoft.com/office/drawing/2014/main" id="{00000000-0008-0000-0400-000070010000}"/>
            </a:ext>
          </a:extLst>
        </xdr:cNvPr>
        <xdr:cNvSpPr txBox="1"/>
      </xdr:nvSpPr>
      <xdr:spPr>
        <a:xfrm>
          <a:off x="4914900" y="127946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135255</xdr:rowOff>
    </xdr:from>
    <xdr:to>
      <xdr:col>24</xdr:col>
      <xdr:colOff>76200</xdr:colOff>
      <xdr:row>75</xdr:row>
      <xdr:rowOff>65405</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4775200" y="12822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111760</xdr:rowOff>
    </xdr:from>
    <xdr:to>
      <xdr:col>19</xdr:col>
      <xdr:colOff>187325</xdr:colOff>
      <xdr:row>74</xdr:row>
      <xdr:rowOff>113665</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3098800" y="1279906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74</xdr:row>
      <xdr:rowOff>137160</xdr:rowOff>
    </xdr:from>
    <xdr:to>
      <xdr:col>20</xdr:col>
      <xdr:colOff>38100</xdr:colOff>
      <xdr:row>75</xdr:row>
      <xdr:rowOff>67310</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39370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52087</xdr:rowOff>
    </xdr:from>
    <xdr:ext cx="7366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3606800" y="12910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113665</xdr:rowOff>
    </xdr:from>
    <xdr:to>
      <xdr:col>15</xdr:col>
      <xdr:colOff>98425</xdr:colOff>
      <xdr:row>74</xdr:row>
      <xdr:rowOff>127000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flipV="1">
          <a:off x="2209800" y="12800965"/>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137160</xdr:rowOff>
    </xdr:from>
    <xdr:to>
      <xdr:col>15</xdr:col>
      <xdr:colOff>149225</xdr:colOff>
      <xdr:row>75</xdr:row>
      <xdr:rowOff>67310</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30480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52087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2717800" y="12910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106045</xdr:rowOff>
    </xdr:from>
    <xdr:to>
      <xdr:col>11</xdr:col>
      <xdr:colOff>9525</xdr:colOff>
      <xdr:row>74</xdr:row>
      <xdr:rowOff>127000</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a:off x="1320800" y="12793345"/>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xdr:row>
      <xdr:rowOff>140970</xdr:rowOff>
    </xdr:from>
    <xdr:to>
      <xdr:col>11</xdr:col>
      <xdr:colOff>60325</xdr:colOff>
      <xdr:row>75</xdr:row>
      <xdr:rowOff>71120</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2159000" y="1282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55897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828800" y="12914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142875</xdr:rowOff>
    </xdr:from>
    <xdr:to>
      <xdr:col>6</xdr:col>
      <xdr:colOff>171450</xdr:colOff>
      <xdr:row>75</xdr:row>
      <xdr:rowOff>73025</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1270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57802</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939800" y="12916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64770</xdr:rowOff>
    </xdr:from>
    <xdr:to>
      <xdr:col>24</xdr:col>
      <xdr:colOff>76200</xdr:colOff>
      <xdr:row>74</xdr:row>
      <xdr:rowOff>166370</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4775200" y="12752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144797</xdr:rowOff>
    </xdr:from>
    <xdr:ext cx="762000" cy="259045"/>
    <xdr:sp macro="" textlink="">
      <xdr:nvSpPr>
        <xdr:cNvPr id="387" name="公債費該当値テキスト">
          <a:extLst>
            <a:ext uri="{FF2B5EF4-FFF2-40B4-BE49-F238E27FC236}">
              <a16:creationId xmlns:a16="http://schemas.microsoft.com/office/drawing/2014/main" id="{00000000-0008-0000-0400-000083010000}"/>
            </a:ext>
          </a:extLst>
        </xdr:cNvPr>
        <xdr:cNvSpPr txBox="1"/>
      </xdr:nvSpPr>
      <xdr:spPr>
        <a:xfrm>
          <a:off x="4914900" y="12660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60960</xdr:rowOff>
    </xdr:from>
    <xdr:to>
      <xdr:col>20</xdr:col>
      <xdr:colOff>38100</xdr:colOff>
      <xdr:row>74</xdr:row>
      <xdr:rowOff>162560</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3937000" y="12748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1287</xdr:rowOff>
    </xdr:from>
    <xdr:ext cx="7366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3606800" y="12517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62865</xdr:rowOff>
    </xdr:from>
    <xdr:to>
      <xdr:col>15</xdr:col>
      <xdr:colOff>149225</xdr:colOff>
      <xdr:row>74</xdr:row>
      <xdr:rowOff>164465</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3048000" y="12750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3192</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2717800" y="12519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76200</xdr:rowOff>
    </xdr:from>
    <xdr:to>
      <xdr:col>11</xdr:col>
      <xdr:colOff>60325</xdr:colOff>
      <xdr:row>75</xdr:row>
      <xdr:rowOff>6350</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2159000" y="1276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16527</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1828800" y="1253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55245</xdr:rowOff>
    </xdr:from>
    <xdr:to>
      <xdr:col>6</xdr:col>
      <xdr:colOff>171450</xdr:colOff>
      <xdr:row>74</xdr:row>
      <xdr:rowOff>156845</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1270000" y="12742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72</xdr:row>
      <xdr:rowOff>167022</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939800" y="12511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経常収支比率は、税収の増加等により類似団体の平均と比較して良好な状態にあるが、今後は、錦海塩田跡地ソーラーパネルや市内主要企業の設備投資等の償却資産に係る固定資産税が減価償却により年々減少し、一般財源の減少による財政の硬直化が見込まれることから、引き続き財政の健全化に努めていく。</a:t>
          </a:r>
        </a:p>
      </xdr:txBody>
    </xdr:sp>
    <xdr:clientData/>
  </xdr:twoCellAnchor>
  <xdr:oneCellAnchor>
    <xdr:from>
      <xdr:col>62</xdr:col>
      <xdr:colOff>6350</xdr:colOff>
      <xdr:row>69</xdr:row>
      <xdr:rowOff>107950</xdr:rowOff>
    </xdr:from>
    <xdr:ext cx="298543" cy="225703"/>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a:extLst>
            <a:ext uri="{FF2B5EF4-FFF2-40B4-BE49-F238E27FC236}">
              <a16:creationId xmlns:a16="http://schemas.microsoft.com/office/drawing/2014/main" id="{00000000-0008-0000-0400-0000A4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1270</xdr:rowOff>
    </xdr:from>
    <xdr:to>
      <xdr:col>82</xdr:col>
      <xdr:colOff>107950</xdr:colOff>
      <xdr:row>80</xdr:row>
      <xdr:rowOff>154432</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flipV="1">
          <a:off x="16510000" y="12517120"/>
          <a:ext cx="0" cy="1353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126509</xdr:rowOff>
    </xdr:from>
    <xdr:ext cx="762000" cy="259045"/>
    <xdr:sp macro="" textlink="">
      <xdr:nvSpPr>
        <xdr:cNvPr id="422" name="公債費以外最小値テキスト">
          <a:extLst>
            <a:ext uri="{FF2B5EF4-FFF2-40B4-BE49-F238E27FC236}">
              <a16:creationId xmlns:a16="http://schemas.microsoft.com/office/drawing/2014/main" id="{00000000-0008-0000-0400-0000A6010000}"/>
            </a:ext>
          </a:extLst>
        </xdr:cNvPr>
        <xdr:cNvSpPr txBox="1"/>
      </xdr:nvSpPr>
      <xdr:spPr>
        <a:xfrm>
          <a:off x="16598900" y="13842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154432</xdr:rowOff>
    </xdr:from>
    <xdr:to>
      <xdr:col>82</xdr:col>
      <xdr:colOff>196850</xdr:colOff>
      <xdr:row>80</xdr:row>
      <xdr:rowOff>154432</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6421100" y="13870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87647</xdr:rowOff>
    </xdr:from>
    <xdr:ext cx="762000" cy="259045"/>
    <xdr:sp macro="" textlink="">
      <xdr:nvSpPr>
        <xdr:cNvPr id="424" name="公債費以外最大値テキスト">
          <a:extLst>
            <a:ext uri="{FF2B5EF4-FFF2-40B4-BE49-F238E27FC236}">
              <a16:creationId xmlns:a16="http://schemas.microsoft.com/office/drawing/2014/main" id="{00000000-0008-0000-0400-0000A8010000}"/>
            </a:ext>
          </a:extLst>
        </xdr:cNvPr>
        <xdr:cNvSpPr txBox="1"/>
      </xdr:nvSpPr>
      <xdr:spPr>
        <a:xfrm>
          <a:off x="16598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1270</xdr:rowOff>
    </xdr:from>
    <xdr:to>
      <xdr:col>82</xdr:col>
      <xdr:colOff>196850</xdr:colOff>
      <xdr:row>73</xdr:row>
      <xdr:rowOff>1270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28702</xdr:rowOff>
    </xdr:from>
    <xdr:to>
      <xdr:col>82</xdr:col>
      <xdr:colOff>107950</xdr:colOff>
      <xdr:row>75</xdr:row>
      <xdr:rowOff>78994</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5671800" y="12887452"/>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89425</xdr:rowOff>
    </xdr:from>
    <xdr:ext cx="762000" cy="259045"/>
    <xdr:sp macro="" textlink="">
      <xdr:nvSpPr>
        <xdr:cNvPr id="427" name="公債費以外平均値テキスト">
          <a:extLst>
            <a:ext uri="{FF2B5EF4-FFF2-40B4-BE49-F238E27FC236}">
              <a16:creationId xmlns:a16="http://schemas.microsoft.com/office/drawing/2014/main" id="{00000000-0008-0000-0400-0000AB010000}"/>
            </a:ext>
          </a:extLst>
        </xdr:cNvPr>
        <xdr:cNvSpPr txBox="1"/>
      </xdr:nvSpPr>
      <xdr:spPr>
        <a:xfrm>
          <a:off x="16598900" y="13119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117348</xdr:rowOff>
    </xdr:from>
    <xdr:to>
      <xdr:col>82</xdr:col>
      <xdr:colOff>158750</xdr:colOff>
      <xdr:row>77</xdr:row>
      <xdr:rowOff>47498</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64592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78994</xdr:rowOff>
    </xdr:from>
    <xdr:to>
      <xdr:col>78</xdr:col>
      <xdr:colOff>69850</xdr:colOff>
      <xdr:row>76</xdr:row>
      <xdr:rowOff>44704</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4782800" y="12937744"/>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167639</xdr:rowOff>
    </xdr:from>
    <xdr:to>
      <xdr:col>78</xdr:col>
      <xdr:colOff>120650</xdr:colOff>
      <xdr:row>77</xdr:row>
      <xdr:rowOff>97789</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5621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82566</xdr:rowOff>
    </xdr:from>
    <xdr:ext cx="7366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5290800" y="13284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120142</xdr:rowOff>
    </xdr:from>
    <xdr:to>
      <xdr:col>73</xdr:col>
      <xdr:colOff>180975</xdr:colOff>
      <xdr:row>76</xdr:row>
      <xdr:rowOff>44704</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3893800" y="12978892"/>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135637</xdr:rowOff>
    </xdr:from>
    <xdr:to>
      <xdr:col>74</xdr:col>
      <xdr:colOff>31750</xdr:colOff>
      <xdr:row>77</xdr:row>
      <xdr:rowOff>65787</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47320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50564</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4401800" y="13252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120142</xdr:rowOff>
    </xdr:from>
    <xdr:to>
      <xdr:col>69</xdr:col>
      <xdr:colOff>92075</xdr:colOff>
      <xdr:row>75</xdr:row>
      <xdr:rowOff>124714</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flipV="1">
          <a:off x="13004800" y="1297889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89915</xdr:rowOff>
    </xdr:from>
    <xdr:to>
      <xdr:col>69</xdr:col>
      <xdr:colOff>142875</xdr:colOff>
      <xdr:row>77</xdr:row>
      <xdr:rowOff>20065</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38430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4842</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3512800" y="132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30480</xdr:rowOff>
    </xdr:from>
    <xdr:to>
      <xdr:col>65</xdr:col>
      <xdr:colOff>53975</xdr:colOff>
      <xdr:row>76</xdr:row>
      <xdr:rowOff>132080</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2954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116857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6238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149352</xdr:rowOff>
    </xdr:from>
    <xdr:to>
      <xdr:col>82</xdr:col>
      <xdr:colOff>158750</xdr:colOff>
      <xdr:row>75</xdr:row>
      <xdr:rowOff>79502</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6459200" y="12836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73</xdr:row>
      <xdr:rowOff>165879</xdr:rowOff>
    </xdr:from>
    <xdr:ext cx="762000" cy="259045"/>
    <xdr:sp macro="" textlink="">
      <xdr:nvSpPr>
        <xdr:cNvPr id="446" name="公債費以外該当値テキスト">
          <a:extLst>
            <a:ext uri="{FF2B5EF4-FFF2-40B4-BE49-F238E27FC236}">
              <a16:creationId xmlns:a16="http://schemas.microsoft.com/office/drawing/2014/main" id="{00000000-0008-0000-0400-0000BE010000}"/>
            </a:ext>
          </a:extLst>
        </xdr:cNvPr>
        <xdr:cNvSpPr txBox="1"/>
      </xdr:nvSpPr>
      <xdr:spPr>
        <a:xfrm>
          <a:off x="16598900" y="12681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28194</xdr:rowOff>
    </xdr:from>
    <xdr:to>
      <xdr:col>78</xdr:col>
      <xdr:colOff>120650</xdr:colOff>
      <xdr:row>75</xdr:row>
      <xdr:rowOff>129794</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5621000" y="12886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139971</xdr:rowOff>
    </xdr:from>
    <xdr:ext cx="7366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5290800" y="126558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165354</xdr:rowOff>
    </xdr:from>
    <xdr:to>
      <xdr:col>74</xdr:col>
      <xdr:colOff>31750</xdr:colOff>
      <xdr:row>76</xdr:row>
      <xdr:rowOff>95504</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4732000" y="13024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105681</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4401800" y="12792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69342</xdr:rowOff>
    </xdr:from>
    <xdr:to>
      <xdr:col>69</xdr:col>
      <xdr:colOff>142875</xdr:colOff>
      <xdr:row>75</xdr:row>
      <xdr:rowOff>170942</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3843000" y="12928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9669</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3512800" y="12696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73914</xdr:rowOff>
    </xdr:from>
    <xdr:to>
      <xdr:col>65</xdr:col>
      <xdr:colOff>53975</xdr:colOff>
      <xdr:row>76</xdr:row>
      <xdr:rowOff>4065</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2954000" y="1293266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14241</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2623800" y="12701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岡山県瀬戸内市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80050</xdr:rowOff>
    </xdr:from>
    <xdr:to>
      <xdr:col>29</xdr:col>
      <xdr:colOff>127000</xdr:colOff>
      <xdr:row>20</xdr:row>
      <xdr:rowOff>97108</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185075"/>
          <a:ext cx="0" cy="138865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69185</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545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97108</xdr:rowOff>
    </xdr:from>
    <xdr:to>
      <xdr:col>30</xdr:col>
      <xdr:colOff>25400</xdr:colOff>
      <xdr:row>20</xdr:row>
      <xdr:rowOff>97108</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5737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166427</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928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80050</xdr:rowOff>
    </xdr:from>
    <xdr:to>
      <xdr:col>30</xdr:col>
      <xdr:colOff>25400</xdr:colOff>
      <xdr:row>12</xdr:row>
      <xdr:rowOff>80050</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1850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4024</xdr:rowOff>
    </xdr:from>
    <xdr:to>
      <xdr:col>29</xdr:col>
      <xdr:colOff>127000</xdr:colOff>
      <xdr:row>18</xdr:row>
      <xdr:rowOff>113447</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3137749"/>
          <a:ext cx="647700" cy="1094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66460</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8572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49933</xdr:rowOff>
    </xdr:from>
    <xdr:to>
      <xdr:col>29</xdr:col>
      <xdr:colOff>177800</xdr:colOff>
      <xdr:row>17</xdr:row>
      <xdr:rowOff>151533</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30122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113447</xdr:rowOff>
    </xdr:from>
    <xdr:to>
      <xdr:col>26</xdr:col>
      <xdr:colOff>50800</xdr:colOff>
      <xdr:row>18</xdr:row>
      <xdr:rowOff>125900</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3247172"/>
          <a:ext cx="698500" cy="124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82220</xdr:rowOff>
    </xdr:from>
    <xdr:to>
      <xdr:col>26</xdr:col>
      <xdr:colOff>101600</xdr:colOff>
      <xdr:row>18</xdr:row>
      <xdr:rowOff>12370</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30444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22547</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8133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125454</xdr:rowOff>
    </xdr:from>
    <xdr:to>
      <xdr:col>22</xdr:col>
      <xdr:colOff>114300</xdr:colOff>
      <xdr:row>18</xdr:row>
      <xdr:rowOff>125900</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a:off x="3606800" y="3259179"/>
          <a:ext cx="698500" cy="4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99724</xdr:rowOff>
    </xdr:from>
    <xdr:to>
      <xdr:col>22</xdr:col>
      <xdr:colOff>165100</xdr:colOff>
      <xdr:row>18</xdr:row>
      <xdr:rowOff>29874</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0619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40051</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830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125454</xdr:rowOff>
    </xdr:from>
    <xdr:to>
      <xdr:col>18</xdr:col>
      <xdr:colOff>177800</xdr:colOff>
      <xdr:row>18</xdr:row>
      <xdr:rowOff>168714</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3259179"/>
          <a:ext cx="698500" cy="432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111785</xdr:rowOff>
    </xdr:from>
    <xdr:to>
      <xdr:col>19</xdr:col>
      <xdr:colOff>38100</xdr:colOff>
      <xdr:row>18</xdr:row>
      <xdr:rowOff>41935</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0740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52112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84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134166</xdr:rowOff>
    </xdr:from>
    <xdr:to>
      <xdr:col>15</xdr:col>
      <xdr:colOff>101600</xdr:colOff>
      <xdr:row>18</xdr:row>
      <xdr:rowOff>64316</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0964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74493</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865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124674</xdr:rowOff>
    </xdr:from>
    <xdr:to>
      <xdr:col>29</xdr:col>
      <xdr:colOff>177800</xdr:colOff>
      <xdr:row>18</xdr:row>
      <xdr:rowOff>54824</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30869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96751</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3059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62647</xdr:rowOff>
    </xdr:from>
    <xdr:to>
      <xdr:col>26</xdr:col>
      <xdr:colOff>101600</xdr:colOff>
      <xdr:row>18</xdr:row>
      <xdr:rowOff>164247</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31963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149024</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3282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75100</xdr:rowOff>
    </xdr:from>
    <xdr:to>
      <xdr:col>22</xdr:col>
      <xdr:colOff>165100</xdr:colOff>
      <xdr:row>19</xdr:row>
      <xdr:rowOff>5250</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32088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161477</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3295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74654</xdr:rowOff>
    </xdr:from>
    <xdr:to>
      <xdr:col>19</xdr:col>
      <xdr:colOff>38100</xdr:colOff>
      <xdr:row>19</xdr:row>
      <xdr:rowOff>4804</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2083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161031</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3294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117914</xdr:rowOff>
    </xdr:from>
    <xdr:to>
      <xdr:col>15</xdr:col>
      <xdr:colOff>101600</xdr:colOff>
      <xdr:row>19</xdr:row>
      <xdr:rowOff>48064</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2516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32841</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3338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a:extLst>
            <a:ext uri="{FF2B5EF4-FFF2-40B4-BE49-F238E27FC236}">
              <a16:creationId xmlns:a16="http://schemas.microsoft.com/office/drawing/2014/main" id="{00000000-0008-0000-0500-00006C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212820</xdr:rowOff>
    </xdr:from>
    <xdr:to>
      <xdr:col>29</xdr:col>
      <xdr:colOff>127000</xdr:colOff>
      <xdr:row>38</xdr:row>
      <xdr:rowOff>156588</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651500" y="6137370"/>
          <a:ext cx="0" cy="148681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128665</xdr:rowOff>
    </xdr:from>
    <xdr:ext cx="762000" cy="259045"/>
    <xdr:sp macro="" textlink="">
      <xdr:nvSpPr>
        <xdr:cNvPr id="110" name="人口1人当たり決算額の推移最小値テキスト445">
          <a:extLst>
            <a:ext uri="{FF2B5EF4-FFF2-40B4-BE49-F238E27FC236}">
              <a16:creationId xmlns:a16="http://schemas.microsoft.com/office/drawing/2014/main" id="{00000000-0008-0000-0500-00006E000000}"/>
            </a:ext>
          </a:extLst>
        </xdr:cNvPr>
        <xdr:cNvSpPr txBox="1"/>
      </xdr:nvSpPr>
      <xdr:spPr>
        <a:xfrm>
          <a:off x="5740400" y="7596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156588</xdr:rowOff>
    </xdr:from>
    <xdr:to>
      <xdr:col>30</xdr:col>
      <xdr:colOff>25400</xdr:colOff>
      <xdr:row>38</xdr:row>
      <xdr:rowOff>156588</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76241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127747</xdr:rowOff>
    </xdr:from>
    <xdr:ext cx="762000" cy="259045"/>
    <xdr:sp macro="" textlink="">
      <xdr:nvSpPr>
        <xdr:cNvPr id="112" name="人口1人当たり決算額の推移最大値テキスト445">
          <a:extLst>
            <a:ext uri="{FF2B5EF4-FFF2-40B4-BE49-F238E27FC236}">
              <a16:creationId xmlns:a16="http://schemas.microsoft.com/office/drawing/2014/main" id="{00000000-0008-0000-0500-000070000000}"/>
            </a:ext>
          </a:extLst>
        </xdr:cNvPr>
        <xdr:cNvSpPr txBox="1"/>
      </xdr:nvSpPr>
      <xdr:spPr>
        <a:xfrm>
          <a:off x="5740400" y="5880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212820</xdr:rowOff>
    </xdr:from>
    <xdr:to>
      <xdr:col>30</xdr:col>
      <xdr:colOff>25400</xdr:colOff>
      <xdr:row>33</xdr:row>
      <xdr:rowOff>212820</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562600" y="61373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342619</xdr:rowOff>
    </xdr:from>
    <xdr:to>
      <xdr:col>29</xdr:col>
      <xdr:colOff>127000</xdr:colOff>
      <xdr:row>38</xdr:row>
      <xdr:rowOff>6478</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5003800" y="7467319"/>
          <a:ext cx="647700" cy="67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130587</xdr:rowOff>
    </xdr:from>
    <xdr:ext cx="762000" cy="259045"/>
    <xdr:sp macro="" textlink="">
      <xdr:nvSpPr>
        <xdr:cNvPr id="115" name="人口1人当たり決算額の推移平均値テキスト445">
          <a:extLst>
            <a:ext uri="{FF2B5EF4-FFF2-40B4-BE49-F238E27FC236}">
              <a16:creationId xmlns:a16="http://schemas.microsoft.com/office/drawing/2014/main" id="{00000000-0008-0000-0500-000073000000}"/>
            </a:ext>
          </a:extLst>
        </xdr:cNvPr>
        <xdr:cNvSpPr txBox="1"/>
      </xdr:nvSpPr>
      <xdr:spPr>
        <a:xfrm>
          <a:off x="5740400" y="72552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285510</xdr:rowOff>
    </xdr:from>
    <xdr:to>
      <xdr:col>29</xdr:col>
      <xdr:colOff>177800</xdr:colOff>
      <xdr:row>38</xdr:row>
      <xdr:rowOff>44210</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5600700" y="74102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38</xdr:row>
      <xdr:rowOff>6478</xdr:rowOff>
    </xdr:from>
    <xdr:to>
      <xdr:col>26</xdr:col>
      <xdr:colOff>50800</xdr:colOff>
      <xdr:row>38</xdr:row>
      <xdr:rowOff>13805</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4305300" y="7474078"/>
          <a:ext cx="698500" cy="73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282931</xdr:rowOff>
    </xdr:from>
    <xdr:to>
      <xdr:col>26</xdr:col>
      <xdr:colOff>101600</xdr:colOff>
      <xdr:row>38</xdr:row>
      <xdr:rowOff>41631</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953000" y="74076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51808</xdr:rowOff>
    </xdr:from>
    <xdr:ext cx="7366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4622800" y="71765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324590</xdr:rowOff>
    </xdr:from>
    <xdr:to>
      <xdr:col>22</xdr:col>
      <xdr:colOff>114300</xdr:colOff>
      <xdr:row>38</xdr:row>
      <xdr:rowOff>13805</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a:off x="3606800" y="7449290"/>
          <a:ext cx="698500" cy="321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282851</xdr:rowOff>
    </xdr:from>
    <xdr:to>
      <xdr:col>22</xdr:col>
      <xdr:colOff>165100</xdr:colOff>
      <xdr:row>38</xdr:row>
      <xdr:rowOff>41551</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4254500" y="74075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51728</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924300" y="7176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324590</xdr:rowOff>
    </xdr:from>
    <xdr:to>
      <xdr:col>18</xdr:col>
      <xdr:colOff>177800</xdr:colOff>
      <xdr:row>37</xdr:row>
      <xdr:rowOff>335979</xdr:rowOff>
    </xdr:to>
    <xdr:cxnSp macro="">
      <xdr:nvCxnSpPr>
        <xdr:cNvPr id="123" name="直線コネクタ 122">
          <a:extLst>
            <a:ext uri="{FF2B5EF4-FFF2-40B4-BE49-F238E27FC236}">
              <a16:creationId xmlns:a16="http://schemas.microsoft.com/office/drawing/2014/main" id="{00000000-0008-0000-0500-00007B000000}"/>
            </a:ext>
          </a:extLst>
        </xdr:cNvPr>
        <xdr:cNvCxnSpPr/>
      </xdr:nvCxnSpPr>
      <xdr:spPr bwMode="auto">
        <a:xfrm flipV="1">
          <a:off x="2908300" y="7449290"/>
          <a:ext cx="698500" cy="113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279151</xdr:rowOff>
    </xdr:from>
    <xdr:to>
      <xdr:col>19</xdr:col>
      <xdr:colOff>38100</xdr:colOff>
      <xdr:row>38</xdr:row>
      <xdr:rowOff>37851</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3556000" y="7403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22628</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225800" y="7490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278942</xdr:rowOff>
    </xdr:from>
    <xdr:to>
      <xdr:col>15</xdr:col>
      <xdr:colOff>101600</xdr:colOff>
      <xdr:row>38</xdr:row>
      <xdr:rowOff>37642</xdr:rowOff>
    </xdr:to>
    <xdr:sp macro="" textlink="">
      <xdr:nvSpPr>
        <xdr:cNvPr id="126" name="フローチャート: 判断 125">
          <a:extLst>
            <a:ext uri="{FF2B5EF4-FFF2-40B4-BE49-F238E27FC236}">
              <a16:creationId xmlns:a16="http://schemas.microsoft.com/office/drawing/2014/main" id="{00000000-0008-0000-0500-00007E000000}"/>
            </a:ext>
          </a:extLst>
        </xdr:cNvPr>
        <xdr:cNvSpPr/>
      </xdr:nvSpPr>
      <xdr:spPr bwMode="auto">
        <a:xfrm>
          <a:off x="2857500" y="7403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47819</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527300" y="7172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291819</xdr:rowOff>
    </xdr:from>
    <xdr:to>
      <xdr:col>29</xdr:col>
      <xdr:colOff>177800</xdr:colOff>
      <xdr:row>38</xdr:row>
      <xdr:rowOff>50519</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5600700" y="74165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263896</xdr:rowOff>
    </xdr:from>
    <xdr:ext cx="762000" cy="259045"/>
    <xdr:sp macro="" textlink="">
      <xdr:nvSpPr>
        <xdr:cNvPr id="134" name="人口1人当たり決算額の推移該当値テキスト445">
          <a:extLst>
            <a:ext uri="{FF2B5EF4-FFF2-40B4-BE49-F238E27FC236}">
              <a16:creationId xmlns:a16="http://schemas.microsoft.com/office/drawing/2014/main" id="{00000000-0008-0000-0500-000086000000}"/>
            </a:ext>
          </a:extLst>
        </xdr:cNvPr>
        <xdr:cNvSpPr txBox="1"/>
      </xdr:nvSpPr>
      <xdr:spPr>
        <a:xfrm>
          <a:off x="5740400" y="7388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298578</xdr:rowOff>
    </xdr:from>
    <xdr:to>
      <xdr:col>26</xdr:col>
      <xdr:colOff>101600</xdr:colOff>
      <xdr:row>38</xdr:row>
      <xdr:rowOff>57278</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953000" y="74232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42055</xdr:rowOff>
    </xdr:from>
    <xdr:ext cx="7366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4622800" y="75096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305905</xdr:rowOff>
    </xdr:from>
    <xdr:to>
      <xdr:col>22</xdr:col>
      <xdr:colOff>165100</xdr:colOff>
      <xdr:row>38</xdr:row>
      <xdr:rowOff>64605</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4254500" y="74306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49382</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924300" y="7516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273790</xdr:rowOff>
    </xdr:from>
    <xdr:to>
      <xdr:col>19</xdr:col>
      <xdr:colOff>38100</xdr:colOff>
      <xdr:row>38</xdr:row>
      <xdr:rowOff>32490</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3556000" y="73984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42667</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3225800" y="7167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285179</xdr:rowOff>
    </xdr:from>
    <xdr:to>
      <xdr:col>15</xdr:col>
      <xdr:colOff>101600</xdr:colOff>
      <xdr:row>38</xdr:row>
      <xdr:rowOff>43879</xdr:rowOff>
    </xdr:to>
    <xdr:sp macro="" textlink="">
      <xdr:nvSpPr>
        <xdr:cNvPr id="141" name="楕円 140">
          <a:extLst>
            <a:ext uri="{FF2B5EF4-FFF2-40B4-BE49-F238E27FC236}">
              <a16:creationId xmlns:a16="http://schemas.microsoft.com/office/drawing/2014/main" id="{00000000-0008-0000-0500-00008D000000}"/>
            </a:ext>
          </a:extLst>
        </xdr:cNvPr>
        <xdr:cNvSpPr/>
      </xdr:nvSpPr>
      <xdr:spPr bwMode="auto">
        <a:xfrm>
          <a:off x="2857500" y="74098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28656</xdr:rowOff>
    </xdr:from>
    <xdr:ext cx="762000" cy="259045"/>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2527300" y="7496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岡山県瀬戸内市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37,049
36,469
125.46
26,313,102
25,239,994
896,967
11,345,643
17,278,596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36.2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65841</xdr:rowOff>
    </xdr:from>
    <xdr:to>
      <xdr:col>24</xdr:col>
      <xdr:colOff>62865</xdr:colOff>
      <xdr:row>38</xdr:row>
      <xdr:rowOff>61182</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380791"/>
          <a:ext cx="1270" cy="1195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65009</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580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61182</xdr:rowOff>
    </xdr:from>
    <xdr:to>
      <xdr:col>24</xdr:col>
      <xdr:colOff>152400</xdr:colOff>
      <xdr:row>38</xdr:row>
      <xdr:rowOff>61182</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576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12518</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156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65841</xdr:rowOff>
    </xdr:from>
    <xdr:to>
      <xdr:col>24</xdr:col>
      <xdr:colOff>152400</xdr:colOff>
      <xdr:row>31</xdr:row>
      <xdr:rowOff>65841</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380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19761</xdr:rowOff>
    </xdr:from>
    <xdr:to>
      <xdr:col>24</xdr:col>
      <xdr:colOff>63500</xdr:colOff>
      <xdr:row>36</xdr:row>
      <xdr:rowOff>59026</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6020511"/>
          <a:ext cx="838200" cy="210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119829</xdr:rowOff>
    </xdr:from>
    <xdr:ext cx="599010"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9491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141402</xdr:rowOff>
    </xdr:from>
    <xdr:to>
      <xdr:col>24</xdr:col>
      <xdr:colOff>114300</xdr:colOff>
      <xdr:row>35</xdr:row>
      <xdr:rowOff>71552</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5970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56686</xdr:rowOff>
    </xdr:from>
    <xdr:to>
      <xdr:col>19</xdr:col>
      <xdr:colOff>177800</xdr:colOff>
      <xdr:row>36</xdr:row>
      <xdr:rowOff>59026</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a:off x="2908300" y="6228886"/>
          <a:ext cx="889000" cy="2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74063</xdr:rowOff>
    </xdr:from>
    <xdr:to>
      <xdr:col>20</xdr:col>
      <xdr:colOff>38100</xdr:colOff>
      <xdr:row>36</xdr:row>
      <xdr:rowOff>4213</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074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20740</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5850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56686</xdr:rowOff>
    </xdr:from>
    <xdr:to>
      <xdr:col>15</xdr:col>
      <xdr:colOff>50800</xdr:colOff>
      <xdr:row>36</xdr:row>
      <xdr:rowOff>60060</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6228886"/>
          <a:ext cx="889000" cy="3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76229</xdr:rowOff>
    </xdr:from>
    <xdr:to>
      <xdr:col>15</xdr:col>
      <xdr:colOff>101600</xdr:colOff>
      <xdr:row>36</xdr:row>
      <xdr:rowOff>6379</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076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22906</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5852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60060</xdr:rowOff>
    </xdr:from>
    <xdr:to>
      <xdr:col>10</xdr:col>
      <xdr:colOff>114300</xdr:colOff>
      <xdr:row>36</xdr:row>
      <xdr:rowOff>78598</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6232260"/>
          <a:ext cx="889000" cy="18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85678</xdr:rowOff>
    </xdr:from>
    <xdr:to>
      <xdr:col>10</xdr:col>
      <xdr:colOff>165100</xdr:colOff>
      <xdr:row>36</xdr:row>
      <xdr:rowOff>15828</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0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32355</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5861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93646</xdr:rowOff>
    </xdr:from>
    <xdr:to>
      <xdr:col>6</xdr:col>
      <xdr:colOff>38100</xdr:colOff>
      <xdr:row>36</xdr:row>
      <xdr:rowOff>23796</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09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40323</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5869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140411</xdr:rowOff>
    </xdr:from>
    <xdr:to>
      <xdr:col>24</xdr:col>
      <xdr:colOff>114300</xdr:colOff>
      <xdr:row>35</xdr:row>
      <xdr:rowOff>70561</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5969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163288</xdr:rowOff>
    </xdr:from>
    <xdr:ext cx="599010"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58211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8226</xdr:rowOff>
    </xdr:from>
    <xdr:to>
      <xdr:col>20</xdr:col>
      <xdr:colOff>38100</xdr:colOff>
      <xdr:row>36</xdr:row>
      <xdr:rowOff>109826</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180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100953</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6273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5886</xdr:rowOff>
    </xdr:from>
    <xdr:to>
      <xdr:col>15</xdr:col>
      <xdr:colOff>101600</xdr:colOff>
      <xdr:row>36</xdr:row>
      <xdr:rowOff>107486</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178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98613</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6270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9260</xdr:rowOff>
    </xdr:from>
    <xdr:to>
      <xdr:col>10</xdr:col>
      <xdr:colOff>165100</xdr:colOff>
      <xdr:row>36</xdr:row>
      <xdr:rowOff>110860</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181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101987</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6274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27798</xdr:rowOff>
    </xdr:from>
    <xdr:to>
      <xdr:col>6</xdr:col>
      <xdr:colOff>38100</xdr:colOff>
      <xdr:row>36</xdr:row>
      <xdr:rowOff>129398</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199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120525</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6292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3" name="テキスト ボックス 112">
          <a:extLst>
            <a:ext uri="{FF2B5EF4-FFF2-40B4-BE49-F238E27FC236}">
              <a16:creationId xmlns:a16="http://schemas.microsoft.com/office/drawing/2014/main" id="{00000000-0008-0000-0600-000071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a:extLst>
            <a:ext uri="{FF2B5EF4-FFF2-40B4-BE49-F238E27FC236}">
              <a16:creationId xmlns:a16="http://schemas.microsoft.com/office/drawing/2014/main" id="{00000000-0008-0000-0600-000073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物件費グラフ枠">
          <a:extLst>
            <a:ext uri="{FF2B5EF4-FFF2-40B4-BE49-F238E27FC236}">
              <a16:creationId xmlns:a16="http://schemas.microsoft.com/office/drawing/2014/main" id="{00000000-0008-0000-0600-000074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40618</xdr:rowOff>
    </xdr:from>
    <xdr:to>
      <xdr:col>24</xdr:col>
      <xdr:colOff>62865</xdr:colOff>
      <xdr:row>58</xdr:row>
      <xdr:rowOff>140043</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4633595" y="8613118"/>
          <a:ext cx="1270" cy="1471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143870</xdr:rowOff>
    </xdr:from>
    <xdr:ext cx="534377" cy="259045"/>
    <xdr:sp macro="" textlink="">
      <xdr:nvSpPr>
        <xdr:cNvPr id="118" name="物件費最小値テキスト">
          <a:extLst>
            <a:ext uri="{FF2B5EF4-FFF2-40B4-BE49-F238E27FC236}">
              <a16:creationId xmlns:a16="http://schemas.microsoft.com/office/drawing/2014/main" id="{00000000-0008-0000-0600-000076000000}"/>
            </a:ext>
          </a:extLst>
        </xdr:cNvPr>
        <xdr:cNvSpPr txBox="1"/>
      </xdr:nvSpPr>
      <xdr:spPr>
        <a:xfrm>
          <a:off x="4686300" y="10087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140043</xdr:rowOff>
    </xdr:from>
    <xdr:to>
      <xdr:col>24</xdr:col>
      <xdr:colOff>152400</xdr:colOff>
      <xdr:row>58</xdr:row>
      <xdr:rowOff>140043</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4546600" y="10084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158745</xdr:rowOff>
    </xdr:from>
    <xdr:ext cx="599010" cy="259045"/>
    <xdr:sp macro="" textlink="">
      <xdr:nvSpPr>
        <xdr:cNvPr id="120" name="物件費最大値テキスト">
          <a:extLst>
            <a:ext uri="{FF2B5EF4-FFF2-40B4-BE49-F238E27FC236}">
              <a16:creationId xmlns:a16="http://schemas.microsoft.com/office/drawing/2014/main" id="{00000000-0008-0000-0600-000078000000}"/>
            </a:ext>
          </a:extLst>
        </xdr:cNvPr>
        <xdr:cNvSpPr txBox="1"/>
      </xdr:nvSpPr>
      <xdr:spPr>
        <a:xfrm>
          <a:off x="4686300" y="8388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490,340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40618</xdr:rowOff>
    </xdr:from>
    <xdr:to>
      <xdr:col>24</xdr:col>
      <xdr:colOff>152400</xdr:colOff>
      <xdr:row>50</xdr:row>
      <xdr:rowOff>40618</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a:off x="4546600" y="8613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25309</xdr:rowOff>
    </xdr:from>
    <xdr:to>
      <xdr:col>24</xdr:col>
      <xdr:colOff>63500</xdr:colOff>
      <xdr:row>58</xdr:row>
      <xdr:rowOff>39338</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3797300" y="9969409"/>
          <a:ext cx="838200" cy="14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117519</xdr:rowOff>
    </xdr:from>
    <xdr:ext cx="534377" cy="259045"/>
    <xdr:sp macro="" textlink="">
      <xdr:nvSpPr>
        <xdr:cNvPr id="123" name="物件費平均値テキスト">
          <a:extLst>
            <a:ext uri="{FF2B5EF4-FFF2-40B4-BE49-F238E27FC236}">
              <a16:creationId xmlns:a16="http://schemas.microsoft.com/office/drawing/2014/main" id="{00000000-0008-0000-0600-00007B000000}"/>
            </a:ext>
          </a:extLst>
        </xdr:cNvPr>
        <xdr:cNvSpPr txBox="1"/>
      </xdr:nvSpPr>
      <xdr:spPr>
        <a:xfrm>
          <a:off x="4686300" y="97187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94642</xdr:rowOff>
    </xdr:from>
    <xdr:to>
      <xdr:col>24</xdr:col>
      <xdr:colOff>114300</xdr:colOff>
      <xdr:row>58</xdr:row>
      <xdr:rowOff>24792</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4584700" y="9867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39338</xdr:rowOff>
    </xdr:from>
    <xdr:to>
      <xdr:col>19</xdr:col>
      <xdr:colOff>177800</xdr:colOff>
      <xdr:row>58</xdr:row>
      <xdr:rowOff>46324</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908300" y="9983438"/>
          <a:ext cx="889000" cy="6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105680</xdr:rowOff>
    </xdr:from>
    <xdr:to>
      <xdr:col>20</xdr:col>
      <xdr:colOff>38100</xdr:colOff>
      <xdr:row>58</xdr:row>
      <xdr:rowOff>35830</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3746500" y="987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52357</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3530111" y="9653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46324</xdr:rowOff>
    </xdr:from>
    <xdr:to>
      <xdr:col>15</xdr:col>
      <xdr:colOff>50800</xdr:colOff>
      <xdr:row>58</xdr:row>
      <xdr:rowOff>65614</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2019300" y="9990424"/>
          <a:ext cx="889000" cy="19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126345</xdr:rowOff>
    </xdr:from>
    <xdr:to>
      <xdr:col>15</xdr:col>
      <xdr:colOff>101600</xdr:colOff>
      <xdr:row>58</xdr:row>
      <xdr:rowOff>56495</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2857500" y="9898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73022</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2641111" y="9674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63136</xdr:rowOff>
    </xdr:from>
    <xdr:to>
      <xdr:col>10</xdr:col>
      <xdr:colOff>114300</xdr:colOff>
      <xdr:row>58</xdr:row>
      <xdr:rowOff>65614</xdr:rowOff>
    </xdr:to>
    <xdr:cxnSp macro="">
      <xdr:nvCxnSpPr>
        <xdr:cNvPr id="131" name="直線コネクタ 130">
          <a:extLst>
            <a:ext uri="{FF2B5EF4-FFF2-40B4-BE49-F238E27FC236}">
              <a16:creationId xmlns:a16="http://schemas.microsoft.com/office/drawing/2014/main" id="{00000000-0008-0000-0600-000083000000}"/>
            </a:ext>
          </a:extLst>
        </xdr:cNvPr>
        <xdr:cNvCxnSpPr/>
      </xdr:nvCxnSpPr>
      <xdr:spPr>
        <a:xfrm>
          <a:off x="1130300" y="10007236"/>
          <a:ext cx="889000" cy="2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138633</xdr:rowOff>
    </xdr:from>
    <xdr:to>
      <xdr:col>10</xdr:col>
      <xdr:colOff>165100</xdr:colOff>
      <xdr:row>58</xdr:row>
      <xdr:rowOff>68783</xdr:rowOff>
    </xdr:to>
    <xdr:sp macro="" textlink="">
      <xdr:nvSpPr>
        <xdr:cNvPr id="132" name="フローチャート: 判断 131">
          <a:extLst>
            <a:ext uri="{FF2B5EF4-FFF2-40B4-BE49-F238E27FC236}">
              <a16:creationId xmlns:a16="http://schemas.microsoft.com/office/drawing/2014/main" id="{00000000-0008-0000-0600-000084000000}"/>
            </a:ext>
          </a:extLst>
        </xdr:cNvPr>
        <xdr:cNvSpPr/>
      </xdr:nvSpPr>
      <xdr:spPr>
        <a:xfrm>
          <a:off x="1968500" y="991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85310</xdr:rowOff>
    </xdr:from>
    <xdr:ext cx="534377"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1752111" y="9686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144149</xdr:rowOff>
    </xdr:from>
    <xdr:to>
      <xdr:col>6</xdr:col>
      <xdr:colOff>38100</xdr:colOff>
      <xdr:row>58</xdr:row>
      <xdr:rowOff>74299</xdr:rowOff>
    </xdr:to>
    <xdr:sp macro="" textlink="">
      <xdr:nvSpPr>
        <xdr:cNvPr id="134" name="フローチャート: 判断 133">
          <a:extLst>
            <a:ext uri="{FF2B5EF4-FFF2-40B4-BE49-F238E27FC236}">
              <a16:creationId xmlns:a16="http://schemas.microsoft.com/office/drawing/2014/main" id="{00000000-0008-0000-0600-000086000000}"/>
            </a:ext>
          </a:extLst>
        </xdr:cNvPr>
        <xdr:cNvSpPr/>
      </xdr:nvSpPr>
      <xdr:spPr>
        <a:xfrm>
          <a:off x="1079500" y="991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90826</xdr:rowOff>
    </xdr:from>
    <xdr:ext cx="534377"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863111" y="9692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145959</xdr:rowOff>
    </xdr:from>
    <xdr:to>
      <xdr:col>24</xdr:col>
      <xdr:colOff>114300</xdr:colOff>
      <xdr:row>58</xdr:row>
      <xdr:rowOff>76109</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4584700" y="9918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73069</xdr:rowOff>
    </xdr:from>
    <xdr:ext cx="534377" cy="259045"/>
    <xdr:sp macro="" textlink="">
      <xdr:nvSpPr>
        <xdr:cNvPr id="142" name="物件費該当値テキスト">
          <a:extLst>
            <a:ext uri="{FF2B5EF4-FFF2-40B4-BE49-F238E27FC236}">
              <a16:creationId xmlns:a16="http://schemas.microsoft.com/office/drawing/2014/main" id="{00000000-0008-0000-0600-00008E000000}"/>
            </a:ext>
          </a:extLst>
        </xdr:cNvPr>
        <xdr:cNvSpPr txBox="1"/>
      </xdr:nvSpPr>
      <xdr:spPr>
        <a:xfrm>
          <a:off x="4686300" y="9845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159988</xdr:rowOff>
    </xdr:from>
    <xdr:to>
      <xdr:col>20</xdr:col>
      <xdr:colOff>38100</xdr:colOff>
      <xdr:row>58</xdr:row>
      <xdr:rowOff>90138</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3746500" y="9932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81265</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3530111" y="10025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166974</xdr:rowOff>
    </xdr:from>
    <xdr:to>
      <xdr:col>15</xdr:col>
      <xdr:colOff>101600</xdr:colOff>
      <xdr:row>58</xdr:row>
      <xdr:rowOff>97124</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2857500" y="9939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88251</xdr:rowOff>
    </xdr:from>
    <xdr:ext cx="534377"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2641111" y="10032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14814</xdr:rowOff>
    </xdr:from>
    <xdr:to>
      <xdr:col>10</xdr:col>
      <xdr:colOff>165100</xdr:colOff>
      <xdr:row>58</xdr:row>
      <xdr:rowOff>116414</xdr:rowOff>
    </xdr:to>
    <xdr:sp macro="" textlink="">
      <xdr:nvSpPr>
        <xdr:cNvPr id="147" name="楕円 146">
          <a:extLst>
            <a:ext uri="{FF2B5EF4-FFF2-40B4-BE49-F238E27FC236}">
              <a16:creationId xmlns:a16="http://schemas.microsoft.com/office/drawing/2014/main" id="{00000000-0008-0000-0600-000093000000}"/>
            </a:ext>
          </a:extLst>
        </xdr:cNvPr>
        <xdr:cNvSpPr/>
      </xdr:nvSpPr>
      <xdr:spPr>
        <a:xfrm>
          <a:off x="1968500" y="9958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107541</xdr:rowOff>
    </xdr:from>
    <xdr:ext cx="534377" cy="259045"/>
    <xdr:sp macro="" textlink="">
      <xdr:nvSpPr>
        <xdr:cNvPr id="148" name="テキスト ボックス 147">
          <a:extLst>
            <a:ext uri="{FF2B5EF4-FFF2-40B4-BE49-F238E27FC236}">
              <a16:creationId xmlns:a16="http://schemas.microsoft.com/office/drawing/2014/main" id="{00000000-0008-0000-0600-000094000000}"/>
            </a:ext>
          </a:extLst>
        </xdr:cNvPr>
        <xdr:cNvSpPr txBox="1"/>
      </xdr:nvSpPr>
      <xdr:spPr>
        <a:xfrm>
          <a:off x="1752111" y="10051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12336</xdr:rowOff>
    </xdr:from>
    <xdr:to>
      <xdr:col>6</xdr:col>
      <xdr:colOff>38100</xdr:colOff>
      <xdr:row>58</xdr:row>
      <xdr:rowOff>113936</xdr:rowOff>
    </xdr:to>
    <xdr:sp macro="" textlink="">
      <xdr:nvSpPr>
        <xdr:cNvPr id="149" name="楕円 148">
          <a:extLst>
            <a:ext uri="{FF2B5EF4-FFF2-40B4-BE49-F238E27FC236}">
              <a16:creationId xmlns:a16="http://schemas.microsoft.com/office/drawing/2014/main" id="{00000000-0008-0000-0600-000095000000}"/>
            </a:ext>
          </a:extLst>
        </xdr:cNvPr>
        <xdr:cNvSpPr/>
      </xdr:nvSpPr>
      <xdr:spPr>
        <a:xfrm>
          <a:off x="1079500" y="9956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105063</xdr:rowOff>
    </xdr:from>
    <xdr:ext cx="534377" cy="259045"/>
    <xdr:sp macro="" textlink="">
      <xdr:nvSpPr>
        <xdr:cNvPr id="150" name="テキスト ボックス 149">
          <a:extLst>
            <a:ext uri="{FF2B5EF4-FFF2-40B4-BE49-F238E27FC236}">
              <a16:creationId xmlns:a16="http://schemas.microsoft.com/office/drawing/2014/main" id="{00000000-0008-0000-0600-000096000000}"/>
            </a:ext>
          </a:extLst>
        </xdr:cNvPr>
        <xdr:cNvSpPr txBox="1"/>
      </xdr:nvSpPr>
      <xdr:spPr>
        <a:xfrm>
          <a:off x="863111" y="10049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0" name="テキスト ボックス 169">
          <a:extLst>
            <a:ext uri="{FF2B5EF4-FFF2-40B4-BE49-F238E27FC236}">
              <a16:creationId xmlns:a16="http://schemas.microsoft.com/office/drawing/2014/main" id="{00000000-0008-0000-0600-0000AA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a:extLst>
            <a:ext uri="{FF2B5EF4-FFF2-40B4-BE49-F238E27FC236}">
              <a16:creationId xmlns:a16="http://schemas.microsoft.com/office/drawing/2014/main" id="{00000000-0008-0000-0600-0000AC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維持補修費グラフ枠">
          <a:extLst>
            <a:ext uri="{FF2B5EF4-FFF2-40B4-BE49-F238E27FC236}">
              <a16:creationId xmlns:a16="http://schemas.microsoft.com/office/drawing/2014/main" id="{00000000-0008-0000-0600-0000AD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69024</xdr:rowOff>
    </xdr:from>
    <xdr:to>
      <xdr:col>24</xdr:col>
      <xdr:colOff>62865</xdr:colOff>
      <xdr:row>79</xdr:row>
      <xdr:rowOff>43250</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4633595" y="12241974"/>
          <a:ext cx="1270" cy="13458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47077</xdr:rowOff>
    </xdr:from>
    <xdr:ext cx="313932" cy="259045"/>
    <xdr:sp macro="" textlink="">
      <xdr:nvSpPr>
        <xdr:cNvPr id="175" name="維持補修費最小値テキスト">
          <a:extLst>
            <a:ext uri="{FF2B5EF4-FFF2-40B4-BE49-F238E27FC236}">
              <a16:creationId xmlns:a16="http://schemas.microsoft.com/office/drawing/2014/main" id="{00000000-0008-0000-0600-0000AF000000}"/>
            </a:ext>
          </a:extLst>
        </xdr:cNvPr>
        <xdr:cNvSpPr txBox="1"/>
      </xdr:nvSpPr>
      <xdr:spPr>
        <a:xfrm>
          <a:off x="4686300" y="135916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43250</xdr:rowOff>
    </xdr:from>
    <xdr:to>
      <xdr:col>24</xdr:col>
      <xdr:colOff>152400</xdr:colOff>
      <xdr:row>79</xdr:row>
      <xdr:rowOff>43250</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4546600" y="1358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15701</xdr:rowOff>
    </xdr:from>
    <xdr:ext cx="534377" cy="259045"/>
    <xdr:sp macro="" textlink="">
      <xdr:nvSpPr>
        <xdr:cNvPr id="177" name="維持補修費最大値テキスト">
          <a:extLst>
            <a:ext uri="{FF2B5EF4-FFF2-40B4-BE49-F238E27FC236}">
              <a16:creationId xmlns:a16="http://schemas.microsoft.com/office/drawing/2014/main" id="{00000000-0008-0000-0600-0000B1000000}"/>
            </a:ext>
          </a:extLst>
        </xdr:cNvPr>
        <xdr:cNvSpPr txBox="1"/>
      </xdr:nvSpPr>
      <xdr:spPr>
        <a:xfrm>
          <a:off x="4686300" y="12017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70,710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69024</xdr:rowOff>
    </xdr:from>
    <xdr:to>
      <xdr:col>24</xdr:col>
      <xdr:colOff>152400</xdr:colOff>
      <xdr:row>71</xdr:row>
      <xdr:rowOff>69024</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4546600" y="12241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163874</xdr:rowOff>
    </xdr:from>
    <xdr:to>
      <xdr:col>24</xdr:col>
      <xdr:colOff>63500</xdr:colOff>
      <xdr:row>78</xdr:row>
      <xdr:rowOff>164788</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3797300" y="13536974"/>
          <a:ext cx="8382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7250</xdr:rowOff>
    </xdr:from>
    <xdr:ext cx="469744" cy="259045"/>
    <xdr:sp macro="" textlink="">
      <xdr:nvSpPr>
        <xdr:cNvPr id="180" name="維持補修費平均値テキスト">
          <a:extLst>
            <a:ext uri="{FF2B5EF4-FFF2-40B4-BE49-F238E27FC236}">
              <a16:creationId xmlns:a16="http://schemas.microsoft.com/office/drawing/2014/main" id="{00000000-0008-0000-0600-0000B4000000}"/>
            </a:ext>
          </a:extLst>
        </xdr:cNvPr>
        <xdr:cNvSpPr txBox="1"/>
      </xdr:nvSpPr>
      <xdr:spPr>
        <a:xfrm>
          <a:off x="4686300" y="132089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155823</xdr:rowOff>
    </xdr:from>
    <xdr:to>
      <xdr:col>24</xdr:col>
      <xdr:colOff>114300</xdr:colOff>
      <xdr:row>78</xdr:row>
      <xdr:rowOff>85973</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4584700" y="13357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117887</xdr:rowOff>
    </xdr:from>
    <xdr:to>
      <xdr:col>19</xdr:col>
      <xdr:colOff>177800</xdr:colOff>
      <xdr:row>78</xdr:row>
      <xdr:rowOff>164788</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a:off x="2908300" y="13490987"/>
          <a:ext cx="889000" cy="46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37636</xdr:rowOff>
    </xdr:from>
    <xdr:to>
      <xdr:col>20</xdr:col>
      <xdr:colOff>38100</xdr:colOff>
      <xdr:row>78</xdr:row>
      <xdr:rowOff>139236</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3746500" y="13410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155763</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3562428" y="13185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117887</xdr:rowOff>
    </xdr:from>
    <xdr:to>
      <xdr:col>15</xdr:col>
      <xdr:colOff>50800</xdr:colOff>
      <xdr:row>78</xdr:row>
      <xdr:rowOff>162140</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flipV="1">
          <a:off x="2019300" y="13490987"/>
          <a:ext cx="889000" cy="44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19234</xdr:rowOff>
    </xdr:from>
    <xdr:to>
      <xdr:col>15</xdr:col>
      <xdr:colOff>101600</xdr:colOff>
      <xdr:row>78</xdr:row>
      <xdr:rowOff>120834</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2857500" y="13392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137361</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2673428" y="13167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161550</xdr:rowOff>
    </xdr:from>
    <xdr:to>
      <xdr:col>10</xdr:col>
      <xdr:colOff>114300</xdr:colOff>
      <xdr:row>78</xdr:row>
      <xdr:rowOff>162140</xdr:rowOff>
    </xdr:to>
    <xdr:cxnSp macro="">
      <xdr:nvCxnSpPr>
        <xdr:cNvPr id="188" name="直線コネクタ 187">
          <a:extLst>
            <a:ext uri="{FF2B5EF4-FFF2-40B4-BE49-F238E27FC236}">
              <a16:creationId xmlns:a16="http://schemas.microsoft.com/office/drawing/2014/main" id="{00000000-0008-0000-0600-0000BC000000}"/>
            </a:ext>
          </a:extLst>
        </xdr:cNvPr>
        <xdr:cNvCxnSpPr/>
      </xdr:nvCxnSpPr>
      <xdr:spPr>
        <a:xfrm>
          <a:off x="1130300" y="13534650"/>
          <a:ext cx="889000" cy="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12528</xdr:rowOff>
    </xdr:from>
    <xdr:to>
      <xdr:col>10</xdr:col>
      <xdr:colOff>165100</xdr:colOff>
      <xdr:row>78</xdr:row>
      <xdr:rowOff>114128</xdr:rowOff>
    </xdr:to>
    <xdr:sp macro="" textlink="">
      <xdr:nvSpPr>
        <xdr:cNvPr id="189" name="フローチャート: 判断 188">
          <a:extLst>
            <a:ext uri="{FF2B5EF4-FFF2-40B4-BE49-F238E27FC236}">
              <a16:creationId xmlns:a16="http://schemas.microsoft.com/office/drawing/2014/main" id="{00000000-0008-0000-0600-0000BD000000}"/>
            </a:ext>
          </a:extLst>
        </xdr:cNvPr>
        <xdr:cNvSpPr/>
      </xdr:nvSpPr>
      <xdr:spPr>
        <a:xfrm>
          <a:off x="1968500" y="13385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130655</xdr:rowOff>
    </xdr:from>
    <xdr:ext cx="469744"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1784428" y="13160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27787</xdr:rowOff>
    </xdr:from>
    <xdr:to>
      <xdr:col>6</xdr:col>
      <xdr:colOff>38100</xdr:colOff>
      <xdr:row>78</xdr:row>
      <xdr:rowOff>129387</xdr:rowOff>
    </xdr:to>
    <xdr:sp macro="" textlink="">
      <xdr:nvSpPr>
        <xdr:cNvPr id="191" name="フローチャート: 判断 190">
          <a:extLst>
            <a:ext uri="{FF2B5EF4-FFF2-40B4-BE49-F238E27FC236}">
              <a16:creationId xmlns:a16="http://schemas.microsoft.com/office/drawing/2014/main" id="{00000000-0008-0000-0600-0000BF000000}"/>
            </a:ext>
          </a:extLst>
        </xdr:cNvPr>
        <xdr:cNvSpPr/>
      </xdr:nvSpPr>
      <xdr:spPr>
        <a:xfrm>
          <a:off x="1079500" y="13400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145914</xdr:rowOff>
    </xdr:from>
    <xdr:ext cx="469744"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895428" y="13176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113074</xdr:rowOff>
    </xdr:from>
    <xdr:to>
      <xdr:col>24</xdr:col>
      <xdr:colOff>114300</xdr:colOff>
      <xdr:row>79</xdr:row>
      <xdr:rowOff>43224</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4584700" y="13486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28001</xdr:rowOff>
    </xdr:from>
    <xdr:ext cx="469744" cy="259045"/>
    <xdr:sp macro="" textlink="">
      <xdr:nvSpPr>
        <xdr:cNvPr id="199" name="維持補修費該当値テキスト">
          <a:extLst>
            <a:ext uri="{FF2B5EF4-FFF2-40B4-BE49-F238E27FC236}">
              <a16:creationId xmlns:a16="http://schemas.microsoft.com/office/drawing/2014/main" id="{00000000-0008-0000-0600-0000C7000000}"/>
            </a:ext>
          </a:extLst>
        </xdr:cNvPr>
        <xdr:cNvSpPr txBox="1"/>
      </xdr:nvSpPr>
      <xdr:spPr>
        <a:xfrm>
          <a:off x="4686300" y="13401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113988</xdr:rowOff>
    </xdr:from>
    <xdr:to>
      <xdr:col>20</xdr:col>
      <xdr:colOff>38100</xdr:colOff>
      <xdr:row>79</xdr:row>
      <xdr:rowOff>44138</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3746500" y="13487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35265</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3562428" y="13579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67087</xdr:rowOff>
    </xdr:from>
    <xdr:to>
      <xdr:col>15</xdr:col>
      <xdr:colOff>101600</xdr:colOff>
      <xdr:row>78</xdr:row>
      <xdr:rowOff>168687</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2857500" y="13440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159814</xdr:rowOff>
    </xdr:from>
    <xdr:ext cx="469744"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2673428" y="13532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111340</xdr:rowOff>
    </xdr:from>
    <xdr:to>
      <xdr:col>10</xdr:col>
      <xdr:colOff>165100</xdr:colOff>
      <xdr:row>79</xdr:row>
      <xdr:rowOff>41490</xdr:rowOff>
    </xdr:to>
    <xdr:sp macro="" textlink="">
      <xdr:nvSpPr>
        <xdr:cNvPr id="204" name="楕円 203">
          <a:extLst>
            <a:ext uri="{FF2B5EF4-FFF2-40B4-BE49-F238E27FC236}">
              <a16:creationId xmlns:a16="http://schemas.microsoft.com/office/drawing/2014/main" id="{00000000-0008-0000-0600-0000CC000000}"/>
            </a:ext>
          </a:extLst>
        </xdr:cNvPr>
        <xdr:cNvSpPr/>
      </xdr:nvSpPr>
      <xdr:spPr>
        <a:xfrm>
          <a:off x="1968500" y="13484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32617</xdr:rowOff>
    </xdr:from>
    <xdr:ext cx="469744" cy="259045"/>
    <xdr:sp macro="" textlink="">
      <xdr:nvSpPr>
        <xdr:cNvPr id="205" name="テキスト ボックス 204">
          <a:extLst>
            <a:ext uri="{FF2B5EF4-FFF2-40B4-BE49-F238E27FC236}">
              <a16:creationId xmlns:a16="http://schemas.microsoft.com/office/drawing/2014/main" id="{00000000-0008-0000-0600-0000CD000000}"/>
            </a:ext>
          </a:extLst>
        </xdr:cNvPr>
        <xdr:cNvSpPr txBox="1"/>
      </xdr:nvSpPr>
      <xdr:spPr>
        <a:xfrm>
          <a:off x="1784428" y="13577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110750</xdr:rowOff>
    </xdr:from>
    <xdr:to>
      <xdr:col>6</xdr:col>
      <xdr:colOff>38100</xdr:colOff>
      <xdr:row>79</xdr:row>
      <xdr:rowOff>40900</xdr:rowOff>
    </xdr:to>
    <xdr:sp macro="" textlink="">
      <xdr:nvSpPr>
        <xdr:cNvPr id="206" name="楕円 205">
          <a:extLst>
            <a:ext uri="{FF2B5EF4-FFF2-40B4-BE49-F238E27FC236}">
              <a16:creationId xmlns:a16="http://schemas.microsoft.com/office/drawing/2014/main" id="{00000000-0008-0000-0600-0000CE000000}"/>
            </a:ext>
          </a:extLst>
        </xdr:cNvPr>
        <xdr:cNvSpPr/>
      </xdr:nvSpPr>
      <xdr:spPr>
        <a:xfrm>
          <a:off x="1079500" y="1348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32027</xdr:rowOff>
    </xdr:from>
    <xdr:ext cx="469744" cy="259045"/>
    <xdr:sp macro="" textlink="">
      <xdr:nvSpPr>
        <xdr:cNvPr id="207" name="テキスト ボックス 206">
          <a:extLst>
            <a:ext uri="{FF2B5EF4-FFF2-40B4-BE49-F238E27FC236}">
              <a16:creationId xmlns:a16="http://schemas.microsoft.com/office/drawing/2014/main" id="{00000000-0008-0000-0600-0000CF000000}"/>
            </a:ext>
          </a:extLst>
        </xdr:cNvPr>
        <xdr:cNvSpPr txBox="1"/>
      </xdr:nvSpPr>
      <xdr:spPr>
        <a:xfrm>
          <a:off x="895428" y="13576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a:extLst>
            <a:ext uri="{FF2B5EF4-FFF2-40B4-BE49-F238E27FC236}">
              <a16:creationId xmlns:a16="http://schemas.microsoft.com/office/drawing/2014/main" id="{00000000-0008-0000-0600-0000E6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a:extLst>
            <a:ext uri="{FF2B5EF4-FFF2-40B4-BE49-F238E27FC236}">
              <a16:creationId xmlns:a16="http://schemas.microsoft.com/office/drawing/2014/main" id="{00000000-0008-0000-0600-0000E7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62522</xdr:rowOff>
    </xdr:from>
    <xdr:to>
      <xdr:col>24</xdr:col>
      <xdr:colOff>62865</xdr:colOff>
      <xdr:row>99</xdr:row>
      <xdr:rowOff>91593</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4633595" y="15493022"/>
          <a:ext cx="1270" cy="1572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95420</xdr:rowOff>
    </xdr:from>
    <xdr:ext cx="534377" cy="259045"/>
    <xdr:sp macro="" textlink="">
      <xdr:nvSpPr>
        <xdr:cNvPr id="233" name="扶助費最小値テキスト">
          <a:extLst>
            <a:ext uri="{FF2B5EF4-FFF2-40B4-BE49-F238E27FC236}">
              <a16:creationId xmlns:a16="http://schemas.microsoft.com/office/drawing/2014/main" id="{00000000-0008-0000-0600-0000E9000000}"/>
            </a:ext>
          </a:extLst>
        </xdr:cNvPr>
        <xdr:cNvSpPr txBox="1"/>
      </xdr:nvSpPr>
      <xdr:spPr>
        <a:xfrm>
          <a:off x="4686300" y="17068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91593</xdr:rowOff>
    </xdr:from>
    <xdr:to>
      <xdr:col>24</xdr:col>
      <xdr:colOff>152400</xdr:colOff>
      <xdr:row>99</xdr:row>
      <xdr:rowOff>91593</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7065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9199</xdr:rowOff>
    </xdr:from>
    <xdr:ext cx="599010" cy="259045"/>
    <xdr:sp macro="" textlink="">
      <xdr:nvSpPr>
        <xdr:cNvPr id="235" name="扶助費最大値テキスト">
          <a:extLst>
            <a:ext uri="{FF2B5EF4-FFF2-40B4-BE49-F238E27FC236}">
              <a16:creationId xmlns:a16="http://schemas.microsoft.com/office/drawing/2014/main" id="{00000000-0008-0000-0600-0000EB000000}"/>
            </a:ext>
          </a:extLst>
        </xdr:cNvPr>
        <xdr:cNvSpPr txBox="1"/>
      </xdr:nvSpPr>
      <xdr:spPr>
        <a:xfrm>
          <a:off x="4686300" y="15268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62522</xdr:rowOff>
    </xdr:from>
    <xdr:to>
      <xdr:col>24</xdr:col>
      <xdr:colOff>152400</xdr:colOff>
      <xdr:row>90</xdr:row>
      <xdr:rowOff>62522</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4546600" y="15493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151600</xdr:rowOff>
    </xdr:from>
    <xdr:to>
      <xdr:col>24</xdr:col>
      <xdr:colOff>63500</xdr:colOff>
      <xdr:row>98</xdr:row>
      <xdr:rowOff>21273</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3797300" y="16782250"/>
          <a:ext cx="838200" cy="41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162920</xdr:rowOff>
    </xdr:from>
    <xdr:ext cx="599010" cy="259045"/>
    <xdr:sp macro="" textlink="">
      <xdr:nvSpPr>
        <xdr:cNvPr id="238" name="扶助費平均値テキスト">
          <a:extLst>
            <a:ext uri="{FF2B5EF4-FFF2-40B4-BE49-F238E27FC236}">
              <a16:creationId xmlns:a16="http://schemas.microsoft.com/office/drawing/2014/main" id="{00000000-0008-0000-0600-0000EE000000}"/>
            </a:ext>
          </a:extLst>
        </xdr:cNvPr>
        <xdr:cNvSpPr txBox="1"/>
      </xdr:nvSpPr>
      <xdr:spPr>
        <a:xfrm>
          <a:off x="4686300" y="162792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140043</xdr:rowOff>
    </xdr:from>
    <xdr:to>
      <xdr:col>24</xdr:col>
      <xdr:colOff>114300</xdr:colOff>
      <xdr:row>96</xdr:row>
      <xdr:rowOff>70193</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4584700" y="16427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21273</xdr:rowOff>
    </xdr:from>
    <xdr:to>
      <xdr:col>19</xdr:col>
      <xdr:colOff>177800</xdr:colOff>
      <xdr:row>98</xdr:row>
      <xdr:rowOff>58280</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908300" y="16823373"/>
          <a:ext cx="889000" cy="37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139230</xdr:rowOff>
    </xdr:from>
    <xdr:to>
      <xdr:col>20</xdr:col>
      <xdr:colOff>38100</xdr:colOff>
      <xdr:row>96</xdr:row>
      <xdr:rowOff>69380</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3746500" y="1642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85907</xdr:rowOff>
    </xdr:from>
    <xdr:ext cx="599010"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3497795" y="16202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53023</xdr:rowOff>
    </xdr:from>
    <xdr:to>
      <xdr:col>15</xdr:col>
      <xdr:colOff>50800</xdr:colOff>
      <xdr:row>98</xdr:row>
      <xdr:rowOff>58280</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a:off x="2019300" y="16855123"/>
          <a:ext cx="889000" cy="5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20943</xdr:rowOff>
    </xdr:from>
    <xdr:to>
      <xdr:col>15</xdr:col>
      <xdr:colOff>101600</xdr:colOff>
      <xdr:row>96</xdr:row>
      <xdr:rowOff>122543</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2857500" y="16480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139070</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641111" y="16255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53023</xdr:rowOff>
    </xdr:from>
    <xdr:to>
      <xdr:col>10</xdr:col>
      <xdr:colOff>114300</xdr:colOff>
      <xdr:row>98</xdr:row>
      <xdr:rowOff>93904</xdr:rowOff>
    </xdr:to>
    <xdr:cxnSp macro="">
      <xdr:nvCxnSpPr>
        <xdr:cNvPr id="246" name="直線コネクタ 245">
          <a:extLst>
            <a:ext uri="{FF2B5EF4-FFF2-40B4-BE49-F238E27FC236}">
              <a16:creationId xmlns:a16="http://schemas.microsoft.com/office/drawing/2014/main" id="{00000000-0008-0000-0600-0000F6000000}"/>
            </a:ext>
          </a:extLst>
        </xdr:cNvPr>
        <xdr:cNvCxnSpPr/>
      </xdr:nvCxnSpPr>
      <xdr:spPr>
        <a:xfrm flipV="1">
          <a:off x="1130300" y="16855123"/>
          <a:ext cx="889000" cy="40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31217</xdr:rowOff>
    </xdr:from>
    <xdr:to>
      <xdr:col>10</xdr:col>
      <xdr:colOff>165100</xdr:colOff>
      <xdr:row>96</xdr:row>
      <xdr:rowOff>132817</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968500" y="16490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149344</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752111" y="16265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31877</xdr:rowOff>
    </xdr:from>
    <xdr:to>
      <xdr:col>6</xdr:col>
      <xdr:colOff>38100</xdr:colOff>
      <xdr:row>96</xdr:row>
      <xdr:rowOff>133477</xdr:rowOff>
    </xdr:to>
    <xdr:sp macro="" textlink="">
      <xdr:nvSpPr>
        <xdr:cNvPr id="249" name="フローチャート: 判断 248">
          <a:extLst>
            <a:ext uri="{FF2B5EF4-FFF2-40B4-BE49-F238E27FC236}">
              <a16:creationId xmlns:a16="http://schemas.microsoft.com/office/drawing/2014/main" id="{00000000-0008-0000-0600-0000F9000000}"/>
            </a:ext>
          </a:extLst>
        </xdr:cNvPr>
        <xdr:cNvSpPr/>
      </xdr:nvSpPr>
      <xdr:spPr>
        <a:xfrm>
          <a:off x="1079500" y="1649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150004</xdr:rowOff>
    </xdr:from>
    <xdr:ext cx="534377"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863111" y="16266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100800</xdr:rowOff>
    </xdr:from>
    <xdr:to>
      <xdr:col>24</xdr:col>
      <xdr:colOff>114300</xdr:colOff>
      <xdr:row>98</xdr:row>
      <xdr:rowOff>30950</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4584700" y="1673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79227</xdr:rowOff>
    </xdr:from>
    <xdr:ext cx="534377" cy="259045"/>
    <xdr:sp macro="" textlink="">
      <xdr:nvSpPr>
        <xdr:cNvPr id="257" name="扶助費該当値テキスト">
          <a:extLst>
            <a:ext uri="{FF2B5EF4-FFF2-40B4-BE49-F238E27FC236}">
              <a16:creationId xmlns:a16="http://schemas.microsoft.com/office/drawing/2014/main" id="{00000000-0008-0000-0600-000001010000}"/>
            </a:ext>
          </a:extLst>
        </xdr:cNvPr>
        <xdr:cNvSpPr txBox="1"/>
      </xdr:nvSpPr>
      <xdr:spPr>
        <a:xfrm>
          <a:off x="4686300" y="16709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141923</xdr:rowOff>
    </xdr:from>
    <xdr:to>
      <xdr:col>20</xdr:col>
      <xdr:colOff>38100</xdr:colOff>
      <xdr:row>98</xdr:row>
      <xdr:rowOff>72073</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3746500" y="16772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63200</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3530111" y="16865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7480</xdr:rowOff>
    </xdr:from>
    <xdr:to>
      <xdr:col>15</xdr:col>
      <xdr:colOff>101600</xdr:colOff>
      <xdr:row>98</xdr:row>
      <xdr:rowOff>109080</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2857500" y="1680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100207</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2641111" y="16902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2223</xdr:rowOff>
    </xdr:from>
    <xdr:to>
      <xdr:col>10</xdr:col>
      <xdr:colOff>165100</xdr:colOff>
      <xdr:row>98</xdr:row>
      <xdr:rowOff>103823</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968500" y="16804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94950</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1752111" y="16897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43104</xdr:rowOff>
    </xdr:from>
    <xdr:to>
      <xdr:col>6</xdr:col>
      <xdr:colOff>38100</xdr:colOff>
      <xdr:row>98</xdr:row>
      <xdr:rowOff>144704</xdr:rowOff>
    </xdr:to>
    <xdr:sp macro="" textlink="">
      <xdr:nvSpPr>
        <xdr:cNvPr id="264" name="楕円 263">
          <a:extLst>
            <a:ext uri="{FF2B5EF4-FFF2-40B4-BE49-F238E27FC236}">
              <a16:creationId xmlns:a16="http://schemas.microsoft.com/office/drawing/2014/main" id="{00000000-0008-0000-0600-000008010000}"/>
            </a:ext>
          </a:extLst>
        </xdr:cNvPr>
        <xdr:cNvSpPr/>
      </xdr:nvSpPr>
      <xdr:spPr>
        <a:xfrm>
          <a:off x="1079500" y="16845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135831</xdr:rowOff>
    </xdr:from>
    <xdr:ext cx="534377" cy="259045"/>
    <xdr:sp macro="" textlink="">
      <xdr:nvSpPr>
        <xdr:cNvPr id="265" name="テキスト ボックス 264">
          <a:extLst>
            <a:ext uri="{FF2B5EF4-FFF2-40B4-BE49-F238E27FC236}">
              <a16:creationId xmlns:a16="http://schemas.microsoft.com/office/drawing/2014/main" id="{00000000-0008-0000-0600-000009010000}"/>
            </a:ext>
          </a:extLst>
        </xdr:cNvPr>
        <xdr:cNvSpPr txBox="1"/>
      </xdr:nvSpPr>
      <xdr:spPr>
        <a:xfrm>
          <a:off x="863111" y="16937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160,891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a:extLst>
            <a:ext uri="{FF2B5EF4-FFF2-40B4-BE49-F238E27FC236}">
              <a16:creationId xmlns:a16="http://schemas.microsoft.com/office/drawing/2014/main" id="{00000000-0008-0000-0600-000022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48280</xdr:rowOff>
    </xdr:from>
    <xdr:to>
      <xdr:col>54</xdr:col>
      <xdr:colOff>189865</xdr:colOff>
      <xdr:row>37</xdr:row>
      <xdr:rowOff>35916</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10475595" y="5363230"/>
          <a:ext cx="1270" cy="1016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39743</xdr:rowOff>
    </xdr:from>
    <xdr:ext cx="599010" cy="259045"/>
    <xdr:sp macro="" textlink="">
      <xdr:nvSpPr>
        <xdr:cNvPr id="292" name="補助費等最小値テキスト">
          <a:extLst>
            <a:ext uri="{FF2B5EF4-FFF2-40B4-BE49-F238E27FC236}">
              <a16:creationId xmlns:a16="http://schemas.microsoft.com/office/drawing/2014/main" id="{00000000-0008-0000-0600-000024010000}"/>
            </a:ext>
          </a:extLst>
        </xdr:cNvPr>
        <xdr:cNvSpPr txBox="1"/>
      </xdr:nvSpPr>
      <xdr:spPr>
        <a:xfrm>
          <a:off x="10528300" y="6383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35916</xdr:rowOff>
    </xdr:from>
    <xdr:to>
      <xdr:col>55</xdr:col>
      <xdr:colOff>88900</xdr:colOff>
      <xdr:row>37</xdr:row>
      <xdr:rowOff>35916</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10388600" y="6379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166407</xdr:rowOff>
    </xdr:from>
    <xdr:ext cx="599010" cy="259045"/>
    <xdr:sp macro="" textlink="">
      <xdr:nvSpPr>
        <xdr:cNvPr id="294" name="補助費等最大値テキスト">
          <a:extLst>
            <a:ext uri="{FF2B5EF4-FFF2-40B4-BE49-F238E27FC236}">
              <a16:creationId xmlns:a16="http://schemas.microsoft.com/office/drawing/2014/main" id="{00000000-0008-0000-0600-000026010000}"/>
            </a:ext>
          </a:extLst>
        </xdr:cNvPr>
        <xdr:cNvSpPr txBox="1"/>
      </xdr:nvSpPr>
      <xdr:spPr>
        <a:xfrm>
          <a:off x="10528300" y="5138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48280</xdr:rowOff>
    </xdr:from>
    <xdr:to>
      <xdr:col>55</xdr:col>
      <xdr:colOff>88900</xdr:colOff>
      <xdr:row>31</xdr:row>
      <xdr:rowOff>48280</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10388600" y="5363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124655</xdr:rowOff>
    </xdr:from>
    <xdr:to>
      <xdr:col>55</xdr:col>
      <xdr:colOff>0</xdr:colOff>
      <xdr:row>38</xdr:row>
      <xdr:rowOff>128381</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9639300" y="6296855"/>
          <a:ext cx="838200" cy="346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103234</xdr:rowOff>
    </xdr:from>
    <xdr:ext cx="599010" cy="259045"/>
    <xdr:sp macro="" textlink="">
      <xdr:nvSpPr>
        <xdr:cNvPr id="297" name="補助費等平均値テキスト">
          <a:extLst>
            <a:ext uri="{FF2B5EF4-FFF2-40B4-BE49-F238E27FC236}">
              <a16:creationId xmlns:a16="http://schemas.microsoft.com/office/drawing/2014/main" id="{00000000-0008-0000-0600-000029010000}"/>
            </a:ext>
          </a:extLst>
        </xdr:cNvPr>
        <xdr:cNvSpPr txBox="1"/>
      </xdr:nvSpPr>
      <xdr:spPr>
        <a:xfrm>
          <a:off x="10528300" y="59325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80357</xdr:rowOff>
    </xdr:from>
    <xdr:to>
      <xdr:col>55</xdr:col>
      <xdr:colOff>50800</xdr:colOff>
      <xdr:row>36</xdr:row>
      <xdr:rowOff>10507</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10426700" y="6081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128381</xdr:rowOff>
    </xdr:from>
    <xdr:to>
      <xdr:col>50</xdr:col>
      <xdr:colOff>114300</xdr:colOff>
      <xdr:row>38</xdr:row>
      <xdr:rowOff>161558</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8750300" y="6643481"/>
          <a:ext cx="889000" cy="33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142820</xdr:rowOff>
    </xdr:from>
    <xdr:to>
      <xdr:col>50</xdr:col>
      <xdr:colOff>165100</xdr:colOff>
      <xdr:row>38</xdr:row>
      <xdr:rowOff>72971</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9588500" y="648647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89497</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372111" y="6261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161558</xdr:rowOff>
    </xdr:from>
    <xdr:to>
      <xdr:col>45</xdr:col>
      <xdr:colOff>177800</xdr:colOff>
      <xdr:row>38</xdr:row>
      <xdr:rowOff>164719</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flipV="1">
          <a:off x="7861300" y="6676658"/>
          <a:ext cx="889000" cy="3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162594</xdr:rowOff>
    </xdr:from>
    <xdr:to>
      <xdr:col>46</xdr:col>
      <xdr:colOff>38100</xdr:colOff>
      <xdr:row>38</xdr:row>
      <xdr:rowOff>92744</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8699500" y="6506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109271</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483111" y="6281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161286</xdr:rowOff>
    </xdr:from>
    <xdr:to>
      <xdr:col>41</xdr:col>
      <xdr:colOff>50800</xdr:colOff>
      <xdr:row>38</xdr:row>
      <xdr:rowOff>164719</xdr:rowOff>
    </xdr:to>
    <xdr:cxnSp macro="">
      <xdr:nvCxnSpPr>
        <xdr:cNvPr id="305" name="直線コネクタ 304">
          <a:extLst>
            <a:ext uri="{FF2B5EF4-FFF2-40B4-BE49-F238E27FC236}">
              <a16:creationId xmlns:a16="http://schemas.microsoft.com/office/drawing/2014/main" id="{00000000-0008-0000-0600-000031010000}"/>
            </a:ext>
          </a:extLst>
        </xdr:cNvPr>
        <xdr:cNvCxnSpPr/>
      </xdr:nvCxnSpPr>
      <xdr:spPr>
        <a:xfrm>
          <a:off x="6972300" y="6676386"/>
          <a:ext cx="889000" cy="3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166578</xdr:rowOff>
    </xdr:from>
    <xdr:to>
      <xdr:col>41</xdr:col>
      <xdr:colOff>101600</xdr:colOff>
      <xdr:row>38</xdr:row>
      <xdr:rowOff>96728</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7810500" y="651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113255</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594111" y="6285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8772</xdr:rowOff>
    </xdr:from>
    <xdr:to>
      <xdr:col>36</xdr:col>
      <xdr:colOff>165100</xdr:colOff>
      <xdr:row>38</xdr:row>
      <xdr:rowOff>110372</xdr:rowOff>
    </xdr:to>
    <xdr:sp macro="" textlink="">
      <xdr:nvSpPr>
        <xdr:cNvPr id="308" name="フローチャート: 判断 307">
          <a:extLst>
            <a:ext uri="{FF2B5EF4-FFF2-40B4-BE49-F238E27FC236}">
              <a16:creationId xmlns:a16="http://schemas.microsoft.com/office/drawing/2014/main" id="{00000000-0008-0000-0600-000034010000}"/>
            </a:ext>
          </a:extLst>
        </xdr:cNvPr>
        <xdr:cNvSpPr/>
      </xdr:nvSpPr>
      <xdr:spPr>
        <a:xfrm>
          <a:off x="6921500" y="6523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126899</xdr:rowOff>
    </xdr:from>
    <xdr:ext cx="534377"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05111" y="6299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73855</xdr:rowOff>
    </xdr:from>
    <xdr:to>
      <xdr:col>55</xdr:col>
      <xdr:colOff>50800</xdr:colOff>
      <xdr:row>37</xdr:row>
      <xdr:rowOff>4005</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10426700" y="6246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160232</xdr:rowOff>
    </xdr:from>
    <xdr:ext cx="599010" cy="259045"/>
    <xdr:sp macro="" textlink="">
      <xdr:nvSpPr>
        <xdr:cNvPr id="316" name="補助費等該当値テキスト">
          <a:extLst>
            <a:ext uri="{FF2B5EF4-FFF2-40B4-BE49-F238E27FC236}">
              <a16:creationId xmlns:a16="http://schemas.microsoft.com/office/drawing/2014/main" id="{00000000-0008-0000-0600-00003C010000}"/>
            </a:ext>
          </a:extLst>
        </xdr:cNvPr>
        <xdr:cNvSpPr txBox="1"/>
      </xdr:nvSpPr>
      <xdr:spPr>
        <a:xfrm>
          <a:off x="10528300" y="61609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77581</xdr:rowOff>
    </xdr:from>
    <xdr:to>
      <xdr:col>50</xdr:col>
      <xdr:colOff>165100</xdr:colOff>
      <xdr:row>39</xdr:row>
      <xdr:rowOff>7731</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9588500" y="6592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170308</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9372111" y="6685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110758</xdr:rowOff>
    </xdr:from>
    <xdr:to>
      <xdr:col>46</xdr:col>
      <xdr:colOff>38100</xdr:colOff>
      <xdr:row>39</xdr:row>
      <xdr:rowOff>40908</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8699500" y="6625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39</xdr:row>
      <xdr:rowOff>32035</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8483111" y="6718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113919</xdr:rowOff>
    </xdr:from>
    <xdr:to>
      <xdr:col>41</xdr:col>
      <xdr:colOff>101600</xdr:colOff>
      <xdr:row>39</xdr:row>
      <xdr:rowOff>44069</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7810500" y="6629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35196</xdr:rowOff>
    </xdr:from>
    <xdr:ext cx="534377"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7594111" y="6721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110486</xdr:rowOff>
    </xdr:from>
    <xdr:to>
      <xdr:col>36</xdr:col>
      <xdr:colOff>165100</xdr:colOff>
      <xdr:row>39</xdr:row>
      <xdr:rowOff>40636</xdr:rowOff>
    </xdr:to>
    <xdr:sp macro="" textlink="">
      <xdr:nvSpPr>
        <xdr:cNvPr id="323" name="楕円 322">
          <a:extLst>
            <a:ext uri="{FF2B5EF4-FFF2-40B4-BE49-F238E27FC236}">
              <a16:creationId xmlns:a16="http://schemas.microsoft.com/office/drawing/2014/main" id="{00000000-0008-0000-0600-000043010000}"/>
            </a:ext>
          </a:extLst>
        </xdr:cNvPr>
        <xdr:cNvSpPr/>
      </xdr:nvSpPr>
      <xdr:spPr>
        <a:xfrm>
          <a:off x="6921500" y="6625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31763</xdr:rowOff>
    </xdr:from>
    <xdr:ext cx="534377"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705111" y="6718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a:extLst>
            <a:ext uri="{FF2B5EF4-FFF2-40B4-BE49-F238E27FC236}">
              <a16:creationId xmlns:a16="http://schemas.microsoft.com/office/drawing/2014/main" id="{00000000-0008-0000-06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156808</xdr:rowOff>
    </xdr:from>
    <xdr:to>
      <xdr:col>54</xdr:col>
      <xdr:colOff>189865</xdr:colOff>
      <xdr:row>58</xdr:row>
      <xdr:rowOff>56965</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10475595" y="8729308"/>
          <a:ext cx="1270" cy="12717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60792</xdr:rowOff>
    </xdr:from>
    <xdr:ext cx="534377" cy="259045"/>
    <xdr:sp macro="" textlink="">
      <xdr:nvSpPr>
        <xdr:cNvPr id="347" name="普通建設事業費最小値テキスト">
          <a:extLst>
            <a:ext uri="{FF2B5EF4-FFF2-40B4-BE49-F238E27FC236}">
              <a16:creationId xmlns:a16="http://schemas.microsoft.com/office/drawing/2014/main" id="{00000000-0008-0000-0600-00005B010000}"/>
            </a:ext>
          </a:extLst>
        </xdr:cNvPr>
        <xdr:cNvSpPr txBox="1"/>
      </xdr:nvSpPr>
      <xdr:spPr>
        <a:xfrm>
          <a:off x="10528300" y="10004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56965</xdr:rowOff>
    </xdr:from>
    <xdr:to>
      <xdr:col>55</xdr:col>
      <xdr:colOff>88900</xdr:colOff>
      <xdr:row>58</xdr:row>
      <xdr:rowOff>56965</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10001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103485</xdr:rowOff>
    </xdr:from>
    <xdr:ext cx="599010" cy="259045"/>
    <xdr:sp macro="" textlink="">
      <xdr:nvSpPr>
        <xdr:cNvPr id="349" name="普通建設事業費最大値テキスト">
          <a:extLst>
            <a:ext uri="{FF2B5EF4-FFF2-40B4-BE49-F238E27FC236}">
              <a16:creationId xmlns:a16="http://schemas.microsoft.com/office/drawing/2014/main" id="{00000000-0008-0000-0600-00005D010000}"/>
            </a:ext>
          </a:extLst>
        </xdr:cNvPr>
        <xdr:cNvSpPr txBox="1"/>
      </xdr:nvSpPr>
      <xdr:spPr>
        <a:xfrm>
          <a:off x="10528300" y="8504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156808</xdr:rowOff>
    </xdr:from>
    <xdr:to>
      <xdr:col>55</xdr:col>
      <xdr:colOff>88900</xdr:colOff>
      <xdr:row>50</xdr:row>
      <xdr:rowOff>156808</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10388600" y="8729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22826</xdr:rowOff>
    </xdr:from>
    <xdr:to>
      <xdr:col>55</xdr:col>
      <xdr:colOff>0</xdr:colOff>
      <xdr:row>56</xdr:row>
      <xdr:rowOff>121325</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9639300" y="9624026"/>
          <a:ext cx="838200" cy="98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158163</xdr:rowOff>
    </xdr:from>
    <xdr:ext cx="534377" cy="259045"/>
    <xdr:sp macro="" textlink="">
      <xdr:nvSpPr>
        <xdr:cNvPr id="352" name="普通建設事業費平均値テキスト">
          <a:extLst>
            <a:ext uri="{FF2B5EF4-FFF2-40B4-BE49-F238E27FC236}">
              <a16:creationId xmlns:a16="http://schemas.microsoft.com/office/drawing/2014/main" id="{00000000-0008-0000-0600-000060010000}"/>
            </a:ext>
          </a:extLst>
        </xdr:cNvPr>
        <xdr:cNvSpPr txBox="1"/>
      </xdr:nvSpPr>
      <xdr:spPr>
        <a:xfrm>
          <a:off x="10528300" y="95879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8286</xdr:rowOff>
    </xdr:from>
    <xdr:to>
      <xdr:col>55</xdr:col>
      <xdr:colOff>50800</xdr:colOff>
      <xdr:row>56</xdr:row>
      <xdr:rowOff>109886</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10426700" y="960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121325</xdr:rowOff>
    </xdr:from>
    <xdr:to>
      <xdr:col>50</xdr:col>
      <xdr:colOff>114300</xdr:colOff>
      <xdr:row>57</xdr:row>
      <xdr:rowOff>32199</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8750300" y="9722525"/>
          <a:ext cx="889000" cy="82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1662</xdr:rowOff>
    </xdr:from>
    <xdr:to>
      <xdr:col>50</xdr:col>
      <xdr:colOff>165100</xdr:colOff>
      <xdr:row>56</xdr:row>
      <xdr:rowOff>103262</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9588500" y="9602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119789</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9372111" y="9378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166469</xdr:rowOff>
    </xdr:from>
    <xdr:to>
      <xdr:col>45</xdr:col>
      <xdr:colOff>177800</xdr:colOff>
      <xdr:row>57</xdr:row>
      <xdr:rowOff>32199</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a:off x="7861300" y="9767669"/>
          <a:ext cx="889000" cy="37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42389</xdr:rowOff>
    </xdr:from>
    <xdr:to>
      <xdr:col>46</xdr:col>
      <xdr:colOff>38100</xdr:colOff>
      <xdr:row>56</xdr:row>
      <xdr:rowOff>143989</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8699500" y="964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160516</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483111" y="9418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166469</xdr:rowOff>
    </xdr:from>
    <xdr:to>
      <xdr:col>41</xdr:col>
      <xdr:colOff>50800</xdr:colOff>
      <xdr:row>57</xdr:row>
      <xdr:rowOff>97514</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flipV="1">
          <a:off x="6972300" y="9767669"/>
          <a:ext cx="889000" cy="102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25038</xdr:rowOff>
    </xdr:from>
    <xdr:to>
      <xdr:col>41</xdr:col>
      <xdr:colOff>101600</xdr:colOff>
      <xdr:row>56</xdr:row>
      <xdr:rowOff>126638</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7810500" y="962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143165</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594111" y="9401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51044</xdr:rowOff>
    </xdr:from>
    <xdr:to>
      <xdr:col>36</xdr:col>
      <xdr:colOff>165100</xdr:colOff>
      <xdr:row>56</xdr:row>
      <xdr:rowOff>152644</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6921500" y="96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169171</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705111" y="9427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143476</xdr:rowOff>
    </xdr:from>
    <xdr:to>
      <xdr:col>55</xdr:col>
      <xdr:colOff>50800</xdr:colOff>
      <xdr:row>56</xdr:row>
      <xdr:rowOff>73626</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10426700" y="9573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166353</xdr:rowOff>
    </xdr:from>
    <xdr:ext cx="599010" cy="259045"/>
    <xdr:sp macro="" textlink="">
      <xdr:nvSpPr>
        <xdr:cNvPr id="371" name="普通建設事業費該当値テキスト">
          <a:extLst>
            <a:ext uri="{FF2B5EF4-FFF2-40B4-BE49-F238E27FC236}">
              <a16:creationId xmlns:a16="http://schemas.microsoft.com/office/drawing/2014/main" id="{00000000-0008-0000-0600-000073010000}"/>
            </a:ext>
          </a:extLst>
        </xdr:cNvPr>
        <xdr:cNvSpPr txBox="1"/>
      </xdr:nvSpPr>
      <xdr:spPr>
        <a:xfrm>
          <a:off x="10528300" y="94246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70525</xdr:rowOff>
    </xdr:from>
    <xdr:to>
      <xdr:col>50</xdr:col>
      <xdr:colOff>165100</xdr:colOff>
      <xdr:row>57</xdr:row>
      <xdr:rowOff>675</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9588500" y="9671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163252</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9372111" y="9764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152849</xdr:rowOff>
    </xdr:from>
    <xdr:to>
      <xdr:col>46</xdr:col>
      <xdr:colOff>38100</xdr:colOff>
      <xdr:row>57</xdr:row>
      <xdr:rowOff>82999</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8699500" y="9754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74126</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8483111" y="9846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115669</xdr:rowOff>
    </xdr:from>
    <xdr:to>
      <xdr:col>41</xdr:col>
      <xdr:colOff>101600</xdr:colOff>
      <xdr:row>57</xdr:row>
      <xdr:rowOff>45819</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7810500" y="9716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36946</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7594111" y="9809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46714</xdr:rowOff>
    </xdr:from>
    <xdr:to>
      <xdr:col>36</xdr:col>
      <xdr:colOff>165100</xdr:colOff>
      <xdr:row>57</xdr:row>
      <xdr:rowOff>148314</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6921500" y="9819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139441</xdr:rowOff>
    </xdr:from>
    <xdr:ext cx="534377"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705111" y="9912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a:extLst>
            <a:ext uri="{FF2B5EF4-FFF2-40B4-BE49-F238E27FC236}">
              <a16:creationId xmlns:a16="http://schemas.microsoft.com/office/drawing/2014/main" id="{00000000-0008-0000-06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61409</xdr:rowOff>
    </xdr:from>
    <xdr:to>
      <xdr:col>54</xdr:col>
      <xdr:colOff>189865</xdr:colOff>
      <xdr:row>78</xdr:row>
      <xdr:rowOff>139700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flipV="1">
          <a:off x="10475595" y="12062909"/>
          <a:ext cx="1270" cy="1449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402" name="普通建設事業費 （ うち新規整備　）最小値テキスト">
          <a:extLst>
            <a:ext uri="{FF2B5EF4-FFF2-40B4-BE49-F238E27FC236}">
              <a16:creationId xmlns:a16="http://schemas.microsoft.com/office/drawing/2014/main" id="{00000000-0008-0000-0600-000092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8086</xdr:rowOff>
    </xdr:from>
    <xdr:ext cx="599010" cy="259045"/>
    <xdr:sp macro="" textlink="">
      <xdr:nvSpPr>
        <xdr:cNvPr id="404" name="普通建設事業費 （ うち新規整備　）最大値テキスト">
          <a:extLst>
            <a:ext uri="{FF2B5EF4-FFF2-40B4-BE49-F238E27FC236}">
              <a16:creationId xmlns:a16="http://schemas.microsoft.com/office/drawing/2014/main" id="{00000000-0008-0000-0600-000094010000}"/>
            </a:ext>
          </a:extLst>
        </xdr:cNvPr>
        <xdr:cNvSpPr txBox="1"/>
      </xdr:nvSpPr>
      <xdr:spPr>
        <a:xfrm>
          <a:off x="10528300" y="11838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61409</xdr:rowOff>
    </xdr:from>
    <xdr:to>
      <xdr:col>55</xdr:col>
      <xdr:colOff>88900</xdr:colOff>
      <xdr:row>70</xdr:row>
      <xdr:rowOff>61409</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2062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151030</xdr:rowOff>
    </xdr:from>
    <xdr:to>
      <xdr:col>55</xdr:col>
      <xdr:colOff>0</xdr:colOff>
      <xdr:row>78</xdr:row>
      <xdr:rowOff>1964</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9639300" y="13352680"/>
          <a:ext cx="838200" cy="2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38515</xdr:rowOff>
    </xdr:from>
    <xdr:ext cx="534377" cy="259045"/>
    <xdr:sp macro="" textlink="">
      <xdr:nvSpPr>
        <xdr:cNvPr id="407" name="普通建設事業費 （ うち新規整備　）平均値テキスト">
          <a:extLst>
            <a:ext uri="{FF2B5EF4-FFF2-40B4-BE49-F238E27FC236}">
              <a16:creationId xmlns:a16="http://schemas.microsoft.com/office/drawing/2014/main" id="{00000000-0008-0000-0600-000097010000}"/>
            </a:ext>
          </a:extLst>
        </xdr:cNvPr>
        <xdr:cNvSpPr txBox="1"/>
      </xdr:nvSpPr>
      <xdr:spPr>
        <a:xfrm>
          <a:off x="10528300" y="130687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15638</xdr:rowOff>
    </xdr:from>
    <xdr:to>
      <xdr:col>55</xdr:col>
      <xdr:colOff>50800</xdr:colOff>
      <xdr:row>77</xdr:row>
      <xdr:rowOff>117238</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10426700" y="13217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151030</xdr:rowOff>
    </xdr:from>
    <xdr:to>
      <xdr:col>50</xdr:col>
      <xdr:colOff>114300</xdr:colOff>
      <xdr:row>78</xdr:row>
      <xdr:rowOff>92160</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flipV="1">
          <a:off x="8750300" y="13352680"/>
          <a:ext cx="889000" cy="112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22496</xdr:rowOff>
    </xdr:from>
    <xdr:to>
      <xdr:col>50</xdr:col>
      <xdr:colOff>165100</xdr:colOff>
      <xdr:row>77</xdr:row>
      <xdr:rowOff>124096</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9588500" y="1322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140623</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9372111" y="12999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92160</xdr:rowOff>
    </xdr:from>
    <xdr:to>
      <xdr:col>45</xdr:col>
      <xdr:colOff>177800</xdr:colOff>
      <xdr:row>78</xdr:row>
      <xdr:rowOff>93924</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flipV="1">
          <a:off x="7861300" y="13465260"/>
          <a:ext cx="889000" cy="1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36038</xdr:rowOff>
    </xdr:from>
    <xdr:to>
      <xdr:col>46</xdr:col>
      <xdr:colOff>38100</xdr:colOff>
      <xdr:row>77</xdr:row>
      <xdr:rowOff>137638</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8699500" y="1323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154165</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8483111" y="13012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93924</xdr:rowOff>
    </xdr:from>
    <xdr:to>
      <xdr:col>41</xdr:col>
      <xdr:colOff>50800</xdr:colOff>
      <xdr:row>78</xdr:row>
      <xdr:rowOff>125701</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flipV="1">
          <a:off x="6972300" y="13467024"/>
          <a:ext cx="889000" cy="31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13353</xdr:rowOff>
    </xdr:from>
    <xdr:to>
      <xdr:col>41</xdr:col>
      <xdr:colOff>101600</xdr:colOff>
      <xdr:row>77</xdr:row>
      <xdr:rowOff>114953</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7810500" y="13215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131480</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594111" y="12990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159986</xdr:rowOff>
    </xdr:from>
    <xdr:to>
      <xdr:col>36</xdr:col>
      <xdr:colOff>165100</xdr:colOff>
      <xdr:row>77</xdr:row>
      <xdr:rowOff>90136</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6921500" y="1319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106663</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6705111" y="12965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122614</xdr:rowOff>
    </xdr:from>
    <xdr:to>
      <xdr:col>55</xdr:col>
      <xdr:colOff>50800</xdr:colOff>
      <xdr:row>78</xdr:row>
      <xdr:rowOff>52764</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10426700" y="13324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101041</xdr:rowOff>
    </xdr:from>
    <xdr:ext cx="534377" cy="259045"/>
    <xdr:sp macro="" textlink="">
      <xdr:nvSpPr>
        <xdr:cNvPr id="426" name="普通建設事業費 （ うち新規整備　）該当値テキスト">
          <a:extLst>
            <a:ext uri="{FF2B5EF4-FFF2-40B4-BE49-F238E27FC236}">
              <a16:creationId xmlns:a16="http://schemas.microsoft.com/office/drawing/2014/main" id="{00000000-0008-0000-0600-0000AA010000}"/>
            </a:ext>
          </a:extLst>
        </xdr:cNvPr>
        <xdr:cNvSpPr txBox="1"/>
      </xdr:nvSpPr>
      <xdr:spPr>
        <a:xfrm>
          <a:off x="10528300" y="13302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100230</xdr:rowOff>
    </xdr:from>
    <xdr:to>
      <xdr:col>50</xdr:col>
      <xdr:colOff>165100</xdr:colOff>
      <xdr:row>78</xdr:row>
      <xdr:rowOff>30380</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9588500" y="1330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21507</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9372111" y="13394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41360</xdr:rowOff>
    </xdr:from>
    <xdr:to>
      <xdr:col>46</xdr:col>
      <xdr:colOff>38100</xdr:colOff>
      <xdr:row>78</xdr:row>
      <xdr:rowOff>142960</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8699500" y="13414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134087</xdr:rowOff>
    </xdr:from>
    <xdr:ext cx="469744"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8515428" y="13507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43124</xdr:rowOff>
    </xdr:from>
    <xdr:to>
      <xdr:col>41</xdr:col>
      <xdr:colOff>101600</xdr:colOff>
      <xdr:row>78</xdr:row>
      <xdr:rowOff>144724</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7810500" y="13416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135851</xdr:rowOff>
    </xdr:from>
    <xdr:ext cx="469744"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7626428" y="13508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74901</xdr:rowOff>
    </xdr:from>
    <xdr:to>
      <xdr:col>36</xdr:col>
      <xdr:colOff>165100</xdr:colOff>
      <xdr:row>79</xdr:row>
      <xdr:rowOff>5051</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6921500" y="13448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167628</xdr:rowOff>
    </xdr:from>
    <xdr:ext cx="469744"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737428" y="13540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普通建設事業費 （ うち更新整備　）グラフ枠">
          <a:extLst>
            <a:ext uri="{FF2B5EF4-FFF2-40B4-BE49-F238E27FC236}">
              <a16:creationId xmlns:a16="http://schemas.microsoft.com/office/drawing/2014/main" id="{00000000-0008-0000-06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50459</xdr:rowOff>
    </xdr:from>
    <xdr:to>
      <xdr:col>54</xdr:col>
      <xdr:colOff>189865</xdr:colOff>
      <xdr:row>99</xdr:row>
      <xdr:rowOff>58351</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10475595" y="15480959"/>
          <a:ext cx="1270" cy="15509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62178</xdr:rowOff>
    </xdr:from>
    <xdr:ext cx="469744" cy="259045"/>
    <xdr:sp macro="" textlink="">
      <xdr:nvSpPr>
        <xdr:cNvPr id="461" name="普通建設事業費 （ うち更新整備　）最小値テキスト">
          <a:extLst>
            <a:ext uri="{FF2B5EF4-FFF2-40B4-BE49-F238E27FC236}">
              <a16:creationId xmlns:a16="http://schemas.microsoft.com/office/drawing/2014/main" id="{00000000-0008-0000-0600-0000CD010000}"/>
            </a:ext>
          </a:extLst>
        </xdr:cNvPr>
        <xdr:cNvSpPr txBox="1"/>
      </xdr:nvSpPr>
      <xdr:spPr>
        <a:xfrm>
          <a:off x="10528300" y="17035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58351</xdr:rowOff>
    </xdr:from>
    <xdr:to>
      <xdr:col>55</xdr:col>
      <xdr:colOff>88900</xdr:colOff>
      <xdr:row>99</xdr:row>
      <xdr:rowOff>58351</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10388600" y="17031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168586</xdr:rowOff>
    </xdr:from>
    <xdr:ext cx="599010" cy="259045"/>
    <xdr:sp macro="" textlink="">
      <xdr:nvSpPr>
        <xdr:cNvPr id="463" name="普通建設事業費 （ うち更新整備　）最大値テキスト">
          <a:extLst>
            <a:ext uri="{FF2B5EF4-FFF2-40B4-BE49-F238E27FC236}">
              <a16:creationId xmlns:a16="http://schemas.microsoft.com/office/drawing/2014/main" id="{00000000-0008-0000-0600-0000CF010000}"/>
            </a:ext>
          </a:extLst>
        </xdr:cNvPr>
        <xdr:cNvSpPr txBox="1"/>
      </xdr:nvSpPr>
      <xdr:spPr>
        <a:xfrm>
          <a:off x="10528300" y="15256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50459</xdr:rowOff>
    </xdr:from>
    <xdr:to>
      <xdr:col>55</xdr:col>
      <xdr:colOff>88900</xdr:colOff>
      <xdr:row>90</xdr:row>
      <xdr:rowOff>50459</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10388600" y="15480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18901</xdr:rowOff>
    </xdr:from>
    <xdr:to>
      <xdr:col>55</xdr:col>
      <xdr:colOff>0</xdr:colOff>
      <xdr:row>96</xdr:row>
      <xdr:rowOff>17083</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9639300" y="16306651"/>
          <a:ext cx="838200" cy="169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159007</xdr:rowOff>
    </xdr:from>
    <xdr:ext cx="534377" cy="259045"/>
    <xdr:sp macro="" textlink="">
      <xdr:nvSpPr>
        <xdr:cNvPr id="466" name="普通建設事業費 （ うち更新整備　）平均値テキスト">
          <a:extLst>
            <a:ext uri="{FF2B5EF4-FFF2-40B4-BE49-F238E27FC236}">
              <a16:creationId xmlns:a16="http://schemas.microsoft.com/office/drawing/2014/main" id="{00000000-0008-0000-0600-0000D2010000}"/>
            </a:ext>
          </a:extLst>
        </xdr:cNvPr>
        <xdr:cNvSpPr txBox="1"/>
      </xdr:nvSpPr>
      <xdr:spPr>
        <a:xfrm>
          <a:off x="10528300" y="164467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9130</xdr:rowOff>
    </xdr:from>
    <xdr:to>
      <xdr:col>55</xdr:col>
      <xdr:colOff>50800</xdr:colOff>
      <xdr:row>96</xdr:row>
      <xdr:rowOff>110730</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10426700" y="164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17083</xdr:rowOff>
    </xdr:from>
    <xdr:to>
      <xdr:col>50</xdr:col>
      <xdr:colOff>114300</xdr:colOff>
      <xdr:row>96</xdr:row>
      <xdr:rowOff>85381</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8750300" y="16476283"/>
          <a:ext cx="889000" cy="68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162999</xdr:rowOff>
    </xdr:from>
    <xdr:to>
      <xdr:col>50</xdr:col>
      <xdr:colOff>165100</xdr:colOff>
      <xdr:row>96</xdr:row>
      <xdr:rowOff>93149</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9588500" y="1645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84276</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9372111" y="16543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163311</xdr:rowOff>
    </xdr:from>
    <xdr:to>
      <xdr:col>45</xdr:col>
      <xdr:colOff>177800</xdr:colOff>
      <xdr:row>96</xdr:row>
      <xdr:rowOff>85381</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a:off x="7861300" y="16451061"/>
          <a:ext cx="889000" cy="93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78625</xdr:rowOff>
    </xdr:from>
    <xdr:to>
      <xdr:col>46</xdr:col>
      <xdr:colOff>38100</xdr:colOff>
      <xdr:row>97</xdr:row>
      <xdr:rowOff>8775</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8699500" y="16537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171352</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483111" y="16630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163311</xdr:rowOff>
    </xdr:from>
    <xdr:to>
      <xdr:col>41</xdr:col>
      <xdr:colOff>50800</xdr:colOff>
      <xdr:row>97</xdr:row>
      <xdr:rowOff>64022</xdr:rowOff>
    </xdr:to>
    <xdr:cxnSp macro="">
      <xdr:nvCxnSpPr>
        <xdr:cNvPr id="474" name="直線コネクタ 473">
          <a:extLst>
            <a:ext uri="{FF2B5EF4-FFF2-40B4-BE49-F238E27FC236}">
              <a16:creationId xmlns:a16="http://schemas.microsoft.com/office/drawing/2014/main" id="{00000000-0008-0000-0600-0000DA010000}"/>
            </a:ext>
          </a:extLst>
        </xdr:cNvPr>
        <xdr:cNvCxnSpPr/>
      </xdr:nvCxnSpPr>
      <xdr:spPr>
        <a:xfrm flipV="1">
          <a:off x="6972300" y="16451061"/>
          <a:ext cx="889000" cy="243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66846</xdr:rowOff>
    </xdr:from>
    <xdr:to>
      <xdr:col>41</xdr:col>
      <xdr:colOff>101600</xdr:colOff>
      <xdr:row>96</xdr:row>
      <xdr:rowOff>168446</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7810500" y="16526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159573</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594111" y="16618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136982</xdr:rowOff>
    </xdr:from>
    <xdr:to>
      <xdr:col>36</xdr:col>
      <xdr:colOff>165100</xdr:colOff>
      <xdr:row>97</xdr:row>
      <xdr:rowOff>67132</xdr:rowOff>
    </xdr:to>
    <xdr:sp macro="" textlink="">
      <xdr:nvSpPr>
        <xdr:cNvPr id="477" name="フローチャート: 判断 476">
          <a:extLst>
            <a:ext uri="{FF2B5EF4-FFF2-40B4-BE49-F238E27FC236}">
              <a16:creationId xmlns:a16="http://schemas.microsoft.com/office/drawing/2014/main" id="{00000000-0008-0000-0600-0000DD010000}"/>
            </a:ext>
          </a:extLst>
        </xdr:cNvPr>
        <xdr:cNvSpPr/>
      </xdr:nvSpPr>
      <xdr:spPr>
        <a:xfrm>
          <a:off x="6921500" y="16596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83659</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6705111" y="16371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139551</xdr:rowOff>
    </xdr:from>
    <xdr:to>
      <xdr:col>55</xdr:col>
      <xdr:colOff>50800</xdr:colOff>
      <xdr:row>95</xdr:row>
      <xdr:rowOff>69701</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10426700" y="16255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162428</xdr:rowOff>
    </xdr:from>
    <xdr:ext cx="534377" cy="259045"/>
    <xdr:sp macro="" textlink="">
      <xdr:nvSpPr>
        <xdr:cNvPr id="485" name="普通建設事業費 （ うち更新整備　）該当値テキスト">
          <a:extLst>
            <a:ext uri="{FF2B5EF4-FFF2-40B4-BE49-F238E27FC236}">
              <a16:creationId xmlns:a16="http://schemas.microsoft.com/office/drawing/2014/main" id="{00000000-0008-0000-0600-0000E5010000}"/>
            </a:ext>
          </a:extLst>
        </xdr:cNvPr>
        <xdr:cNvSpPr txBox="1"/>
      </xdr:nvSpPr>
      <xdr:spPr>
        <a:xfrm>
          <a:off x="10528300" y="16107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137733</xdr:rowOff>
    </xdr:from>
    <xdr:to>
      <xdr:col>50</xdr:col>
      <xdr:colOff>165100</xdr:colOff>
      <xdr:row>96</xdr:row>
      <xdr:rowOff>67883</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9588500" y="16425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84410</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9372111" y="16200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34581</xdr:rowOff>
    </xdr:from>
    <xdr:to>
      <xdr:col>46</xdr:col>
      <xdr:colOff>38100</xdr:colOff>
      <xdr:row>96</xdr:row>
      <xdr:rowOff>136181</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8699500" y="16493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152708</xdr:rowOff>
    </xdr:from>
    <xdr:ext cx="534377"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8483111" y="16269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112511</xdr:rowOff>
    </xdr:from>
    <xdr:to>
      <xdr:col>41</xdr:col>
      <xdr:colOff>101600</xdr:colOff>
      <xdr:row>96</xdr:row>
      <xdr:rowOff>42661</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7810500" y="16400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59188</xdr:rowOff>
    </xdr:from>
    <xdr:ext cx="534377"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7594111" y="16175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13222</xdr:rowOff>
    </xdr:from>
    <xdr:to>
      <xdr:col>36</xdr:col>
      <xdr:colOff>165100</xdr:colOff>
      <xdr:row>97</xdr:row>
      <xdr:rowOff>114822</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6921500" y="1664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105949</xdr:rowOff>
    </xdr:from>
    <xdr:ext cx="534377"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6705111" y="16736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災害復旧事業費グラフ枠">
          <a:extLst>
            <a:ext uri="{FF2B5EF4-FFF2-40B4-BE49-F238E27FC236}">
              <a16:creationId xmlns:a16="http://schemas.microsoft.com/office/drawing/2014/main" id="{00000000-0008-0000-0600-000004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137541</xdr:rowOff>
    </xdr:from>
    <xdr:to>
      <xdr:col>85</xdr:col>
      <xdr:colOff>126364</xdr:colOff>
      <xdr:row>39</xdr:row>
      <xdr:rowOff>44450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flipV="1">
          <a:off x="16317595" y="5281041"/>
          <a:ext cx="1269" cy="1449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8" name="災害復旧事業費最小値テキスト">
          <a:extLst>
            <a:ext uri="{FF2B5EF4-FFF2-40B4-BE49-F238E27FC236}">
              <a16:creationId xmlns:a16="http://schemas.microsoft.com/office/drawing/2014/main" id="{00000000-0008-0000-0600-000006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84218</xdr:rowOff>
    </xdr:from>
    <xdr:ext cx="599010" cy="259045"/>
    <xdr:sp macro="" textlink="">
      <xdr:nvSpPr>
        <xdr:cNvPr id="520" name="災害復旧事業費最大値テキスト">
          <a:extLst>
            <a:ext uri="{FF2B5EF4-FFF2-40B4-BE49-F238E27FC236}">
              <a16:creationId xmlns:a16="http://schemas.microsoft.com/office/drawing/2014/main" id="{00000000-0008-0000-0600-000008020000}"/>
            </a:ext>
          </a:extLst>
        </xdr:cNvPr>
        <xdr:cNvSpPr txBox="1"/>
      </xdr:nvSpPr>
      <xdr:spPr>
        <a:xfrm>
          <a:off x="16370300" y="5056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137541</xdr:rowOff>
    </xdr:from>
    <xdr:to>
      <xdr:col>86</xdr:col>
      <xdr:colOff>25400</xdr:colOff>
      <xdr:row>30</xdr:row>
      <xdr:rowOff>137541</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6230600" y="5281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41504</xdr:rowOff>
    </xdr:from>
    <xdr:to>
      <xdr:col>85</xdr:col>
      <xdr:colOff>127000</xdr:colOff>
      <xdr:row>39</xdr:row>
      <xdr:rowOff>44450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5481300" y="6728054"/>
          <a:ext cx="838200" cy="2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71010</xdr:rowOff>
    </xdr:from>
    <xdr:ext cx="469744" cy="259045"/>
    <xdr:sp macro="" textlink="">
      <xdr:nvSpPr>
        <xdr:cNvPr id="523" name="災害復旧事業費平均値テキスト">
          <a:extLst>
            <a:ext uri="{FF2B5EF4-FFF2-40B4-BE49-F238E27FC236}">
              <a16:creationId xmlns:a16="http://schemas.microsoft.com/office/drawing/2014/main" id="{00000000-0008-0000-0600-00000B020000}"/>
            </a:ext>
          </a:extLst>
        </xdr:cNvPr>
        <xdr:cNvSpPr txBox="1"/>
      </xdr:nvSpPr>
      <xdr:spPr>
        <a:xfrm>
          <a:off x="16370300" y="64146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48133</xdr:rowOff>
    </xdr:from>
    <xdr:to>
      <xdr:col>85</xdr:col>
      <xdr:colOff>177800</xdr:colOff>
      <xdr:row>38</xdr:row>
      <xdr:rowOff>149733</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6268700" y="6563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33185</xdr:rowOff>
    </xdr:from>
    <xdr:to>
      <xdr:col>81</xdr:col>
      <xdr:colOff>50800</xdr:colOff>
      <xdr:row>39</xdr:row>
      <xdr:rowOff>41504</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4592300" y="6719735"/>
          <a:ext cx="889000" cy="8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36614</xdr:rowOff>
    </xdr:from>
    <xdr:to>
      <xdr:col>81</xdr:col>
      <xdr:colOff>101600</xdr:colOff>
      <xdr:row>38</xdr:row>
      <xdr:rowOff>138214</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5430500" y="6551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154741</xdr:rowOff>
    </xdr:from>
    <xdr:ext cx="534377"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5214111" y="6326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33185</xdr:rowOff>
    </xdr:from>
    <xdr:to>
      <xdr:col>76</xdr:col>
      <xdr:colOff>114300</xdr:colOff>
      <xdr:row>39</xdr:row>
      <xdr:rowOff>39891</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flipV="1">
          <a:off x="13703300" y="6719735"/>
          <a:ext cx="889000" cy="6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49403</xdr:rowOff>
    </xdr:from>
    <xdr:to>
      <xdr:col>76</xdr:col>
      <xdr:colOff>165100</xdr:colOff>
      <xdr:row>38</xdr:row>
      <xdr:rowOff>151003</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4541500" y="656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167530</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357428" y="6339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39891</xdr:rowOff>
    </xdr:from>
    <xdr:to>
      <xdr:col>71</xdr:col>
      <xdr:colOff>177800</xdr:colOff>
      <xdr:row>39</xdr:row>
      <xdr:rowOff>43764</xdr:rowOff>
    </xdr:to>
    <xdr:cxnSp macro="">
      <xdr:nvCxnSpPr>
        <xdr:cNvPr id="531" name="直線コネクタ 530">
          <a:extLst>
            <a:ext uri="{FF2B5EF4-FFF2-40B4-BE49-F238E27FC236}">
              <a16:creationId xmlns:a16="http://schemas.microsoft.com/office/drawing/2014/main" id="{00000000-0008-0000-0600-000013020000}"/>
            </a:ext>
          </a:extLst>
        </xdr:cNvPr>
        <xdr:cNvCxnSpPr/>
      </xdr:nvCxnSpPr>
      <xdr:spPr>
        <a:xfrm flipV="1">
          <a:off x="12814300" y="6726441"/>
          <a:ext cx="889000" cy="3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97345</xdr:rowOff>
    </xdr:from>
    <xdr:to>
      <xdr:col>72</xdr:col>
      <xdr:colOff>38100</xdr:colOff>
      <xdr:row>39</xdr:row>
      <xdr:rowOff>27495</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3652500" y="661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44023</xdr:rowOff>
    </xdr:from>
    <xdr:ext cx="469744"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468428" y="6387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111785</xdr:rowOff>
    </xdr:from>
    <xdr:to>
      <xdr:col>67</xdr:col>
      <xdr:colOff>101600</xdr:colOff>
      <xdr:row>39</xdr:row>
      <xdr:rowOff>41935</xdr:rowOff>
    </xdr:to>
    <xdr:sp macro="" textlink="">
      <xdr:nvSpPr>
        <xdr:cNvPr id="534" name="フローチャート: 判断 533">
          <a:extLst>
            <a:ext uri="{FF2B5EF4-FFF2-40B4-BE49-F238E27FC236}">
              <a16:creationId xmlns:a16="http://schemas.microsoft.com/office/drawing/2014/main" id="{00000000-0008-0000-0600-000016020000}"/>
            </a:ext>
          </a:extLst>
        </xdr:cNvPr>
        <xdr:cNvSpPr/>
      </xdr:nvSpPr>
      <xdr:spPr>
        <a:xfrm>
          <a:off x="12763500" y="6626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58462</xdr:rowOff>
    </xdr:from>
    <xdr:ext cx="469744"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2579428" y="6402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80027</xdr:rowOff>
    </xdr:from>
    <xdr:ext cx="249299" cy="259045"/>
    <xdr:sp macro="" textlink="">
      <xdr:nvSpPr>
        <xdr:cNvPr id="542" name="災害復旧事業費該当値テキスト">
          <a:extLst>
            <a:ext uri="{FF2B5EF4-FFF2-40B4-BE49-F238E27FC236}">
              <a16:creationId xmlns:a16="http://schemas.microsoft.com/office/drawing/2014/main" id="{00000000-0008-0000-0600-00001E020000}"/>
            </a:ext>
          </a:extLst>
        </xdr:cNvPr>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162154</xdr:rowOff>
    </xdr:from>
    <xdr:to>
      <xdr:col>81</xdr:col>
      <xdr:colOff>101600</xdr:colOff>
      <xdr:row>39</xdr:row>
      <xdr:rowOff>92304</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5430500" y="6677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83431</xdr:rowOff>
    </xdr:from>
    <xdr:ext cx="378565"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5292017" y="67699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153835</xdr:rowOff>
    </xdr:from>
    <xdr:to>
      <xdr:col>76</xdr:col>
      <xdr:colOff>165100</xdr:colOff>
      <xdr:row>39</xdr:row>
      <xdr:rowOff>83985</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4541500" y="6668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75112</xdr:rowOff>
    </xdr:from>
    <xdr:ext cx="378565"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4403017" y="67616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160541</xdr:rowOff>
    </xdr:from>
    <xdr:to>
      <xdr:col>72</xdr:col>
      <xdr:colOff>38100</xdr:colOff>
      <xdr:row>39</xdr:row>
      <xdr:rowOff>90691</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3652500" y="6675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81818</xdr:rowOff>
    </xdr:from>
    <xdr:ext cx="378565"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3514017" y="67683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164414</xdr:rowOff>
    </xdr:from>
    <xdr:to>
      <xdr:col>67</xdr:col>
      <xdr:colOff>101600</xdr:colOff>
      <xdr:row>39</xdr:row>
      <xdr:rowOff>94564</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2763500" y="6679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39</xdr:row>
      <xdr:rowOff>85691</xdr:rowOff>
    </xdr:from>
    <xdr:ext cx="313932"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657333" y="67722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57</xdr:row>
      <xdr:rowOff>6350</xdr:rowOff>
    </xdr:from>
    <xdr:to>
      <xdr:col>89</xdr:col>
      <xdr:colOff>177800</xdr:colOff>
      <xdr:row>57</xdr:row>
      <xdr:rowOff>6350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失業対策事業費グラフ枠">
          <a:extLst>
            <a:ext uri="{FF2B5EF4-FFF2-40B4-BE49-F238E27FC236}">
              <a16:creationId xmlns:a16="http://schemas.microsoft.com/office/drawing/2014/main" id="{00000000-0008-0000-0600-00003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57</xdr:row>
      <xdr:rowOff>6350</xdr:rowOff>
    </xdr:from>
    <xdr:to>
      <xdr:col>85</xdr:col>
      <xdr:colOff>126364</xdr:colOff>
      <xdr:row>57</xdr:row>
      <xdr:rowOff>6350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317595" y="9779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48277</xdr:rowOff>
    </xdr:from>
    <xdr:ext cx="249299" cy="259045"/>
    <xdr:sp macro="" textlink="">
      <xdr:nvSpPr>
        <xdr:cNvPr id="569" name="失業対策事業費最小値テキスト">
          <a:extLst>
            <a:ext uri="{FF2B5EF4-FFF2-40B4-BE49-F238E27FC236}">
              <a16:creationId xmlns:a16="http://schemas.microsoft.com/office/drawing/2014/main" id="{00000000-0008-0000-0600-000039020000}"/>
            </a:ext>
          </a:extLst>
        </xdr:cNvPr>
        <xdr:cNvSpPr txBox="1"/>
      </xdr:nvSpPr>
      <xdr:spPr>
        <a:xfrm>
          <a:off x="1637030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48277</xdr:rowOff>
    </xdr:from>
    <xdr:ext cx="249299" cy="259045"/>
    <xdr:sp macro="" textlink="">
      <xdr:nvSpPr>
        <xdr:cNvPr id="571" name="失業対策事業費最大値テキスト">
          <a:extLst>
            <a:ext uri="{FF2B5EF4-FFF2-40B4-BE49-F238E27FC236}">
              <a16:creationId xmlns:a16="http://schemas.microsoft.com/office/drawing/2014/main" id="{00000000-0008-0000-0600-00003B020000}"/>
            </a:ext>
          </a:extLst>
        </xdr:cNvPr>
        <xdr:cNvSpPr txBox="1"/>
      </xdr:nvSpPr>
      <xdr:spPr>
        <a:xfrm>
          <a:off x="16370300" y="9478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6350</xdr:rowOff>
    </xdr:from>
    <xdr:to>
      <xdr:col>85</xdr:col>
      <xdr:colOff>127000</xdr:colOff>
      <xdr:row>57</xdr:row>
      <xdr:rowOff>6350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5481300" y="977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105427</xdr:rowOff>
    </xdr:from>
    <xdr:ext cx="249299" cy="259045"/>
    <xdr:sp macro="" textlink="">
      <xdr:nvSpPr>
        <xdr:cNvPr id="574" name="失業対策事業費平均値テキスト">
          <a:extLst>
            <a:ext uri="{FF2B5EF4-FFF2-40B4-BE49-F238E27FC236}">
              <a16:creationId xmlns:a16="http://schemas.microsoft.com/office/drawing/2014/main" id="{00000000-0008-0000-0600-00003E020000}"/>
            </a:ext>
          </a:extLst>
        </xdr:cNvPr>
        <xdr:cNvSpPr txBox="1"/>
      </xdr:nvSpPr>
      <xdr:spPr>
        <a:xfrm>
          <a:off x="16370300" y="9706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62687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6350</xdr:rowOff>
    </xdr:from>
    <xdr:to>
      <xdr:col>81</xdr:col>
      <xdr:colOff>50800</xdr:colOff>
      <xdr:row>57</xdr:row>
      <xdr:rowOff>6350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4592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127000</xdr:rowOff>
    </xdr:from>
    <xdr:to>
      <xdr:col>81</xdr:col>
      <xdr:colOff>101600</xdr:colOff>
      <xdr:row>57</xdr:row>
      <xdr:rowOff>57150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5430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48277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356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6350</xdr:rowOff>
    </xdr:from>
    <xdr:to>
      <xdr:col>76</xdr:col>
      <xdr:colOff>114300</xdr:colOff>
      <xdr:row>57</xdr:row>
      <xdr:rowOff>6350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3703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52</xdr:row>
      <xdr:rowOff>50800</xdr:rowOff>
    </xdr:from>
    <xdr:to>
      <xdr:col>76</xdr:col>
      <xdr:colOff>165100</xdr:colOff>
      <xdr:row>52</xdr:row>
      <xdr:rowOff>152400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4541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50</xdr:row>
      <xdr:rowOff>168927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67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6350</xdr:rowOff>
    </xdr:from>
    <xdr:to>
      <xdr:col>71</xdr:col>
      <xdr:colOff>177800</xdr:colOff>
      <xdr:row>57</xdr:row>
      <xdr:rowOff>6350</xdr:rowOff>
    </xdr:to>
    <xdr:cxnSp macro="">
      <xdr:nvCxnSpPr>
        <xdr:cNvPr id="582" name="直線コネクタ 581">
          <a:extLst>
            <a:ext uri="{FF2B5EF4-FFF2-40B4-BE49-F238E27FC236}">
              <a16:creationId xmlns:a16="http://schemas.microsoft.com/office/drawing/2014/main" id="{00000000-0008-0000-0600-000046020000}"/>
            </a:ext>
          </a:extLst>
        </xdr:cNvPr>
        <xdr:cNvCxnSpPr/>
      </xdr:nvCxnSpPr>
      <xdr:spPr>
        <a:xfrm>
          <a:off x="12814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52</xdr:row>
      <xdr:rowOff>50800</xdr:rowOff>
    </xdr:from>
    <xdr:to>
      <xdr:col>72</xdr:col>
      <xdr:colOff>38100</xdr:colOff>
      <xdr:row>52</xdr:row>
      <xdr:rowOff>152400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3652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50</xdr:row>
      <xdr:rowOff>168927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3578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52</xdr:row>
      <xdr:rowOff>50800</xdr:rowOff>
    </xdr:from>
    <xdr:to>
      <xdr:col>67</xdr:col>
      <xdr:colOff>101600</xdr:colOff>
      <xdr:row>52</xdr:row>
      <xdr:rowOff>152400</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2763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50</xdr:row>
      <xdr:rowOff>168927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89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62687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162577</xdr:rowOff>
    </xdr:from>
    <xdr:ext cx="249299" cy="259045"/>
    <xdr:sp macro="" textlink="">
      <xdr:nvSpPr>
        <xdr:cNvPr id="593" name="失業対策事業費該当値テキスト">
          <a:extLst>
            <a:ext uri="{FF2B5EF4-FFF2-40B4-BE49-F238E27FC236}">
              <a16:creationId xmlns:a16="http://schemas.microsoft.com/office/drawing/2014/main" id="{00000000-0008-0000-0600-000051020000}"/>
            </a:ext>
          </a:extLst>
        </xdr:cNvPr>
        <xdr:cNvSpPr txBox="1"/>
      </xdr:nvSpPr>
      <xdr:spPr>
        <a:xfrm>
          <a:off x="16370300" y="959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127000</xdr:rowOff>
    </xdr:from>
    <xdr:to>
      <xdr:col>81</xdr:col>
      <xdr:colOff>101600</xdr:colOff>
      <xdr:row>57</xdr:row>
      <xdr:rowOff>57150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5430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73677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5356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127000</xdr:rowOff>
    </xdr:from>
    <xdr:to>
      <xdr:col>76</xdr:col>
      <xdr:colOff>165100</xdr:colOff>
      <xdr:row>57</xdr:row>
      <xdr:rowOff>57150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4541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48277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4467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127000</xdr:rowOff>
    </xdr:from>
    <xdr:to>
      <xdr:col>72</xdr:col>
      <xdr:colOff>38100</xdr:colOff>
      <xdr:row>57</xdr:row>
      <xdr:rowOff>57150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3652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48277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3578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127000</xdr:rowOff>
    </xdr:from>
    <xdr:to>
      <xdr:col>67</xdr:col>
      <xdr:colOff>101600</xdr:colOff>
      <xdr:row>57</xdr:row>
      <xdr:rowOff>57150</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2763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48277</xdr:rowOff>
    </xdr:from>
    <xdr:ext cx="249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2689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公債費グラフ枠">
          <a:extLst>
            <a:ext uri="{FF2B5EF4-FFF2-40B4-BE49-F238E27FC236}">
              <a16:creationId xmlns:a16="http://schemas.microsoft.com/office/drawing/2014/main" id="{00000000-0008-0000-0600-00007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135455</xdr:rowOff>
    </xdr:from>
    <xdr:to>
      <xdr:col>85</xdr:col>
      <xdr:colOff>126364</xdr:colOff>
      <xdr:row>79</xdr:row>
      <xdr:rowOff>4319</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6317595" y="12136955"/>
          <a:ext cx="1269" cy="1411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8146</xdr:rowOff>
    </xdr:from>
    <xdr:ext cx="534377" cy="259045"/>
    <xdr:sp macro="" textlink="">
      <xdr:nvSpPr>
        <xdr:cNvPr id="628" name="公債費最小値テキスト">
          <a:extLst>
            <a:ext uri="{FF2B5EF4-FFF2-40B4-BE49-F238E27FC236}">
              <a16:creationId xmlns:a16="http://schemas.microsoft.com/office/drawing/2014/main" id="{00000000-0008-0000-0600-000074020000}"/>
            </a:ext>
          </a:extLst>
        </xdr:cNvPr>
        <xdr:cNvSpPr txBox="1"/>
      </xdr:nvSpPr>
      <xdr:spPr>
        <a:xfrm>
          <a:off x="16370300" y="13552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4319</xdr:rowOff>
    </xdr:from>
    <xdr:to>
      <xdr:col>86</xdr:col>
      <xdr:colOff>25400</xdr:colOff>
      <xdr:row>79</xdr:row>
      <xdr:rowOff>4319</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6230600" y="13548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82132</xdr:rowOff>
    </xdr:from>
    <xdr:ext cx="599010" cy="259045"/>
    <xdr:sp macro="" textlink="">
      <xdr:nvSpPr>
        <xdr:cNvPr id="630" name="公債費最大値テキスト">
          <a:extLst>
            <a:ext uri="{FF2B5EF4-FFF2-40B4-BE49-F238E27FC236}">
              <a16:creationId xmlns:a16="http://schemas.microsoft.com/office/drawing/2014/main" id="{00000000-0008-0000-0600-000076020000}"/>
            </a:ext>
          </a:extLst>
        </xdr:cNvPr>
        <xdr:cNvSpPr txBox="1"/>
      </xdr:nvSpPr>
      <xdr:spPr>
        <a:xfrm>
          <a:off x="16370300" y="11912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135455</xdr:rowOff>
    </xdr:from>
    <xdr:to>
      <xdr:col>86</xdr:col>
      <xdr:colOff>25400</xdr:colOff>
      <xdr:row>70</xdr:row>
      <xdr:rowOff>135455</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6230600" y="12136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64653</xdr:rowOff>
    </xdr:from>
    <xdr:to>
      <xdr:col>85</xdr:col>
      <xdr:colOff>127000</xdr:colOff>
      <xdr:row>78</xdr:row>
      <xdr:rowOff>117095</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flipV="1">
          <a:off x="15481300" y="13437753"/>
          <a:ext cx="838200" cy="52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12127</xdr:rowOff>
    </xdr:from>
    <xdr:ext cx="534377" cy="259045"/>
    <xdr:sp macro="" textlink="">
      <xdr:nvSpPr>
        <xdr:cNvPr id="633" name="公債費平均値テキスト">
          <a:extLst>
            <a:ext uri="{FF2B5EF4-FFF2-40B4-BE49-F238E27FC236}">
              <a16:creationId xmlns:a16="http://schemas.microsoft.com/office/drawing/2014/main" id="{00000000-0008-0000-0600-000079020000}"/>
            </a:ext>
          </a:extLst>
        </xdr:cNvPr>
        <xdr:cNvSpPr txBox="1"/>
      </xdr:nvSpPr>
      <xdr:spPr>
        <a:xfrm>
          <a:off x="16370300" y="132137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160700</xdr:rowOff>
    </xdr:from>
    <xdr:to>
      <xdr:col>85</xdr:col>
      <xdr:colOff>177800</xdr:colOff>
      <xdr:row>78</xdr:row>
      <xdr:rowOff>90850</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6268700" y="1336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117095</xdr:rowOff>
    </xdr:from>
    <xdr:to>
      <xdr:col>81</xdr:col>
      <xdr:colOff>50800</xdr:colOff>
      <xdr:row>78</xdr:row>
      <xdr:rowOff>129073</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flipV="1">
          <a:off x="14592300" y="13490195"/>
          <a:ext cx="889000" cy="11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165066</xdr:rowOff>
    </xdr:from>
    <xdr:to>
      <xdr:col>81</xdr:col>
      <xdr:colOff>101600</xdr:colOff>
      <xdr:row>78</xdr:row>
      <xdr:rowOff>95216</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5430500" y="13366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111743</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214111" y="13141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122183</xdr:rowOff>
    </xdr:from>
    <xdr:to>
      <xdr:col>76</xdr:col>
      <xdr:colOff>114300</xdr:colOff>
      <xdr:row>78</xdr:row>
      <xdr:rowOff>129073</xdr:rowOff>
    </xdr:to>
    <xdr:cxnSp macro="">
      <xdr:nvCxnSpPr>
        <xdr:cNvPr id="638" name="直線コネクタ 637">
          <a:extLst>
            <a:ext uri="{FF2B5EF4-FFF2-40B4-BE49-F238E27FC236}">
              <a16:creationId xmlns:a16="http://schemas.microsoft.com/office/drawing/2014/main" id="{00000000-0008-0000-0600-00007E020000}"/>
            </a:ext>
          </a:extLst>
        </xdr:cNvPr>
        <xdr:cNvCxnSpPr/>
      </xdr:nvCxnSpPr>
      <xdr:spPr>
        <a:xfrm>
          <a:off x="13703300" y="13495283"/>
          <a:ext cx="889000" cy="6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162920</xdr:rowOff>
    </xdr:from>
    <xdr:to>
      <xdr:col>76</xdr:col>
      <xdr:colOff>165100</xdr:colOff>
      <xdr:row>78</xdr:row>
      <xdr:rowOff>93070</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4541500" y="1336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109597</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4325111" y="13139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122183</xdr:rowOff>
    </xdr:from>
    <xdr:to>
      <xdr:col>71</xdr:col>
      <xdr:colOff>177800</xdr:colOff>
      <xdr:row>78</xdr:row>
      <xdr:rowOff>130311</xdr:rowOff>
    </xdr:to>
    <xdr:cxnSp macro="">
      <xdr:nvCxnSpPr>
        <xdr:cNvPr id="641" name="直線コネクタ 640">
          <a:extLst>
            <a:ext uri="{FF2B5EF4-FFF2-40B4-BE49-F238E27FC236}">
              <a16:creationId xmlns:a16="http://schemas.microsoft.com/office/drawing/2014/main" id="{00000000-0008-0000-0600-000081020000}"/>
            </a:ext>
          </a:extLst>
        </xdr:cNvPr>
        <xdr:cNvCxnSpPr/>
      </xdr:nvCxnSpPr>
      <xdr:spPr>
        <a:xfrm flipV="1">
          <a:off x="12814300" y="13495283"/>
          <a:ext cx="889000" cy="8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162185</xdr:rowOff>
    </xdr:from>
    <xdr:to>
      <xdr:col>72</xdr:col>
      <xdr:colOff>38100</xdr:colOff>
      <xdr:row>78</xdr:row>
      <xdr:rowOff>92335</xdr:rowOff>
    </xdr:to>
    <xdr:sp macro="" textlink="">
      <xdr:nvSpPr>
        <xdr:cNvPr id="642" name="フローチャート: 判断 641">
          <a:extLst>
            <a:ext uri="{FF2B5EF4-FFF2-40B4-BE49-F238E27FC236}">
              <a16:creationId xmlns:a16="http://schemas.microsoft.com/office/drawing/2014/main" id="{00000000-0008-0000-0600-000082020000}"/>
            </a:ext>
          </a:extLst>
        </xdr:cNvPr>
        <xdr:cNvSpPr/>
      </xdr:nvSpPr>
      <xdr:spPr>
        <a:xfrm>
          <a:off x="13652500" y="1336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108862</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3436111" y="13139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159564</xdr:rowOff>
    </xdr:from>
    <xdr:to>
      <xdr:col>67</xdr:col>
      <xdr:colOff>101600</xdr:colOff>
      <xdr:row>78</xdr:row>
      <xdr:rowOff>89714</xdr:rowOff>
    </xdr:to>
    <xdr:sp macro="" textlink="">
      <xdr:nvSpPr>
        <xdr:cNvPr id="644" name="フローチャート: 判断 643">
          <a:extLst>
            <a:ext uri="{FF2B5EF4-FFF2-40B4-BE49-F238E27FC236}">
              <a16:creationId xmlns:a16="http://schemas.microsoft.com/office/drawing/2014/main" id="{00000000-0008-0000-0600-000084020000}"/>
            </a:ext>
          </a:extLst>
        </xdr:cNvPr>
        <xdr:cNvSpPr/>
      </xdr:nvSpPr>
      <xdr:spPr>
        <a:xfrm>
          <a:off x="12763500" y="13361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106241</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2547111" y="13136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13853</xdr:rowOff>
    </xdr:from>
    <xdr:to>
      <xdr:col>85</xdr:col>
      <xdr:colOff>177800</xdr:colOff>
      <xdr:row>78</xdr:row>
      <xdr:rowOff>115453</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6268700" y="13386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139126</xdr:rowOff>
    </xdr:from>
    <xdr:ext cx="534377" cy="259045"/>
    <xdr:sp macro="" textlink="">
      <xdr:nvSpPr>
        <xdr:cNvPr id="652" name="公債費該当値テキスト">
          <a:extLst>
            <a:ext uri="{FF2B5EF4-FFF2-40B4-BE49-F238E27FC236}">
              <a16:creationId xmlns:a16="http://schemas.microsoft.com/office/drawing/2014/main" id="{00000000-0008-0000-0600-00008C020000}"/>
            </a:ext>
          </a:extLst>
        </xdr:cNvPr>
        <xdr:cNvSpPr txBox="1"/>
      </xdr:nvSpPr>
      <xdr:spPr>
        <a:xfrm>
          <a:off x="16370300" y="13340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66295</xdr:rowOff>
    </xdr:from>
    <xdr:to>
      <xdr:col>81</xdr:col>
      <xdr:colOff>101600</xdr:colOff>
      <xdr:row>78</xdr:row>
      <xdr:rowOff>167895</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5430500" y="13439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159022</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5214111" y="13532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78273</xdr:rowOff>
    </xdr:from>
    <xdr:to>
      <xdr:col>76</xdr:col>
      <xdr:colOff>165100</xdr:colOff>
      <xdr:row>79</xdr:row>
      <xdr:rowOff>8423</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4541500" y="13451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171000</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4325111" y="13544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71383</xdr:rowOff>
    </xdr:from>
    <xdr:to>
      <xdr:col>72</xdr:col>
      <xdr:colOff>38100</xdr:colOff>
      <xdr:row>79</xdr:row>
      <xdr:rowOff>1533</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3652500" y="13444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164110</xdr:rowOff>
    </xdr:from>
    <xdr:ext cx="534377"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3436111" y="13537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79511</xdr:rowOff>
    </xdr:from>
    <xdr:to>
      <xdr:col>67</xdr:col>
      <xdr:colOff>101600</xdr:colOff>
      <xdr:row>79</xdr:row>
      <xdr:rowOff>9661</xdr:rowOff>
    </xdr:to>
    <xdr:sp macro="" textlink="">
      <xdr:nvSpPr>
        <xdr:cNvPr id="659" name="楕円 658">
          <a:extLst>
            <a:ext uri="{FF2B5EF4-FFF2-40B4-BE49-F238E27FC236}">
              <a16:creationId xmlns:a16="http://schemas.microsoft.com/office/drawing/2014/main" id="{00000000-0008-0000-0600-000093020000}"/>
            </a:ext>
          </a:extLst>
        </xdr:cNvPr>
        <xdr:cNvSpPr/>
      </xdr:nvSpPr>
      <xdr:spPr>
        <a:xfrm>
          <a:off x="12763500" y="13452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788</xdr:rowOff>
    </xdr:from>
    <xdr:ext cx="534377"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547111" y="13545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a:extLst>
            <a:ext uri="{FF2B5EF4-FFF2-40B4-BE49-F238E27FC236}">
              <a16:creationId xmlns:a16="http://schemas.microsoft.com/office/drawing/2014/main" id="{00000000-0008-0000-06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161990</xdr:rowOff>
    </xdr:from>
    <xdr:to>
      <xdr:col>85</xdr:col>
      <xdr:colOff>126364</xdr:colOff>
      <xdr:row>98</xdr:row>
      <xdr:rowOff>139441</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6317595" y="15763940"/>
          <a:ext cx="1269" cy="1177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143268</xdr:rowOff>
    </xdr:from>
    <xdr:ext cx="378565" cy="259045"/>
    <xdr:sp macro="" textlink="">
      <xdr:nvSpPr>
        <xdr:cNvPr id="683" name="積立金最小値テキスト">
          <a:extLst>
            <a:ext uri="{FF2B5EF4-FFF2-40B4-BE49-F238E27FC236}">
              <a16:creationId xmlns:a16="http://schemas.microsoft.com/office/drawing/2014/main" id="{00000000-0008-0000-0600-0000AB020000}"/>
            </a:ext>
          </a:extLst>
        </xdr:cNvPr>
        <xdr:cNvSpPr txBox="1"/>
      </xdr:nvSpPr>
      <xdr:spPr>
        <a:xfrm>
          <a:off x="16370300" y="169453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139441</xdr:rowOff>
    </xdr:from>
    <xdr:to>
      <xdr:col>86</xdr:col>
      <xdr:colOff>25400</xdr:colOff>
      <xdr:row>98</xdr:row>
      <xdr:rowOff>139441</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6230600" y="169415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108667</xdr:rowOff>
    </xdr:from>
    <xdr:ext cx="599010" cy="259045"/>
    <xdr:sp macro="" textlink="">
      <xdr:nvSpPr>
        <xdr:cNvPr id="685" name="積立金最大値テキスト">
          <a:extLst>
            <a:ext uri="{FF2B5EF4-FFF2-40B4-BE49-F238E27FC236}">
              <a16:creationId xmlns:a16="http://schemas.microsoft.com/office/drawing/2014/main" id="{00000000-0008-0000-0600-0000AD020000}"/>
            </a:ext>
          </a:extLst>
        </xdr:cNvPr>
        <xdr:cNvSpPr txBox="1"/>
      </xdr:nvSpPr>
      <xdr:spPr>
        <a:xfrm>
          <a:off x="16370300" y="15539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515,249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161990</xdr:rowOff>
    </xdr:from>
    <xdr:to>
      <xdr:col>86</xdr:col>
      <xdr:colOff>25400</xdr:colOff>
      <xdr:row>91</xdr:row>
      <xdr:rowOff>161990</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6230600" y="15763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171270</xdr:rowOff>
    </xdr:from>
    <xdr:to>
      <xdr:col>85</xdr:col>
      <xdr:colOff>127000</xdr:colOff>
      <xdr:row>98</xdr:row>
      <xdr:rowOff>55435</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5481300" y="16801920"/>
          <a:ext cx="838200" cy="55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166242</xdr:rowOff>
    </xdr:from>
    <xdr:ext cx="534377" cy="259045"/>
    <xdr:sp macro="" textlink="">
      <xdr:nvSpPr>
        <xdr:cNvPr id="688" name="積立金平均値テキスト">
          <a:extLst>
            <a:ext uri="{FF2B5EF4-FFF2-40B4-BE49-F238E27FC236}">
              <a16:creationId xmlns:a16="http://schemas.microsoft.com/office/drawing/2014/main" id="{00000000-0008-0000-0600-0000B0020000}"/>
            </a:ext>
          </a:extLst>
        </xdr:cNvPr>
        <xdr:cNvSpPr txBox="1"/>
      </xdr:nvSpPr>
      <xdr:spPr>
        <a:xfrm>
          <a:off x="16370300" y="167968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16365</xdr:rowOff>
    </xdr:from>
    <xdr:to>
      <xdr:col>85</xdr:col>
      <xdr:colOff>177800</xdr:colOff>
      <xdr:row>98</xdr:row>
      <xdr:rowOff>117965</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6268700" y="16818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171270</xdr:rowOff>
    </xdr:from>
    <xdr:to>
      <xdr:col>81</xdr:col>
      <xdr:colOff>50800</xdr:colOff>
      <xdr:row>98</xdr:row>
      <xdr:rowOff>45889</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flipV="1">
          <a:off x="14592300" y="16801920"/>
          <a:ext cx="889000" cy="46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30578</xdr:rowOff>
    </xdr:from>
    <xdr:to>
      <xdr:col>81</xdr:col>
      <xdr:colOff>101600</xdr:colOff>
      <xdr:row>98</xdr:row>
      <xdr:rowOff>132178</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5430500" y="16832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123305</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14111" y="16925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45889</xdr:rowOff>
    </xdr:from>
    <xdr:to>
      <xdr:col>76</xdr:col>
      <xdr:colOff>114300</xdr:colOff>
      <xdr:row>98</xdr:row>
      <xdr:rowOff>80121</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flipV="1">
          <a:off x="13703300" y="16847989"/>
          <a:ext cx="889000" cy="34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39653</xdr:rowOff>
    </xdr:from>
    <xdr:to>
      <xdr:col>76</xdr:col>
      <xdr:colOff>165100</xdr:colOff>
      <xdr:row>98</xdr:row>
      <xdr:rowOff>141253</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4541500" y="16841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132380</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325111" y="16934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40534</xdr:rowOff>
    </xdr:from>
    <xdr:to>
      <xdr:col>71</xdr:col>
      <xdr:colOff>177800</xdr:colOff>
      <xdr:row>98</xdr:row>
      <xdr:rowOff>80121</xdr:rowOff>
    </xdr:to>
    <xdr:cxnSp macro="">
      <xdr:nvCxnSpPr>
        <xdr:cNvPr id="696" name="直線コネクタ 695">
          <a:extLst>
            <a:ext uri="{FF2B5EF4-FFF2-40B4-BE49-F238E27FC236}">
              <a16:creationId xmlns:a16="http://schemas.microsoft.com/office/drawing/2014/main" id="{00000000-0008-0000-0600-0000B8020000}"/>
            </a:ext>
          </a:extLst>
        </xdr:cNvPr>
        <xdr:cNvCxnSpPr/>
      </xdr:nvCxnSpPr>
      <xdr:spPr>
        <a:xfrm>
          <a:off x="12814300" y="16842634"/>
          <a:ext cx="889000" cy="39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42686</xdr:rowOff>
    </xdr:from>
    <xdr:to>
      <xdr:col>72</xdr:col>
      <xdr:colOff>38100</xdr:colOff>
      <xdr:row>98</xdr:row>
      <xdr:rowOff>144286</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3652500" y="1684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135413</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3436111" y="16937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40642</xdr:rowOff>
    </xdr:from>
    <xdr:to>
      <xdr:col>67</xdr:col>
      <xdr:colOff>101600</xdr:colOff>
      <xdr:row>98</xdr:row>
      <xdr:rowOff>142242</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2763500" y="1684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133369</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547111" y="16935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4635</xdr:rowOff>
    </xdr:from>
    <xdr:to>
      <xdr:col>85</xdr:col>
      <xdr:colOff>177800</xdr:colOff>
      <xdr:row>98</xdr:row>
      <xdr:rowOff>106235</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6268700" y="16806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135462</xdr:rowOff>
    </xdr:from>
    <xdr:ext cx="534377" cy="259045"/>
    <xdr:sp macro="" textlink="">
      <xdr:nvSpPr>
        <xdr:cNvPr id="707" name="積立金該当値テキスト">
          <a:extLst>
            <a:ext uri="{FF2B5EF4-FFF2-40B4-BE49-F238E27FC236}">
              <a16:creationId xmlns:a16="http://schemas.microsoft.com/office/drawing/2014/main" id="{00000000-0008-0000-0600-0000C3020000}"/>
            </a:ext>
          </a:extLst>
        </xdr:cNvPr>
        <xdr:cNvSpPr txBox="1"/>
      </xdr:nvSpPr>
      <xdr:spPr>
        <a:xfrm>
          <a:off x="16370300" y="16594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120470</xdr:rowOff>
    </xdr:from>
    <xdr:to>
      <xdr:col>81</xdr:col>
      <xdr:colOff>101600</xdr:colOff>
      <xdr:row>98</xdr:row>
      <xdr:rowOff>50620</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5430500" y="16751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67147</xdr:rowOff>
    </xdr:from>
    <xdr:ext cx="534377"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5214111" y="16526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166539</xdr:rowOff>
    </xdr:from>
    <xdr:to>
      <xdr:col>76</xdr:col>
      <xdr:colOff>165100</xdr:colOff>
      <xdr:row>98</xdr:row>
      <xdr:rowOff>96689</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4541500" y="16797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113216</xdr:rowOff>
    </xdr:from>
    <xdr:ext cx="534377"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4325111" y="16572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29321</xdr:rowOff>
    </xdr:from>
    <xdr:to>
      <xdr:col>72</xdr:col>
      <xdr:colOff>38100</xdr:colOff>
      <xdr:row>98</xdr:row>
      <xdr:rowOff>130921</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3652500" y="16831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147448</xdr:rowOff>
    </xdr:from>
    <xdr:ext cx="534377"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3436111" y="16606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161184</xdr:rowOff>
    </xdr:from>
    <xdr:to>
      <xdr:col>67</xdr:col>
      <xdr:colOff>101600</xdr:colOff>
      <xdr:row>98</xdr:row>
      <xdr:rowOff>91334</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2763500" y="16791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107861</xdr:rowOff>
    </xdr:from>
    <xdr:ext cx="534377"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2547111" y="16567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a:extLst>
            <a:ext uri="{FF2B5EF4-FFF2-40B4-BE49-F238E27FC236}">
              <a16:creationId xmlns:a16="http://schemas.microsoft.com/office/drawing/2014/main" id="{00000000-0008-0000-06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134214</xdr:rowOff>
    </xdr:from>
    <xdr:to>
      <xdr:col>116</xdr:col>
      <xdr:colOff>62864</xdr:colOff>
      <xdr:row>39</xdr:row>
      <xdr:rowOff>44450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flipV="1">
          <a:off x="22159595" y="5620614"/>
          <a:ext cx="1269" cy="11103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0" name="投資及び出資金最小値テキスト">
          <a:extLst>
            <a:ext uri="{FF2B5EF4-FFF2-40B4-BE49-F238E27FC236}">
              <a16:creationId xmlns:a16="http://schemas.microsoft.com/office/drawing/2014/main" id="{00000000-0008-0000-0600-0000E4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80891</xdr:rowOff>
    </xdr:from>
    <xdr:ext cx="534377" cy="259045"/>
    <xdr:sp macro="" textlink="">
      <xdr:nvSpPr>
        <xdr:cNvPr id="742" name="投資及び出資金最大値テキスト">
          <a:extLst>
            <a:ext uri="{FF2B5EF4-FFF2-40B4-BE49-F238E27FC236}">
              <a16:creationId xmlns:a16="http://schemas.microsoft.com/office/drawing/2014/main" id="{00000000-0008-0000-0600-0000E6020000}"/>
            </a:ext>
          </a:extLst>
        </xdr:cNvPr>
        <xdr:cNvSpPr txBox="1"/>
      </xdr:nvSpPr>
      <xdr:spPr>
        <a:xfrm>
          <a:off x="22212300" y="5395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134214</xdr:rowOff>
    </xdr:from>
    <xdr:to>
      <xdr:col>116</xdr:col>
      <xdr:colOff>152400</xdr:colOff>
      <xdr:row>32</xdr:row>
      <xdr:rowOff>134214</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2072600" y="5620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32</xdr:row>
      <xdr:rowOff>134214</xdr:rowOff>
    </xdr:from>
    <xdr:to>
      <xdr:col>116</xdr:col>
      <xdr:colOff>63500</xdr:colOff>
      <xdr:row>34</xdr:row>
      <xdr:rowOff>11227</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flipV="1">
          <a:off x="21323300" y="5620614"/>
          <a:ext cx="838200" cy="219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165854</xdr:rowOff>
    </xdr:from>
    <xdr:ext cx="469744" cy="259045"/>
    <xdr:sp macro="" textlink="">
      <xdr:nvSpPr>
        <xdr:cNvPr id="745" name="投資及び出資金平均値テキスト">
          <a:extLst>
            <a:ext uri="{FF2B5EF4-FFF2-40B4-BE49-F238E27FC236}">
              <a16:creationId xmlns:a16="http://schemas.microsoft.com/office/drawing/2014/main" id="{00000000-0008-0000-0600-0000E9020000}"/>
            </a:ext>
          </a:extLst>
        </xdr:cNvPr>
        <xdr:cNvSpPr txBox="1"/>
      </xdr:nvSpPr>
      <xdr:spPr>
        <a:xfrm>
          <a:off x="22212300" y="65095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15977</xdr:rowOff>
    </xdr:from>
    <xdr:to>
      <xdr:col>116</xdr:col>
      <xdr:colOff>114300</xdr:colOff>
      <xdr:row>38</xdr:row>
      <xdr:rowOff>117577</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2110700" y="653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31</xdr:row>
      <xdr:rowOff>131242</xdr:rowOff>
    </xdr:from>
    <xdr:to>
      <xdr:col>111</xdr:col>
      <xdr:colOff>177800</xdr:colOff>
      <xdr:row>34</xdr:row>
      <xdr:rowOff>11227</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20434300" y="5446192"/>
          <a:ext cx="889000" cy="394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68517</xdr:rowOff>
    </xdr:from>
    <xdr:to>
      <xdr:col>112</xdr:col>
      <xdr:colOff>38100</xdr:colOff>
      <xdr:row>38</xdr:row>
      <xdr:rowOff>170117</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1272500" y="6583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161244</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088428" y="6676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31</xdr:row>
      <xdr:rowOff>26581</xdr:rowOff>
    </xdr:from>
    <xdr:to>
      <xdr:col>107</xdr:col>
      <xdr:colOff>50800</xdr:colOff>
      <xdr:row>31</xdr:row>
      <xdr:rowOff>131242</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19545300" y="5341531"/>
          <a:ext cx="889000" cy="104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74841</xdr:rowOff>
    </xdr:from>
    <xdr:to>
      <xdr:col>107</xdr:col>
      <xdr:colOff>101600</xdr:colOff>
      <xdr:row>39</xdr:row>
      <xdr:rowOff>4991</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20383500" y="6589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167568</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199428" y="6682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31</xdr:row>
      <xdr:rowOff>26581</xdr:rowOff>
    </xdr:from>
    <xdr:to>
      <xdr:col>102</xdr:col>
      <xdr:colOff>114300</xdr:colOff>
      <xdr:row>31</xdr:row>
      <xdr:rowOff>54204</xdr:rowOff>
    </xdr:to>
    <xdr:cxnSp macro="">
      <xdr:nvCxnSpPr>
        <xdr:cNvPr id="753" name="直線コネクタ 752">
          <a:extLst>
            <a:ext uri="{FF2B5EF4-FFF2-40B4-BE49-F238E27FC236}">
              <a16:creationId xmlns:a16="http://schemas.microsoft.com/office/drawing/2014/main" id="{00000000-0008-0000-0600-0000F1020000}"/>
            </a:ext>
          </a:extLst>
        </xdr:cNvPr>
        <xdr:cNvCxnSpPr/>
      </xdr:nvCxnSpPr>
      <xdr:spPr>
        <a:xfrm flipV="1">
          <a:off x="18656300" y="5341531"/>
          <a:ext cx="889000" cy="27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82461</xdr:rowOff>
    </xdr:from>
    <xdr:to>
      <xdr:col>102</xdr:col>
      <xdr:colOff>165100</xdr:colOff>
      <xdr:row>39</xdr:row>
      <xdr:rowOff>12611</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19494500" y="6597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39</xdr:row>
      <xdr:rowOff>3738</xdr:rowOff>
    </xdr:from>
    <xdr:ext cx="469744"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310428" y="6690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90881</xdr:rowOff>
    </xdr:from>
    <xdr:to>
      <xdr:col>98</xdr:col>
      <xdr:colOff>38100</xdr:colOff>
      <xdr:row>39</xdr:row>
      <xdr:rowOff>21031</xdr:rowOff>
    </xdr:to>
    <xdr:sp macro="" textlink="">
      <xdr:nvSpPr>
        <xdr:cNvPr id="756" name="フローチャート: 判断 755">
          <a:extLst>
            <a:ext uri="{FF2B5EF4-FFF2-40B4-BE49-F238E27FC236}">
              <a16:creationId xmlns:a16="http://schemas.microsoft.com/office/drawing/2014/main" id="{00000000-0008-0000-0600-0000F4020000}"/>
            </a:ext>
          </a:extLst>
        </xdr:cNvPr>
        <xdr:cNvSpPr/>
      </xdr:nvSpPr>
      <xdr:spPr>
        <a:xfrm>
          <a:off x="18605500" y="6605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12158</xdr:rowOff>
    </xdr:from>
    <xdr:ext cx="469744"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8421428" y="6698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32</xdr:row>
      <xdr:rowOff>83414</xdr:rowOff>
    </xdr:from>
    <xdr:to>
      <xdr:col>116</xdr:col>
      <xdr:colOff>114300</xdr:colOff>
      <xdr:row>33</xdr:row>
      <xdr:rowOff>13564</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2110700" y="5569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32</xdr:row>
      <xdr:rowOff>36441</xdr:rowOff>
    </xdr:from>
    <xdr:ext cx="534377" cy="259045"/>
    <xdr:sp macro="" textlink="">
      <xdr:nvSpPr>
        <xdr:cNvPr id="764" name="投資及び出資金該当値テキスト">
          <a:extLst>
            <a:ext uri="{FF2B5EF4-FFF2-40B4-BE49-F238E27FC236}">
              <a16:creationId xmlns:a16="http://schemas.microsoft.com/office/drawing/2014/main" id="{00000000-0008-0000-0600-0000FC020000}"/>
            </a:ext>
          </a:extLst>
        </xdr:cNvPr>
        <xdr:cNvSpPr txBox="1"/>
      </xdr:nvSpPr>
      <xdr:spPr>
        <a:xfrm>
          <a:off x="22212300" y="5522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33</xdr:row>
      <xdr:rowOff>131877</xdr:rowOff>
    </xdr:from>
    <xdr:to>
      <xdr:col>112</xdr:col>
      <xdr:colOff>38100</xdr:colOff>
      <xdr:row>34</xdr:row>
      <xdr:rowOff>62027</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1272500" y="5789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32</xdr:row>
      <xdr:rowOff>78554</xdr:rowOff>
    </xdr:from>
    <xdr:ext cx="534377"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1056111" y="5564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31</xdr:row>
      <xdr:rowOff>80442</xdr:rowOff>
    </xdr:from>
    <xdr:to>
      <xdr:col>107</xdr:col>
      <xdr:colOff>101600</xdr:colOff>
      <xdr:row>32</xdr:row>
      <xdr:rowOff>10592</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20383500" y="539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30</xdr:row>
      <xdr:rowOff>27119</xdr:rowOff>
    </xdr:from>
    <xdr:ext cx="534377"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20167111" y="5170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30</xdr:row>
      <xdr:rowOff>147231</xdr:rowOff>
    </xdr:from>
    <xdr:to>
      <xdr:col>102</xdr:col>
      <xdr:colOff>165100</xdr:colOff>
      <xdr:row>31</xdr:row>
      <xdr:rowOff>77381</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19494500" y="5290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29</xdr:row>
      <xdr:rowOff>93908</xdr:rowOff>
    </xdr:from>
    <xdr:ext cx="534377"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9278111" y="5065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31</xdr:row>
      <xdr:rowOff>3404</xdr:rowOff>
    </xdr:from>
    <xdr:to>
      <xdr:col>98</xdr:col>
      <xdr:colOff>38100</xdr:colOff>
      <xdr:row>31</xdr:row>
      <xdr:rowOff>105004</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18605500" y="5318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29</xdr:row>
      <xdr:rowOff>121531</xdr:rowOff>
    </xdr:from>
    <xdr:ext cx="534377"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389111" y="5093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貸付金グラフ枠">
          <a:extLst>
            <a:ext uri="{FF2B5EF4-FFF2-40B4-BE49-F238E27FC236}">
              <a16:creationId xmlns:a16="http://schemas.microsoft.com/office/drawing/2014/main" id="{00000000-0008-0000-0600-00001D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31801</xdr:rowOff>
    </xdr:from>
    <xdr:to>
      <xdr:col>116</xdr:col>
      <xdr:colOff>62864</xdr:colOff>
      <xdr:row>59</xdr:row>
      <xdr:rowOff>98878</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22159595" y="8775751"/>
          <a:ext cx="1269" cy="14386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9" name="貸付金最小値テキスト">
          <a:extLst>
            <a:ext uri="{FF2B5EF4-FFF2-40B4-BE49-F238E27FC236}">
              <a16:creationId xmlns:a16="http://schemas.microsoft.com/office/drawing/2014/main" id="{00000000-0008-0000-0600-00001F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149928</xdr:rowOff>
    </xdr:from>
    <xdr:ext cx="534377" cy="259045"/>
    <xdr:sp macro="" textlink="">
      <xdr:nvSpPr>
        <xdr:cNvPr id="801" name="貸付金最大値テキスト">
          <a:extLst>
            <a:ext uri="{FF2B5EF4-FFF2-40B4-BE49-F238E27FC236}">
              <a16:creationId xmlns:a16="http://schemas.microsoft.com/office/drawing/2014/main" id="{00000000-0008-0000-0600-000021030000}"/>
            </a:ext>
          </a:extLst>
        </xdr:cNvPr>
        <xdr:cNvSpPr txBox="1"/>
      </xdr:nvSpPr>
      <xdr:spPr>
        <a:xfrm>
          <a:off x="22212300" y="8550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31801</xdr:rowOff>
    </xdr:from>
    <xdr:to>
      <xdr:col>116</xdr:col>
      <xdr:colOff>152400</xdr:colOff>
      <xdr:row>51</xdr:row>
      <xdr:rowOff>31801</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22072600" y="8775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86551</xdr:rowOff>
    </xdr:from>
    <xdr:to>
      <xdr:col>116</xdr:col>
      <xdr:colOff>63500</xdr:colOff>
      <xdr:row>59</xdr:row>
      <xdr:rowOff>86909</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flipV="1">
          <a:off x="21323300" y="10202101"/>
          <a:ext cx="838200" cy="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139732</xdr:rowOff>
    </xdr:from>
    <xdr:ext cx="469744" cy="259045"/>
    <xdr:sp macro="" textlink="">
      <xdr:nvSpPr>
        <xdr:cNvPr id="804" name="貸付金平均値テキスト">
          <a:extLst>
            <a:ext uri="{FF2B5EF4-FFF2-40B4-BE49-F238E27FC236}">
              <a16:creationId xmlns:a16="http://schemas.microsoft.com/office/drawing/2014/main" id="{00000000-0008-0000-0600-000024030000}"/>
            </a:ext>
          </a:extLst>
        </xdr:cNvPr>
        <xdr:cNvSpPr txBox="1"/>
      </xdr:nvSpPr>
      <xdr:spPr>
        <a:xfrm>
          <a:off x="22212300" y="99123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116855</xdr:rowOff>
    </xdr:from>
    <xdr:to>
      <xdr:col>116</xdr:col>
      <xdr:colOff>114300</xdr:colOff>
      <xdr:row>59</xdr:row>
      <xdr:rowOff>47005</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2110700" y="1006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86909</xdr:rowOff>
    </xdr:from>
    <xdr:to>
      <xdr:col>111</xdr:col>
      <xdr:colOff>177800</xdr:colOff>
      <xdr:row>59</xdr:row>
      <xdr:rowOff>87465</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flipV="1">
          <a:off x="20434300" y="10202459"/>
          <a:ext cx="889000" cy="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130129</xdr:rowOff>
    </xdr:from>
    <xdr:to>
      <xdr:col>112</xdr:col>
      <xdr:colOff>38100</xdr:colOff>
      <xdr:row>59</xdr:row>
      <xdr:rowOff>60279</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21272500" y="10074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76806</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088428" y="9849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87465</xdr:rowOff>
    </xdr:from>
    <xdr:to>
      <xdr:col>107</xdr:col>
      <xdr:colOff>50800</xdr:colOff>
      <xdr:row>59</xdr:row>
      <xdr:rowOff>88020</xdr:rowOff>
    </xdr:to>
    <xdr:cxnSp macro="">
      <xdr:nvCxnSpPr>
        <xdr:cNvPr id="809" name="直線コネクタ 808">
          <a:extLst>
            <a:ext uri="{FF2B5EF4-FFF2-40B4-BE49-F238E27FC236}">
              <a16:creationId xmlns:a16="http://schemas.microsoft.com/office/drawing/2014/main" id="{00000000-0008-0000-0600-000029030000}"/>
            </a:ext>
          </a:extLst>
        </xdr:cNvPr>
        <xdr:cNvCxnSpPr/>
      </xdr:nvCxnSpPr>
      <xdr:spPr>
        <a:xfrm flipV="1">
          <a:off x="19545300" y="10203015"/>
          <a:ext cx="889000" cy="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128301</xdr:rowOff>
    </xdr:from>
    <xdr:to>
      <xdr:col>107</xdr:col>
      <xdr:colOff>101600</xdr:colOff>
      <xdr:row>59</xdr:row>
      <xdr:rowOff>58451</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20383500" y="10072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74978</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199428" y="9847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87905</xdr:rowOff>
    </xdr:from>
    <xdr:to>
      <xdr:col>102</xdr:col>
      <xdr:colOff>114300</xdr:colOff>
      <xdr:row>59</xdr:row>
      <xdr:rowOff>88020</xdr:rowOff>
    </xdr:to>
    <xdr:cxnSp macro="">
      <xdr:nvCxnSpPr>
        <xdr:cNvPr id="812" name="直線コネクタ 811">
          <a:extLst>
            <a:ext uri="{FF2B5EF4-FFF2-40B4-BE49-F238E27FC236}">
              <a16:creationId xmlns:a16="http://schemas.microsoft.com/office/drawing/2014/main" id="{00000000-0008-0000-0600-00002C030000}"/>
            </a:ext>
          </a:extLst>
        </xdr:cNvPr>
        <xdr:cNvCxnSpPr/>
      </xdr:nvCxnSpPr>
      <xdr:spPr>
        <a:xfrm>
          <a:off x="18656300" y="10203455"/>
          <a:ext cx="889000" cy="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131665</xdr:rowOff>
    </xdr:from>
    <xdr:to>
      <xdr:col>102</xdr:col>
      <xdr:colOff>165100</xdr:colOff>
      <xdr:row>59</xdr:row>
      <xdr:rowOff>61815</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19494500" y="1007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78342</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9310428" y="9850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125051</xdr:rowOff>
    </xdr:from>
    <xdr:to>
      <xdr:col>98</xdr:col>
      <xdr:colOff>38100</xdr:colOff>
      <xdr:row>59</xdr:row>
      <xdr:rowOff>55201</xdr:rowOff>
    </xdr:to>
    <xdr:sp macro="" textlink="">
      <xdr:nvSpPr>
        <xdr:cNvPr id="815" name="フローチャート: 判断 814">
          <a:extLst>
            <a:ext uri="{FF2B5EF4-FFF2-40B4-BE49-F238E27FC236}">
              <a16:creationId xmlns:a16="http://schemas.microsoft.com/office/drawing/2014/main" id="{00000000-0008-0000-0600-00002F030000}"/>
            </a:ext>
          </a:extLst>
        </xdr:cNvPr>
        <xdr:cNvSpPr/>
      </xdr:nvSpPr>
      <xdr:spPr>
        <a:xfrm>
          <a:off x="18605500" y="10069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71728</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8421428" y="9844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35751</xdr:rowOff>
    </xdr:from>
    <xdr:to>
      <xdr:col>116</xdr:col>
      <xdr:colOff>114300</xdr:colOff>
      <xdr:row>59</xdr:row>
      <xdr:rowOff>137351</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2110700" y="10151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122128</xdr:rowOff>
    </xdr:from>
    <xdr:ext cx="378565" cy="259045"/>
    <xdr:sp macro="" textlink="">
      <xdr:nvSpPr>
        <xdr:cNvPr id="823" name="貸付金該当値テキスト">
          <a:extLst>
            <a:ext uri="{FF2B5EF4-FFF2-40B4-BE49-F238E27FC236}">
              <a16:creationId xmlns:a16="http://schemas.microsoft.com/office/drawing/2014/main" id="{00000000-0008-0000-0600-000037030000}"/>
            </a:ext>
          </a:extLst>
        </xdr:cNvPr>
        <xdr:cNvSpPr txBox="1"/>
      </xdr:nvSpPr>
      <xdr:spPr>
        <a:xfrm>
          <a:off x="22212300" y="100662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36109</xdr:rowOff>
    </xdr:from>
    <xdr:to>
      <xdr:col>112</xdr:col>
      <xdr:colOff>38100</xdr:colOff>
      <xdr:row>59</xdr:row>
      <xdr:rowOff>137709</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21272500" y="10151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128836</xdr:rowOff>
    </xdr:from>
    <xdr:ext cx="378565"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1134017" y="102443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36665</xdr:rowOff>
    </xdr:from>
    <xdr:to>
      <xdr:col>107</xdr:col>
      <xdr:colOff>101600</xdr:colOff>
      <xdr:row>59</xdr:row>
      <xdr:rowOff>138265</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20383500" y="10152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129392</xdr:rowOff>
    </xdr:from>
    <xdr:ext cx="378565"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20245017" y="102449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37220</xdr:rowOff>
    </xdr:from>
    <xdr:to>
      <xdr:col>102</xdr:col>
      <xdr:colOff>165100</xdr:colOff>
      <xdr:row>59</xdr:row>
      <xdr:rowOff>138820</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19494500" y="10152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129947</xdr:rowOff>
    </xdr:from>
    <xdr:ext cx="378565"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9356017" y="102454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37105</xdr:rowOff>
    </xdr:from>
    <xdr:to>
      <xdr:col>98</xdr:col>
      <xdr:colOff>38100</xdr:colOff>
      <xdr:row>59</xdr:row>
      <xdr:rowOff>138705</xdr:rowOff>
    </xdr:to>
    <xdr:sp macro="" textlink="">
      <xdr:nvSpPr>
        <xdr:cNvPr id="830" name="楕円 829">
          <a:extLst>
            <a:ext uri="{FF2B5EF4-FFF2-40B4-BE49-F238E27FC236}">
              <a16:creationId xmlns:a16="http://schemas.microsoft.com/office/drawing/2014/main" id="{00000000-0008-0000-0600-00003E030000}"/>
            </a:ext>
          </a:extLst>
        </xdr:cNvPr>
        <xdr:cNvSpPr/>
      </xdr:nvSpPr>
      <xdr:spPr>
        <a:xfrm>
          <a:off x="18605500" y="10152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129832</xdr:rowOff>
    </xdr:from>
    <xdr:ext cx="378565"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467017" y="102453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9" name="正方形/長方形 838">
          <a:extLst>
            <a:ext uri="{FF2B5EF4-FFF2-40B4-BE49-F238E27FC236}">
              <a16:creationId xmlns:a16="http://schemas.microsoft.com/office/drawing/2014/main" id="{00000000-0008-0000-0600-000047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5" name="繰出金グラフ枠">
          <a:extLst>
            <a:ext uri="{FF2B5EF4-FFF2-40B4-BE49-F238E27FC236}">
              <a16:creationId xmlns:a16="http://schemas.microsoft.com/office/drawing/2014/main" id="{00000000-0008-0000-0600-000057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140271</xdr:rowOff>
    </xdr:from>
    <xdr:to>
      <xdr:col>116</xdr:col>
      <xdr:colOff>62864</xdr:colOff>
      <xdr:row>78</xdr:row>
      <xdr:rowOff>69481</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22159595" y="11970321"/>
          <a:ext cx="1269" cy="1472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73308</xdr:rowOff>
    </xdr:from>
    <xdr:ext cx="534377" cy="259045"/>
    <xdr:sp macro="" textlink="">
      <xdr:nvSpPr>
        <xdr:cNvPr id="857" name="繰出金最小値テキスト">
          <a:extLst>
            <a:ext uri="{FF2B5EF4-FFF2-40B4-BE49-F238E27FC236}">
              <a16:creationId xmlns:a16="http://schemas.microsoft.com/office/drawing/2014/main" id="{00000000-0008-0000-0600-000059030000}"/>
            </a:ext>
          </a:extLst>
        </xdr:cNvPr>
        <xdr:cNvSpPr txBox="1"/>
      </xdr:nvSpPr>
      <xdr:spPr>
        <a:xfrm>
          <a:off x="22212300" y="13446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69481</xdr:rowOff>
    </xdr:from>
    <xdr:to>
      <xdr:col>116</xdr:col>
      <xdr:colOff>152400</xdr:colOff>
      <xdr:row>78</xdr:row>
      <xdr:rowOff>69481</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22072600" y="13442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86948</xdr:rowOff>
    </xdr:from>
    <xdr:ext cx="599010" cy="259045"/>
    <xdr:sp macro="" textlink="">
      <xdr:nvSpPr>
        <xdr:cNvPr id="859" name="繰出金最大値テキスト">
          <a:extLst>
            <a:ext uri="{FF2B5EF4-FFF2-40B4-BE49-F238E27FC236}">
              <a16:creationId xmlns:a16="http://schemas.microsoft.com/office/drawing/2014/main" id="{00000000-0008-0000-0600-00005B030000}"/>
            </a:ext>
          </a:extLst>
        </xdr:cNvPr>
        <xdr:cNvSpPr txBox="1"/>
      </xdr:nvSpPr>
      <xdr:spPr>
        <a:xfrm>
          <a:off x="22212300" y="11745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140271</xdr:rowOff>
    </xdr:from>
    <xdr:to>
      <xdr:col>116</xdr:col>
      <xdr:colOff>152400</xdr:colOff>
      <xdr:row>69</xdr:row>
      <xdr:rowOff>140271</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a:off x="22072600" y="119703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87103</xdr:rowOff>
    </xdr:from>
    <xdr:to>
      <xdr:col>116</xdr:col>
      <xdr:colOff>63500</xdr:colOff>
      <xdr:row>76</xdr:row>
      <xdr:rowOff>115621</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21323300" y="13117303"/>
          <a:ext cx="838200" cy="28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68115</xdr:rowOff>
    </xdr:from>
    <xdr:ext cx="534377" cy="259045"/>
    <xdr:sp macro="" textlink="">
      <xdr:nvSpPr>
        <xdr:cNvPr id="862" name="繰出金平均値テキスト">
          <a:extLst>
            <a:ext uri="{FF2B5EF4-FFF2-40B4-BE49-F238E27FC236}">
              <a16:creationId xmlns:a16="http://schemas.microsoft.com/office/drawing/2014/main" id="{00000000-0008-0000-0600-00005E030000}"/>
            </a:ext>
          </a:extLst>
        </xdr:cNvPr>
        <xdr:cNvSpPr txBox="1"/>
      </xdr:nvSpPr>
      <xdr:spPr>
        <a:xfrm>
          <a:off x="22212300" y="127554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45238</xdr:rowOff>
    </xdr:from>
    <xdr:to>
      <xdr:col>116</xdr:col>
      <xdr:colOff>114300</xdr:colOff>
      <xdr:row>75</xdr:row>
      <xdr:rowOff>146838</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2110700" y="1290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115621</xdr:rowOff>
    </xdr:from>
    <xdr:to>
      <xdr:col>111</xdr:col>
      <xdr:colOff>177800</xdr:colOff>
      <xdr:row>76</xdr:row>
      <xdr:rowOff>132747</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flipV="1">
          <a:off x="20434300" y="13145821"/>
          <a:ext cx="889000" cy="17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71793</xdr:rowOff>
    </xdr:from>
    <xdr:to>
      <xdr:col>112</xdr:col>
      <xdr:colOff>38100</xdr:colOff>
      <xdr:row>75</xdr:row>
      <xdr:rowOff>1943</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21272500" y="12759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18470</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056111" y="12534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130632</xdr:rowOff>
    </xdr:from>
    <xdr:to>
      <xdr:col>107</xdr:col>
      <xdr:colOff>50800</xdr:colOff>
      <xdr:row>76</xdr:row>
      <xdr:rowOff>132747</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a:off x="19545300" y="12989382"/>
          <a:ext cx="889000" cy="173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46875</xdr:rowOff>
    </xdr:from>
    <xdr:to>
      <xdr:col>107</xdr:col>
      <xdr:colOff>101600</xdr:colOff>
      <xdr:row>74</xdr:row>
      <xdr:rowOff>148475</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20383500" y="12734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165002</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0167111" y="12509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130632</xdr:rowOff>
    </xdr:from>
    <xdr:to>
      <xdr:col>102</xdr:col>
      <xdr:colOff>114300</xdr:colOff>
      <xdr:row>76</xdr:row>
      <xdr:rowOff>36430</xdr:rowOff>
    </xdr:to>
    <xdr:cxnSp macro="">
      <xdr:nvCxnSpPr>
        <xdr:cNvPr id="870" name="直線コネクタ 869">
          <a:extLst>
            <a:ext uri="{FF2B5EF4-FFF2-40B4-BE49-F238E27FC236}">
              <a16:creationId xmlns:a16="http://schemas.microsoft.com/office/drawing/2014/main" id="{00000000-0008-0000-0600-000066030000}"/>
            </a:ext>
          </a:extLst>
        </xdr:cNvPr>
        <xdr:cNvCxnSpPr/>
      </xdr:nvCxnSpPr>
      <xdr:spPr>
        <a:xfrm flipV="1">
          <a:off x="18656300" y="12989382"/>
          <a:ext cx="889000" cy="77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29102</xdr:rowOff>
    </xdr:from>
    <xdr:to>
      <xdr:col>102</xdr:col>
      <xdr:colOff>165100</xdr:colOff>
      <xdr:row>74</xdr:row>
      <xdr:rowOff>130702</xdr:rowOff>
    </xdr:to>
    <xdr:sp macro="" textlink="">
      <xdr:nvSpPr>
        <xdr:cNvPr id="871" name="フローチャート: 判断 870">
          <a:extLst>
            <a:ext uri="{FF2B5EF4-FFF2-40B4-BE49-F238E27FC236}">
              <a16:creationId xmlns:a16="http://schemas.microsoft.com/office/drawing/2014/main" id="{00000000-0008-0000-0600-000067030000}"/>
            </a:ext>
          </a:extLst>
        </xdr:cNvPr>
        <xdr:cNvSpPr/>
      </xdr:nvSpPr>
      <xdr:spPr>
        <a:xfrm>
          <a:off x="19494500" y="1271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147229</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9278111" y="12491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11271</xdr:rowOff>
    </xdr:from>
    <xdr:to>
      <xdr:col>98</xdr:col>
      <xdr:colOff>38100</xdr:colOff>
      <xdr:row>74</xdr:row>
      <xdr:rowOff>112871</xdr:rowOff>
    </xdr:to>
    <xdr:sp macro="" textlink="">
      <xdr:nvSpPr>
        <xdr:cNvPr id="873" name="フローチャート: 判断 872">
          <a:extLst>
            <a:ext uri="{FF2B5EF4-FFF2-40B4-BE49-F238E27FC236}">
              <a16:creationId xmlns:a16="http://schemas.microsoft.com/office/drawing/2014/main" id="{00000000-0008-0000-0600-000069030000}"/>
            </a:ext>
          </a:extLst>
        </xdr:cNvPr>
        <xdr:cNvSpPr/>
      </xdr:nvSpPr>
      <xdr:spPr>
        <a:xfrm>
          <a:off x="18605500" y="12698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129398</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389111" y="12473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36303</xdr:rowOff>
    </xdr:from>
    <xdr:to>
      <xdr:col>116</xdr:col>
      <xdr:colOff>114300</xdr:colOff>
      <xdr:row>76</xdr:row>
      <xdr:rowOff>137903</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22110700" y="13066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14730</xdr:rowOff>
    </xdr:from>
    <xdr:ext cx="534377" cy="259045"/>
    <xdr:sp macro="" textlink="">
      <xdr:nvSpPr>
        <xdr:cNvPr id="881" name="繰出金該当値テキスト">
          <a:extLst>
            <a:ext uri="{FF2B5EF4-FFF2-40B4-BE49-F238E27FC236}">
              <a16:creationId xmlns:a16="http://schemas.microsoft.com/office/drawing/2014/main" id="{00000000-0008-0000-0600-000071030000}"/>
            </a:ext>
          </a:extLst>
        </xdr:cNvPr>
        <xdr:cNvSpPr txBox="1"/>
      </xdr:nvSpPr>
      <xdr:spPr>
        <a:xfrm>
          <a:off x="22212300" y="13044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64821</xdr:rowOff>
    </xdr:from>
    <xdr:to>
      <xdr:col>112</xdr:col>
      <xdr:colOff>38100</xdr:colOff>
      <xdr:row>76</xdr:row>
      <xdr:rowOff>166421</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21272500" y="13095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157548</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21056111" y="13187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81947</xdr:rowOff>
    </xdr:from>
    <xdr:to>
      <xdr:col>107</xdr:col>
      <xdr:colOff>101600</xdr:colOff>
      <xdr:row>77</xdr:row>
      <xdr:rowOff>12097</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20383500" y="13112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3224</xdr:rowOff>
    </xdr:from>
    <xdr:ext cx="534377"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20167111" y="13204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79832</xdr:rowOff>
    </xdr:from>
    <xdr:to>
      <xdr:col>102</xdr:col>
      <xdr:colOff>165100</xdr:colOff>
      <xdr:row>76</xdr:row>
      <xdr:rowOff>9982</xdr:rowOff>
    </xdr:to>
    <xdr:sp macro="" textlink="">
      <xdr:nvSpPr>
        <xdr:cNvPr id="886" name="楕円 885">
          <a:extLst>
            <a:ext uri="{FF2B5EF4-FFF2-40B4-BE49-F238E27FC236}">
              <a16:creationId xmlns:a16="http://schemas.microsoft.com/office/drawing/2014/main" id="{00000000-0008-0000-0600-000076030000}"/>
            </a:ext>
          </a:extLst>
        </xdr:cNvPr>
        <xdr:cNvSpPr/>
      </xdr:nvSpPr>
      <xdr:spPr>
        <a:xfrm>
          <a:off x="19494500" y="12938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1109</xdr:rowOff>
    </xdr:from>
    <xdr:ext cx="534377"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9278111" y="13031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157080</xdr:rowOff>
    </xdr:from>
    <xdr:to>
      <xdr:col>98</xdr:col>
      <xdr:colOff>38100</xdr:colOff>
      <xdr:row>76</xdr:row>
      <xdr:rowOff>87230</xdr:rowOff>
    </xdr:to>
    <xdr:sp macro="" textlink="">
      <xdr:nvSpPr>
        <xdr:cNvPr id="888" name="楕円 887">
          <a:extLst>
            <a:ext uri="{FF2B5EF4-FFF2-40B4-BE49-F238E27FC236}">
              <a16:creationId xmlns:a16="http://schemas.microsoft.com/office/drawing/2014/main" id="{00000000-0008-0000-0600-000078030000}"/>
            </a:ext>
          </a:extLst>
        </xdr:cNvPr>
        <xdr:cNvSpPr/>
      </xdr:nvSpPr>
      <xdr:spPr>
        <a:xfrm>
          <a:off x="18605500" y="13015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78357</xdr:rowOff>
    </xdr:from>
    <xdr:ext cx="534377"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389111" y="13108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6" name="正方形/長方形 895">
          <a:extLst>
            <a:ext uri="{FF2B5EF4-FFF2-40B4-BE49-F238E27FC236}">
              <a16:creationId xmlns:a16="http://schemas.microsoft.com/office/drawing/2014/main" id="{00000000-0008-0000-0600-000080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7" name="正方形/長方形 896">
          <a:extLst>
            <a:ext uri="{FF2B5EF4-FFF2-40B4-BE49-F238E27FC236}">
              <a16:creationId xmlns:a16="http://schemas.microsoft.com/office/drawing/2014/main" id="{00000000-0008-0000-0600-000081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35577</xdr:rowOff>
    </xdr:from>
    <xdr:ext cx="467179"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168927</xdr:rowOff>
    </xdr:from>
    <xdr:ext cx="46717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130827</xdr:rowOff>
    </xdr:from>
    <xdr:ext cx="467179"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92727</xdr:rowOff>
    </xdr:from>
    <xdr:ext cx="531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12" name="前年度繰上充用金グラフ枠">
          <a:extLst>
            <a:ext uri="{FF2B5EF4-FFF2-40B4-BE49-F238E27FC236}">
              <a16:creationId xmlns:a16="http://schemas.microsoft.com/office/drawing/2014/main" id="{00000000-0008-0000-0600-000090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168021</xdr:rowOff>
    </xdr:from>
    <xdr:to>
      <xdr:col>116</xdr:col>
      <xdr:colOff>62864</xdr:colOff>
      <xdr:row>99</xdr:row>
      <xdr:rowOff>44450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flipV="1">
          <a:off x="22159595" y="15598521"/>
          <a:ext cx="1269" cy="1419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92219</xdr:rowOff>
    </xdr:from>
    <xdr:ext cx="249299" cy="259045"/>
    <xdr:sp macro="" textlink="">
      <xdr:nvSpPr>
        <xdr:cNvPr id="914" name="前年度繰上充用金最小値テキスト">
          <a:extLst>
            <a:ext uri="{FF2B5EF4-FFF2-40B4-BE49-F238E27FC236}">
              <a16:creationId xmlns:a16="http://schemas.microsoft.com/office/drawing/2014/main" id="{00000000-0008-0000-0600-000092030000}"/>
            </a:ext>
          </a:extLst>
        </xdr:cNvPr>
        <xdr:cNvSpPr txBox="1"/>
      </xdr:nvSpPr>
      <xdr:spPr>
        <a:xfrm>
          <a:off x="22212300" y="170657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15" name="直線コネクタ 914">
          <a:extLst>
            <a:ext uri="{FF2B5EF4-FFF2-40B4-BE49-F238E27FC236}">
              <a16:creationId xmlns:a16="http://schemas.microsoft.com/office/drawing/2014/main" id="{00000000-0008-0000-0600-000093030000}"/>
            </a:ext>
          </a:extLst>
        </xdr:cNvPr>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114698</xdr:rowOff>
    </xdr:from>
    <xdr:ext cx="534377" cy="259045"/>
    <xdr:sp macro="" textlink="">
      <xdr:nvSpPr>
        <xdr:cNvPr id="916" name="前年度繰上充用金最大値テキスト">
          <a:extLst>
            <a:ext uri="{FF2B5EF4-FFF2-40B4-BE49-F238E27FC236}">
              <a16:creationId xmlns:a16="http://schemas.microsoft.com/office/drawing/2014/main" id="{00000000-0008-0000-0600-000094030000}"/>
            </a:ext>
          </a:extLst>
        </xdr:cNvPr>
        <xdr:cNvSpPr txBox="1"/>
      </xdr:nvSpPr>
      <xdr:spPr>
        <a:xfrm>
          <a:off x="22212300" y="15373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90</xdr:row>
      <xdr:rowOff>168021</xdr:rowOff>
    </xdr:from>
    <xdr:to>
      <xdr:col>116</xdr:col>
      <xdr:colOff>152400</xdr:colOff>
      <xdr:row>90</xdr:row>
      <xdr:rowOff>168021</xdr:rowOff>
    </xdr:to>
    <xdr:cxnSp macro="">
      <xdr:nvCxnSpPr>
        <xdr:cNvPr id="917" name="直線コネクタ 916">
          <a:extLst>
            <a:ext uri="{FF2B5EF4-FFF2-40B4-BE49-F238E27FC236}">
              <a16:creationId xmlns:a16="http://schemas.microsoft.com/office/drawing/2014/main" id="{00000000-0008-0000-0600-000095030000}"/>
            </a:ext>
          </a:extLst>
        </xdr:cNvPr>
        <xdr:cNvCxnSpPr/>
      </xdr:nvCxnSpPr>
      <xdr:spPr>
        <a:xfrm>
          <a:off x="22072600" y="15598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18" name="直線コネクタ 917">
          <a:extLst>
            <a:ext uri="{FF2B5EF4-FFF2-40B4-BE49-F238E27FC236}">
              <a16:creationId xmlns:a16="http://schemas.microsoft.com/office/drawing/2014/main" id="{00000000-0008-0000-0600-000096030000}"/>
            </a:ext>
          </a:extLst>
        </xdr:cNvPr>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9669</xdr:rowOff>
    </xdr:from>
    <xdr:ext cx="313932" cy="259045"/>
    <xdr:sp macro="" textlink="">
      <xdr:nvSpPr>
        <xdr:cNvPr id="919" name="前年度繰上充用金平均値テキスト">
          <a:extLst>
            <a:ext uri="{FF2B5EF4-FFF2-40B4-BE49-F238E27FC236}">
              <a16:creationId xmlns:a16="http://schemas.microsoft.com/office/drawing/2014/main" id="{00000000-0008-0000-0600-000097030000}"/>
            </a:ext>
          </a:extLst>
        </xdr:cNvPr>
        <xdr:cNvSpPr txBox="1"/>
      </xdr:nvSpPr>
      <xdr:spPr>
        <a:xfrm>
          <a:off x="22212300" y="1681176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158242</xdr:rowOff>
    </xdr:from>
    <xdr:to>
      <xdr:col>116</xdr:col>
      <xdr:colOff>114300</xdr:colOff>
      <xdr:row>99</xdr:row>
      <xdr:rowOff>88392</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22110700" y="16960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21" name="直線コネクタ 920">
          <a:extLst>
            <a:ext uri="{FF2B5EF4-FFF2-40B4-BE49-F238E27FC236}">
              <a16:creationId xmlns:a16="http://schemas.microsoft.com/office/drawing/2014/main" id="{00000000-0008-0000-0600-000099030000}"/>
            </a:ext>
          </a:extLst>
        </xdr:cNvPr>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156972</xdr:rowOff>
    </xdr:from>
    <xdr:to>
      <xdr:col>112</xdr:col>
      <xdr:colOff>38100</xdr:colOff>
      <xdr:row>99</xdr:row>
      <xdr:rowOff>87122</xdr:rowOff>
    </xdr:to>
    <xdr:sp macro="" textlink="">
      <xdr:nvSpPr>
        <xdr:cNvPr id="922" name="フローチャート: 判断 921">
          <a:extLst>
            <a:ext uri="{FF2B5EF4-FFF2-40B4-BE49-F238E27FC236}">
              <a16:creationId xmlns:a16="http://schemas.microsoft.com/office/drawing/2014/main" id="{00000000-0008-0000-0600-00009A030000}"/>
            </a:ext>
          </a:extLst>
        </xdr:cNvPr>
        <xdr:cNvSpPr/>
      </xdr:nvSpPr>
      <xdr:spPr>
        <a:xfrm>
          <a:off x="21272500" y="1695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103649</xdr:rowOff>
    </xdr:from>
    <xdr:ext cx="313932"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66333" y="167342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24" name="直線コネクタ 923">
          <a:extLst>
            <a:ext uri="{FF2B5EF4-FFF2-40B4-BE49-F238E27FC236}">
              <a16:creationId xmlns:a16="http://schemas.microsoft.com/office/drawing/2014/main" id="{00000000-0008-0000-0600-00009C030000}"/>
            </a:ext>
          </a:extLst>
        </xdr:cNvPr>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156718</xdr:rowOff>
    </xdr:from>
    <xdr:to>
      <xdr:col>107</xdr:col>
      <xdr:colOff>101600</xdr:colOff>
      <xdr:row>99</xdr:row>
      <xdr:rowOff>86868</xdr:rowOff>
    </xdr:to>
    <xdr:sp macro="" textlink="">
      <xdr:nvSpPr>
        <xdr:cNvPr id="925" name="フローチャート: 判断 924">
          <a:extLst>
            <a:ext uri="{FF2B5EF4-FFF2-40B4-BE49-F238E27FC236}">
              <a16:creationId xmlns:a16="http://schemas.microsoft.com/office/drawing/2014/main" id="{00000000-0008-0000-0600-00009D030000}"/>
            </a:ext>
          </a:extLst>
        </xdr:cNvPr>
        <xdr:cNvSpPr/>
      </xdr:nvSpPr>
      <xdr:spPr>
        <a:xfrm>
          <a:off x="20383500" y="1695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97</xdr:row>
      <xdr:rowOff>103395</xdr:rowOff>
    </xdr:from>
    <xdr:ext cx="313932"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0277333" y="16734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27" name="直線コネクタ 926">
          <a:extLst>
            <a:ext uri="{FF2B5EF4-FFF2-40B4-BE49-F238E27FC236}">
              <a16:creationId xmlns:a16="http://schemas.microsoft.com/office/drawing/2014/main" id="{00000000-0008-0000-0600-00009F030000}"/>
            </a:ext>
          </a:extLst>
        </xdr:cNvPr>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157353</xdr:rowOff>
    </xdr:from>
    <xdr:to>
      <xdr:col>102</xdr:col>
      <xdr:colOff>165100</xdr:colOff>
      <xdr:row>99</xdr:row>
      <xdr:rowOff>87503</xdr:rowOff>
    </xdr:to>
    <xdr:sp macro="" textlink="">
      <xdr:nvSpPr>
        <xdr:cNvPr id="928" name="フローチャート: 判断 927">
          <a:extLst>
            <a:ext uri="{FF2B5EF4-FFF2-40B4-BE49-F238E27FC236}">
              <a16:creationId xmlns:a16="http://schemas.microsoft.com/office/drawing/2014/main" id="{00000000-0008-0000-0600-0000A0030000}"/>
            </a:ext>
          </a:extLst>
        </xdr:cNvPr>
        <xdr:cNvSpPr/>
      </xdr:nvSpPr>
      <xdr:spPr>
        <a:xfrm>
          <a:off x="19494500" y="1695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97</xdr:row>
      <xdr:rowOff>104030</xdr:rowOff>
    </xdr:from>
    <xdr:ext cx="313932"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9388333" y="16734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158114</xdr:rowOff>
    </xdr:from>
    <xdr:to>
      <xdr:col>98</xdr:col>
      <xdr:colOff>38100</xdr:colOff>
      <xdr:row>99</xdr:row>
      <xdr:rowOff>88264</xdr:rowOff>
    </xdr:to>
    <xdr:sp macro="" textlink="">
      <xdr:nvSpPr>
        <xdr:cNvPr id="930" name="フローチャート: 判断 929">
          <a:extLst>
            <a:ext uri="{FF2B5EF4-FFF2-40B4-BE49-F238E27FC236}">
              <a16:creationId xmlns:a16="http://schemas.microsoft.com/office/drawing/2014/main" id="{00000000-0008-0000-0600-0000A2030000}"/>
            </a:ext>
          </a:extLst>
        </xdr:cNvPr>
        <xdr:cNvSpPr/>
      </xdr:nvSpPr>
      <xdr:spPr>
        <a:xfrm>
          <a:off x="18605500" y="1696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97</xdr:row>
      <xdr:rowOff>104791</xdr:rowOff>
    </xdr:from>
    <xdr:ext cx="313932"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18499333" y="167354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37" name="楕円 936">
          <a:extLst>
            <a:ext uri="{FF2B5EF4-FFF2-40B4-BE49-F238E27FC236}">
              <a16:creationId xmlns:a16="http://schemas.microsoft.com/office/drawing/2014/main" id="{00000000-0008-0000-0600-0000A9030000}"/>
            </a:ext>
          </a:extLst>
        </xdr:cNvPr>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136669</xdr:rowOff>
    </xdr:from>
    <xdr:ext cx="249299" cy="259045"/>
    <xdr:sp macro="" textlink="">
      <xdr:nvSpPr>
        <xdr:cNvPr id="938" name="前年度繰上充用金該当値テキスト">
          <a:extLst>
            <a:ext uri="{FF2B5EF4-FFF2-40B4-BE49-F238E27FC236}">
              <a16:creationId xmlns:a16="http://schemas.microsoft.com/office/drawing/2014/main" id="{00000000-0008-0000-0600-0000AA030000}"/>
            </a:ext>
          </a:extLst>
        </xdr:cNvPr>
        <xdr:cNvSpPr txBox="1"/>
      </xdr:nvSpPr>
      <xdr:spPr>
        <a:xfrm>
          <a:off x="22212300" y="169387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39" name="楕円 938">
          <a:extLst>
            <a:ext uri="{FF2B5EF4-FFF2-40B4-BE49-F238E27FC236}">
              <a16:creationId xmlns:a16="http://schemas.microsoft.com/office/drawing/2014/main" id="{00000000-0008-0000-0600-0000AB030000}"/>
            </a:ext>
          </a:extLst>
        </xdr:cNvPr>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40" name="テキスト ボックス 939">
          <a:extLst>
            <a:ext uri="{FF2B5EF4-FFF2-40B4-BE49-F238E27FC236}">
              <a16:creationId xmlns:a16="http://schemas.microsoft.com/office/drawing/2014/main" id="{00000000-0008-0000-0600-0000AC030000}"/>
            </a:ext>
          </a:extLst>
        </xdr:cNvPr>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41" name="楕円 940">
          <a:extLst>
            <a:ext uri="{FF2B5EF4-FFF2-40B4-BE49-F238E27FC236}">
              <a16:creationId xmlns:a16="http://schemas.microsoft.com/office/drawing/2014/main" id="{00000000-0008-0000-0600-0000AD030000}"/>
            </a:ext>
          </a:extLst>
        </xdr:cNvPr>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42" name="テキスト ボックス 941">
          <a:extLst>
            <a:ext uri="{FF2B5EF4-FFF2-40B4-BE49-F238E27FC236}">
              <a16:creationId xmlns:a16="http://schemas.microsoft.com/office/drawing/2014/main" id="{00000000-0008-0000-0600-0000AE030000}"/>
            </a:ext>
          </a:extLst>
        </xdr:cNvPr>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43" name="楕円 942">
          <a:extLst>
            <a:ext uri="{FF2B5EF4-FFF2-40B4-BE49-F238E27FC236}">
              <a16:creationId xmlns:a16="http://schemas.microsoft.com/office/drawing/2014/main" id="{00000000-0008-0000-0600-0000AF030000}"/>
            </a:ext>
          </a:extLst>
        </xdr:cNvPr>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44" name="テキスト ボックス 943">
          <a:extLst>
            <a:ext uri="{FF2B5EF4-FFF2-40B4-BE49-F238E27FC236}">
              <a16:creationId xmlns:a16="http://schemas.microsoft.com/office/drawing/2014/main" id="{00000000-0008-0000-0600-0000B0030000}"/>
            </a:ext>
          </a:extLst>
        </xdr:cNvPr>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45" name="楕円 944">
          <a:extLst>
            <a:ext uri="{FF2B5EF4-FFF2-40B4-BE49-F238E27FC236}">
              <a16:creationId xmlns:a16="http://schemas.microsoft.com/office/drawing/2014/main" id="{00000000-0008-0000-0600-0000B1030000}"/>
            </a:ext>
          </a:extLst>
        </xdr:cNvPr>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46" name="テキスト ボックス 945">
          <a:extLst>
            <a:ext uri="{FF2B5EF4-FFF2-40B4-BE49-F238E27FC236}">
              <a16:creationId xmlns:a16="http://schemas.microsoft.com/office/drawing/2014/main" id="{00000000-0008-0000-0600-0000B2030000}"/>
            </a:ext>
          </a:extLst>
        </xdr:cNvPr>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7" name="正方形/長方形 946">
          <a:extLst>
            <a:ext uri="{FF2B5EF4-FFF2-40B4-BE49-F238E27FC236}">
              <a16:creationId xmlns:a16="http://schemas.microsoft.com/office/drawing/2014/main" id="{00000000-0008-0000-0600-0000B3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8" name="正方形/長方形 947">
          <a:extLst>
            <a:ext uri="{FF2B5EF4-FFF2-40B4-BE49-F238E27FC236}">
              <a16:creationId xmlns:a16="http://schemas.microsoft.com/office/drawing/2014/main" id="{00000000-0008-0000-0600-0000B4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9" name="テキスト ボックス 948">
          <a:extLst>
            <a:ext uri="{FF2B5EF4-FFF2-40B4-BE49-F238E27FC236}">
              <a16:creationId xmlns:a16="http://schemas.microsoft.com/office/drawing/2014/main" id="{00000000-0008-0000-0600-0000B5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人件費、普通建設事業費、普通建設事業費（うち更新整備）、投資及び出資金、積立金を除き、類似団体の平均を下回っている。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普通建設事業費及び普通建設事業費（うち更新整備）については、保育園施設整備事業や小学校施設整備事業等により前年度より増加しており、類似団体との比較では平均を上回っている。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投資・出資金は、水道事業へ及び下水道事業に対する出資金が増加したことで決算額も増加しており、</a:t>
          </a:r>
          <a:r>
            <a:rPr kumimoji="1" lang="ja-JP" altLang="en-US" sz="1300">
              <a:solidFill>
                <a:schemeClr val="tx1"/>
              </a:solidFill>
              <a:latin typeface="ＭＳ Ｐゴシック" panose="020B0600070205080204" pitchFamily="50" charset="-128"/>
              <a:ea typeface="ＭＳ Ｐゴシック" panose="020B0600070205080204" pitchFamily="50" charset="-128"/>
            </a:rPr>
            <a:t>類似団体平均を大きく上回っている。</a:t>
          </a:r>
          <a:endParaRPr kumimoji="1" lang="en-US" altLang="ja-JP" sz="1300">
            <a:solidFill>
              <a:schemeClr val="tx1"/>
            </a:solidFill>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積立金は、山鳥毛里帰り基金や財政調整基金の積み立てが減ったため、前年度より減少している。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岡山県瀬戸内市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37,049
36,469
125.46
26,313,102
25,239,994
896,967
11,345,643
17,278,596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36.2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22542</xdr:rowOff>
    </xdr:from>
    <xdr:to>
      <xdr:col>24</xdr:col>
      <xdr:colOff>62865</xdr:colOff>
      <xdr:row>38</xdr:row>
      <xdr:rowOff>15113</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337492"/>
          <a:ext cx="1270" cy="1192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18940</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34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15113</xdr:rowOff>
    </xdr:from>
    <xdr:to>
      <xdr:col>24</xdr:col>
      <xdr:colOff>152400</xdr:colOff>
      <xdr:row>38</xdr:row>
      <xdr:rowOff>15113</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30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140669</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112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9,315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22542</xdr:rowOff>
    </xdr:from>
    <xdr:to>
      <xdr:col>24</xdr:col>
      <xdr:colOff>152400</xdr:colOff>
      <xdr:row>31</xdr:row>
      <xdr:rowOff>22542</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337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47689</xdr:rowOff>
    </xdr:from>
    <xdr:to>
      <xdr:col>24</xdr:col>
      <xdr:colOff>63500</xdr:colOff>
      <xdr:row>36</xdr:row>
      <xdr:rowOff>86170</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6219889"/>
          <a:ext cx="838200" cy="38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148543</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9778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125666</xdr:rowOff>
    </xdr:from>
    <xdr:to>
      <xdr:col>24</xdr:col>
      <xdr:colOff>114300</xdr:colOff>
      <xdr:row>36</xdr:row>
      <xdr:rowOff>55816</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126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9398</xdr:rowOff>
    </xdr:from>
    <xdr:to>
      <xdr:col>19</xdr:col>
      <xdr:colOff>177800</xdr:colOff>
      <xdr:row>36</xdr:row>
      <xdr:rowOff>47689</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6181598"/>
          <a:ext cx="889000" cy="38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86233</xdr:rowOff>
    </xdr:from>
    <xdr:to>
      <xdr:col>20</xdr:col>
      <xdr:colOff>38100</xdr:colOff>
      <xdr:row>36</xdr:row>
      <xdr:rowOff>16383</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8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32910</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862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9398</xdr:rowOff>
    </xdr:from>
    <xdr:to>
      <xdr:col>15</xdr:col>
      <xdr:colOff>50800</xdr:colOff>
      <xdr:row>36</xdr:row>
      <xdr:rowOff>30353</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6181598"/>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81280</xdr:rowOff>
    </xdr:from>
    <xdr:to>
      <xdr:col>15</xdr:col>
      <xdr:colOff>101600</xdr:colOff>
      <xdr:row>36</xdr:row>
      <xdr:rowOff>11430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27957</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857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148082</xdr:rowOff>
    </xdr:from>
    <xdr:to>
      <xdr:col>10</xdr:col>
      <xdr:colOff>114300</xdr:colOff>
      <xdr:row>36</xdr:row>
      <xdr:rowOff>30353</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6148832"/>
          <a:ext cx="889000" cy="53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86614</xdr:rowOff>
    </xdr:from>
    <xdr:to>
      <xdr:col>10</xdr:col>
      <xdr:colOff>165100</xdr:colOff>
      <xdr:row>36</xdr:row>
      <xdr:rowOff>16764</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33291</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862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92520</xdr:rowOff>
    </xdr:from>
    <xdr:to>
      <xdr:col>6</xdr:col>
      <xdr:colOff>38100</xdr:colOff>
      <xdr:row>36</xdr:row>
      <xdr:rowOff>22670</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9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39197</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86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35370</xdr:rowOff>
    </xdr:from>
    <xdr:to>
      <xdr:col>24</xdr:col>
      <xdr:colOff>114300</xdr:colOff>
      <xdr:row>36</xdr:row>
      <xdr:rowOff>136970</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207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13797</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185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168339</xdr:rowOff>
    </xdr:from>
    <xdr:to>
      <xdr:col>20</xdr:col>
      <xdr:colOff>38100</xdr:colOff>
      <xdr:row>36</xdr:row>
      <xdr:rowOff>98489</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169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89616</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261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130048</xdr:rowOff>
    </xdr:from>
    <xdr:to>
      <xdr:col>15</xdr:col>
      <xdr:colOff>101600</xdr:colOff>
      <xdr:row>36</xdr:row>
      <xdr:rowOff>60198</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130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51325</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223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151003</xdr:rowOff>
    </xdr:from>
    <xdr:to>
      <xdr:col>10</xdr:col>
      <xdr:colOff>165100</xdr:colOff>
      <xdr:row>36</xdr:row>
      <xdr:rowOff>81153</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151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72280</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244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97282</xdr:rowOff>
    </xdr:from>
    <xdr:to>
      <xdr:col>6</xdr:col>
      <xdr:colOff>38100</xdr:colOff>
      <xdr:row>36</xdr:row>
      <xdr:rowOff>27432</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098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18559</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190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154,001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74706</xdr:rowOff>
    </xdr:from>
    <xdr:to>
      <xdr:col>24</xdr:col>
      <xdr:colOff>62865</xdr:colOff>
      <xdr:row>58</xdr:row>
      <xdr:rowOff>58538</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647206"/>
          <a:ext cx="1270" cy="1355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62365</xdr:rowOff>
    </xdr:from>
    <xdr:ext cx="599010"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006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129,706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58538</xdr:rowOff>
    </xdr:from>
    <xdr:to>
      <xdr:col>24</xdr:col>
      <xdr:colOff>152400</xdr:colOff>
      <xdr:row>58</xdr:row>
      <xdr:rowOff>58538</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002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21383</xdr:rowOff>
    </xdr:from>
    <xdr:ext cx="599010"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422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959,804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74706</xdr:rowOff>
    </xdr:from>
    <xdr:to>
      <xdr:col>24</xdr:col>
      <xdr:colOff>152400</xdr:colOff>
      <xdr:row>50</xdr:row>
      <xdr:rowOff>74706</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647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144538</xdr:rowOff>
    </xdr:from>
    <xdr:to>
      <xdr:col>24</xdr:col>
      <xdr:colOff>63500</xdr:colOff>
      <xdr:row>58</xdr:row>
      <xdr:rowOff>117773</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3797300" y="9917188"/>
          <a:ext cx="838200" cy="144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69788</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6709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210,715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46911</xdr:rowOff>
    </xdr:from>
    <xdr:to>
      <xdr:col>24</xdr:col>
      <xdr:colOff>114300</xdr:colOff>
      <xdr:row>57</xdr:row>
      <xdr:rowOff>148511</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81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117773</xdr:rowOff>
    </xdr:from>
    <xdr:to>
      <xdr:col>19</xdr:col>
      <xdr:colOff>177800</xdr:colOff>
      <xdr:row>58</xdr:row>
      <xdr:rowOff>158586</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908300" y="10061873"/>
          <a:ext cx="889000" cy="40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53635</xdr:rowOff>
    </xdr:from>
    <xdr:to>
      <xdr:col>20</xdr:col>
      <xdr:colOff>38100</xdr:colOff>
      <xdr:row>58</xdr:row>
      <xdr:rowOff>155235</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99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312</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9772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152301</xdr:rowOff>
    </xdr:from>
    <xdr:to>
      <xdr:col>15</xdr:col>
      <xdr:colOff>50800</xdr:colOff>
      <xdr:row>58</xdr:row>
      <xdr:rowOff>158586</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a:off x="2019300" y="10096401"/>
          <a:ext cx="889000" cy="6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73656</xdr:rowOff>
    </xdr:from>
    <xdr:to>
      <xdr:col>15</xdr:col>
      <xdr:colOff>101600</xdr:colOff>
      <xdr:row>59</xdr:row>
      <xdr:rowOff>3806</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10017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20333</xdr:rowOff>
    </xdr:from>
    <xdr:ext cx="534377"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41111" y="9792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136256</xdr:rowOff>
    </xdr:from>
    <xdr:to>
      <xdr:col>10</xdr:col>
      <xdr:colOff>114300</xdr:colOff>
      <xdr:row>58</xdr:row>
      <xdr:rowOff>152301</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a:off x="1130300" y="10080356"/>
          <a:ext cx="889000" cy="16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74802</xdr:rowOff>
    </xdr:from>
    <xdr:to>
      <xdr:col>10</xdr:col>
      <xdr:colOff>165100</xdr:colOff>
      <xdr:row>59</xdr:row>
      <xdr:rowOff>4952</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1001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21479</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52111" y="9794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79988</xdr:rowOff>
    </xdr:from>
    <xdr:to>
      <xdr:col>6</xdr:col>
      <xdr:colOff>38100</xdr:colOff>
      <xdr:row>59</xdr:row>
      <xdr:rowOff>10138</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10024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26665</xdr:rowOff>
    </xdr:from>
    <xdr:ext cx="534377"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63111" y="9799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93738</xdr:rowOff>
    </xdr:from>
    <xdr:to>
      <xdr:col>24</xdr:col>
      <xdr:colOff>114300</xdr:colOff>
      <xdr:row>58</xdr:row>
      <xdr:rowOff>23888</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866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25338</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7979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66973</xdr:rowOff>
    </xdr:from>
    <xdr:to>
      <xdr:col>20</xdr:col>
      <xdr:colOff>38100</xdr:colOff>
      <xdr:row>58</xdr:row>
      <xdr:rowOff>168573</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10011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159700</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530111" y="10103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107786</xdr:rowOff>
    </xdr:from>
    <xdr:to>
      <xdr:col>15</xdr:col>
      <xdr:colOff>101600</xdr:colOff>
      <xdr:row>59</xdr:row>
      <xdr:rowOff>37936</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10051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29063</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41111" y="10144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101501</xdr:rowOff>
    </xdr:from>
    <xdr:to>
      <xdr:col>10</xdr:col>
      <xdr:colOff>165100</xdr:colOff>
      <xdr:row>59</xdr:row>
      <xdr:rowOff>31651</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10045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22778</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52111" y="10138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85456</xdr:rowOff>
    </xdr:from>
    <xdr:to>
      <xdr:col>6</xdr:col>
      <xdr:colOff>38100</xdr:colOff>
      <xdr:row>59</xdr:row>
      <xdr:rowOff>15606</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10029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6733</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63111" y="10122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172,372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23256</xdr:rowOff>
    </xdr:from>
    <xdr:to>
      <xdr:col>24</xdr:col>
      <xdr:colOff>62865</xdr:colOff>
      <xdr:row>78</xdr:row>
      <xdr:rowOff>42033</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196206"/>
          <a:ext cx="1270" cy="12189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45860</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418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42033</xdr:rowOff>
    </xdr:from>
    <xdr:to>
      <xdr:col>24</xdr:col>
      <xdr:colOff>152400</xdr:colOff>
      <xdr:row>78</xdr:row>
      <xdr:rowOff>42033</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415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141383</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971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387,969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23256</xdr:rowOff>
    </xdr:from>
    <xdr:to>
      <xdr:col>24</xdr:col>
      <xdr:colOff>152400</xdr:colOff>
      <xdr:row>71</xdr:row>
      <xdr:rowOff>23256</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196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156978</xdr:rowOff>
    </xdr:from>
    <xdr:to>
      <xdr:col>24</xdr:col>
      <xdr:colOff>63500</xdr:colOff>
      <xdr:row>77</xdr:row>
      <xdr:rowOff>73242</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3797300" y="13187178"/>
          <a:ext cx="838200" cy="87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49003</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90775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26127</xdr:rowOff>
    </xdr:from>
    <xdr:to>
      <xdr:col>24</xdr:col>
      <xdr:colOff>114300</xdr:colOff>
      <xdr:row>76</xdr:row>
      <xdr:rowOff>127727</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3056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73242</xdr:rowOff>
    </xdr:from>
    <xdr:to>
      <xdr:col>19</xdr:col>
      <xdr:colOff>177800</xdr:colOff>
      <xdr:row>77</xdr:row>
      <xdr:rowOff>111620</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3274892"/>
          <a:ext cx="889000" cy="38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40798</xdr:rowOff>
    </xdr:from>
    <xdr:to>
      <xdr:col>20</xdr:col>
      <xdr:colOff>38100</xdr:colOff>
      <xdr:row>76</xdr:row>
      <xdr:rowOff>142398</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3070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158925</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2846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106891</xdr:rowOff>
    </xdr:from>
    <xdr:to>
      <xdr:col>15</xdr:col>
      <xdr:colOff>50800</xdr:colOff>
      <xdr:row>77</xdr:row>
      <xdr:rowOff>111620</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a:off x="2019300" y="13308541"/>
          <a:ext cx="889000" cy="4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63946</xdr:rowOff>
    </xdr:from>
    <xdr:to>
      <xdr:col>15</xdr:col>
      <xdr:colOff>101600</xdr:colOff>
      <xdr:row>76</xdr:row>
      <xdr:rowOff>165546</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09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10623</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2869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106891</xdr:rowOff>
    </xdr:from>
    <xdr:to>
      <xdr:col>10</xdr:col>
      <xdr:colOff>114300</xdr:colOff>
      <xdr:row>77</xdr:row>
      <xdr:rowOff>154961</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3308541"/>
          <a:ext cx="889000" cy="48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73740</xdr:rowOff>
    </xdr:from>
    <xdr:to>
      <xdr:col>10</xdr:col>
      <xdr:colOff>165100</xdr:colOff>
      <xdr:row>77</xdr:row>
      <xdr:rowOff>3890</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10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20416</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2879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80090</xdr:rowOff>
    </xdr:from>
    <xdr:to>
      <xdr:col>6</xdr:col>
      <xdr:colOff>38100</xdr:colOff>
      <xdr:row>77</xdr:row>
      <xdr:rowOff>10240</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110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26767</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2885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106178</xdr:rowOff>
    </xdr:from>
    <xdr:to>
      <xdr:col>24</xdr:col>
      <xdr:colOff>114300</xdr:colOff>
      <xdr:row>77</xdr:row>
      <xdr:rowOff>36328</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3136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84605</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3114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22442</xdr:rowOff>
    </xdr:from>
    <xdr:to>
      <xdr:col>20</xdr:col>
      <xdr:colOff>38100</xdr:colOff>
      <xdr:row>77</xdr:row>
      <xdr:rowOff>124042</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322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115169</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3316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60820</xdr:rowOff>
    </xdr:from>
    <xdr:to>
      <xdr:col>15</xdr:col>
      <xdr:colOff>101600</xdr:colOff>
      <xdr:row>77</xdr:row>
      <xdr:rowOff>162420</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262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153547</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33551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56091</xdr:rowOff>
    </xdr:from>
    <xdr:to>
      <xdr:col>10</xdr:col>
      <xdr:colOff>165100</xdr:colOff>
      <xdr:row>77</xdr:row>
      <xdr:rowOff>157691</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257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148818</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3350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104161</xdr:rowOff>
    </xdr:from>
    <xdr:to>
      <xdr:col>6</xdr:col>
      <xdr:colOff>38100</xdr:colOff>
      <xdr:row>78</xdr:row>
      <xdr:rowOff>34311</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305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25438</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3398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39072</xdr:rowOff>
    </xdr:from>
    <xdr:to>
      <xdr:col>24</xdr:col>
      <xdr:colOff>62865</xdr:colOff>
      <xdr:row>98</xdr:row>
      <xdr:rowOff>33282</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469572"/>
          <a:ext cx="1270" cy="1365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37109</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839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33282</xdr:rowOff>
    </xdr:from>
    <xdr:to>
      <xdr:col>24</xdr:col>
      <xdr:colOff>152400</xdr:colOff>
      <xdr:row>98</xdr:row>
      <xdr:rowOff>33282</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835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157199</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2447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147,244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39072</xdr:rowOff>
    </xdr:from>
    <xdr:to>
      <xdr:col>24</xdr:col>
      <xdr:colOff>152400</xdr:colOff>
      <xdr:row>90</xdr:row>
      <xdr:rowOff>39072</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469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169625</xdr:rowOff>
    </xdr:from>
    <xdr:to>
      <xdr:col>24</xdr:col>
      <xdr:colOff>63500</xdr:colOff>
      <xdr:row>96</xdr:row>
      <xdr:rowOff>26020</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3797300" y="16457375"/>
          <a:ext cx="838200" cy="27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136194</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2524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113317</xdr:rowOff>
    </xdr:from>
    <xdr:to>
      <xdr:col>24</xdr:col>
      <xdr:colOff>114300</xdr:colOff>
      <xdr:row>96</xdr:row>
      <xdr:rowOff>43467</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401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37624</xdr:rowOff>
    </xdr:from>
    <xdr:to>
      <xdr:col>19</xdr:col>
      <xdr:colOff>177800</xdr:colOff>
      <xdr:row>95</xdr:row>
      <xdr:rowOff>169625</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2908300" y="16325374"/>
          <a:ext cx="889000" cy="132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128197</xdr:rowOff>
    </xdr:from>
    <xdr:to>
      <xdr:col>20</xdr:col>
      <xdr:colOff>38100</xdr:colOff>
      <xdr:row>96</xdr:row>
      <xdr:rowOff>58347</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415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49474</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508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37624</xdr:rowOff>
    </xdr:from>
    <xdr:to>
      <xdr:col>15</xdr:col>
      <xdr:colOff>50800</xdr:colOff>
      <xdr:row>95</xdr:row>
      <xdr:rowOff>38953</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019300" y="16325374"/>
          <a:ext cx="889000" cy="1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154225</xdr:rowOff>
    </xdr:from>
    <xdr:to>
      <xdr:col>15</xdr:col>
      <xdr:colOff>101600</xdr:colOff>
      <xdr:row>96</xdr:row>
      <xdr:rowOff>84375</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441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75502</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534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38953</xdr:rowOff>
    </xdr:from>
    <xdr:to>
      <xdr:col>10</xdr:col>
      <xdr:colOff>114300</xdr:colOff>
      <xdr:row>95</xdr:row>
      <xdr:rowOff>78685</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1130300" y="16326703"/>
          <a:ext cx="889000" cy="39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152843</xdr:rowOff>
    </xdr:from>
    <xdr:to>
      <xdr:col>10</xdr:col>
      <xdr:colOff>165100</xdr:colOff>
      <xdr:row>96</xdr:row>
      <xdr:rowOff>82993</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440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74120</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533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150774</xdr:rowOff>
    </xdr:from>
    <xdr:to>
      <xdr:col>6</xdr:col>
      <xdr:colOff>38100</xdr:colOff>
      <xdr:row>96</xdr:row>
      <xdr:rowOff>80924</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43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72051</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531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146670</xdr:rowOff>
    </xdr:from>
    <xdr:to>
      <xdr:col>24</xdr:col>
      <xdr:colOff>114300</xdr:colOff>
      <xdr:row>96</xdr:row>
      <xdr:rowOff>76820</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434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125097</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412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118825</xdr:rowOff>
    </xdr:from>
    <xdr:to>
      <xdr:col>20</xdr:col>
      <xdr:colOff>38100</xdr:colOff>
      <xdr:row>96</xdr:row>
      <xdr:rowOff>48975</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406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65502</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6181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158274</xdr:rowOff>
    </xdr:from>
    <xdr:to>
      <xdr:col>15</xdr:col>
      <xdr:colOff>101600</xdr:colOff>
      <xdr:row>95</xdr:row>
      <xdr:rowOff>88424</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274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104951</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6049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159603</xdr:rowOff>
    </xdr:from>
    <xdr:to>
      <xdr:col>10</xdr:col>
      <xdr:colOff>165100</xdr:colOff>
      <xdr:row>95</xdr:row>
      <xdr:rowOff>89753</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275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106280</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6051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27885</xdr:rowOff>
    </xdr:from>
    <xdr:to>
      <xdr:col>6</xdr:col>
      <xdr:colOff>38100</xdr:colOff>
      <xdr:row>95</xdr:row>
      <xdr:rowOff>129485</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315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146012</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090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a:extLst>
            <a:ext uri="{FF2B5EF4-FFF2-40B4-BE49-F238E27FC236}">
              <a16:creationId xmlns:a16="http://schemas.microsoft.com/office/drawing/2014/main" id="{00000000-0008-0000-0700-000020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110308</xdr:rowOff>
    </xdr:from>
    <xdr:to>
      <xdr:col>54</xdr:col>
      <xdr:colOff>189865</xdr:colOff>
      <xdr:row>39</xdr:row>
      <xdr:rowOff>98878</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flipV="1">
          <a:off x="10475595" y="5253808"/>
          <a:ext cx="1270" cy="1531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0" name="労働費最小値テキスト">
          <a:extLst>
            <a:ext uri="{FF2B5EF4-FFF2-40B4-BE49-F238E27FC236}">
              <a16:creationId xmlns:a16="http://schemas.microsoft.com/office/drawing/2014/main" id="{00000000-0008-0000-0700-000022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56985</xdr:rowOff>
    </xdr:from>
    <xdr:ext cx="469744" cy="259045"/>
    <xdr:sp macro="" textlink="">
      <xdr:nvSpPr>
        <xdr:cNvPr id="292" name="労働費最大値テキスト">
          <a:extLst>
            <a:ext uri="{FF2B5EF4-FFF2-40B4-BE49-F238E27FC236}">
              <a16:creationId xmlns:a16="http://schemas.microsoft.com/office/drawing/2014/main" id="{00000000-0008-0000-0700-000024010000}"/>
            </a:ext>
          </a:extLst>
        </xdr:cNvPr>
        <xdr:cNvSpPr txBox="1"/>
      </xdr:nvSpPr>
      <xdr:spPr>
        <a:xfrm>
          <a:off x="10528300" y="5029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4,690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110308</xdr:rowOff>
    </xdr:from>
    <xdr:to>
      <xdr:col>55</xdr:col>
      <xdr:colOff>88900</xdr:colOff>
      <xdr:row>30</xdr:row>
      <xdr:rowOff>110308</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10388600" y="5253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102798</xdr:rowOff>
    </xdr:from>
    <xdr:to>
      <xdr:col>55</xdr:col>
      <xdr:colOff>0</xdr:colOff>
      <xdr:row>38</xdr:row>
      <xdr:rowOff>103777</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flipV="1">
          <a:off x="9639300" y="6617898"/>
          <a:ext cx="838200" cy="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9560</xdr:rowOff>
    </xdr:from>
    <xdr:ext cx="378565" cy="259045"/>
    <xdr:sp macro="" textlink="">
      <xdr:nvSpPr>
        <xdr:cNvPr id="295" name="労働費平均値テキスト">
          <a:extLst>
            <a:ext uri="{FF2B5EF4-FFF2-40B4-BE49-F238E27FC236}">
              <a16:creationId xmlns:a16="http://schemas.microsoft.com/office/drawing/2014/main" id="{00000000-0008-0000-0700-000027010000}"/>
            </a:ext>
          </a:extLst>
        </xdr:cNvPr>
        <xdr:cNvSpPr txBox="1"/>
      </xdr:nvSpPr>
      <xdr:spPr>
        <a:xfrm>
          <a:off x="10528300" y="635321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158133</xdr:rowOff>
    </xdr:from>
    <xdr:to>
      <xdr:col>55</xdr:col>
      <xdr:colOff>50800</xdr:colOff>
      <xdr:row>38</xdr:row>
      <xdr:rowOff>88283</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10426700" y="6501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86795</xdr:rowOff>
    </xdr:from>
    <xdr:to>
      <xdr:col>50</xdr:col>
      <xdr:colOff>114300</xdr:colOff>
      <xdr:row>38</xdr:row>
      <xdr:rowOff>103777</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8750300" y="6601895"/>
          <a:ext cx="889000" cy="16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154541</xdr:rowOff>
    </xdr:from>
    <xdr:to>
      <xdr:col>50</xdr:col>
      <xdr:colOff>165100</xdr:colOff>
      <xdr:row>38</xdr:row>
      <xdr:rowOff>84691</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9588500" y="649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101218</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9450017" y="6273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83856</xdr:rowOff>
    </xdr:from>
    <xdr:to>
      <xdr:col>45</xdr:col>
      <xdr:colOff>177800</xdr:colOff>
      <xdr:row>38</xdr:row>
      <xdr:rowOff>86795</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a:off x="7861300" y="6598956"/>
          <a:ext cx="889000" cy="2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156500</xdr:rowOff>
    </xdr:from>
    <xdr:to>
      <xdr:col>46</xdr:col>
      <xdr:colOff>38100</xdr:colOff>
      <xdr:row>38</xdr:row>
      <xdr:rowOff>86651</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8699500" y="65001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103177</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61017" y="62753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83856</xdr:rowOff>
    </xdr:from>
    <xdr:to>
      <xdr:col>41</xdr:col>
      <xdr:colOff>50800</xdr:colOff>
      <xdr:row>38</xdr:row>
      <xdr:rowOff>85489</xdr:rowOff>
    </xdr:to>
    <xdr:cxnSp macro="">
      <xdr:nvCxnSpPr>
        <xdr:cNvPr id="303" name="直線コネクタ 302">
          <a:extLst>
            <a:ext uri="{FF2B5EF4-FFF2-40B4-BE49-F238E27FC236}">
              <a16:creationId xmlns:a16="http://schemas.microsoft.com/office/drawing/2014/main" id="{00000000-0008-0000-0700-00002F010000}"/>
            </a:ext>
          </a:extLst>
        </xdr:cNvPr>
        <xdr:cNvCxnSpPr/>
      </xdr:nvCxnSpPr>
      <xdr:spPr>
        <a:xfrm flipV="1">
          <a:off x="6972300" y="6598956"/>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142458</xdr:rowOff>
    </xdr:from>
    <xdr:to>
      <xdr:col>41</xdr:col>
      <xdr:colOff>101600</xdr:colOff>
      <xdr:row>38</xdr:row>
      <xdr:rowOff>72608</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7810500" y="648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89135</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7672017" y="62613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142131</xdr:rowOff>
    </xdr:from>
    <xdr:to>
      <xdr:col>36</xdr:col>
      <xdr:colOff>165100</xdr:colOff>
      <xdr:row>38</xdr:row>
      <xdr:rowOff>72281</xdr:rowOff>
    </xdr:to>
    <xdr:sp macro="" textlink="">
      <xdr:nvSpPr>
        <xdr:cNvPr id="306" name="フローチャート: 判断 305">
          <a:extLst>
            <a:ext uri="{FF2B5EF4-FFF2-40B4-BE49-F238E27FC236}">
              <a16:creationId xmlns:a16="http://schemas.microsoft.com/office/drawing/2014/main" id="{00000000-0008-0000-0700-000032010000}"/>
            </a:ext>
          </a:extLst>
        </xdr:cNvPr>
        <xdr:cNvSpPr/>
      </xdr:nvSpPr>
      <xdr:spPr>
        <a:xfrm>
          <a:off x="6921500" y="648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88808</xdr:rowOff>
    </xdr:from>
    <xdr:ext cx="378565"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83017" y="62610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51998</xdr:rowOff>
    </xdr:from>
    <xdr:to>
      <xdr:col>55</xdr:col>
      <xdr:colOff>50800</xdr:colOff>
      <xdr:row>38</xdr:row>
      <xdr:rowOff>153598</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10426700" y="6567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30425</xdr:rowOff>
    </xdr:from>
    <xdr:ext cx="378565" cy="259045"/>
    <xdr:sp macro="" textlink="">
      <xdr:nvSpPr>
        <xdr:cNvPr id="314" name="労働費該当値テキスト">
          <a:extLst>
            <a:ext uri="{FF2B5EF4-FFF2-40B4-BE49-F238E27FC236}">
              <a16:creationId xmlns:a16="http://schemas.microsoft.com/office/drawing/2014/main" id="{00000000-0008-0000-0700-00003A010000}"/>
            </a:ext>
          </a:extLst>
        </xdr:cNvPr>
        <xdr:cNvSpPr txBox="1"/>
      </xdr:nvSpPr>
      <xdr:spPr>
        <a:xfrm>
          <a:off x="10528300" y="65455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52977</xdr:rowOff>
    </xdr:from>
    <xdr:to>
      <xdr:col>50</xdr:col>
      <xdr:colOff>165100</xdr:colOff>
      <xdr:row>38</xdr:row>
      <xdr:rowOff>154577</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9588500" y="6568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145704</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9450017" y="66608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35995</xdr:rowOff>
    </xdr:from>
    <xdr:to>
      <xdr:col>46</xdr:col>
      <xdr:colOff>38100</xdr:colOff>
      <xdr:row>38</xdr:row>
      <xdr:rowOff>137595</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8699500" y="6551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128722</xdr:rowOff>
    </xdr:from>
    <xdr:ext cx="378565"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8561017" y="66438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33056</xdr:rowOff>
    </xdr:from>
    <xdr:to>
      <xdr:col>41</xdr:col>
      <xdr:colOff>101600</xdr:colOff>
      <xdr:row>38</xdr:row>
      <xdr:rowOff>134656</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7810500" y="6548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125783</xdr:rowOff>
    </xdr:from>
    <xdr:ext cx="378565"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7672017" y="66408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34689</xdr:rowOff>
    </xdr:from>
    <xdr:to>
      <xdr:col>36</xdr:col>
      <xdr:colOff>165100</xdr:colOff>
      <xdr:row>38</xdr:row>
      <xdr:rowOff>136289</xdr:rowOff>
    </xdr:to>
    <xdr:sp macro="" textlink="">
      <xdr:nvSpPr>
        <xdr:cNvPr id="321" name="楕円 320">
          <a:extLst>
            <a:ext uri="{FF2B5EF4-FFF2-40B4-BE49-F238E27FC236}">
              <a16:creationId xmlns:a16="http://schemas.microsoft.com/office/drawing/2014/main" id="{00000000-0008-0000-0700-000041010000}"/>
            </a:ext>
          </a:extLst>
        </xdr:cNvPr>
        <xdr:cNvSpPr/>
      </xdr:nvSpPr>
      <xdr:spPr>
        <a:xfrm>
          <a:off x="6921500" y="6549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127416</xdr:rowOff>
    </xdr:from>
    <xdr:ext cx="378565"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6783017" y="66425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a:extLst>
            <a:ext uri="{FF2B5EF4-FFF2-40B4-BE49-F238E27FC236}">
              <a16:creationId xmlns:a16="http://schemas.microsoft.com/office/drawing/2014/main" id="{00000000-0008-0000-07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123712</xdr:rowOff>
    </xdr:from>
    <xdr:to>
      <xdr:col>54</xdr:col>
      <xdr:colOff>189865</xdr:colOff>
      <xdr:row>58</xdr:row>
      <xdr:rowOff>101322</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10475595" y="8867662"/>
          <a:ext cx="1270" cy="1177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105149</xdr:rowOff>
    </xdr:from>
    <xdr:ext cx="469744" cy="259045"/>
    <xdr:sp macro="" textlink="">
      <xdr:nvSpPr>
        <xdr:cNvPr id="345" name="農林水産業費最小値テキスト">
          <a:extLst>
            <a:ext uri="{FF2B5EF4-FFF2-40B4-BE49-F238E27FC236}">
              <a16:creationId xmlns:a16="http://schemas.microsoft.com/office/drawing/2014/main" id="{00000000-0008-0000-0700-000059010000}"/>
            </a:ext>
          </a:extLst>
        </xdr:cNvPr>
        <xdr:cNvSpPr txBox="1"/>
      </xdr:nvSpPr>
      <xdr:spPr>
        <a:xfrm>
          <a:off x="10528300" y="10049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101322</xdr:rowOff>
    </xdr:from>
    <xdr:to>
      <xdr:col>55</xdr:col>
      <xdr:colOff>88900</xdr:colOff>
      <xdr:row>58</xdr:row>
      <xdr:rowOff>101322</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10045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70389</xdr:rowOff>
    </xdr:from>
    <xdr:ext cx="599010" cy="259045"/>
    <xdr:sp macro="" textlink="">
      <xdr:nvSpPr>
        <xdr:cNvPr id="347" name="農林水産業費最大値テキスト">
          <a:extLst>
            <a:ext uri="{FF2B5EF4-FFF2-40B4-BE49-F238E27FC236}">
              <a16:creationId xmlns:a16="http://schemas.microsoft.com/office/drawing/2014/main" id="{00000000-0008-0000-0700-00005B010000}"/>
            </a:ext>
          </a:extLst>
        </xdr:cNvPr>
        <xdr:cNvSpPr txBox="1"/>
      </xdr:nvSpPr>
      <xdr:spPr>
        <a:xfrm>
          <a:off x="10528300" y="8642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265,997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123712</xdr:rowOff>
    </xdr:from>
    <xdr:to>
      <xdr:col>55</xdr:col>
      <xdr:colOff>88900</xdr:colOff>
      <xdr:row>51</xdr:row>
      <xdr:rowOff>123712</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8867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72697</xdr:rowOff>
    </xdr:from>
    <xdr:to>
      <xdr:col>55</xdr:col>
      <xdr:colOff>0</xdr:colOff>
      <xdr:row>58</xdr:row>
      <xdr:rowOff>83268</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9639300" y="10016797"/>
          <a:ext cx="838200" cy="10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108165</xdr:rowOff>
    </xdr:from>
    <xdr:ext cx="534377" cy="259045"/>
    <xdr:sp macro="" textlink="">
      <xdr:nvSpPr>
        <xdr:cNvPr id="350" name="農林水産業費平均値テキスト">
          <a:extLst>
            <a:ext uri="{FF2B5EF4-FFF2-40B4-BE49-F238E27FC236}">
              <a16:creationId xmlns:a16="http://schemas.microsoft.com/office/drawing/2014/main" id="{00000000-0008-0000-0700-00005E010000}"/>
            </a:ext>
          </a:extLst>
        </xdr:cNvPr>
        <xdr:cNvSpPr txBox="1"/>
      </xdr:nvSpPr>
      <xdr:spPr>
        <a:xfrm>
          <a:off x="10528300" y="97093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85288</xdr:rowOff>
    </xdr:from>
    <xdr:to>
      <xdr:col>55</xdr:col>
      <xdr:colOff>50800</xdr:colOff>
      <xdr:row>58</xdr:row>
      <xdr:rowOff>15438</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10426700" y="9857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80813</xdr:rowOff>
    </xdr:from>
    <xdr:to>
      <xdr:col>50</xdr:col>
      <xdr:colOff>114300</xdr:colOff>
      <xdr:row>58</xdr:row>
      <xdr:rowOff>83268</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8750300" y="10024913"/>
          <a:ext cx="889000" cy="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98588</xdr:rowOff>
    </xdr:from>
    <xdr:to>
      <xdr:col>50</xdr:col>
      <xdr:colOff>165100</xdr:colOff>
      <xdr:row>58</xdr:row>
      <xdr:rowOff>28738</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9588500" y="9871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45265</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372111" y="9646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80813</xdr:rowOff>
    </xdr:from>
    <xdr:to>
      <xdr:col>45</xdr:col>
      <xdr:colOff>177800</xdr:colOff>
      <xdr:row>58</xdr:row>
      <xdr:rowOff>86729</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7861300" y="10024913"/>
          <a:ext cx="889000" cy="5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95228</xdr:rowOff>
    </xdr:from>
    <xdr:to>
      <xdr:col>46</xdr:col>
      <xdr:colOff>38100</xdr:colOff>
      <xdr:row>58</xdr:row>
      <xdr:rowOff>25378</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8699500" y="986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41905</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483111" y="9643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80580</xdr:rowOff>
    </xdr:from>
    <xdr:to>
      <xdr:col>41</xdr:col>
      <xdr:colOff>50800</xdr:colOff>
      <xdr:row>58</xdr:row>
      <xdr:rowOff>86729</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a:off x="6972300" y="10024680"/>
          <a:ext cx="889000" cy="6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98853</xdr:rowOff>
    </xdr:from>
    <xdr:to>
      <xdr:col>41</xdr:col>
      <xdr:colOff>101600</xdr:colOff>
      <xdr:row>58</xdr:row>
      <xdr:rowOff>29003</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7810500" y="9871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45530</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594111" y="9646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109579</xdr:rowOff>
    </xdr:from>
    <xdr:to>
      <xdr:col>36</xdr:col>
      <xdr:colOff>165100</xdr:colOff>
      <xdr:row>58</xdr:row>
      <xdr:rowOff>39729</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6921500" y="9882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56256</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705111" y="9657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21897</xdr:rowOff>
    </xdr:from>
    <xdr:to>
      <xdr:col>55</xdr:col>
      <xdr:colOff>50800</xdr:colOff>
      <xdr:row>58</xdr:row>
      <xdr:rowOff>123497</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10426700" y="9965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108274</xdr:rowOff>
    </xdr:from>
    <xdr:ext cx="534377" cy="259045"/>
    <xdr:sp macro="" textlink="">
      <xdr:nvSpPr>
        <xdr:cNvPr id="369" name="農林水産業費該当値テキスト">
          <a:extLst>
            <a:ext uri="{FF2B5EF4-FFF2-40B4-BE49-F238E27FC236}">
              <a16:creationId xmlns:a16="http://schemas.microsoft.com/office/drawing/2014/main" id="{00000000-0008-0000-0700-000071010000}"/>
            </a:ext>
          </a:extLst>
        </xdr:cNvPr>
        <xdr:cNvSpPr txBox="1"/>
      </xdr:nvSpPr>
      <xdr:spPr>
        <a:xfrm>
          <a:off x="10528300" y="9880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32468</xdr:rowOff>
    </xdr:from>
    <xdr:to>
      <xdr:col>50</xdr:col>
      <xdr:colOff>165100</xdr:colOff>
      <xdr:row>58</xdr:row>
      <xdr:rowOff>134068</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9588500" y="9976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125195</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9372111" y="10069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30013</xdr:rowOff>
    </xdr:from>
    <xdr:to>
      <xdr:col>46</xdr:col>
      <xdr:colOff>38100</xdr:colOff>
      <xdr:row>58</xdr:row>
      <xdr:rowOff>131613</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8699500" y="9974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122740</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8483111" y="10066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35929</xdr:rowOff>
    </xdr:from>
    <xdr:to>
      <xdr:col>41</xdr:col>
      <xdr:colOff>101600</xdr:colOff>
      <xdr:row>58</xdr:row>
      <xdr:rowOff>137529</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7810500" y="9980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128656</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7594111" y="10072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29780</xdr:rowOff>
    </xdr:from>
    <xdr:to>
      <xdr:col>36</xdr:col>
      <xdr:colOff>165100</xdr:colOff>
      <xdr:row>58</xdr:row>
      <xdr:rowOff>131380</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6921500" y="997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122507</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705111" y="10066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a:extLst>
            <a:ext uri="{FF2B5EF4-FFF2-40B4-BE49-F238E27FC236}">
              <a16:creationId xmlns:a16="http://schemas.microsoft.com/office/drawing/2014/main" id="{00000000-0008-0000-07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99661</xdr:rowOff>
    </xdr:from>
    <xdr:to>
      <xdr:col>54</xdr:col>
      <xdr:colOff>189865</xdr:colOff>
      <xdr:row>78</xdr:row>
      <xdr:rowOff>1780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flipV="1">
          <a:off x="10475595" y="12101161"/>
          <a:ext cx="1270" cy="12737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5607</xdr:rowOff>
    </xdr:from>
    <xdr:ext cx="469744" cy="259045"/>
    <xdr:sp macro="" textlink="">
      <xdr:nvSpPr>
        <xdr:cNvPr id="398" name="商工費最小値テキスト">
          <a:extLst>
            <a:ext uri="{FF2B5EF4-FFF2-40B4-BE49-F238E27FC236}">
              <a16:creationId xmlns:a16="http://schemas.microsoft.com/office/drawing/2014/main" id="{00000000-0008-0000-0700-00008E010000}"/>
            </a:ext>
          </a:extLst>
        </xdr:cNvPr>
        <xdr:cNvSpPr txBox="1"/>
      </xdr:nvSpPr>
      <xdr:spPr>
        <a:xfrm>
          <a:off x="10528300" y="13378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1780</xdr:rowOff>
    </xdr:from>
    <xdr:to>
      <xdr:col>55</xdr:col>
      <xdr:colOff>88900</xdr:colOff>
      <xdr:row>78</xdr:row>
      <xdr:rowOff>1780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10388600" y="13374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46338</xdr:rowOff>
    </xdr:from>
    <xdr:ext cx="599010" cy="259045"/>
    <xdr:sp macro="" textlink="">
      <xdr:nvSpPr>
        <xdr:cNvPr id="400" name="商工費最大値テキスト">
          <a:extLst>
            <a:ext uri="{FF2B5EF4-FFF2-40B4-BE49-F238E27FC236}">
              <a16:creationId xmlns:a16="http://schemas.microsoft.com/office/drawing/2014/main" id="{00000000-0008-0000-0700-000090010000}"/>
            </a:ext>
          </a:extLst>
        </xdr:cNvPr>
        <xdr:cNvSpPr txBox="1"/>
      </xdr:nvSpPr>
      <xdr:spPr>
        <a:xfrm>
          <a:off x="10528300" y="11876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227,006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99661</xdr:rowOff>
    </xdr:from>
    <xdr:to>
      <xdr:col>55</xdr:col>
      <xdr:colOff>88900</xdr:colOff>
      <xdr:row>70</xdr:row>
      <xdr:rowOff>99661</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2101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116069</xdr:rowOff>
    </xdr:from>
    <xdr:to>
      <xdr:col>55</xdr:col>
      <xdr:colOff>0</xdr:colOff>
      <xdr:row>78</xdr:row>
      <xdr:rowOff>6690</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flipV="1">
          <a:off x="9639300" y="13317719"/>
          <a:ext cx="838200" cy="62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154959</xdr:rowOff>
    </xdr:from>
    <xdr:ext cx="534377" cy="259045"/>
    <xdr:sp macro="" textlink="">
      <xdr:nvSpPr>
        <xdr:cNvPr id="403" name="商工費平均値テキスト">
          <a:extLst>
            <a:ext uri="{FF2B5EF4-FFF2-40B4-BE49-F238E27FC236}">
              <a16:creationId xmlns:a16="http://schemas.microsoft.com/office/drawing/2014/main" id="{00000000-0008-0000-0700-000093010000}"/>
            </a:ext>
          </a:extLst>
        </xdr:cNvPr>
        <xdr:cNvSpPr txBox="1"/>
      </xdr:nvSpPr>
      <xdr:spPr>
        <a:xfrm>
          <a:off x="10528300" y="130137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132082</xdr:rowOff>
    </xdr:from>
    <xdr:to>
      <xdr:col>55</xdr:col>
      <xdr:colOff>50800</xdr:colOff>
      <xdr:row>77</xdr:row>
      <xdr:rowOff>62232</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10426700" y="13162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6690</xdr:rowOff>
    </xdr:from>
    <xdr:to>
      <xdr:col>50</xdr:col>
      <xdr:colOff>114300</xdr:colOff>
      <xdr:row>78</xdr:row>
      <xdr:rowOff>7226</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8750300" y="13379790"/>
          <a:ext cx="889000" cy="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22298</xdr:rowOff>
    </xdr:from>
    <xdr:to>
      <xdr:col>50</xdr:col>
      <xdr:colOff>165100</xdr:colOff>
      <xdr:row>77</xdr:row>
      <xdr:rowOff>123898</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9588500" y="13223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140425</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9372111" y="12999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131397</xdr:rowOff>
    </xdr:from>
    <xdr:to>
      <xdr:col>45</xdr:col>
      <xdr:colOff>177800</xdr:colOff>
      <xdr:row>78</xdr:row>
      <xdr:rowOff>7226</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7861300" y="13333047"/>
          <a:ext cx="889000" cy="47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36705</xdr:rowOff>
    </xdr:from>
    <xdr:to>
      <xdr:col>46</xdr:col>
      <xdr:colOff>38100</xdr:colOff>
      <xdr:row>77</xdr:row>
      <xdr:rowOff>138305</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8699500" y="13238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154832</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8483111" y="13013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128482</xdr:rowOff>
    </xdr:from>
    <xdr:to>
      <xdr:col>41</xdr:col>
      <xdr:colOff>50800</xdr:colOff>
      <xdr:row>77</xdr:row>
      <xdr:rowOff>131397</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6972300" y="13330132"/>
          <a:ext cx="889000" cy="2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38351</xdr:rowOff>
    </xdr:from>
    <xdr:to>
      <xdr:col>41</xdr:col>
      <xdr:colOff>101600</xdr:colOff>
      <xdr:row>77</xdr:row>
      <xdr:rowOff>139951</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7810500" y="13240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156478</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7594111" y="13015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47072</xdr:rowOff>
    </xdr:from>
    <xdr:to>
      <xdr:col>36</xdr:col>
      <xdr:colOff>165100</xdr:colOff>
      <xdr:row>77</xdr:row>
      <xdr:rowOff>148672</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6921500" y="13248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165199</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6705111" y="13023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65269</xdr:rowOff>
    </xdr:from>
    <xdr:to>
      <xdr:col>55</xdr:col>
      <xdr:colOff>50800</xdr:colOff>
      <xdr:row>77</xdr:row>
      <xdr:rowOff>166869</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10426700" y="13266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151646</xdr:rowOff>
    </xdr:from>
    <xdr:ext cx="534377" cy="259045"/>
    <xdr:sp macro="" textlink="">
      <xdr:nvSpPr>
        <xdr:cNvPr id="422" name="商工費該当値テキスト">
          <a:extLst>
            <a:ext uri="{FF2B5EF4-FFF2-40B4-BE49-F238E27FC236}">
              <a16:creationId xmlns:a16="http://schemas.microsoft.com/office/drawing/2014/main" id="{00000000-0008-0000-0700-0000A6010000}"/>
            </a:ext>
          </a:extLst>
        </xdr:cNvPr>
        <xdr:cNvSpPr txBox="1"/>
      </xdr:nvSpPr>
      <xdr:spPr>
        <a:xfrm>
          <a:off x="10528300" y="13181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127340</xdr:rowOff>
    </xdr:from>
    <xdr:to>
      <xdr:col>50</xdr:col>
      <xdr:colOff>165100</xdr:colOff>
      <xdr:row>78</xdr:row>
      <xdr:rowOff>57490</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9588500" y="13328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48617</xdr:rowOff>
    </xdr:from>
    <xdr:ext cx="469744"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9404428" y="13421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127876</xdr:rowOff>
    </xdr:from>
    <xdr:to>
      <xdr:col>46</xdr:col>
      <xdr:colOff>38100</xdr:colOff>
      <xdr:row>78</xdr:row>
      <xdr:rowOff>58026</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8699500" y="13329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49153</xdr:rowOff>
    </xdr:from>
    <xdr:ext cx="469744"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8515428" y="13422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80597</xdr:rowOff>
    </xdr:from>
    <xdr:to>
      <xdr:col>41</xdr:col>
      <xdr:colOff>101600</xdr:colOff>
      <xdr:row>78</xdr:row>
      <xdr:rowOff>10747</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7810500" y="13282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1874</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7594111" y="13374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77682</xdr:rowOff>
    </xdr:from>
    <xdr:to>
      <xdr:col>36</xdr:col>
      <xdr:colOff>165100</xdr:colOff>
      <xdr:row>78</xdr:row>
      <xdr:rowOff>7832</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6921500" y="13279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170409</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6705111" y="13372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a:extLst>
            <a:ext uri="{FF2B5EF4-FFF2-40B4-BE49-F238E27FC236}">
              <a16:creationId xmlns:a16="http://schemas.microsoft.com/office/drawing/2014/main" id="{00000000-0008-0000-0700-0000C7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22330</xdr:rowOff>
    </xdr:from>
    <xdr:to>
      <xdr:col>54</xdr:col>
      <xdr:colOff>189865</xdr:colOff>
      <xdr:row>98</xdr:row>
      <xdr:rowOff>57600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flipV="1">
          <a:off x="10475595" y="15452830"/>
          <a:ext cx="1270" cy="1406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61427</xdr:rowOff>
    </xdr:from>
    <xdr:ext cx="534377" cy="259045"/>
    <xdr:sp macro="" textlink="">
      <xdr:nvSpPr>
        <xdr:cNvPr id="457" name="土木費最小値テキスト">
          <a:extLst>
            <a:ext uri="{FF2B5EF4-FFF2-40B4-BE49-F238E27FC236}">
              <a16:creationId xmlns:a16="http://schemas.microsoft.com/office/drawing/2014/main" id="{00000000-0008-0000-0700-0000C9010000}"/>
            </a:ext>
          </a:extLst>
        </xdr:cNvPr>
        <xdr:cNvSpPr txBox="1"/>
      </xdr:nvSpPr>
      <xdr:spPr>
        <a:xfrm>
          <a:off x="10528300" y="16863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57600</xdr:rowOff>
    </xdr:from>
    <xdr:to>
      <xdr:col>55</xdr:col>
      <xdr:colOff>88900</xdr:colOff>
      <xdr:row>98</xdr:row>
      <xdr:rowOff>57600</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10388600" y="16859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140457</xdr:rowOff>
    </xdr:from>
    <xdr:ext cx="599010" cy="259045"/>
    <xdr:sp macro="" textlink="">
      <xdr:nvSpPr>
        <xdr:cNvPr id="459" name="土木費最大値テキスト">
          <a:extLst>
            <a:ext uri="{FF2B5EF4-FFF2-40B4-BE49-F238E27FC236}">
              <a16:creationId xmlns:a16="http://schemas.microsoft.com/office/drawing/2014/main" id="{00000000-0008-0000-0700-0000CB010000}"/>
            </a:ext>
          </a:extLst>
        </xdr:cNvPr>
        <xdr:cNvSpPr txBox="1"/>
      </xdr:nvSpPr>
      <xdr:spPr>
        <a:xfrm>
          <a:off x="10528300" y="15228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148,782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22330</xdr:rowOff>
    </xdr:from>
    <xdr:to>
      <xdr:col>55</xdr:col>
      <xdr:colOff>88900</xdr:colOff>
      <xdr:row>90</xdr:row>
      <xdr:rowOff>22330</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5452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111125</xdr:rowOff>
    </xdr:from>
    <xdr:to>
      <xdr:col>55</xdr:col>
      <xdr:colOff>0</xdr:colOff>
      <xdr:row>95</xdr:row>
      <xdr:rowOff>151228</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9639300" y="16398875"/>
          <a:ext cx="838200" cy="40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62972</xdr:rowOff>
    </xdr:from>
    <xdr:ext cx="534377" cy="259045"/>
    <xdr:sp macro="" textlink="">
      <xdr:nvSpPr>
        <xdr:cNvPr id="462" name="土木費平均値テキスト">
          <a:extLst>
            <a:ext uri="{FF2B5EF4-FFF2-40B4-BE49-F238E27FC236}">
              <a16:creationId xmlns:a16="http://schemas.microsoft.com/office/drawing/2014/main" id="{00000000-0008-0000-0700-0000CE010000}"/>
            </a:ext>
          </a:extLst>
        </xdr:cNvPr>
        <xdr:cNvSpPr txBox="1"/>
      </xdr:nvSpPr>
      <xdr:spPr>
        <a:xfrm>
          <a:off x="10528300" y="163507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84545</xdr:rowOff>
    </xdr:from>
    <xdr:to>
      <xdr:col>55</xdr:col>
      <xdr:colOff>50800</xdr:colOff>
      <xdr:row>96</xdr:row>
      <xdr:rowOff>14695</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10426700" y="16372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151228</xdr:rowOff>
    </xdr:from>
    <xdr:to>
      <xdr:col>50</xdr:col>
      <xdr:colOff>114300</xdr:colOff>
      <xdr:row>95</xdr:row>
      <xdr:rowOff>168221</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8750300" y="16438978"/>
          <a:ext cx="889000" cy="16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141838</xdr:rowOff>
    </xdr:from>
    <xdr:to>
      <xdr:col>50</xdr:col>
      <xdr:colOff>165100</xdr:colOff>
      <xdr:row>96</xdr:row>
      <xdr:rowOff>71988</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9588500" y="16429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63115</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9372111" y="16522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168221</xdr:rowOff>
    </xdr:from>
    <xdr:to>
      <xdr:col>45</xdr:col>
      <xdr:colOff>177800</xdr:colOff>
      <xdr:row>97</xdr:row>
      <xdr:rowOff>13796</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flipV="1">
          <a:off x="7861300" y="16455971"/>
          <a:ext cx="889000" cy="188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130876</xdr:rowOff>
    </xdr:from>
    <xdr:to>
      <xdr:col>46</xdr:col>
      <xdr:colOff>38100</xdr:colOff>
      <xdr:row>96</xdr:row>
      <xdr:rowOff>61026</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8699500" y="16418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52153</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8483111" y="16511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13796</xdr:rowOff>
    </xdr:from>
    <xdr:to>
      <xdr:col>41</xdr:col>
      <xdr:colOff>50800</xdr:colOff>
      <xdr:row>97</xdr:row>
      <xdr:rowOff>25977</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flipV="1">
          <a:off x="6972300" y="16644446"/>
          <a:ext cx="889000" cy="12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125901</xdr:rowOff>
    </xdr:from>
    <xdr:to>
      <xdr:col>41</xdr:col>
      <xdr:colOff>101600</xdr:colOff>
      <xdr:row>96</xdr:row>
      <xdr:rowOff>56051</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7810500" y="16413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72578</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7594111" y="16188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150851</xdr:rowOff>
    </xdr:from>
    <xdr:to>
      <xdr:col>36</xdr:col>
      <xdr:colOff>165100</xdr:colOff>
      <xdr:row>96</xdr:row>
      <xdr:rowOff>81001</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6921500" y="16438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97528</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6705111" y="16213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60325</xdr:rowOff>
    </xdr:from>
    <xdr:to>
      <xdr:col>55</xdr:col>
      <xdr:colOff>50800</xdr:colOff>
      <xdr:row>95</xdr:row>
      <xdr:rowOff>161925</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10426700" y="16348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83202</xdr:rowOff>
    </xdr:from>
    <xdr:ext cx="534377" cy="259045"/>
    <xdr:sp macro="" textlink="">
      <xdr:nvSpPr>
        <xdr:cNvPr id="481" name="土木費該当値テキスト">
          <a:extLst>
            <a:ext uri="{FF2B5EF4-FFF2-40B4-BE49-F238E27FC236}">
              <a16:creationId xmlns:a16="http://schemas.microsoft.com/office/drawing/2014/main" id="{00000000-0008-0000-0700-0000E1010000}"/>
            </a:ext>
          </a:extLst>
        </xdr:cNvPr>
        <xdr:cNvSpPr txBox="1"/>
      </xdr:nvSpPr>
      <xdr:spPr>
        <a:xfrm>
          <a:off x="10528300" y="16199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100428</xdr:rowOff>
    </xdr:from>
    <xdr:to>
      <xdr:col>50</xdr:col>
      <xdr:colOff>165100</xdr:colOff>
      <xdr:row>96</xdr:row>
      <xdr:rowOff>30578</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9588500" y="16388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47105</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9372111" y="16163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117421</xdr:rowOff>
    </xdr:from>
    <xdr:to>
      <xdr:col>46</xdr:col>
      <xdr:colOff>38100</xdr:colOff>
      <xdr:row>96</xdr:row>
      <xdr:rowOff>47571</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8699500" y="16405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64098</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8483111" y="16180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134446</xdr:rowOff>
    </xdr:from>
    <xdr:to>
      <xdr:col>41</xdr:col>
      <xdr:colOff>101600</xdr:colOff>
      <xdr:row>97</xdr:row>
      <xdr:rowOff>64596</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7810500" y="16593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55723</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7594111" y="16686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146627</xdr:rowOff>
    </xdr:from>
    <xdr:to>
      <xdr:col>36</xdr:col>
      <xdr:colOff>165100</xdr:colOff>
      <xdr:row>97</xdr:row>
      <xdr:rowOff>76777</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6921500" y="16605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67904</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6705111" y="16698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a:extLst>
            <a:ext uri="{FF2B5EF4-FFF2-40B4-BE49-F238E27FC236}">
              <a16:creationId xmlns:a16="http://schemas.microsoft.com/office/drawing/2014/main" id="{00000000-0008-0000-0700-000002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35981</xdr:rowOff>
    </xdr:from>
    <xdr:to>
      <xdr:col>85</xdr:col>
      <xdr:colOff>126364</xdr:colOff>
      <xdr:row>38</xdr:row>
      <xdr:rowOff>82419</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flipV="1">
          <a:off x="16317595" y="5179481"/>
          <a:ext cx="1269" cy="14180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86246</xdr:rowOff>
    </xdr:from>
    <xdr:ext cx="534377" cy="259045"/>
    <xdr:sp macro="" textlink="">
      <xdr:nvSpPr>
        <xdr:cNvPr id="516" name="消防費最小値テキスト">
          <a:extLst>
            <a:ext uri="{FF2B5EF4-FFF2-40B4-BE49-F238E27FC236}">
              <a16:creationId xmlns:a16="http://schemas.microsoft.com/office/drawing/2014/main" id="{00000000-0008-0000-0700-000004020000}"/>
            </a:ext>
          </a:extLst>
        </xdr:cNvPr>
        <xdr:cNvSpPr txBox="1"/>
      </xdr:nvSpPr>
      <xdr:spPr>
        <a:xfrm>
          <a:off x="16370300" y="6601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82419</xdr:rowOff>
    </xdr:from>
    <xdr:to>
      <xdr:col>86</xdr:col>
      <xdr:colOff>25400</xdr:colOff>
      <xdr:row>38</xdr:row>
      <xdr:rowOff>82419</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6230600" y="6597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154108</xdr:rowOff>
    </xdr:from>
    <xdr:ext cx="534377" cy="259045"/>
    <xdr:sp macro="" textlink="">
      <xdr:nvSpPr>
        <xdr:cNvPr id="518" name="消防費最大値テキスト">
          <a:extLst>
            <a:ext uri="{FF2B5EF4-FFF2-40B4-BE49-F238E27FC236}">
              <a16:creationId xmlns:a16="http://schemas.microsoft.com/office/drawing/2014/main" id="{00000000-0008-0000-0700-000006020000}"/>
            </a:ext>
          </a:extLst>
        </xdr:cNvPr>
        <xdr:cNvSpPr txBox="1"/>
      </xdr:nvSpPr>
      <xdr:spPr>
        <a:xfrm>
          <a:off x="16370300" y="4954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98,352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35981</xdr:rowOff>
    </xdr:from>
    <xdr:to>
      <xdr:col>86</xdr:col>
      <xdr:colOff>25400</xdr:colOff>
      <xdr:row>30</xdr:row>
      <xdr:rowOff>35981</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5179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104153</xdr:rowOff>
    </xdr:from>
    <xdr:to>
      <xdr:col>85</xdr:col>
      <xdr:colOff>127000</xdr:colOff>
      <xdr:row>37</xdr:row>
      <xdr:rowOff>116432</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5481300" y="6447803"/>
          <a:ext cx="838200" cy="12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137266</xdr:rowOff>
    </xdr:from>
    <xdr:ext cx="534377" cy="259045"/>
    <xdr:sp macro="" textlink="">
      <xdr:nvSpPr>
        <xdr:cNvPr id="521" name="消防費平均値テキスト">
          <a:extLst>
            <a:ext uri="{FF2B5EF4-FFF2-40B4-BE49-F238E27FC236}">
              <a16:creationId xmlns:a16="http://schemas.microsoft.com/office/drawing/2014/main" id="{00000000-0008-0000-0700-000009020000}"/>
            </a:ext>
          </a:extLst>
        </xdr:cNvPr>
        <xdr:cNvSpPr txBox="1"/>
      </xdr:nvSpPr>
      <xdr:spPr>
        <a:xfrm>
          <a:off x="16370300" y="61380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114389</xdr:rowOff>
    </xdr:from>
    <xdr:to>
      <xdr:col>85</xdr:col>
      <xdr:colOff>177800</xdr:colOff>
      <xdr:row>37</xdr:row>
      <xdr:rowOff>44539</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6268700" y="6286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99042</xdr:rowOff>
    </xdr:from>
    <xdr:to>
      <xdr:col>81</xdr:col>
      <xdr:colOff>50800</xdr:colOff>
      <xdr:row>37</xdr:row>
      <xdr:rowOff>116432</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4592300" y="6442692"/>
          <a:ext cx="889000" cy="17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155618</xdr:rowOff>
    </xdr:from>
    <xdr:to>
      <xdr:col>81</xdr:col>
      <xdr:colOff>101600</xdr:colOff>
      <xdr:row>37</xdr:row>
      <xdr:rowOff>85768</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5430500" y="6327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102295</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5214111" y="6103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99042</xdr:rowOff>
    </xdr:from>
    <xdr:to>
      <xdr:col>76</xdr:col>
      <xdr:colOff>114300</xdr:colOff>
      <xdr:row>37</xdr:row>
      <xdr:rowOff>118669</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flipV="1">
          <a:off x="13703300" y="6442692"/>
          <a:ext cx="889000" cy="19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158950</xdr:rowOff>
    </xdr:from>
    <xdr:to>
      <xdr:col>76</xdr:col>
      <xdr:colOff>165100</xdr:colOff>
      <xdr:row>37</xdr:row>
      <xdr:rowOff>89100</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4541500" y="6331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105627</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4325111" y="6106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118669</xdr:rowOff>
    </xdr:from>
    <xdr:to>
      <xdr:col>71</xdr:col>
      <xdr:colOff>177800</xdr:colOff>
      <xdr:row>37</xdr:row>
      <xdr:rowOff>161172</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flipV="1">
          <a:off x="12814300" y="6462319"/>
          <a:ext cx="889000" cy="42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1052</xdr:rowOff>
    </xdr:from>
    <xdr:to>
      <xdr:col>72</xdr:col>
      <xdr:colOff>38100</xdr:colOff>
      <xdr:row>37</xdr:row>
      <xdr:rowOff>102652</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3652500" y="6344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119179</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3436111" y="6119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169759</xdr:rowOff>
    </xdr:from>
    <xdr:to>
      <xdr:col>67</xdr:col>
      <xdr:colOff>101600</xdr:colOff>
      <xdr:row>37</xdr:row>
      <xdr:rowOff>99909</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2763500" y="6341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116436</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2547111" y="6117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53353</xdr:rowOff>
    </xdr:from>
    <xdr:to>
      <xdr:col>85</xdr:col>
      <xdr:colOff>177800</xdr:colOff>
      <xdr:row>37</xdr:row>
      <xdr:rowOff>154953</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6268700" y="6397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31780</xdr:rowOff>
    </xdr:from>
    <xdr:ext cx="534377" cy="259045"/>
    <xdr:sp macro="" textlink="">
      <xdr:nvSpPr>
        <xdr:cNvPr id="540" name="消防費該当値テキスト">
          <a:extLst>
            <a:ext uri="{FF2B5EF4-FFF2-40B4-BE49-F238E27FC236}">
              <a16:creationId xmlns:a16="http://schemas.microsoft.com/office/drawing/2014/main" id="{00000000-0008-0000-0700-00001C020000}"/>
            </a:ext>
          </a:extLst>
        </xdr:cNvPr>
        <xdr:cNvSpPr txBox="1"/>
      </xdr:nvSpPr>
      <xdr:spPr>
        <a:xfrm>
          <a:off x="16370300" y="6375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65632</xdr:rowOff>
    </xdr:from>
    <xdr:to>
      <xdr:col>81</xdr:col>
      <xdr:colOff>101600</xdr:colOff>
      <xdr:row>37</xdr:row>
      <xdr:rowOff>167232</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5430500" y="6409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158359</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5214111" y="6502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48242</xdr:rowOff>
    </xdr:from>
    <xdr:to>
      <xdr:col>76</xdr:col>
      <xdr:colOff>165100</xdr:colOff>
      <xdr:row>37</xdr:row>
      <xdr:rowOff>149842</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4541500" y="6391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140969</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4325111" y="6484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67869</xdr:rowOff>
    </xdr:from>
    <xdr:to>
      <xdr:col>72</xdr:col>
      <xdr:colOff>38100</xdr:colOff>
      <xdr:row>37</xdr:row>
      <xdr:rowOff>169469</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3652500" y="6411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160596</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3436111" y="6504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110372</xdr:rowOff>
    </xdr:from>
    <xdr:to>
      <xdr:col>67</xdr:col>
      <xdr:colOff>101600</xdr:colOff>
      <xdr:row>38</xdr:row>
      <xdr:rowOff>40522</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2763500" y="6454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31649</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2547111" y="6546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a:extLst>
            <a:ext uri="{FF2B5EF4-FFF2-40B4-BE49-F238E27FC236}">
              <a16:creationId xmlns:a16="http://schemas.microsoft.com/office/drawing/2014/main" id="{00000000-0008-0000-0700-00003B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111407</xdr:rowOff>
    </xdr:from>
    <xdr:to>
      <xdr:col>85</xdr:col>
      <xdr:colOff>126364</xdr:colOff>
      <xdr:row>58</xdr:row>
      <xdr:rowOff>21689</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6317595" y="8683907"/>
          <a:ext cx="1269" cy="1281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25516</xdr:rowOff>
    </xdr:from>
    <xdr:ext cx="534377" cy="259045"/>
    <xdr:sp macro="" textlink="">
      <xdr:nvSpPr>
        <xdr:cNvPr id="573" name="教育費最小値テキスト">
          <a:extLst>
            <a:ext uri="{FF2B5EF4-FFF2-40B4-BE49-F238E27FC236}">
              <a16:creationId xmlns:a16="http://schemas.microsoft.com/office/drawing/2014/main" id="{00000000-0008-0000-0700-00003D020000}"/>
            </a:ext>
          </a:extLst>
        </xdr:cNvPr>
        <xdr:cNvSpPr txBox="1"/>
      </xdr:nvSpPr>
      <xdr:spPr>
        <a:xfrm>
          <a:off x="16370300" y="9969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21689</xdr:rowOff>
    </xdr:from>
    <xdr:to>
      <xdr:col>86</xdr:col>
      <xdr:colOff>25400</xdr:colOff>
      <xdr:row>58</xdr:row>
      <xdr:rowOff>21689</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6230600" y="9965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58084</xdr:rowOff>
    </xdr:from>
    <xdr:ext cx="599010" cy="259045"/>
    <xdr:sp macro="" textlink="">
      <xdr:nvSpPr>
        <xdr:cNvPr id="575" name="教育費最大値テキスト">
          <a:extLst>
            <a:ext uri="{FF2B5EF4-FFF2-40B4-BE49-F238E27FC236}">
              <a16:creationId xmlns:a16="http://schemas.microsoft.com/office/drawing/2014/main" id="{00000000-0008-0000-0700-00003F020000}"/>
            </a:ext>
          </a:extLst>
        </xdr:cNvPr>
        <xdr:cNvSpPr txBox="1"/>
      </xdr:nvSpPr>
      <xdr:spPr>
        <a:xfrm>
          <a:off x="16370300" y="8459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193,713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111407</xdr:rowOff>
    </xdr:from>
    <xdr:to>
      <xdr:col>86</xdr:col>
      <xdr:colOff>25400</xdr:colOff>
      <xdr:row>50</xdr:row>
      <xdr:rowOff>111407</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8683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8308</xdr:rowOff>
    </xdr:from>
    <xdr:to>
      <xdr:col>85</xdr:col>
      <xdr:colOff>127000</xdr:colOff>
      <xdr:row>55</xdr:row>
      <xdr:rowOff>122158</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5481300" y="9438058"/>
          <a:ext cx="838200" cy="113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118252</xdr:rowOff>
    </xdr:from>
    <xdr:ext cx="534377" cy="259045"/>
    <xdr:sp macro="" textlink="">
      <xdr:nvSpPr>
        <xdr:cNvPr id="578" name="教育費平均値テキスト">
          <a:extLst>
            <a:ext uri="{FF2B5EF4-FFF2-40B4-BE49-F238E27FC236}">
              <a16:creationId xmlns:a16="http://schemas.microsoft.com/office/drawing/2014/main" id="{00000000-0008-0000-0700-000042020000}"/>
            </a:ext>
          </a:extLst>
        </xdr:cNvPr>
        <xdr:cNvSpPr txBox="1"/>
      </xdr:nvSpPr>
      <xdr:spPr>
        <a:xfrm>
          <a:off x="16370300" y="95480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139825</xdr:rowOff>
    </xdr:from>
    <xdr:to>
      <xdr:col>85</xdr:col>
      <xdr:colOff>177800</xdr:colOff>
      <xdr:row>56</xdr:row>
      <xdr:rowOff>69975</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6268700" y="956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122158</xdr:rowOff>
    </xdr:from>
    <xdr:to>
      <xdr:col>81</xdr:col>
      <xdr:colOff>50800</xdr:colOff>
      <xdr:row>56</xdr:row>
      <xdr:rowOff>104747</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flipV="1">
          <a:off x="14592300" y="9551908"/>
          <a:ext cx="889000" cy="154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195</xdr:rowOff>
    </xdr:from>
    <xdr:to>
      <xdr:col>81</xdr:col>
      <xdr:colOff>101600</xdr:colOff>
      <xdr:row>56</xdr:row>
      <xdr:rowOff>101795</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5430500" y="960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92922</xdr:rowOff>
    </xdr:from>
    <xdr:ext cx="534377"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5214111" y="9694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83662</xdr:rowOff>
    </xdr:from>
    <xdr:to>
      <xdr:col>76</xdr:col>
      <xdr:colOff>114300</xdr:colOff>
      <xdr:row>56</xdr:row>
      <xdr:rowOff>104747</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a:off x="13703300" y="9684862"/>
          <a:ext cx="889000" cy="21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51950</xdr:rowOff>
    </xdr:from>
    <xdr:to>
      <xdr:col>76</xdr:col>
      <xdr:colOff>165100</xdr:colOff>
      <xdr:row>56</xdr:row>
      <xdr:rowOff>153550</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4541500" y="965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170077</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4325111" y="9428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83662</xdr:rowOff>
    </xdr:from>
    <xdr:to>
      <xdr:col>71</xdr:col>
      <xdr:colOff>177800</xdr:colOff>
      <xdr:row>56</xdr:row>
      <xdr:rowOff>137201</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flipV="1">
          <a:off x="12814300" y="9684862"/>
          <a:ext cx="889000" cy="53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47402</xdr:rowOff>
    </xdr:from>
    <xdr:to>
      <xdr:col>72</xdr:col>
      <xdr:colOff>38100</xdr:colOff>
      <xdr:row>56</xdr:row>
      <xdr:rowOff>149002</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3652500" y="9648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140129</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3436111" y="9741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51013</xdr:rowOff>
    </xdr:from>
    <xdr:to>
      <xdr:col>67</xdr:col>
      <xdr:colOff>101600</xdr:colOff>
      <xdr:row>56</xdr:row>
      <xdr:rowOff>152613</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2763500" y="96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169140</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2547111" y="9427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128958</xdr:rowOff>
    </xdr:from>
    <xdr:to>
      <xdr:col>85</xdr:col>
      <xdr:colOff>177800</xdr:colOff>
      <xdr:row>55</xdr:row>
      <xdr:rowOff>59108</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6268700" y="9387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151835</xdr:rowOff>
    </xdr:from>
    <xdr:ext cx="534377" cy="259045"/>
    <xdr:sp macro="" textlink="">
      <xdr:nvSpPr>
        <xdr:cNvPr id="597" name="教育費該当値テキスト">
          <a:extLst>
            <a:ext uri="{FF2B5EF4-FFF2-40B4-BE49-F238E27FC236}">
              <a16:creationId xmlns:a16="http://schemas.microsoft.com/office/drawing/2014/main" id="{00000000-0008-0000-0700-000055020000}"/>
            </a:ext>
          </a:extLst>
        </xdr:cNvPr>
        <xdr:cNvSpPr txBox="1"/>
      </xdr:nvSpPr>
      <xdr:spPr>
        <a:xfrm>
          <a:off x="16370300" y="9238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71358</xdr:rowOff>
    </xdr:from>
    <xdr:to>
      <xdr:col>81</xdr:col>
      <xdr:colOff>101600</xdr:colOff>
      <xdr:row>56</xdr:row>
      <xdr:rowOff>1508</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5430500" y="9501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18035</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5214111" y="9276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53947</xdr:rowOff>
    </xdr:from>
    <xdr:to>
      <xdr:col>76</xdr:col>
      <xdr:colOff>165100</xdr:colOff>
      <xdr:row>56</xdr:row>
      <xdr:rowOff>155547</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4541500" y="9655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146674</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4325111" y="9747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32862</xdr:rowOff>
    </xdr:from>
    <xdr:to>
      <xdr:col>72</xdr:col>
      <xdr:colOff>38100</xdr:colOff>
      <xdr:row>56</xdr:row>
      <xdr:rowOff>134462</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3652500" y="9634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150989</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3436111" y="9409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86401</xdr:rowOff>
    </xdr:from>
    <xdr:to>
      <xdr:col>67</xdr:col>
      <xdr:colOff>101600</xdr:colOff>
      <xdr:row>57</xdr:row>
      <xdr:rowOff>16551</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2763500" y="9687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7678</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2547111" y="9780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a:extLst>
            <a:ext uri="{FF2B5EF4-FFF2-40B4-BE49-F238E27FC236}">
              <a16:creationId xmlns:a16="http://schemas.microsoft.com/office/drawing/2014/main" id="{00000000-0008-0000-0700-00007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137541</xdr:rowOff>
    </xdr:from>
    <xdr:to>
      <xdr:col>85</xdr:col>
      <xdr:colOff>126364</xdr:colOff>
      <xdr:row>79</xdr:row>
      <xdr:rowOff>44450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flipV="1">
          <a:off x="16317595" y="12139041"/>
          <a:ext cx="1269" cy="1449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0" name="災害復旧費最小値テキスト">
          <a:extLst>
            <a:ext uri="{FF2B5EF4-FFF2-40B4-BE49-F238E27FC236}">
              <a16:creationId xmlns:a16="http://schemas.microsoft.com/office/drawing/2014/main" id="{00000000-0008-0000-0700-000076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84218</xdr:rowOff>
    </xdr:from>
    <xdr:ext cx="599010" cy="259045"/>
    <xdr:sp macro="" textlink="">
      <xdr:nvSpPr>
        <xdr:cNvPr id="632" name="災害復旧費最大値テキスト">
          <a:extLst>
            <a:ext uri="{FF2B5EF4-FFF2-40B4-BE49-F238E27FC236}">
              <a16:creationId xmlns:a16="http://schemas.microsoft.com/office/drawing/2014/main" id="{00000000-0008-0000-0700-000078020000}"/>
            </a:ext>
          </a:extLst>
        </xdr:cNvPr>
        <xdr:cNvSpPr txBox="1"/>
      </xdr:nvSpPr>
      <xdr:spPr>
        <a:xfrm>
          <a:off x="16370300" y="11914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114,170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137541</xdr:rowOff>
    </xdr:from>
    <xdr:to>
      <xdr:col>86</xdr:col>
      <xdr:colOff>25400</xdr:colOff>
      <xdr:row>70</xdr:row>
      <xdr:rowOff>137541</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2139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41503</xdr:rowOff>
    </xdr:from>
    <xdr:to>
      <xdr:col>85</xdr:col>
      <xdr:colOff>127000</xdr:colOff>
      <xdr:row>79</xdr:row>
      <xdr:rowOff>44450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5481300" y="13586053"/>
          <a:ext cx="838200" cy="2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71010</xdr:rowOff>
    </xdr:from>
    <xdr:ext cx="469744" cy="259045"/>
    <xdr:sp macro="" textlink="">
      <xdr:nvSpPr>
        <xdr:cNvPr id="635" name="災害復旧費平均値テキスト">
          <a:extLst>
            <a:ext uri="{FF2B5EF4-FFF2-40B4-BE49-F238E27FC236}">
              <a16:creationId xmlns:a16="http://schemas.microsoft.com/office/drawing/2014/main" id="{00000000-0008-0000-0700-00007B020000}"/>
            </a:ext>
          </a:extLst>
        </xdr:cNvPr>
        <xdr:cNvSpPr txBox="1"/>
      </xdr:nvSpPr>
      <xdr:spPr>
        <a:xfrm>
          <a:off x="16370300" y="132726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48133</xdr:rowOff>
    </xdr:from>
    <xdr:to>
      <xdr:col>85</xdr:col>
      <xdr:colOff>177800</xdr:colOff>
      <xdr:row>78</xdr:row>
      <xdr:rowOff>149733</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6268700" y="13421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33186</xdr:rowOff>
    </xdr:from>
    <xdr:to>
      <xdr:col>81</xdr:col>
      <xdr:colOff>50800</xdr:colOff>
      <xdr:row>79</xdr:row>
      <xdr:rowOff>41503</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4592300" y="13577736"/>
          <a:ext cx="889000" cy="8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36615</xdr:rowOff>
    </xdr:from>
    <xdr:to>
      <xdr:col>81</xdr:col>
      <xdr:colOff>101600</xdr:colOff>
      <xdr:row>78</xdr:row>
      <xdr:rowOff>138215</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5430500" y="13409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154742</xdr:rowOff>
    </xdr:from>
    <xdr:ext cx="534377"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5214111" y="13184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33186</xdr:rowOff>
    </xdr:from>
    <xdr:to>
      <xdr:col>76</xdr:col>
      <xdr:colOff>114300</xdr:colOff>
      <xdr:row>79</xdr:row>
      <xdr:rowOff>39891</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flipV="1">
          <a:off x="13703300" y="13577736"/>
          <a:ext cx="889000" cy="6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49403</xdr:rowOff>
    </xdr:from>
    <xdr:to>
      <xdr:col>76</xdr:col>
      <xdr:colOff>165100</xdr:colOff>
      <xdr:row>78</xdr:row>
      <xdr:rowOff>151003</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4541500" y="13422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167530</xdr:rowOff>
    </xdr:from>
    <xdr:ext cx="469744"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4357428" y="13197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39891</xdr:rowOff>
    </xdr:from>
    <xdr:to>
      <xdr:col>71</xdr:col>
      <xdr:colOff>177800</xdr:colOff>
      <xdr:row>79</xdr:row>
      <xdr:rowOff>43765</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flipV="1">
          <a:off x="12814300" y="13584441"/>
          <a:ext cx="889000" cy="3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97346</xdr:rowOff>
    </xdr:from>
    <xdr:to>
      <xdr:col>72</xdr:col>
      <xdr:colOff>38100</xdr:colOff>
      <xdr:row>79</xdr:row>
      <xdr:rowOff>27496</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3652500" y="13470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44023</xdr:rowOff>
    </xdr:from>
    <xdr:ext cx="469744"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3468428" y="13245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111785</xdr:rowOff>
    </xdr:from>
    <xdr:to>
      <xdr:col>67</xdr:col>
      <xdr:colOff>101600</xdr:colOff>
      <xdr:row>79</xdr:row>
      <xdr:rowOff>41935</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2763500" y="1348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58462</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2579428" y="13260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80027</xdr:rowOff>
    </xdr:from>
    <xdr:ext cx="249299" cy="259045"/>
    <xdr:sp macro="" textlink="">
      <xdr:nvSpPr>
        <xdr:cNvPr id="654" name="災害復旧費該当値テキスト">
          <a:extLst>
            <a:ext uri="{FF2B5EF4-FFF2-40B4-BE49-F238E27FC236}">
              <a16:creationId xmlns:a16="http://schemas.microsoft.com/office/drawing/2014/main" id="{00000000-0008-0000-0700-00008E020000}"/>
            </a:ext>
          </a:extLst>
        </xdr:cNvPr>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162153</xdr:rowOff>
    </xdr:from>
    <xdr:to>
      <xdr:col>81</xdr:col>
      <xdr:colOff>101600</xdr:colOff>
      <xdr:row>79</xdr:row>
      <xdr:rowOff>92303</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5430500" y="13535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83430</xdr:rowOff>
    </xdr:from>
    <xdr:ext cx="378565"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5292017" y="136279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153836</xdr:rowOff>
    </xdr:from>
    <xdr:to>
      <xdr:col>76</xdr:col>
      <xdr:colOff>165100</xdr:colOff>
      <xdr:row>79</xdr:row>
      <xdr:rowOff>83986</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4541500" y="13526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75113</xdr:rowOff>
    </xdr:from>
    <xdr:ext cx="378565"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4403017" y="136196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160541</xdr:rowOff>
    </xdr:from>
    <xdr:to>
      <xdr:col>72</xdr:col>
      <xdr:colOff>38100</xdr:colOff>
      <xdr:row>79</xdr:row>
      <xdr:rowOff>90691</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3652500" y="13533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81818</xdr:rowOff>
    </xdr:from>
    <xdr:ext cx="378565"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3514017" y="136263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164415</xdr:rowOff>
    </xdr:from>
    <xdr:to>
      <xdr:col>67</xdr:col>
      <xdr:colOff>101600</xdr:colOff>
      <xdr:row>79</xdr:row>
      <xdr:rowOff>94565</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2763500" y="13537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79</xdr:row>
      <xdr:rowOff>85692</xdr:rowOff>
    </xdr:from>
    <xdr:ext cx="313932"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657333" y="136302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a:extLst>
            <a:ext uri="{FF2B5EF4-FFF2-40B4-BE49-F238E27FC236}">
              <a16:creationId xmlns:a16="http://schemas.microsoft.com/office/drawing/2014/main" id="{00000000-0008-0000-0700-0000A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135455</xdr:rowOff>
    </xdr:from>
    <xdr:to>
      <xdr:col>85</xdr:col>
      <xdr:colOff>126364</xdr:colOff>
      <xdr:row>99</xdr:row>
      <xdr:rowOff>4319</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6317595" y="15565955"/>
          <a:ext cx="1269" cy="1411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8146</xdr:rowOff>
    </xdr:from>
    <xdr:ext cx="534377" cy="259045"/>
    <xdr:sp macro="" textlink="">
      <xdr:nvSpPr>
        <xdr:cNvPr id="689" name="公債費最小値テキスト">
          <a:extLst>
            <a:ext uri="{FF2B5EF4-FFF2-40B4-BE49-F238E27FC236}">
              <a16:creationId xmlns:a16="http://schemas.microsoft.com/office/drawing/2014/main" id="{00000000-0008-0000-0700-0000B1020000}"/>
            </a:ext>
          </a:extLst>
        </xdr:cNvPr>
        <xdr:cNvSpPr txBox="1"/>
      </xdr:nvSpPr>
      <xdr:spPr>
        <a:xfrm>
          <a:off x="16370300" y="16981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4319</xdr:rowOff>
    </xdr:from>
    <xdr:to>
      <xdr:col>86</xdr:col>
      <xdr:colOff>25400</xdr:colOff>
      <xdr:row>99</xdr:row>
      <xdr:rowOff>4319</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6977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82132</xdr:rowOff>
    </xdr:from>
    <xdr:ext cx="599010" cy="259045"/>
    <xdr:sp macro="" textlink="">
      <xdr:nvSpPr>
        <xdr:cNvPr id="691" name="公債費最大値テキスト">
          <a:extLst>
            <a:ext uri="{FF2B5EF4-FFF2-40B4-BE49-F238E27FC236}">
              <a16:creationId xmlns:a16="http://schemas.microsoft.com/office/drawing/2014/main" id="{00000000-0008-0000-0700-0000B3020000}"/>
            </a:ext>
          </a:extLst>
        </xdr:cNvPr>
        <xdr:cNvSpPr txBox="1"/>
      </xdr:nvSpPr>
      <xdr:spPr>
        <a:xfrm>
          <a:off x="16370300" y="15341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461,300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135455</xdr:rowOff>
    </xdr:from>
    <xdr:to>
      <xdr:col>86</xdr:col>
      <xdr:colOff>25400</xdr:colOff>
      <xdr:row>90</xdr:row>
      <xdr:rowOff>135455</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556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64653</xdr:rowOff>
    </xdr:from>
    <xdr:to>
      <xdr:col>85</xdr:col>
      <xdr:colOff>127000</xdr:colOff>
      <xdr:row>98</xdr:row>
      <xdr:rowOff>117095</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5481300" y="16866753"/>
          <a:ext cx="838200" cy="52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12113</xdr:rowOff>
    </xdr:from>
    <xdr:ext cx="534377" cy="259045"/>
    <xdr:sp macro="" textlink="">
      <xdr:nvSpPr>
        <xdr:cNvPr id="694" name="公債費平均値テキスト">
          <a:extLst>
            <a:ext uri="{FF2B5EF4-FFF2-40B4-BE49-F238E27FC236}">
              <a16:creationId xmlns:a16="http://schemas.microsoft.com/office/drawing/2014/main" id="{00000000-0008-0000-0700-0000B6020000}"/>
            </a:ext>
          </a:extLst>
        </xdr:cNvPr>
        <xdr:cNvSpPr txBox="1"/>
      </xdr:nvSpPr>
      <xdr:spPr>
        <a:xfrm>
          <a:off x="16370300" y="166427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160686</xdr:rowOff>
    </xdr:from>
    <xdr:to>
      <xdr:col>85</xdr:col>
      <xdr:colOff>177800</xdr:colOff>
      <xdr:row>98</xdr:row>
      <xdr:rowOff>90836</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6268700" y="1679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117095</xdr:rowOff>
    </xdr:from>
    <xdr:to>
      <xdr:col>81</xdr:col>
      <xdr:colOff>50800</xdr:colOff>
      <xdr:row>98</xdr:row>
      <xdr:rowOff>129073</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4592300" y="16919195"/>
          <a:ext cx="889000" cy="11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165060</xdr:rowOff>
    </xdr:from>
    <xdr:to>
      <xdr:col>81</xdr:col>
      <xdr:colOff>101600</xdr:colOff>
      <xdr:row>98</xdr:row>
      <xdr:rowOff>95210</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5430500" y="1679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111737</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214111" y="16570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122183</xdr:rowOff>
    </xdr:from>
    <xdr:to>
      <xdr:col>76</xdr:col>
      <xdr:colOff>114300</xdr:colOff>
      <xdr:row>98</xdr:row>
      <xdr:rowOff>129073</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a:off x="13703300" y="16924283"/>
          <a:ext cx="889000" cy="6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162902</xdr:rowOff>
    </xdr:from>
    <xdr:to>
      <xdr:col>76</xdr:col>
      <xdr:colOff>165100</xdr:colOff>
      <xdr:row>98</xdr:row>
      <xdr:rowOff>93052</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4541500" y="1679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109579</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4325111" y="16568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122183</xdr:rowOff>
    </xdr:from>
    <xdr:to>
      <xdr:col>71</xdr:col>
      <xdr:colOff>177800</xdr:colOff>
      <xdr:row>98</xdr:row>
      <xdr:rowOff>130311</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flipV="1">
          <a:off x="12814300" y="16924283"/>
          <a:ext cx="889000" cy="8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162140</xdr:rowOff>
    </xdr:from>
    <xdr:to>
      <xdr:col>72</xdr:col>
      <xdr:colOff>38100</xdr:colOff>
      <xdr:row>98</xdr:row>
      <xdr:rowOff>92290</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3652500" y="1679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108817</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436111" y="16568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159446</xdr:rowOff>
    </xdr:from>
    <xdr:to>
      <xdr:col>67</xdr:col>
      <xdr:colOff>101600</xdr:colOff>
      <xdr:row>98</xdr:row>
      <xdr:rowOff>89596</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2763500" y="1679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106123</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547111" y="16565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13853</xdr:rowOff>
    </xdr:from>
    <xdr:to>
      <xdr:col>85</xdr:col>
      <xdr:colOff>177800</xdr:colOff>
      <xdr:row>98</xdr:row>
      <xdr:rowOff>115453</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6268700" y="16815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139113</xdr:rowOff>
    </xdr:from>
    <xdr:ext cx="534377" cy="259045"/>
    <xdr:sp macro="" textlink="">
      <xdr:nvSpPr>
        <xdr:cNvPr id="713" name="公債費該当値テキスト">
          <a:extLst>
            <a:ext uri="{FF2B5EF4-FFF2-40B4-BE49-F238E27FC236}">
              <a16:creationId xmlns:a16="http://schemas.microsoft.com/office/drawing/2014/main" id="{00000000-0008-0000-0700-0000C9020000}"/>
            </a:ext>
          </a:extLst>
        </xdr:cNvPr>
        <xdr:cNvSpPr txBox="1"/>
      </xdr:nvSpPr>
      <xdr:spPr>
        <a:xfrm>
          <a:off x="16370300" y="16769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66295</xdr:rowOff>
    </xdr:from>
    <xdr:to>
      <xdr:col>81</xdr:col>
      <xdr:colOff>101600</xdr:colOff>
      <xdr:row>98</xdr:row>
      <xdr:rowOff>167895</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5430500" y="16868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159022</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5214111" y="16961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78273</xdr:rowOff>
    </xdr:from>
    <xdr:to>
      <xdr:col>76</xdr:col>
      <xdr:colOff>165100</xdr:colOff>
      <xdr:row>99</xdr:row>
      <xdr:rowOff>8423</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4541500" y="16880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171000</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4325111" y="16973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71383</xdr:rowOff>
    </xdr:from>
    <xdr:to>
      <xdr:col>72</xdr:col>
      <xdr:colOff>38100</xdr:colOff>
      <xdr:row>99</xdr:row>
      <xdr:rowOff>1533</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3652500" y="16873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164110</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3436111" y="16966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79511</xdr:rowOff>
    </xdr:from>
    <xdr:to>
      <xdr:col>67</xdr:col>
      <xdr:colOff>101600</xdr:colOff>
      <xdr:row>99</xdr:row>
      <xdr:rowOff>9661</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2763500" y="16881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788</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2547111" y="16974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a:extLst>
            <a:ext uri="{FF2B5EF4-FFF2-40B4-BE49-F238E27FC236}">
              <a16:creationId xmlns:a16="http://schemas.microsoft.com/office/drawing/2014/main" id="{00000000-0008-0000-0700-0000E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29</xdr:row>
      <xdr:rowOff>149416</xdr:rowOff>
    </xdr:from>
    <xdr:to>
      <xdr:col>116</xdr:col>
      <xdr:colOff>62864</xdr:colOff>
      <xdr:row>39</xdr:row>
      <xdr:rowOff>44450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flipV="1">
          <a:off x="22159595" y="5121466"/>
          <a:ext cx="1269" cy="16095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73360</xdr:rowOff>
    </xdr:from>
    <xdr:ext cx="249299" cy="259045"/>
    <xdr:sp macro="" textlink="">
      <xdr:nvSpPr>
        <xdr:cNvPr id="746" name="諸支出金最小値テキスト">
          <a:extLst>
            <a:ext uri="{FF2B5EF4-FFF2-40B4-BE49-F238E27FC236}">
              <a16:creationId xmlns:a16="http://schemas.microsoft.com/office/drawing/2014/main" id="{00000000-0008-0000-0700-0000EA020000}"/>
            </a:ext>
          </a:extLst>
        </xdr:cNvPr>
        <xdr:cNvSpPr txBox="1"/>
      </xdr:nvSpPr>
      <xdr:spPr>
        <a:xfrm>
          <a:off x="22212300" y="67599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96093</xdr:rowOff>
    </xdr:from>
    <xdr:ext cx="469744" cy="259045"/>
    <xdr:sp macro="" textlink="">
      <xdr:nvSpPr>
        <xdr:cNvPr id="748" name="諸支出金最大値テキスト">
          <a:extLst>
            <a:ext uri="{FF2B5EF4-FFF2-40B4-BE49-F238E27FC236}">
              <a16:creationId xmlns:a16="http://schemas.microsoft.com/office/drawing/2014/main" id="{00000000-0008-0000-0700-0000EC020000}"/>
            </a:ext>
          </a:extLst>
        </xdr:cNvPr>
        <xdr:cNvSpPr txBox="1"/>
      </xdr:nvSpPr>
      <xdr:spPr>
        <a:xfrm>
          <a:off x="22212300" y="4896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8,449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29</xdr:row>
      <xdr:rowOff>149416</xdr:rowOff>
    </xdr:from>
    <xdr:to>
      <xdr:col>116</xdr:col>
      <xdr:colOff>152400</xdr:colOff>
      <xdr:row>29</xdr:row>
      <xdr:rowOff>149416</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2072600" y="5121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162259</xdr:rowOff>
    </xdr:from>
    <xdr:ext cx="378565" cy="259045"/>
    <xdr:sp macro="" textlink="">
      <xdr:nvSpPr>
        <xdr:cNvPr id="751" name="諸支出金平均値テキスト">
          <a:extLst>
            <a:ext uri="{FF2B5EF4-FFF2-40B4-BE49-F238E27FC236}">
              <a16:creationId xmlns:a16="http://schemas.microsoft.com/office/drawing/2014/main" id="{00000000-0008-0000-0700-0000EF020000}"/>
            </a:ext>
          </a:extLst>
        </xdr:cNvPr>
        <xdr:cNvSpPr txBox="1"/>
      </xdr:nvSpPr>
      <xdr:spPr>
        <a:xfrm>
          <a:off x="22212300" y="650590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139382</xdr:rowOff>
    </xdr:from>
    <xdr:to>
      <xdr:col>116</xdr:col>
      <xdr:colOff>114300</xdr:colOff>
      <xdr:row>39</xdr:row>
      <xdr:rowOff>69532</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2110700" y="6654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142240</xdr:rowOff>
    </xdr:from>
    <xdr:to>
      <xdr:col>112</xdr:col>
      <xdr:colOff>38100</xdr:colOff>
      <xdr:row>39</xdr:row>
      <xdr:rowOff>72390</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1272500" y="665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88917</xdr:rowOff>
    </xdr:from>
    <xdr:ext cx="378565"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134017" y="64325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134430</xdr:rowOff>
    </xdr:from>
    <xdr:to>
      <xdr:col>107</xdr:col>
      <xdr:colOff>101600</xdr:colOff>
      <xdr:row>39</xdr:row>
      <xdr:rowOff>64580</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20383500" y="664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81106</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0245017" y="64247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89091</xdr:rowOff>
    </xdr:from>
    <xdr:to>
      <xdr:col>102</xdr:col>
      <xdr:colOff>165100</xdr:colOff>
      <xdr:row>39</xdr:row>
      <xdr:rowOff>19241</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9494500" y="6604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35768</xdr:rowOff>
    </xdr:from>
    <xdr:ext cx="378565"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356017" y="6379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141097</xdr:rowOff>
    </xdr:from>
    <xdr:to>
      <xdr:col>98</xdr:col>
      <xdr:colOff>38100</xdr:colOff>
      <xdr:row>39</xdr:row>
      <xdr:rowOff>71247</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18605500" y="6656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87774</xdr:rowOff>
    </xdr:from>
    <xdr:ext cx="378565"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67017" y="64314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117810</xdr:rowOff>
    </xdr:from>
    <xdr:ext cx="249299" cy="259045"/>
    <xdr:sp macro="" textlink="">
      <xdr:nvSpPr>
        <xdr:cNvPr id="770" name="諸支出金該当値テキスト">
          <a:extLst>
            <a:ext uri="{FF2B5EF4-FFF2-40B4-BE49-F238E27FC236}">
              <a16:creationId xmlns:a16="http://schemas.microsoft.com/office/drawing/2014/main" id="{00000000-0008-0000-0700-000002030000}"/>
            </a:ext>
          </a:extLst>
        </xdr:cNvPr>
        <xdr:cNvSpPr txBox="1"/>
      </xdr:nvSpPr>
      <xdr:spPr>
        <a:xfrm>
          <a:off x="22212300" y="66329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1" name="前年度繰上充用金グラフ枠">
          <a:extLst>
            <a:ext uri="{FF2B5EF4-FFF2-40B4-BE49-F238E27FC236}">
              <a16:creationId xmlns:a16="http://schemas.microsoft.com/office/drawing/2014/main" id="{00000000-0008-0000-0700-000021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168021</xdr:rowOff>
    </xdr:from>
    <xdr:to>
      <xdr:col>116</xdr:col>
      <xdr:colOff>62864</xdr:colOff>
      <xdr:row>59</xdr:row>
      <xdr:rowOff>44450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flipV="1">
          <a:off x="22159595" y="8740521"/>
          <a:ext cx="1269" cy="1419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92219</xdr:rowOff>
    </xdr:from>
    <xdr:ext cx="249299" cy="259045"/>
    <xdr:sp macro="" textlink="">
      <xdr:nvSpPr>
        <xdr:cNvPr id="803" name="前年度繰上充用金最小値テキスト">
          <a:extLst>
            <a:ext uri="{FF2B5EF4-FFF2-40B4-BE49-F238E27FC236}">
              <a16:creationId xmlns:a16="http://schemas.microsoft.com/office/drawing/2014/main" id="{00000000-0008-0000-0700-000023030000}"/>
            </a:ext>
          </a:extLst>
        </xdr:cNvPr>
        <xdr:cNvSpPr txBox="1"/>
      </xdr:nvSpPr>
      <xdr:spPr>
        <a:xfrm>
          <a:off x="22212300" y="102077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114698</xdr:rowOff>
    </xdr:from>
    <xdr:ext cx="534377" cy="259045"/>
    <xdr:sp macro="" textlink="">
      <xdr:nvSpPr>
        <xdr:cNvPr id="805" name="前年度繰上充用金最大値テキスト">
          <a:extLst>
            <a:ext uri="{FF2B5EF4-FFF2-40B4-BE49-F238E27FC236}">
              <a16:creationId xmlns:a16="http://schemas.microsoft.com/office/drawing/2014/main" id="{00000000-0008-0000-0700-000025030000}"/>
            </a:ext>
          </a:extLst>
        </xdr:cNvPr>
        <xdr:cNvSpPr txBox="1"/>
      </xdr:nvSpPr>
      <xdr:spPr>
        <a:xfrm>
          <a:off x="22212300" y="8515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11,177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50</xdr:row>
      <xdr:rowOff>168021</xdr:rowOff>
    </xdr:from>
    <xdr:to>
      <xdr:col>116</xdr:col>
      <xdr:colOff>152400</xdr:colOff>
      <xdr:row>50</xdr:row>
      <xdr:rowOff>168021</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22072600" y="8740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9669</xdr:rowOff>
    </xdr:from>
    <xdr:ext cx="313932" cy="259045"/>
    <xdr:sp macro="" textlink="">
      <xdr:nvSpPr>
        <xdr:cNvPr id="808" name="前年度繰上充用金平均値テキスト">
          <a:extLst>
            <a:ext uri="{FF2B5EF4-FFF2-40B4-BE49-F238E27FC236}">
              <a16:creationId xmlns:a16="http://schemas.microsoft.com/office/drawing/2014/main" id="{00000000-0008-0000-0700-000028030000}"/>
            </a:ext>
          </a:extLst>
        </xdr:cNvPr>
        <xdr:cNvSpPr txBox="1"/>
      </xdr:nvSpPr>
      <xdr:spPr>
        <a:xfrm>
          <a:off x="22212300" y="995376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158242</xdr:rowOff>
    </xdr:from>
    <xdr:to>
      <xdr:col>116</xdr:col>
      <xdr:colOff>114300</xdr:colOff>
      <xdr:row>59</xdr:row>
      <xdr:rowOff>88392</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22110700" y="1010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10" name="直線コネクタ 809">
          <a:extLst>
            <a:ext uri="{FF2B5EF4-FFF2-40B4-BE49-F238E27FC236}">
              <a16:creationId xmlns:a16="http://schemas.microsoft.com/office/drawing/2014/main" id="{00000000-0008-0000-0700-00002A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156972</xdr:rowOff>
    </xdr:from>
    <xdr:to>
      <xdr:col>112</xdr:col>
      <xdr:colOff>38100</xdr:colOff>
      <xdr:row>59</xdr:row>
      <xdr:rowOff>87122</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21272500" y="1010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103649</xdr:rowOff>
    </xdr:from>
    <xdr:ext cx="313932"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66333" y="98762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13" name="直線コネクタ 812">
          <a:extLst>
            <a:ext uri="{FF2B5EF4-FFF2-40B4-BE49-F238E27FC236}">
              <a16:creationId xmlns:a16="http://schemas.microsoft.com/office/drawing/2014/main" id="{00000000-0008-0000-0700-00002D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156718</xdr:rowOff>
    </xdr:from>
    <xdr:to>
      <xdr:col>107</xdr:col>
      <xdr:colOff>101600</xdr:colOff>
      <xdr:row>59</xdr:row>
      <xdr:rowOff>86868</xdr:rowOff>
    </xdr:to>
    <xdr:sp macro="" textlink="">
      <xdr:nvSpPr>
        <xdr:cNvPr id="814" name="フローチャート: 判断 813">
          <a:extLst>
            <a:ext uri="{FF2B5EF4-FFF2-40B4-BE49-F238E27FC236}">
              <a16:creationId xmlns:a16="http://schemas.microsoft.com/office/drawing/2014/main" id="{00000000-0008-0000-0700-00002E030000}"/>
            </a:ext>
          </a:extLst>
        </xdr:cNvPr>
        <xdr:cNvSpPr/>
      </xdr:nvSpPr>
      <xdr:spPr>
        <a:xfrm>
          <a:off x="20383500" y="10100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57</xdr:row>
      <xdr:rowOff>103395</xdr:rowOff>
    </xdr:from>
    <xdr:ext cx="313932"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0277333" y="9876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6" name="直線コネクタ 815">
          <a:extLst>
            <a:ext uri="{FF2B5EF4-FFF2-40B4-BE49-F238E27FC236}">
              <a16:creationId xmlns:a16="http://schemas.microsoft.com/office/drawing/2014/main" id="{00000000-0008-0000-0700-000030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157353</xdr:rowOff>
    </xdr:from>
    <xdr:to>
      <xdr:col>102</xdr:col>
      <xdr:colOff>165100</xdr:colOff>
      <xdr:row>59</xdr:row>
      <xdr:rowOff>87503</xdr:rowOff>
    </xdr:to>
    <xdr:sp macro="" textlink="">
      <xdr:nvSpPr>
        <xdr:cNvPr id="817" name="フローチャート: 判断 816">
          <a:extLst>
            <a:ext uri="{FF2B5EF4-FFF2-40B4-BE49-F238E27FC236}">
              <a16:creationId xmlns:a16="http://schemas.microsoft.com/office/drawing/2014/main" id="{00000000-0008-0000-0700-000031030000}"/>
            </a:ext>
          </a:extLst>
        </xdr:cNvPr>
        <xdr:cNvSpPr/>
      </xdr:nvSpPr>
      <xdr:spPr>
        <a:xfrm>
          <a:off x="19494500" y="1010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57</xdr:row>
      <xdr:rowOff>104030</xdr:rowOff>
    </xdr:from>
    <xdr:ext cx="313932"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9388333" y="9876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158115</xdr:rowOff>
    </xdr:from>
    <xdr:to>
      <xdr:col>98</xdr:col>
      <xdr:colOff>38100</xdr:colOff>
      <xdr:row>59</xdr:row>
      <xdr:rowOff>88265</xdr:rowOff>
    </xdr:to>
    <xdr:sp macro="" textlink="">
      <xdr:nvSpPr>
        <xdr:cNvPr id="819" name="フローチャート: 判断 818">
          <a:extLst>
            <a:ext uri="{FF2B5EF4-FFF2-40B4-BE49-F238E27FC236}">
              <a16:creationId xmlns:a16="http://schemas.microsoft.com/office/drawing/2014/main" id="{00000000-0008-0000-0700-000033030000}"/>
            </a:ext>
          </a:extLst>
        </xdr:cNvPr>
        <xdr:cNvSpPr/>
      </xdr:nvSpPr>
      <xdr:spPr>
        <a:xfrm>
          <a:off x="186055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57</xdr:row>
      <xdr:rowOff>104792</xdr:rowOff>
    </xdr:from>
    <xdr:ext cx="313932"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8499333" y="98774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136669</xdr:rowOff>
    </xdr:from>
    <xdr:ext cx="249299" cy="259045"/>
    <xdr:sp macro="" textlink="">
      <xdr:nvSpPr>
        <xdr:cNvPr id="827" name="前年度繰上充用金該当値テキスト">
          <a:extLst>
            <a:ext uri="{FF2B5EF4-FFF2-40B4-BE49-F238E27FC236}">
              <a16:creationId xmlns:a16="http://schemas.microsoft.com/office/drawing/2014/main" id="{00000000-0008-0000-0700-00003B030000}"/>
            </a:ext>
          </a:extLst>
        </xdr:cNvPr>
        <xdr:cNvSpPr txBox="1"/>
      </xdr:nvSpPr>
      <xdr:spPr>
        <a:xfrm>
          <a:off x="22212300" y="100807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30" name="楕円 829">
          <a:extLst>
            <a:ext uri="{FF2B5EF4-FFF2-40B4-BE49-F238E27FC236}">
              <a16:creationId xmlns:a16="http://schemas.microsoft.com/office/drawing/2014/main" id="{00000000-0008-0000-0700-00003E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32" name="楕円 831">
          <a:extLst>
            <a:ext uri="{FF2B5EF4-FFF2-40B4-BE49-F238E27FC236}">
              <a16:creationId xmlns:a16="http://schemas.microsoft.com/office/drawing/2014/main" id="{00000000-0008-0000-0700-000040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33" name="テキスト ボックス 832">
          <a:extLst>
            <a:ext uri="{FF2B5EF4-FFF2-40B4-BE49-F238E27FC236}">
              <a16:creationId xmlns:a16="http://schemas.microsoft.com/office/drawing/2014/main" id="{00000000-0008-0000-0700-000041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34" name="楕円 833">
          <a:extLst>
            <a:ext uri="{FF2B5EF4-FFF2-40B4-BE49-F238E27FC236}">
              <a16:creationId xmlns:a16="http://schemas.microsoft.com/office/drawing/2014/main" id="{00000000-0008-0000-0700-000042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35" name="テキスト ボックス 834">
          <a:extLst>
            <a:ext uri="{FF2B5EF4-FFF2-40B4-BE49-F238E27FC236}">
              <a16:creationId xmlns:a16="http://schemas.microsoft.com/office/drawing/2014/main" id="{00000000-0008-0000-0700-000043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6" name="正方形/長方形 835">
          <a:extLst>
            <a:ext uri="{FF2B5EF4-FFF2-40B4-BE49-F238E27FC236}">
              <a16:creationId xmlns:a16="http://schemas.microsoft.com/office/drawing/2014/main" id="{00000000-0008-0000-0700-000044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7" name="正方形/長方形 836">
          <a:extLst>
            <a:ext uri="{FF2B5EF4-FFF2-40B4-BE49-F238E27FC236}">
              <a16:creationId xmlns:a16="http://schemas.microsoft.com/office/drawing/2014/main" id="{00000000-0008-0000-0700-000045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8" name="テキスト ボックス 837">
          <a:extLst>
            <a:ext uri="{FF2B5EF4-FFF2-40B4-BE49-F238E27FC236}">
              <a16:creationId xmlns:a16="http://schemas.microsoft.com/office/drawing/2014/main" id="{00000000-0008-0000-0700-000046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土木費、教育費除き、類似団体の平均を下回っている。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土木費は、下水道事業会計の任意の繰上償還に係る繰出額の増により増加している。</a:t>
          </a:r>
        </a:p>
        <a:p>
          <a:r>
            <a:rPr kumimoji="1" lang="ja-JP" altLang="en-US" sz="1300">
              <a:latin typeface="ＭＳ Ｐゴシック" panose="020B0600070205080204" pitchFamily="50" charset="-128"/>
              <a:ea typeface="ＭＳ Ｐゴシック" panose="020B0600070205080204" pitchFamily="50" charset="-128"/>
            </a:rPr>
            <a:t>教育費は、小学校校舎の長寿命化改修事業、</a:t>
          </a:r>
          <a:r>
            <a:rPr kumimoji="1" lang="en-US" altLang="ja-JP" sz="1300">
              <a:latin typeface="ＭＳ Ｐゴシック" panose="020B0600070205080204" pitchFamily="50" charset="-128"/>
              <a:ea typeface="ＭＳ Ｐゴシック" panose="020B0600070205080204" pitchFamily="50" charset="-128"/>
            </a:rPr>
            <a:t>GIGA</a:t>
          </a:r>
          <a:r>
            <a:rPr kumimoji="1" lang="ja-JP" altLang="en-US" sz="1300">
              <a:latin typeface="ＭＳ Ｐゴシック" panose="020B0600070205080204" pitchFamily="50" charset="-128"/>
              <a:ea typeface="ＭＳ Ｐゴシック" panose="020B0600070205080204" pitchFamily="50" charset="-128"/>
            </a:rPr>
            <a:t>スクール機器整備等により増加している。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今後も、各種事業の実施が見込まれているため、無駄を省き、限られた財源の中で効果的に事業を実施していく。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岡山県瀬戸内市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20</a:t>
          </a:r>
          <a:r>
            <a:rPr kumimoji="1" lang="ja-JP" altLang="en-US" sz="1400">
              <a:latin typeface="ＭＳ ゴシック" pitchFamily="49" charset="-128"/>
              <a:ea typeface="ＭＳ ゴシック" pitchFamily="49" charset="-128"/>
            </a:rPr>
            <a:t>年度以降実質単年度収支は黒字であったが、一般会計の実質収支額が減少したことにより、平成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年度から実質単年度収支が赤字となった。令和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年度は、普通交付税の増額や市税の増収等により</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実質単年度収支は黒字となった。財政調整基金残高は、収支不足のため取り崩したことにより、標準財政規模比は</a:t>
          </a:r>
          <a:r>
            <a:rPr kumimoji="1" lang="en-US" altLang="ja-JP" sz="1400">
              <a:latin typeface="ＭＳ ゴシック" pitchFamily="49" charset="-128"/>
              <a:ea typeface="ＭＳ ゴシック" pitchFamily="49" charset="-128"/>
            </a:rPr>
            <a:t>33.29%</a:t>
          </a:r>
          <a:r>
            <a:rPr kumimoji="1" lang="ja-JP" altLang="en-US" sz="1400">
              <a:latin typeface="ＭＳ ゴシック" pitchFamily="49" charset="-128"/>
              <a:ea typeface="ＭＳ ゴシック" pitchFamily="49" charset="-128"/>
            </a:rPr>
            <a:t>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今後も、単年度の収支に応じた予算編成ができるよう財政運営の適正化に努め、自然災害発生等の緊急的な財源不足に備えるために標準財政規模比を</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％程度維持していく。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岡山県瀬戸内市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も実質赤字となった会計はなかった。しかし、下水道事業、介護保険特別会計等は、一般会計からの繰出金に依存している。普通会計だけでなく、特別会計、事業会計における事業の見直しや受益者負担の適正化を行い、市全体として経営が健全なものとなるよう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4&#36001;&#25919;&#35506;/&#36001;&#25919;&#20418;/13%20&#36001;&#25919;&#29366;&#27841;&#36039;&#26009;&#38598;/&#36001;&#25919;&#27604;&#36611;&#20998;&#26512;&#34920;&#31561;/R2&#24180;&#24230;&#27770;&#31639;&#20998;/02_&#20108;&#22238;&#30446;&#65288;&#65304;&#26376;&#20844;&#34920;&#65289;/03&#20316;&#26989;/&#12304;&#36001;&#25919;&#29366;&#27841;&#36039;&#26009;&#38598;&#12305;_332127_&#28716;&#25144;&#20869;&#24066;_2020(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H28</v>
          </cell>
          <cell r="BX50" t="str">
            <v>H29</v>
          </cell>
          <cell r="CF50" t="str">
            <v>H30</v>
          </cell>
          <cell r="CN50" t="str">
            <v>R01</v>
          </cell>
          <cell r="CV50" t="str">
            <v>R02</v>
          </cell>
        </row>
        <row r="51">
          <cell r="AN51" t="str">
            <v>当該団体値</v>
          </cell>
          <cell r="BP51">
            <v>43.9</v>
          </cell>
          <cell r="BX51">
            <v>43.1</v>
          </cell>
          <cell r="CF51">
            <v>33.6</v>
          </cell>
          <cell r="CN51">
            <v>40.700000000000003</v>
          </cell>
          <cell r="CV51">
            <v>36.200000000000003</v>
          </cell>
        </row>
        <row r="53">
          <cell r="BP53">
            <v>56.3</v>
          </cell>
          <cell r="BX53">
            <v>57.8</v>
          </cell>
          <cell r="CF53">
            <v>58.8</v>
          </cell>
          <cell r="CN53">
            <v>60.2</v>
          </cell>
          <cell r="CV53">
            <v>61.3</v>
          </cell>
        </row>
        <row r="55">
          <cell r="AN55" t="str">
            <v>類似団体内平均値</v>
          </cell>
          <cell r="BP55">
            <v>54.6</v>
          </cell>
          <cell r="BX55">
            <v>53.2</v>
          </cell>
          <cell r="CF55">
            <v>47.9</v>
          </cell>
          <cell r="CN55">
            <v>49</v>
          </cell>
          <cell r="CV55">
            <v>41.3</v>
          </cell>
        </row>
        <row r="57">
          <cell r="BP57">
            <v>58.3</v>
          </cell>
          <cell r="BX57">
            <v>59.6</v>
          </cell>
          <cell r="CF57">
            <v>60.8</v>
          </cell>
          <cell r="CN57">
            <v>61</v>
          </cell>
          <cell r="CV57">
            <v>63</v>
          </cell>
        </row>
        <row r="72">
          <cell r="BP72" t="str">
            <v>H28</v>
          </cell>
          <cell r="BX72" t="str">
            <v>H29</v>
          </cell>
          <cell r="CF72" t="str">
            <v>H30</v>
          </cell>
          <cell r="CN72" t="str">
            <v>R01</v>
          </cell>
          <cell r="CV72" t="str">
            <v>R02</v>
          </cell>
        </row>
        <row r="73">
          <cell r="AN73" t="str">
            <v>当該団体値</v>
          </cell>
          <cell r="BP73">
            <v>43.9</v>
          </cell>
          <cell r="BX73">
            <v>43.1</v>
          </cell>
          <cell r="CF73">
            <v>33.6</v>
          </cell>
          <cell r="CN73">
            <v>40.700000000000003</v>
          </cell>
          <cell r="CV73">
            <v>36.200000000000003</v>
          </cell>
        </row>
        <row r="75">
          <cell r="BP75">
            <v>10</v>
          </cell>
          <cell r="BX75">
            <v>10.6</v>
          </cell>
          <cell r="CF75">
            <v>10.1</v>
          </cell>
          <cell r="CN75">
            <v>9.5</v>
          </cell>
          <cell r="CV75">
            <v>8.6</v>
          </cell>
        </row>
        <row r="77">
          <cell r="AN77" t="str">
            <v>類似団体内平均値</v>
          </cell>
          <cell r="BP77">
            <v>54.6</v>
          </cell>
          <cell r="BX77">
            <v>53.2</v>
          </cell>
          <cell r="CF77">
            <v>47.9</v>
          </cell>
          <cell r="CN77">
            <v>49</v>
          </cell>
          <cell r="CV77">
            <v>41.3</v>
          </cell>
        </row>
        <row r="79">
          <cell r="BP79">
            <v>10</v>
          </cell>
          <cell r="BX79">
            <v>9.8000000000000007</v>
          </cell>
          <cell r="CF79">
            <v>9.6</v>
          </cell>
          <cell r="CN79">
            <v>9.5</v>
          </cell>
          <cell r="CV79">
            <v>9.1999999999999993</v>
          </cell>
        </row>
      </sheetData>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election activeCell="R16" sqref="R16:V16"/>
    </sheetView>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12" t="s">
        <v>80</v>
      </c>
      <c r="C1" s="612"/>
      <c r="D1" s="612"/>
      <c r="E1" s="612"/>
      <c r="F1" s="612"/>
      <c r="G1" s="612"/>
      <c r="H1" s="612"/>
      <c r="I1" s="612"/>
      <c r="J1" s="612"/>
      <c r="K1" s="612"/>
      <c r="L1" s="612"/>
      <c r="M1" s="612"/>
      <c r="N1" s="612"/>
      <c r="O1" s="612"/>
      <c r="P1" s="612"/>
      <c r="Q1" s="612"/>
      <c r="R1" s="612"/>
      <c r="S1" s="612"/>
      <c r="T1" s="612"/>
      <c r="U1" s="612"/>
      <c r="V1" s="612"/>
      <c r="W1" s="612"/>
      <c r="X1" s="612"/>
      <c r="Y1" s="612"/>
      <c r="Z1" s="612"/>
      <c r="AA1" s="612"/>
      <c r="AB1" s="612"/>
      <c r="AC1" s="612"/>
      <c r="AD1" s="612"/>
      <c r="AE1" s="612"/>
      <c r="AF1" s="612"/>
      <c r="AG1" s="612"/>
      <c r="AH1" s="612"/>
      <c r="AI1" s="612"/>
      <c r="AJ1" s="612"/>
      <c r="AK1" s="612"/>
      <c r="AL1" s="612"/>
      <c r="AM1" s="612"/>
      <c r="AN1" s="612"/>
      <c r="AO1" s="612"/>
      <c r="AP1" s="612"/>
      <c r="AQ1" s="612"/>
      <c r="AR1" s="612"/>
      <c r="AS1" s="612"/>
      <c r="AT1" s="612"/>
      <c r="AU1" s="612"/>
      <c r="AV1" s="612"/>
      <c r="AW1" s="612"/>
      <c r="AX1" s="612"/>
      <c r="AY1" s="612"/>
      <c r="AZ1" s="612"/>
      <c r="BA1" s="612"/>
      <c r="BB1" s="612"/>
      <c r="BC1" s="612"/>
      <c r="BD1" s="612"/>
      <c r="BE1" s="612"/>
      <c r="BF1" s="612"/>
      <c r="BG1" s="612"/>
      <c r="BH1" s="612"/>
      <c r="BI1" s="612"/>
      <c r="BJ1" s="612"/>
      <c r="BK1" s="612"/>
      <c r="BL1" s="612"/>
      <c r="BM1" s="612"/>
      <c r="BN1" s="612"/>
      <c r="BO1" s="612"/>
      <c r="BP1" s="612"/>
      <c r="BQ1" s="612"/>
      <c r="BR1" s="612"/>
      <c r="BS1" s="612"/>
      <c r="BT1" s="612"/>
      <c r="BU1" s="612"/>
      <c r="BV1" s="612"/>
      <c r="BW1" s="612"/>
      <c r="BX1" s="612"/>
      <c r="BY1" s="612"/>
      <c r="BZ1" s="612"/>
      <c r="CA1" s="612"/>
      <c r="CB1" s="612"/>
      <c r="CC1" s="612"/>
      <c r="CD1" s="612"/>
      <c r="CE1" s="612"/>
      <c r="CF1" s="612"/>
      <c r="CG1" s="612"/>
      <c r="CH1" s="612"/>
      <c r="CI1" s="612"/>
      <c r="CJ1" s="612"/>
      <c r="CK1" s="612"/>
      <c r="CL1" s="612"/>
      <c r="CM1" s="612"/>
      <c r="CN1" s="612"/>
      <c r="CO1" s="612"/>
      <c r="CP1" s="612"/>
      <c r="CQ1" s="612"/>
      <c r="CR1" s="612"/>
      <c r="CS1" s="612"/>
      <c r="CT1" s="612"/>
      <c r="CU1" s="612"/>
      <c r="CV1" s="612"/>
      <c r="CW1" s="612"/>
      <c r="CX1" s="612"/>
      <c r="CY1" s="612"/>
      <c r="CZ1" s="612"/>
      <c r="DA1" s="612"/>
      <c r="DB1" s="612"/>
      <c r="DC1" s="612"/>
      <c r="DD1" s="612"/>
      <c r="DE1" s="612"/>
      <c r="DF1" s="612"/>
      <c r="DG1" s="612"/>
      <c r="DH1" s="612"/>
      <c r="DI1" s="612"/>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13" t="s">
        <v>82</v>
      </c>
      <c r="C3" s="614"/>
      <c r="D3" s="614"/>
      <c r="E3" s="615"/>
      <c r="F3" s="615"/>
      <c r="G3" s="615"/>
      <c r="H3" s="615"/>
      <c r="I3" s="615"/>
      <c r="J3" s="615"/>
      <c r="K3" s="615"/>
      <c r="L3" s="615" t="s">
        <v>83</v>
      </c>
      <c r="M3" s="615"/>
      <c r="N3" s="615"/>
      <c r="O3" s="615"/>
      <c r="P3" s="615"/>
      <c r="Q3" s="615"/>
      <c r="R3" s="618"/>
      <c r="S3" s="618"/>
      <c r="T3" s="618"/>
      <c r="U3" s="618"/>
      <c r="V3" s="619"/>
      <c r="W3" s="509" t="s">
        <v>84</v>
      </c>
      <c r="X3" s="510"/>
      <c r="Y3" s="510"/>
      <c r="Z3" s="510"/>
      <c r="AA3" s="510"/>
      <c r="AB3" s="614"/>
      <c r="AC3" s="618" t="s">
        <v>85</v>
      </c>
      <c r="AD3" s="510"/>
      <c r="AE3" s="510"/>
      <c r="AF3" s="510"/>
      <c r="AG3" s="510"/>
      <c r="AH3" s="510"/>
      <c r="AI3" s="510"/>
      <c r="AJ3" s="510"/>
      <c r="AK3" s="510"/>
      <c r="AL3" s="580"/>
      <c r="AM3" s="509" t="s">
        <v>86</v>
      </c>
      <c r="AN3" s="510"/>
      <c r="AO3" s="510"/>
      <c r="AP3" s="510"/>
      <c r="AQ3" s="510"/>
      <c r="AR3" s="510"/>
      <c r="AS3" s="510"/>
      <c r="AT3" s="510"/>
      <c r="AU3" s="510"/>
      <c r="AV3" s="510"/>
      <c r="AW3" s="510"/>
      <c r="AX3" s="580"/>
      <c r="AY3" s="572" t="s">
        <v>1</v>
      </c>
      <c r="AZ3" s="573"/>
      <c r="BA3" s="573"/>
      <c r="BB3" s="573"/>
      <c r="BC3" s="573"/>
      <c r="BD3" s="573"/>
      <c r="BE3" s="573"/>
      <c r="BF3" s="573"/>
      <c r="BG3" s="573"/>
      <c r="BH3" s="573"/>
      <c r="BI3" s="573"/>
      <c r="BJ3" s="573"/>
      <c r="BK3" s="573"/>
      <c r="BL3" s="573"/>
      <c r="BM3" s="622"/>
      <c r="BN3" s="509" t="s">
        <v>87</v>
      </c>
      <c r="BO3" s="510"/>
      <c r="BP3" s="510"/>
      <c r="BQ3" s="510"/>
      <c r="BR3" s="510"/>
      <c r="BS3" s="510"/>
      <c r="BT3" s="510"/>
      <c r="BU3" s="580"/>
      <c r="BV3" s="509" t="s">
        <v>88</v>
      </c>
      <c r="BW3" s="510"/>
      <c r="BX3" s="510"/>
      <c r="BY3" s="510"/>
      <c r="BZ3" s="510"/>
      <c r="CA3" s="510"/>
      <c r="CB3" s="510"/>
      <c r="CC3" s="580"/>
      <c r="CD3" s="572" t="s">
        <v>1</v>
      </c>
      <c r="CE3" s="573"/>
      <c r="CF3" s="573"/>
      <c r="CG3" s="573"/>
      <c r="CH3" s="573"/>
      <c r="CI3" s="573"/>
      <c r="CJ3" s="573"/>
      <c r="CK3" s="573"/>
      <c r="CL3" s="573"/>
      <c r="CM3" s="573"/>
      <c r="CN3" s="573"/>
      <c r="CO3" s="573"/>
      <c r="CP3" s="573"/>
      <c r="CQ3" s="573"/>
      <c r="CR3" s="573"/>
      <c r="CS3" s="622"/>
      <c r="CT3" s="509" t="s">
        <v>89</v>
      </c>
      <c r="CU3" s="510"/>
      <c r="CV3" s="510"/>
      <c r="CW3" s="510"/>
      <c r="CX3" s="510"/>
      <c r="CY3" s="510"/>
      <c r="CZ3" s="510"/>
      <c r="DA3" s="580"/>
      <c r="DB3" s="509" t="s">
        <v>90</v>
      </c>
      <c r="DC3" s="510"/>
      <c r="DD3" s="510"/>
      <c r="DE3" s="510"/>
      <c r="DF3" s="510"/>
      <c r="DG3" s="510"/>
      <c r="DH3" s="510"/>
      <c r="DI3" s="580"/>
      <c r="DJ3" s="186"/>
      <c r="DK3" s="186"/>
      <c r="DL3" s="186"/>
      <c r="DM3" s="186"/>
      <c r="DN3" s="186"/>
      <c r="DO3" s="186"/>
    </row>
    <row r="4" spans="1:119" ht="18.75" customHeight="1" x14ac:dyDescent="0.15">
      <c r="A4" s="187"/>
      <c r="B4" s="588"/>
      <c r="C4" s="589"/>
      <c r="D4" s="589"/>
      <c r="E4" s="590"/>
      <c r="F4" s="590"/>
      <c r="G4" s="590"/>
      <c r="H4" s="590"/>
      <c r="I4" s="590"/>
      <c r="J4" s="590"/>
      <c r="K4" s="590"/>
      <c r="L4" s="590"/>
      <c r="M4" s="590"/>
      <c r="N4" s="590"/>
      <c r="O4" s="590"/>
      <c r="P4" s="590"/>
      <c r="Q4" s="590"/>
      <c r="R4" s="594"/>
      <c r="S4" s="594"/>
      <c r="T4" s="594"/>
      <c r="U4" s="594"/>
      <c r="V4" s="595"/>
      <c r="W4" s="581"/>
      <c r="X4" s="392"/>
      <c r="Y4" s="392"/>
      <c r="Z4" s="392"/>
      <c r="AA4" s="392"/>
      <c r="AB4" s="589"/>
      <c r="AC4" s="594"/>
      <c r="AD4" s="392"/>
      <c r="AE4" s="392"/>
      <c r="AF4" s="392"/>
      <c r="AG4" s="392"/>
      <c r="AH4" s="392"/>
      <c r="AI4" s="392"/>
      <c r="AJ4" s="392"/>
      <c r="AK4" s="392"/>
      <c r="AL4" s="582"/>
      <c r="AM4" s="536"/>
      <c r="AN4" s="446"/>
      <c r="AO4" s="446"/>
      <c r="AP4" s="446"/>
      <c r="AQ4" s="446"/>
      <c r="AR4" s="446"/>
      <c r="AS4" s="446"/>
      <c r="AT4" s="446"/>
      <c r="AU4" s="446"/>
      <c r="AV4" s="446"/>
      <c r="AW4" s="446"/>
      <c r="AX4" s="621"/>
      <c r="AY4" s="422" t="s">
        <v>91</v>
      </c>
      <c r="AZ4" s="423"/>
      <c r="BA4" s="423"/>
      <c r="BB4" s="423"/>
      <c r="BC4" s="423"/>
      <c r="BD4" s="423"/>
      <c r="BE4" s="423"/>
      <c r="BF4" s="423"/>
      <c r="BG4" s="423"/>
      <c r="BH4" s="423"/>
      <c r="BI4" s="423"/>
      <c r="BJ4" s="423"/>
      <c r="BK4" s="423"/>
      <c r="BL4" s="423"/>
      <c r="BM4" s="424"/>
      <c r="BN4" s="425">
        <v>26313102</v>
      </c>
      <c r="BO4" s="426"/>
      <c r="BP4" s="426"/>
      <c r="BQ4" s="426"/>
      <c r="BR4" s="426"/>
      <c r="BS4" s="426"/>
      <c r="BT4" s="426"/>
      <c r="BU4" s="427"/>
      <c r="BV4" s="425">
        <v>20658570</v>
      </c>
      <c r="BW4" s="426"/>
      <c r="BX4" s="426"/>
      <c r="BY4" s="426"/>
      <c r="BZ4" s="426"/>
      <c r="CA4" s="426"/>
      <c r="CB4" s="426"/>
      <c r="CC4" s="427"/>
      <c r="CD4" s="606" t="s">
        <v>92</v>
      </c>
      <c r="CE4" s="607"/>
      <c r="CF4" s="607"/>
      <c r="CG4" s="607"/>
      <c r="CH4" s="607"/>
      <c r="CI4" s="607"/>
      <c r="CJ4" s="607"/>
      <c r="CK4" s="607"/>
      <c r="CL4" s="607"/>
      <c r="CM4" s="607"/>
      <c r="CN4" s="607"/>
      <c r="CO4" s="607"/>
      <c r="CP4" s="607"/>
      <c r="CQ4" s="607"/>
      <c r="CR4" s="607"/>
      <c r="CS4" s="608"/>
      <c r="CT4" s="609">
        <v>7.9</v>
      </c>
      <c r="CU4" s="610"/>
      <c r="CV4" s="610"/>
      <c r="CW4" s="610"/>
      <c r="CX4" s="610"/>
      <c r="CY4" s="610"/>
      <c r="CZ4" s="610"/>
      <c r="DA4" s="611"/>
      <c r="DB4" s="609">
        <v>6.2</v>
      </c>
      <c r="DC4" s="610"/>
      <c r="DD4" s="610"/>
      <c r="DE4" s="610"/>
      <c r="DF4" s="610"/>
      <c r="DG4" s="610"/>
      <c r="DH4" s="610"/>
      <c r="DI4" s="611"/>
      <c r="DJ4" s="186"/>
      <c r="DK4" s="186"/>
      <c r="DL4" s="186"/>
      <c r="DM4" s="186"/>
      <c r="DN4" s="186"/>
      <c r="DO4" s="186"/>
    </row>
    <row r="5" spans="1:119" ht="18.75" customHeight="1" x14ac:dyDescent="0.15">
      <c r="A5" s="187"/>
      <c r="B5" s="616"/>
      <c r="C5" s="447"/>
      <c r="D5" s="447"/>
      <c r="E5" s="617"/>
      <c r="F5" s="617"/>
      <c r="G5" s="617"/>
      <c r="H5" s="617"/>
      <c r="I5" s="617"/>
      <c r="J5" s="617"/>
      <c r="K5" s="617"/>
      <c r="L5" s="617"/>
      <c r="M5" s="617"/>
      <c r="N5" s="617"/>
      <c r="O5" s="617"/>
      <c r="P5" s="617"/>
      <c r="Q5" s="617"/>
      <c r="R5" s="445"/>
      <c r="S5" s="445"/>
      <c r="T5" s="445"/>
      <c r="U5" s="445"/>
      <c r="V5" s="620"/>
      <c r="W5" s="536"/>
      <c r="X5" s="446"/>
      <c r="Y5" s="446"/>
      <c r="Z5" s="446"/>
      <c r="AA5" s="446"/>
      <c r="AB5" s="447"/>
      <c r="AC5" s="445"/>
      <c r="AD5" s="446"/>
      <c r="AE5" s="446"/>
      <c r="AF5" s="446"/>
      <c r="AG5" s="446"/>
      <c r="AH5" s="446"/>
      <c r="AI5" s="446"/>
      <c r="AJ5" s="446"/>
      <c r="AK5" s="446"/>
      <c r="AL5" s="621"/>
      <c r="AM5" s="499" t="s">
        <v>93</v>
      </c>
      <c r="AN5" s="404"/>
      <c r="AO5" s="404"/>
      <c r="AP5" s="404"/>
      <c r="AQ5" s="404"/>
      <c r="AR5" s="404"/>
      <c r="AS5" s="404"/>
      <c r="AT5" s="405"/>
      <c r="AU5" s="487" t="s">
        <v>94</v>
      </c>
      <c r="AV5" s="488"/>
      <c r="AW5" s="488"/>
      <c r="AX5" s="488"/>
      <c r="AY5" s="410" t="s">
        <v>95</v>
      </c>
      <c r="AZ5" s="411"/>
      <c r="BA5" s="411"/>
      <c r="BB5" s="411"/>
      <c r="BC5" s="411"/>
      <c r="BD5" s="411"/>
      <c r="BE5" s="411"/>
      <c r="BF5" s="411"/>
      <c r="BG5" s="411"/>
      <c r="BH5" s="411"/>
      <c r="BI5" s="411"/>
      <c r="BJ5" s="411"/>
      <c r="BK5" s="411"/>
      <c r="BL5" s="411"/>
      <c r="BM5" s="412"/>
      <c r="BN5" s="430">
        <v>25239994</v>
      </c>
      <c r="BO5" s="431"/>
      <c r="BP5" s="431"/>
      <c r="BQ5" s="431"/>
      <c r="BR5" s="431"/>
      <c r="BS5" s="431"/>
      <c r="BT5" s="431"/>
      <c r="BU5" s="432"/>
      <c r="BV5" s="430">
        <v>19671878</v>
      </c>
      <c r="BW5" s="431"/>
      <c r="BX5" s="431"/>
      <c r="BY5" s="431"/>
      <c r="BZ5" s="431"/>
      <c r="CA5" s="431"/>
      <c r="CB5" s="431"/>
      <c r="CC5" s="432"/>
      <c r="CD5" s="439" t="s">
        <v>96</v>
      </c>
      <c r="CE5" s="440"/>
      <c r="CF5" s="440"/>
      <c r="CG5" s="440"/>
      <c r="CH5" s="440"/>
      <c r="CI5" s="440"/>
      <c r="CJ5" s="440"/>
      <c r="CK5" s="440"/>
      <c r="CL5" s="440"/>
      <c r="CM5" s="440"/>
      <c r="CN5" s="440"/>
      <c r="CO5" s="440"/>
      <c r="CP5" s="440"/>
      <c r="CQ5" s="440"/>
      <c r="CR5" s="440"/>
      <c r="CS5" s="441"/>
      <c r="CT5" s="400">
        <v>82</v>
      </c>
      <c r="CU5" s="401"/>
      <c r="CV5" s="401"/>
      <c r="CW5" s="401"/>
      <c r="CX5" s="401"/>
      <c r="CY5" s="401"/>
      <c r="CZ5" s="401"/>
      <c r="DA5" s="402"/>
      <c r="DB5" s="400">
        <v>82.9</v>
      </c>
      <c r="DC5" s="401"/>
      <c r="DD5" s="401"/>
      <c r="DE5" s="401"/>
      <c r="DF5" s="401"/>
      <c r="DG5" s="401"/>
      <c r="DH5" s="401"/>
      <c r="DI5" s="402"/>
      <c r="DJ5" s="186"/>
      <c r="DK5" s="186"/>
      <c r="DL5" s="186"/>
      <c r="DM5" s="186"/>
      <c r="DN5" s="186"/>
      <c r="DO5" s="186"/>
    </row>
    <row r="6" spans="1:119" ht="18.75" customHeight="1" x14ac:dyDescent="0.15">
      <c r="A6" s="187"/>
      <c r="B6" s="586" t="s">
        <v>97</v>
      </c>
      <c r="C6" s="444"/>
      <c r="D6" s="444"/>
      <c r="E6" s="587"/>
      <c r="F6" s="587"/>
      <c r="G6" s="587"/>
      <c r="H6" s="587"/>
      <c r="I6" s="587"/>
      <c r="J6" s="587"/>
      <c r="K6" s="587"/>
      <c r="L6" s="587" t="s">
        <v>98</v>
      </c>
      <c r="M6" s="587"/>
      <c r="N6" s="587"/>
      <c r="O6" s="587"/>
      <c r="P6" s="587"/>
      <c r="Q6" s="587"/>
      <c r="R6" s="468"/>
      <c r="S6" s="468"/>
      <c r="T6" s="468"/>
      <c r="U6" s="468"/>
      <c r="V6" s="593"/>
      <c r="W6" s="521" t="s">
        <v>99</v>
      </c>
      <c r="X6" s="443"/>
      <c r="Y6" s="443"/>
      <c r="Z6" s="443"/>
      <c r="AA6" s="443"/>
      <c r="AB6" s="444"/>
      <c r="AC6" s="598" t="s">
        <v>100</v>
      </c>
      <c r="AD6" s="599"/>
      <c r="AE6" s="599"/>
      <c r="AF6" s="599"/>
      <c r="AG6" s="599"/>
      <c r="AH6" s="599"/>
      <c r="AI6" s="599"/>
      <c r="AJ6" s="599"/>
      <c r="AK6" s="599"/>
      <c r="AL6" s="600"/>
      <c r="AM6" s="499" t="s">
        <v>101</v>
      </c>
      <c r="AN6" s="404"/>
      <c r="AO6" s="404"/>
      <c r="AP6" s="404"/>
      <c r="AQ6" s="404"/>
      <c r="AR6" s="404"/>
      <c r="AS6" s="404"/>
      <c r="AT6" s="405"/>
      <c r="AU6" s="487" t="s">
        <v>94</v>
      </c>
      <c r="AV6" s="488"/>
      <c r="AW6" s="488"/>
      <c r="AX6" s="488"/>
      <c r="AY6" s="410" t="s">
        <v>102</v>
      </c>
      <c r="AZ6" s="411"/>
      <c r="BA6" s="411"/>
      <c r="BB6" s="411"/>
      <c r="BC6" s="411"/>
      <c r="BD6" s="411"/>
      <c r="BE6" s="411"/>
      <c r="BF6" s="411"/>
      <c r="BG6" s="411"/>
      <c r="BH6" s="411"/>
      <c r="BI6" s="411"/>
      <c r="BJ6" s="411"/>
      <c r="BK6" s="411"/>
      <c r="BL6" s="411"/>
      <c r="BM6" s="412"/>
      <c r="BN6" s="430">
        <v>1073108</v>
      </c>
      <c r="BO6" s="431"/>
      <c r="BP6" s="431"/>
      <c r="BQ6" s="431"/>
      <c r="BR6" s="431"/>
      <c r="BS6" s="431"/>
      <c r="BT6" s="431"/>
      <c r="BU6" s="432"/>
      <c r="BV6" s="430">
        <v>986692</v>
      </c>
      <c r="BW6" s="431"/>
      <c r="BX6" s="431"/>
      <c r="BY6" s="431"/>
      <c r="BZ6" s="431"/>
      <c r="CA6" s="431"/>
      <c r="CB6" s="431"/>
      <c r="CC6" s="432"/>
      <c r="CD6" s="439" t="s">
        <v>103</v>
      </c>
      <c r="CE6" s="440"/>
      <c r="CF6" s="440"/>
      <c r="CG6" s="440"/>
      <c r="CH6" s="440"/>
      <c r="CI6" s="440"/>
      <c r="CJ6" s="440"/>
      <c r="CK6" s="440"/>
      <c r="CL6" s="440"/>
      <c r="CM6" s="440"/>
      <c r="CN6" s="440"/>
      <c r="CO6" s="440"/>
      <c r="CP6" s="440"/>
      <c r="CQ6" s="440"/>
      <c r="CR6" s="440"/>
      <c r="CS6" s="441"/>
      <c r="CT6" s="583">
        <v>86</v>
      </c>
      <c r="CU6" s="584"/>
      <c r="CV6" s="584"/>
      <c r="CW6" s="584"/>
      <c r="CX6" s="584"/>
      <c r="CY6" s="584"/>
      <c r="CZ6" s="584"/>
      <c r="DA6" s="585"/>
      <c r="DB6" s="583">
        <v>85.9</v>
      </c>
      <c r="DC6" s="584"/>
      <c r="DD6" s="584"/>
      <c r="DE6" s="584"/>
      <c r="DF6" s="584"/>
      <c r="DG6" s="584"/>
      <c r="DH6" s="584"/>
      <c r="DI6" s="585"/>
      <c r="DJ6" s="186"/>
      <c r="DK6" s="186"/>
      <c r="DL6" s="186"/>
      <c r="DM6" s="186"/>
      <c r="DN6" s="186"/>
      <c r="DO6" s="186"/>
    </row>
    <row r="7" spans="1:119" ht="18.75" customHeight="1" x14ac:dyDescent="0.15">
      <c r="A7" s="187"/>
      <c r="B7" s="588"/>
      <c r="C7" s="589"/>
      <c r="D7" s="589"/>
      <c r="E7" s="590"/>
      <c r="F7" s="590"/>
      <c r="G7" s="590"/>
      <c r="H7" s="590"/>
      <c r="I7" s="590"/>
      <c r="J7" s="590"/>
      <c r="K7" s="590"/>
      <c r="L7" s="590"/>
      <c r="M7" s="590"/>
      <c r="N7" s="590"/>
      <c r="O7" s="590"/>
      <c r="P7" s="590"/>
      <c r="Q7" s="590"/>
      <c r="R7" s="594"/>
      <c r="S7" s="594"/>
      <c r="T7" s="594"/>
      <c r="U7" s="594"/>
      <c r="V7" s="595"/>
      <c r="W7" s="581"/>
      <c r="X7" s="392"/>
      <c r="Y7" s="392"/>
      <c r="Z7" s="392"/>
      <c r="AA7" s="392"/>
      <c r="AB7" s="589"/>
      <c r="AC7" s="601"/>
      <c r="AD7" s="393"/>
      <c r="AE7" s="393"/>
      <c r="AF7" s="393"/>
      <c r="AG7" s="393"/>
      <c r="AH7" s="393"/>
      <c r="AI7" s="393"/>
      <c r="AJ7" s="393"/>
      <c r="AK7" s="393"/>
      <c r="AL7" s="602"/>
      <c r="AM7" s="499" t="s">
        <v>104</v>
      </c>
      <c r="AN7" s="404"/>
      <c r="AO7" s="404"/>
      <c r="AP7" s="404"/>
      <c r="AQ7" s="404"/>
      <c r="AR7" s="404"/>
      <c r="AS7" s="404"/>
      <c r="AT7" s="405"/>
      <c r="AU7" s="487" t="s">
        <v>105</v>
      </c>
      <c r="AV7" s="488"/>
      <c r="AW7" s="488"/>
      <c r="AX7" s="488"/>
      <c r="AY7" s="410" t="s">
        <v>106</v>
      </c>
      <c r="AZ7" s="411"/>
      <c r="BA7" s="411"/>
      <c r="BB7" s="411"/>
      <c r="BC7" s="411"/>
      <c r="BD7" s="411"/>
      <c r="BE7" s="411"/>
      <c r="BF7" s="411"/>
      <c r="BG7" s="411"/>
      <c r="BH7" s="411"/>
      <c r="BI7" s="411"/>
      <c r="BJ7" s="411"/>
      <c r="BK7" s="411"/>
      <c r="BL7" s="411"/>
      <c r="BM7" s="412"/>
      <c r="BN7" s="430">
        <v>176141</v>
      </c>
      <c r="BO7" s="431"/>
      <c r="BP7" s="431"/>
      <c r="BQ7" s="431"/>
      <c r="BR7" s="431"/>
      <c r="BS7" s="431"/>
      <c r="BT7" s="431"/>
      <c r="BU7" s="432"/>
      <c r="BV7" s="430">
        <v>314500</v>
      </c>
      <c r="BW7" s="431"/>
      <c r="BX7" s="431"/>
      <c r="BY7" s="431"/>
      <c r="BZ7" s="431"/>
      <c r="CA7" s="431"/>
      <c r="CB7" s="431"/>
      <c r="CC7" s="432"/>
      <c r="CD7" s="439" t="s">
        <v>107</v>
      </c>
      <c r="CE7" s="440"/>
      <c r="CF7" s="440"/>
      <c r="CG7" s="440"/>
      <c r="CH7" s="440"/>
      <c r="CI7" s="440"/>
      <c r="CJ7" s="440"/>
      <c r="CK7" s="440"/>
      <c r="CL7" s="440"/>
      <c r="CM7" s="440"/>
      <c r="CN7" s="440"/>
      <c r="CO7" s="440"/>
      <c r="CP7" s="440"/>
      <c r="CQ7" s="440"/>
      <c r="CR7" s="440"/>
      <c r="CS7" s="441"/>
      <c r="CT7" s="430">
        <v>11345643</v>
      </c>
      <c r="CU7" s="431"/>
      <c r="CV7" s="431"/>
      <c r="CW7" s="431"/>
      <c r="CX7" s="431"/>
      <c r="CY7" s="431"/>
      <c r="CZ7" s="431"/>
      <c r="DA7" s="432"/>
      <c r="DB7" s="430">
        <v>10842042</v>
      </c>
      <c r="DC7" s="431"/>
      <c r="DD7" s="431"/>
      <c r="DE7" s="431"/>
      <c r="DF7" s="431"/>
      <c r="DG7" s="431"/>
      <c r="DH7" s="431"/>
      <c r="DI7" s="432"/>
      <c r="DJ7" s="186"/>
      <c r="DK7" s="186"/>
      <c r="DL7" s="186"/>
      <c r="DM7" s="186"/>
      <c r="DN7" s="186"/>
      <c r="DO7" s="186"/>
    </row>
    <row r="8" spans="1:119" ht="18.75" customHeight="1" thickBot="1" x14ac:dyDescent="0.2">
      <c r="A8" s="187"/>
      <c r="B8" s="591"/>
      <c r="C8" s="522"/>
      <c r="D8" s="522"/>
      <c r="E8" s="592"/>
      <c r="F8" s="592"/>
      <c r="G8" s="592"/>
      <c r="H8" s="592"/>
      <c r="I8" s="592"/>
      <c r="J8" s="592"/>
      <c r="K8" s="592"/>
      <c r="L8" s="592"/>
      <c r="M8" s="592"/>
      <c r="N8" s="592"/>
      <c r="O8" s="592"/>
      <c r="P8" s="592"/>
      <c r="Q8" s="592"/>
      <c r="R8" s="596"/>
      <c r="S8" s="596"/>
      <c r="T8" s="596"/>
      <c r="U8" s="596"/>
      <c r="V8" s="597"/>
      <c r="W8" s="511"/>
      <c r="X8" s="512"/>
      <c r="Y8" s="512"/>
      <c r="Z8" s="512"/>
      <c r="AA8" s="512"/>
      <c r="AB8" s="522"/>
      <c r="AC8" s="603"/>
      <c r="AD8" s="604"/>
      <c r="AE8" s="604"/>
      <c r="AF8" s="604"/>
      <c r="AG8" s="604"/>
      <c r="AH8" s="604"/>
      <c r="AI8" s="604"/>
      <c r="AJ8" s="604"/>
      <c r="AK8" s="604"/>
      <c r="AL8" s="605"/>
      <c r="AM8" s="499" t="s">
        <v>108</v>
      </c>
      <c r="AN8" s="404"/>
      <c r="AO8" s="404"/>
      <c r="AP8" s="404"/>
      <c r="AQ8" s="404"/>
      <c r="AR8" s="404"/>
      <c r="AS8" s="404"/>
      <c r="AT8" s="405"/>
      <c r="AU8" s="487" t="s">
        <v>94</v>
      </c>
      <c r="AV8" s="488"/>
      <c r="AW8" s="488"/>
      <c r="AX8" s="488"/>
      <c r="AY8" s="410" t="s">
        <v>109</v>
      </c>
      <c r="AZ8" s="411"/>
      <c r="BA8" s="411"/>
      <c r="BB8" s="411"/>
      <c r="BC8" s="411"/>
      <c r="BD8" s="411"/>
      <c r="BE8" s="411"/>
      <c r="BF8" s="411"/>
      <c r="BG8" s="411"/>
      <c r="BH8" s="411"/>
      <c r="BI8" s="411"/>
      <c r="BJ8" s="411"/>
      <c r="BK8" s="411"/>
      <c r="BL8" s="411"/>
      <c r="BM8" s="412"/>
      <c r="BN8" s="430">
        <v>896967</v>
      </c>
      <c r="BO8" s="431"/>
      <c r="BP8" s="431"/>
      <c r="BQ8" s="431"/>
      <c r="BR8" s="431"/>
      <c r="BS8" s="431"/>
      <c r="BT8" s="431"/>
      <c r="BU8" s="432"/>
      <c r="BV8" s="430">
        <v>672192</v>
      </c>
      <c r="BW8" s="431"/>
      <c r="BX8" s="431"/>
      <c r="BY8" s="431"/>
      <c r="BZ8" s="431"/>
      <c r="CA8" s="431"/>
      <c r="CB8" s="431"/>
      <c r="CC8" s="432"/>
      <c r="CD8" s="439" t="s">
        <v>110</v>
      </c>
      <c r="CE8" s="440"/>
      <c r="CF8" s="440"/>
      <c r="CG8" s="440"/>
      <c r="CH8" s="440"/>
      <c r="CI8" s="440"/>
      <c r="CJ8" s="440"/>
      <c r="CK8" s="440"/>
      <c r="CL8" s="440"/>
      <c r="CM8" s="440"/>
      <c r="CN8" s="440"/>
      <c r="CO8" s="440"/>
      <c r="CP8" s="440"/>
      <c r="CQ8" s="440"/>
      <c r="CR8" s="440"/>
      <c r="CS8" s="441"/>
      <c r="CT8" s="543">
        <v>0.57999999999999996</v>
      </c>
      <c r="CU8" s="544"/>
      <c r="CV8" s="544"/>
      <c r="CW8" s="544"/>
      <c r="CX8" s="544"/>
      <c r="CY8" s="544"/>
      <c r="CZ8" s="544"/>
      <c r="DA8" s="545"/>
      <c r="DB8" s="543">
        <v>0.56999999999999995</v>
      </c>
      <c r="DC8" s="544"/>
      <c r="DD8" s="544"/>
      <c r="DE8" s="544"/>
      <c r="DF8" s="544"/>
      <c r="DG8" s="544"/>
      <c r="DH8" s="544"/>
      <c r="DI8" s="545"/>
      <c r="DJ8" s="186"/>
      <c r="DK8" s="186"/>
      <c r="DL8" s="186"/>
      <c r="DM8" s="186"/>
      <c r="DN8" s="186"/>
      <c r="DO8" s="186"/>
    </row>
    <row r="9" spans="1:119" ht="18.75" customHeight="1" thickBot="1" x14ac:dyDescent="0.2">
      <c r="A9" s="187"/>
      <c r="B9" s="572" t="s">
        <v>111</v>
      </c>
      <c r="C9" s="573"/>
      <c r="D9" s="573"/>
      <c r="E9" s="573"/>
      <c r="F9" s="573"/>
      <c r="G9" s="573"/>
      <c r="H9" s="573"/>
      <c r="I9" s="573"/>
      <c r="J9" s="573"/>
      <c r="K9" s="493"/>
      <c r="L9" s="574" t="s">
        <v>112</v>
      </c>
      <c r="M9" s="575"/>
      <c r="N9" s="575"/>
      <c r="O9" s="575"/>
      <c r="P9" s="575"/>
      <c r="Q9" s="576"/>
      <c r="R9" s="577">
        <v>36048</v>
      </c>
      <c r="S9" s="578"/>
      <c r="T9" s="578"/>
      <c r="U9" s="578"/>
      <c r="V9" s="579"/>
      <c r="W9" s="509" t="s">
        <v>113</v>
      </c>
      <c r="X9" s="510"/>
      <c r="Y9" s="510"/>
      <c r="Z9" s="510"/>
      <c r="AA9" s="510"/>
      <c r="AB9" s="510"/>
      <c r="AC9" s="510"/>
      <c r="AD9" s="510"/>
      <c r="AE9" s="510"/>
      <c r="AF9" s="510"/>
      <c r="AG9" s="510"/>
      <c r="AH9" s="510"/>
      <c r="AI9" s="510"/>
      <c r="AJ9" s="510"/>
      <c r="AK9" s="510"/>
      <c r="AL9" s="580"/>
      <c r="AM9" s="499" t="s">
        <v>114</v>
      </c>
      <c r="AN9" s="404"/>
      <c r="AO9" s="404"/>
      <c r="AP9" s="404"/>
      <c r="AQ9" s="404"/>
      <c r="AR9" s="404"/>
      <c r="AS9" s="404"/>
      <c r="AT9" s="405"/>
      <c r="AU9" s="487" t="s">
        <v>94</v>
      </c>
      <c r="AV9" s="488"/>
      <c r="AW9" s="488"/>
      <c r="AX9" s="488"/>
      <c r="AY9" s="410" t="s">
        <v>115</v>
      </c>
      <c r="AZ9" s="411"/>
      <c r="BA9" s="411"/>
      <c r="BB9" s="411"/>
      <c r="BC9" s="411"/>
      <c r="BD9" s="411"/>
      <c r="BE9" s="411"/>
      <c r="BF9" s="411"/>
      <c r="BG9" s="411"/>
      <c r="BH9" s="411"/>
      <c r="BI9" s="411"/>
      <c r="BJ9" s="411"/>
      <c r="BK9" s="411"/>
      <c r="BL9" s="411"/>
      <c r="BM9" s="412"/>
      <c r="BN9" s="430">
        <v>224775</v>
      </c>
      <c r="BO9" s="431"/>
      <c r="BP9" s="431"/>
      <c r="BQ9" s="431"/>
      <c r="BR9" s="431"/>
      <c r="BS9" s="431"/>
      <c r="BT9" s="431"/>
      <c r="BU9" s="432"/>
      <c r="BV9" s="430">
        <v>21125</v>
      </c>
      <c r="BW9" s="431"/>
      <c r="BX9" s="431"/>
      <c r="BY9" s="431"/>
      <c r="BZ9" s="431"/>
      <c r="CA9" s="431"/>
      <c r="CB9" s="431"/>
      <c r="CC9" s="432"/>
      <c r="CD9" s="439" t="s">
        <v>116</v>
      </c>
      <c r="CE9" s="440"/>
      <c r="CF9" s="440"/>
      <c r="CG9" s="440"/>
      <c r="CH9" s="440"/>
      <c r="CI9" s="440"/>
      <c r="CJ9" s="440"/>
      <c r="CK9" s="440"/>
      <c r="CL9" s="440"/>
      <c r="CM9" s="440"/>
      <c r="CN9" s="440"/>
      <c r="CO9" s="440"/>
      <c r="CP9" s="440"/>
      <c r="CQ9" s="440"/>
      <c r="CR9" s="440"/>
      <c r="CS9" s="441"/>
      <c r="CT9" s="400">
        <v>15.8</v>
      </c>
      <c r="CU9" s="401"/>
      <c r="CV9" s="401"/>
      <c r="CW9" s="401"/>
      <c r="CX9" s="401"/>
      <c r="CY9" s="401"/>
      <c r="CZ9" s="401"/>
      <c r="DA9" s="402"/>
      <c r="DB9" s="400">
        <v>12.8</v>
      </c>
      <c r="DC9" s="401"/>
      <c r="DD9" s="401"/>
      <c r="DE9" s="401"/>
      <c r="DF9" s="401"/>
      <c r="DG9" s="401"/>
      <c r="DH9" s="401"/>
      <c r="DI9" s="402"/>
      <c r="DJ9" s="186"/>
      <c r="DK9" s="186"/>
      <c r="DL9" s="186"/>
      <c r="DM9" s="186"/>
      <c r="DN9" s="186"/>
      <c r="DO9" s="186"/>
    </row>
    <row r="10" spans="1:119" ht="18.75" customHeight="1" thickBot="1" x14ac:dyDescent="0.2">
      <c r="A10" s="187"/>
      <c r="B10" s="572"/>
      <c r="C10" s="573"/>
      <c r="D10" s="573"/>
      <c r="E10" s="573"/>
      <c r="F10" s="573"/>
      <c r="G10" s="573"/>
      <c r="H10" s="573"/>
      <c r="I10" s="573"/>
      <c r="J10" s="573"/>
      <c r="K10" s="493"/>
      <c r="L10" s="403" t="s">
        <v>117</v>
      </c>
      <c r="M10" s="404"/>
      <c r="N10" s="404"/>
      <c r="O10" s="404"/>
      <c r="P10" s="404"/>
      <c r="Q10" s="405"/>
      <c r="R10" s="406">
        <v>36975</v>
      </c>
      <c r="S10" s="407"/>
      <c r="T10" s="407"/>
      <c r="U10" s="407"/>
      <c r="V10" s="409"/>
      <c r="W10" s="581"/>
      <c r="X10" s="392"/>
      <c r="Y10" s="392"/>
      <c r="Z10" s="392"/>
      <c r="AA10" s="392"/>
      <c r="AB10" s="392"/>
      <c r="AC10" s="392"/>
      <c r="AD10" s="392"/>
      <c r="AE10" s="392"/>
      <c r="AF10" s="392"/>
      <c r="AG10" s="392"/>
      <c r="AH10" s="392"/>
      <c r="AI10" s="392"/>
      <c r="AJ10" s="392"/>
      <c r="AK10" s="392"/>
      <c r="AL10" s="582"/>
      <c r="AM10" s="499" t="s">
        <v>118</v>
      </c>
      <c r="AN10" s="404"/>
      <c r="AO10" s="404"/>
      <c r="AP10" s="404"/>
      <c r="AQ10" s="404"/>
      <c r="AR10" s="404"/>
      <c r="AS10" s="404"/>
      <c r="AT10" s="405"/>
      <c r="AU10" s="487" t="s">
        <v>119</v>
      </c>
      <c r="AV10" s="488"/>
      <c r="AW10" s="488"/>
      <c r="AX10" s="488"/>
      <c r="AY10" s="410" t="s">
        <v>120</v>
      </c>
      <c r="AZ10" s="411"/>
      <c r="BA10" s="411"/>
      <c r="BB10" s="411"/>
      <c r="BC10" s="411"/>
      <c r="BD10" s="411"/>
      <c r="BE10" s="411"/>
      <c r="BF10" s="411"/>
      <c r="BG10" s="411"/>
      <c r="BH10" s="411"/>
      <c r="BI10" s="411"/>
      <c r="BJ10" s="411"/>
      <c r="BK10" s="411"/>
      <c r="BL10" s="411"/>
      <c r="BM10" s="412"/>
      <c r="BN10" s="430">
        <v>349024</v>
      </c>
      <c r="BO10" s="431"/>
      <c r="BP10" s="431"/>
      <c r="BQ10" s="431"/>
      <c r="BR10" s="431"/>
      <c r="BS10" s="431"/>
      <c r="BT10" s="431"/>
      <c r="BU10" s="432"/>
      <c r="BV10" s="430">
        <v>553893</v>
      </c>
      <c r="BW10" s="431"/>
      <c r="BX10" s="431"/>
      <c r="BY10" s="431"/>
      <c r="BZ10" s="431"/>
      <c r="CA10" s="431"/>
      <c r="CB10" s="431"/>
      <c r="CC10" s="432"/>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572"/>
      <c r="C11" s="573"/>
      <c r="D11" s="573"/>
      <c r="E11" s="573"/>
      <c r="F11" s="573"/>
      <c r="G11" s="573"/>
      <c r="H11" s="573"/>
      <c r="I11" s="573"/>
      <c r="J11" s="573"/>
      <c r="K11" s="493"/>
      <c r="L11" s="476" t="s">
        <v>122</v>
      </c>
      <c r="M11" s="477"/>
      <c r="N11" s="477"/>
      <c r="O11" s="477"/>
      <c r="P11" s="477"/>
      <c r="Q11" s="478"/>
      <c r="R11" s="569" t="s">
        <v>123</v>
      </c>
      <c r="S11" s="570"/>
      <c r="T11" s="570"/>
      <c r="U11" s="570"/>
      <c r="V11" s="571"/>
      <c r="W11" s="581"/>
      <c r="X11" s="392"/>
      <c r="Y11" s="392"/>
      <c r="Z11" s="392"/>
      <c r="AA11" s="392"/>
      <c r="AB11" s="392"/>
      <c r="AC11" s="392"/>
      <c r="AD11" s="392"/>
      <c r="AE11" s="392"/>
      <c r="AF11" s="392"/>
      <c r="AG11" s="392"/>
      <c r="AH11" s="392"/>
      <c r="AI11" s="392"/>
      <c r="AJ11" s="392"/>
      <c r="AK11" s="392"/>
      <c r="AL11" s="582"/>
      <c r="AM11" s="499" t="s">
        <v>124</v>
      </c>
      <c r="AN11" s="404"/>
      <c r="AO11" s="404"/>
      <c r="AP11" s="404"/>
      <c r="AQ11" s="404"/>
      <c r="AR11" s="404"/>
      <c r="AS11" s="404"/>
      <c r="AT11" s="405"/>
      <c r="AU11" s="487" t="s">
        <v>125</v>
      </c>
      <c r="AV11" s="488"/>
      <c r="AW11" s="488"/>
      <c r="AX11" s="488"/>
      <c r="AY11" s="410" t="s">
        <v>126</v>
      </c>
      <c r="AZ11" s="411"/>
      <c r="BA11" s="411"/>
      <c r="BB11" s="411"/>
      <c r="BC11" s="411"/>
      <c r="BD11" s="411"/>
      <c r="BE11" s="411"/>
      <c r="BF11" s="411"/>
      <c r="BG11" s="411"/>
      <c r="BH11" s="411"/>
      <c r="BI11" s="411"/>
      <c r="BJ11" s="411"/>
      <c r="BK11" s="411"/>
      <c r="BL11" s="411"/>
      <c r="BM11" s="412"/>
      <c r="BN11" s="430">
        <v>515478</v>
      </c>
      <c r="BO11" s="431"/>
      <c r="BP11" s="431"/>
      <c r="BQ11" s="431"/>
      <c r="BR11" s="431"/>
      <c r="BS11" s="431"/>
      <c r="BT11" s="431"/>
      <c r="BU11" s="432"/>
      <c r="BV11" s="430">
        <v>0</v>
      </c>
      <c r="BW11" s="431"/>
      <c r="BX11" s="431"/>
      <c r="BY11" s="431"/>
      <c r="BZ11" s="431"/>
      <c r="CA11" s="431"/>
      <c r="CB11" s="431"/>
      <c r="CC11" s="432"/>
      <c r="CD11" s="439" t="s">
        <v>127</v>
      </c>
      <c r="CE11" s="440"/>
      <c r="CF11" s="440"/>
      <c r="CG11" s="440"/>
      <c r="CH11" s="440"/>
      <c r="CI11" s="440"/>
      <c r="CJ11" s="440"/>
      <c r="CK11" s="440"/>
      <c r="CL11" s="440"/>
      <c r="CM11" s="440"/>
      <c r="CN11" s="440"/>
      <c r="CO11" s="440"/>
      <c r="CP11" s="440"/>
      <c r="CQ11" s="440"/>
      <c r="CR11" s="440"/>
      <c r="CS11" s="441"/>
      <c r="CT11" s="543" t="s">
        <v>128</v>
      </c>
      <c r="CU11" s="544"/>
      <c r="CV11" s="544"/>
      <c r="CW11" s="544"/>
      <c r="CX11" s="544"/>
      <c r="CY11" s="544"/>
      <c r="CZ11" s="544"/>
      <c r="DA11" s="545"/>
      <c r="DB11" s="543" t="s">
        <v>129</v>
      </c>
      <c r="DC11" s="544"/>
      <c r="DD11" s="544"/>
      <c r="DE11" s="544"/>
      <c r="DF11" s="544"/>
      <c r="DG11" s="544"/>
      <c r="DH11" s="544"/>
      <c r="DI11" s="545"/>
      <c r="DJ11" s="186"/>
      <c r="DK11" s="186"/>
      <c r="DL11" s="186"/>
      <c r="DM11" s="186"/>
      <c r="DN11" s="186"/>
      <c r="DO11" s="186"/>
    </row>
    <row r="12" spans="1:119" ht="18.75" customHeight="1" x14ac:dyDescent="0.15">
      <c r="A12" s="187"/>
      <c r="B12" s="546" t="s">
        <v>130</v>
      </c>
      <c r="C12" s="547"/>
      <c r="D12" s="547"/>
      <c r="E12" s="547"/>
      <c r="F12" s="547"/>
      <c r="G12" s="547"/>
      <c r="H12" s="547"/>
      <c r="I12" s="547"/>
      <c r="J12" s="547"/>
      <c r="K12" s="548"/>
      <c r="L12" s="555" t="s">
        <v>131</v>
      </c>
      <c r="M12" s="556"/>
      <c r="N12" s="556"/>
      <c r="O12" s="556"/>
      <c r="P12" s="556"/>
      <c r="Q12" s="557"/>
      <c r="R12" s="558">
        <v>37049</v>
      </c>
      <c r="S12" s="559"/>
      <c r="T12" s="559"/>
      <c r="U12" s="559"/>
      <c r="V12" s="560"/>
      <c r="W12" s="561" t="s">
        <v>1</v>
      </c>
      <c r="X12" s="488"/>
      <c r="Y12" s="488"/>
      <c r="Z12" s="488"/>
      <c r="AA12" s="488"/>
      <c r="AB12" s="562"/>
      <c r="AC12" s="563" t="s">
        <v>132</v>
      </c>
      <c r="AD12" s="564"/>
      <c r="AE12" s="564"/>
      <c r="AF12" s="564"/>
      <c r="AG12" s="565"/>
      <c r="AH12" s="563" t="s">
        <v>133</v>
      </c>
      <c r="AI12" s="564"/>
      <c r="AJ12" s="564"/>
      <c r="AK12" s="564"/>
      <c r="AL12" s="566"/>
      <c r="AM12" s="499" t="s">
        <v>134</v>
      </c>
      <c r="AN12" s="404"/>
      <c r="AO12" s="404"/>
      <c r="AP12" s="404"/>
      <c r="AQ12" s="404"/>
      <c r="AR12" s="404"/>
      <c r="AS12" s="404"/>
      <c r="AT12" s="405"/>
      <c r="AU12" s="487" t="s">
        <v>94</v>
      </c>
      <c r="AV12" s="488"/>
      <c r="AW12" s="488"/>
      <c r="AX12" s="488"/>
      <c r="AY12" s="410" t="s">
        <v>135</v>
      </c>
      <c r="AZ12" s="411"/>
      <c r="BA12" s="411"/>
      <c r="BB12" s="411"/>
      <c r="BC12" s="411"/>
      <c r="BD12" s="411"/>
      <c r="BE12" s="411"/>
      <c r="BF12" s="411"/>
      <c r="BG12" s="411"/>
      <c r="BH12" s="411"/>
      <c r="BI12" s="411"/>
      <c r="BJ12" s="411"/>
      <c r="BK12" s="411"/>
      <c r="BL12" s="411"/>
      <c r="BM12" s="412"/>
      <c r="BN12" s="430">
        <v>670000</v>
      </c>
      <c r="BO12" s="431"/>
      <c r="BP12" s="431"/>
      <c r="BQ12" s="431"/>
      <c r="BR12" s="431"/>
      <c r="BS12" s="431"/>
      <c r="BT12" s="431"/>
      <c r="BU12" s="432"/>
      <c r="BV12" s="430">
        <v>0</v>
      </c>
      <c r="BW12" s="431"/>
      <c r="BX12" s="431"/>
      <c r="BY12" s="431"/>
      <c r="BZ12" s="431"/>
      <c r="CA12" s="431"/>
      <c r="CB12" s="431"/>
      <c r="CC12" s="432"/>
      <c r="CD12" s="439" t="s">
        <v>136</v>
      </c>
      <c r="CE12" s="440"/>
      <c r="CF12" s="440"/>
      <c r="CG12" s="440"/>
      <c r="CH12" s="440"/>
      <c r="CI12" s="440"/>
      <c r="CJ12" s="440"/>
      <c r="CK12" s="440"/>
      <c r="CL12" s="440"/>
      <c r="CM12" s="440"/>
      <c r="CN12" s="440"/>
      <c r="CO12" s="440"/>
      <c r="CP12" s="440"/>
      <c r="CQ12" s="440"/>
      <c r="CR12" s="440"/>
      <c r="CS12" s="441"/>
      <c r="CT12" s="543" t="s">
        <v>137</v>
      </c>
      <c r="CU12" s="544"/>
      <c r="CV12" s="544"/>
      <c r="CW12" s="544"/>
      <c r="CX12" s="544"/>
      <c r="CY12" s="544"/>
      <c r="CZ12" s="544"/>
      <c r="DA12" s="545"/>
      <c r="DB12" s="543" t="s">
        <v>129</v>
      </c>
      <c r="DC12" s="544"/>
      <c r="DD12" s="544"/>
      <c r="DE12" s="544"/>
      <c r="DF12" s="544"/>
      <c r="DG12" s="544"/>
      <c r="DH12" s="544"/>
      <c r="DI12" s="545"/>
      <c r="DJ12" s="186"/>
      <c r="DK12" s="186"/>
      <c r="DL12" s="186"/>
      <c r="DM12" s="186"/>
      <c r="DN12" s="186"/>
      <c r="DO12" s="186"/>
    </row>
    <row r="13" spans="1:119" ht="18.75" customHeight="1" x14ac:dyDescent="0.15">
      <c r="A13" s="187"/>
      <c r="B13" s="549"/>
      <c r="C13" s="550"/>
      <c r="D13" s="550"/>
      <c r="E13" s="550"/>
      <c r="F13" s="550"/>
      <c r="G13" s="550"/>
      <c r="H13" s="550"/>
      <c r="I13" s="550"/>
      <c r="J13" s="550"/>
      <c r="K13" s="551"/>
      <c r="L13" s="197"/>
      <c r="M13" s="530" t="s">
        <v>138</v>
      </c>
      <c r="N13" s="531"/>
      <c r="O13" s="531"/>
      <c r="P13" s="531"/>
      <c r="Q13" s="532"/>
      <c r="R13" s="533">
        <v>36469</v>
      </c>
      <c r="S13" s="534"/>
      <c r="T13" s="534"/>
      <c r="U13" s="534"/>
      <c r="V13" s="535"/>
      <c r="W13" s="521" t="s">
        <v>139</v>
      </c>
      <c r="X13" s="443"/>
      <c r="Y13" s="443"/>
      <c r="Z13" s="443"/>
      <c r="AA13" s="443"/>
      <c r="AB13" s="444"/>
      <c r="AC13" s="406">
        <v>1638</v>
      </c>
      <c r="AD13" s="407"/>
      <c r="AE13" s="407"/>
      <c r="AF13" s="407"/>
      <c r="AG13" s="408"/>
      <c r="AH13" s="406">
        <v>1765</v>
      </c>
      <c r="AI13" s="407"/>
      <c r="AJ13" s="407"/>
      <c r="AK13" s="407"/>
      <c r="AL13" s="409"/>
      <c r="AM13" s="499" t="s">
        <v>140</v>
      </c>
      <c r="AN13" s="404"/>
      <c r="AO13" s="404"/>
      <c r="AP13" s="404"/>
      <c r="AQ13" s="404"/>
      <c r="AR13" s="404"/>
      <c r="AS13" s="404"/>
      <c r="AT13" s="405"/>
      <c r="AU13" s="487" t="s">
        <v>141</v>
      </c>
      <c r="AV13" s="488"/>
      <c r="AW13" s="488"/>
      <c r="AX13" s="488"/>
      <c r="AY13" s="410" t="s">
        <v>142</v>
      </c>
      <c r="AZ13" s="411"/>
      <c r="BA13" s="411"/>
      <c r="BB13" s="411"/>
      <c r="BC13" s="411"/>
      <c r="BD13" s="411"/>
      <c r="BE13" s="411"/>
      <c r="BF13" s="411"/>
      <c r="BG13" s="411"/>
      <c r="BH13" s="411"/>
      <c r="BI13" s="411"/>
      <c r="BJ13" s="411"/>
      <c r="BK13" s="411"/>
      <c r="BL13" s="411"/>
      <c r="BM13" s="412"/>
      <c r="BN13" s="430">
        <v>419277</v>
      </c>
      <c r="BO13" s="431"/>
      <c r="BP13" s="431"/>
      <c r="BQ13" s="431"/>
      <c r="BR13" s="431"/>
      <c r="BS13" s="431"/>
      <c r="BT13" s="431"/>
      <c r="BU13" s="432"/>
      <c r="BV13" s="430">
        <v>575018</v>
      </c>
      <c r="BW13" s="431"/>
      <c r="BX13" s="431"/>
      <c r="BY13" s="431"/>
      <c r="BZ13" s="431"/>
      <c r="CA13" s="431"/>
      <c r="CB13" s="431"/>
      <c r="CC13" s="432"/>
      <c r="CD13" s="439" t="s">
        <v>143</v>
      </c>
      <c r="CE13" s="440"/>
      <c r="CF13" s="440"/>
      <c r="CG13" s="440"/>
      <c r="CH13" s="440"/>
      <c r="CI13" s="440"/>
      <c r="CJ13" s="440"/>
      <c r="CK13" s="440"/>
      <c r="CL13" s="440"/>
      <c r="CM13" s="440"/>
      <c r="CN13" s="440"/>
      <c r="CO13" s="440"/>
      <c r="CP13" s="440"/>
      <c r="CQ13" s="440"/>
      <c r="CR13" s="440"/>
      <c r="CS13" s="441"/>
      <c r="CT13" s="400">
        <v>8.6</v>
      </c>
      <c r="CU13" s="401"/>
      <c r="CV13" s="401"/>
      <c r="CW13" s="401"/>
      <c r="CX13" s="401"/>
      <c r="CY13" s="401"/>
      <c r="CZ13" s="401"/>
      <c r="DA13" s="402"/>
      <c r="DB13" s="400">
        <v>9.5</v>
      </c>
      <c r="DC13" s="401"/>
      <c r="DD13" s="401"/>
      <c r="DE13" s="401"/>
      <c r="DF13" s="401"/>
      <c r="DG13" s="401"/>
      <c r="DH13" s="401"/>
      <c r="DI13" s="402"/>
      <c r="DJ13" s="186"/>
      <c r="DK13" s="186"/>
      <c r="DL13" s="186"/>
      <c r="DM13" s="186"/>
      <c r="DN13" s="186"/>
      <c r="DO13" s="186"/>
    </row>
    <row r="14" spans="1:119" ht="18.75" customHeight="1" thickBot="1" x14ac:dyDescent="0.2">
      <c r="A14" s="187"/>
      <c r="B14" s="549"/>
      <c r="C14" s="550"/>
      <c r="D14" s="550"/>
      <c r="E14" s="550"/>
      <c r="F14" s="550"/>
      <c r="G14" s="550"/>
      <c r="H14" s="550"/>
      <c r="I14" s="550"/>
      <c r="J14" s="550"/>
      <c r="K14" s="551"/>
      <c r="L14" s="523" t="s">
        <v>144</v>
      </c>
      <c r="M14" s="567"/>
      <c r="N14" s="567"/>
      <c r="O14" s="567"/>
      <c r="P14" s="567"/>
      <c r="Q14" s="568"/>
      <c r="R14" s="533">
        <v>37268</v>
      </c>
      <c r="S14" s="534"/>
      <c r="T14" s="534"/>
      <c r="U14" s="534"/>
      <c r="V14" s="535"/>
      <c r="W14" s="536"/>
      <c r="X14" s="446"/>
      <c r="Y14" s="446"/>
      <c r="Z14" s="446"/>
      <c r="AA14" s="446"/>
      <c r="AB14" s="447"/>
      <c r="AC14" s="526">
        <v>9.6999999999999993</v>
      </c>
      <c r="AD14" s="527"/>
      <c r="AE14" s="527"/>
      <c r="AF14" s="527"/>
      <c r="AG14" s="528"/>
      <c r="AH14" s="526">
        <v>10.5</v>
      </c>
      <c r="AI14" s="527"/>
      <c r="AJ14" s="527"/>
      <c r="AK14" s="527"/>
      <c r="AL14" s="529"/>
      <c r="AM14" s="499"/>
      <c r="AN14" s="404"/>
      <c r="AO14" s="404"/>
      <c r="AP14" s="404"/>
      <c r="AQ14" s="404"/>
      <c r="AR14" s="404"/>
      <c r="AS14" s="404"/>
      <c r="AT14" s="405"/>
      <c r="AU14" s="487"/>
      <c r="AV14" s="488"/>
      <c r="AW14" s="488"/>
      <c r="AX14" s="488"/>
      <c r="AY14" s="410"/>
      <c r="AZ14" s="411"/>
      <c r="BA14" s="411"/>
      <c r="BB14" s="411"/>
      <c r="BC14" s="411"/>
      <c r="BD14" s="411"/>
      <c r="BE14" s="411"/>
      <c r="BF14" s="411"/>
      <c r="BG14" s="411"/>
      <c r="BH14" s="411"/>
      <c r="BI14" s="411"/>
      <c r="BJ14" s="411"/>
      <c r="BK14" s="411"/>
      <c r="BL14" s="411"/>
      <c r="BM14" s="412"/>
      <c r="BN14" s="430"/>
      <c r="BO14" s="431"/>
      <c r="BP14" s="431"/>
      <c r="BQ14" s="431"/>
      <c r="BR14" s="431"/>
      <c r="BS14" s="431"/>
      <c r="BT14" s="431"/>
      <c r="BU14" s="432"/>
      <c r="BV14" s="430"/>
      <c r="BW14" s="431"/>
      <c r="BX14" s="431"/>
      <c r="BY14" s="431"/>
      <c r="BZ14" s="431"/>
      <c r="CA14" s="431"/>
      <c r="CB14" s="431"/>
      <c r="CC14" s="432"/>
      <c r="CD14" s="436" t="s">
        <v>145</v>
      </c>
      <c r="CE14" s="437"/>
      <c r="CF14" s="437"/>
      <c r="CG14" s="437"/>
      <c r="CH14" s="437"/>
      <c r="CI14" s="437"/>
      <c r="CJ14" s="437"/>
      <c r="CK14" s="437"/>
      <c r="CL14" s="437"/>
      <c r="CM14" s="437"/>
      <c r="CN14" s="437"/>
      <c r="CO14" s="437"/>
      <c r="CP14" s="437"/>
      <c r="CQ14" s="437"/>
      <c r="CR14" s="437"/>
      <c r="CS14" s="438"/>
      <c r="CT14" s="537">
        <v>36.200000000000003</v>
      </c>
      <c r="CU14" s="538"/>
      <c r="CV14" s="538"/>
      <c r="CW14" s="538"/>
      <c r="CX14" s="538"/>
      <c r="CY14" s="538"/>
      <c r="CZ14" s="538"/>
      <c r="DA14" s="539"/>
      <c r="DB14" s="537">
        <v>40.700000000000003</v>
      </c>
      <c r="DC14" s="538"/>
      <c r="DD14" s="538"/>
      <c r="DE14" s="538"/>
      <c r="DF14" s="538"/>
      <c r="DG14" s="538"/>
      <c r="DH14" s="538"/>
      <c r="DI14" s="539"/>
      <c r="DJ14" s="186"/>
      <c r="DK14" s="186"/>
      <c r="DL14" s="186"/>
      <c r="DM14" s="186"/>
      <c r="DN14" s="186"/>
      <c r="DO14" s="186"/>
    </row>
    <row r="15" spans="1:119" ht="18.75" customHeight="1" x14ac:dyDescent="0.15">
      <c r="A15" s="187"/>
      <c r="B15" s="549"/>
      <c r="C15" s="550"/>
      <c r="D15" s="550"/>
      <c r="E15" s="550"/>
      <c r="F15" s="550"/>
      <c r="G15" s="550"/>
      <c r="H15" s="550"/>
      <c r="I15" s="550"/>
      <c r="J15" s="550"/>
      <c r="K15" s="551"/>
      <c r="L15" s="197"/>
      <c r="M15" s="530" t="s">
        <v>146</v>
      </c>
      <c r="N15" s="531"/>
      <c r="O15" s="531"/>
      <c r="P15" s="531"/>
      <c r="Q15" s="532"/>
      <c r="R15" s="533">
        <v>36732</v>
      </c>
      <c r="S15" s="534"/>
      <c r="T15" s="534"/>
      <c r="U15" s="534"/>
      <c r="V15" s="535"/>
      <c r="W15" s="521" t="s">
        <v>147</v>
      </c>
      <c r="X15" s="443"/>
      <c r="Y15" s="443"/>
      <c r="Z15" s="443"/>
      <c r="AA15" s="443"/>
      <c r="AB15" s="444"/>
      <c r="AC15" s="406">
        <v>5044</v>
      </c>
      <c r="AD15" s="407"/>
      <c r="AE15" s="407"/>
      <c r="AF15" s="407"/>
      <c r="AG15" s="408"/>
      <c r="AH15" s="406">
        <v>4936</v>
      </c>
      <c r="AI15" s="407"/>
      <c r="AJ15" s="407"/>
      <c r="AK15" s="407"/>
      <c r="AL15" s="409"/>
      <c r="AM15" s="499"/>
      <c r="AN15" s="404"/>
      <c r="AO15" s="404"/>
      <c r="AP15" s="404"/>
      <c r="AQ15" s="404"/>
      <c r="AR15" s="404"/>
      <c r="AS15" s="404"/>
      <c r="AT15" s="405"/>
      <c r="AU15" s="487"/>
      <c r="AV15" s="488"/>
      <c r="AW15" s="488"/>
      <c r="AX15" s="488"/>
      <c r="AY15" s="422" t="s">
        <v>148</v>
      </c>
      <c r="AZ15" s="423"/>
      <c r="BA15" s="423"/>
      <c r="BB15" s="423"/>
      <c r="BC15" s="423"/>
      <c r="BD15" s="423"/>
      <c r="BE15" s="423"/>
      <c r="BF15" s="423"/>
      <c r="BG15" s="423"/>
      <c r="BH15" s="423"/>
      <c r="BI15" s="423"/>
      <c r="BJ15" s="423"/>
      <c r="BK15" s="423"/>
      <c r="BL15" s="423"/>
      <c r="BM15" s="424"/>
      <c r="BN15" s="425">
        <v>5418186</v>
      </c>
      <c r="BO15" s="426"/>
      <c r="BP15" s="426"/>
      <c r="BQ15" s="426"/>
      <c r="BR15" s="426"/>
      <c r="BS15" s="426"/>
      <c r="BT15" s="426"/>
      <c r="BU15" s="427"/>
      <c r="BV15" s="425">
        <v>5209690</v>
      </c>
      <c r="BW15" s="426"/>
      <c r="BX15" s="426"/>
      <c r="BY15" s="426"/>
      <c r="BZ15" s="426"/>
      <c r="CA15" s="426"/>
      <c r="CB15" s="426"/>
      <c r="CC15" s="427"/>
      <c r="CD15" s="540" t="s">
        <v>149</v>
      </c>
      <c r="CE15" s="541"/>
      <c r="CF15" s="541"/>
      <c r="CG15" s="541"/>
      <c r="CH15" s="541"/>
      <c r="CI15" s="541"/>
      <c r="CJ15" s="541"/>
      <c r="CK15" s="541"/>
      <c r="CL15" s="541"/>
      <c r="CM15" s="541"/>
      <c r="CN15" s="541"/>
      <c r="CO15" s="541"/>
      <c r="CP15" s="541"/>
      <c r="CQ15" s="541"/>
      <c r="CR15" s="541"/>
      <c r="CS15" s="54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49"/>
      <c r="C16" s="550"/>
      <c r="D16" s="550"/>
      <c r="E16" s="550"/>
      <c r="F16" s="550"/>
      <c r="G16" s="550"/>
      <c r="H16" s="550"/>
      <c r="I16" s="550"/>
      <c r="J16" s="550"/>
      <c r="K16" s="551"/>
      <c r="L16" s="523" t="s">
        <v>150</v>
      </c>
      <c r="M16" s="524"/>
      <c r="N16" s="524"/>
      <c r="O16" s="524"/>
      <c r="P16" s="524"/>
      <c r="Q16" s="525"/>
      <c r="R16" s="518" t="s">
        <v>151</v>
      </c>
      <c r="S16" s="519"/>
      <c r="T16" s="519"/>
      <c r="U16" s="519"/>
      <c r="V16" s="520"/>
      <c r="W16" s="536"/>
      <c r="X16" s="446"/>
      <c r="Y16" s="446"/>
      <c r="Z16" s="446"/>
      <c r="AA16" s="446"/>
      <c r="AB16" s="447"/>
      <c r="AC16" s="526">
        <v>29.9</v>
      </c>
      <c r="AD16" s="527"/>
      <c r="AE16" s="527"/>
      <c r="AF16" s="527"/>
      <c r="AG16" s="528"/>
      <c r="AH16" s="526">
        <v>29.5</v>
      </c>
      <c r="AI16" s="527"/>
      <c r="AJ16" s="527"/>
      <c r="AK16" s="527"/>
      <c r="AL16" s="529"/>
      <c r="AM16" s="499"/>
      <c r="AN16" s="404"/>
      <c r="AO16" s="404"/>
      <c r="AP16" s="404"/>
      <c r="AQ16" s="404"/>
      <c r="AR16" s="404"/>
      <c r="AS16" s="404"/>
      <c r="AT16" s="405"/>
      <c r="AU16" s="487"/>
      <c r="AV16" s="488"/>
      <c r="AW16" s="488"/>
      <c r="AX16" s="488"/>
      <c r="AY16" s="410" t="s">
        <v>152</v>
      </c>
      <c r="AZ16" s="411"/>
      <c r="BA16" s="411"/>
      <c r="BB16" s="411"/>
      <c r="BC16" s="411"/>
      <c r="BD16" s="411"/>
      <c r="BE16" s="411"/>
      <c r="BF16" s="411"/>
      <c r="BG16" s="411"/>
      <c r="BH16" s="411"/>
      <c r="BI16" s="411"/>
      <c r="BJ16" s="411"/>
      <c r="BK16" s="411"/>
      <c r="BL16" s="411"/>
      <c r="BM16" s="412"/>
      <c r="BN16" s="430">
        <v>9335815</v>
      </c>
      <c r="BO16" s="431"/>
      <c r="BP16" s="431"/>
      <c r="BQ16" s="431"/>
      <c r="BR16" s="431"/>
      <c r="BS16" s="431"/>
      <c r="BT16" s="431"/>
      <c r="BU16" s="432"/>
      <c r="BV16" s="430">
        <v>8843217</v>
      </c>
      <c r="BW16" s="431"/>
      <c r="BX16" s="431"/>
      <c r="BY16" s="431"/>
      <c r="BZ16" s="431"/>
      <c r="CA16" s="431"/>
      <c r="CB16" s="431"/>
      <c r="CC16" s="432"/>
      <c r="CD16" s="201"/>
      <c r="CE16" s="428"/>
      <c r="CF16" s="428"/>
      <c r="CG16" s="428"/>
      <c r="CH16" s="428"/>
      <c r="CI16" s="428"/>
      <c r="CJ16" s="428"/>
      <c r="CK16" s="428"/>
      <c r="CL16" s="428"/>
      <c r="CM16" s="428"/>
      <c r="CN16" s="428"/>
      <c r="CO16" s="428"/>
      <c r="CP16" s="428"/>
      <c r="CQ16" s="428"/>
      <c r="CR16" s="428"/>
      <c r="CS16" s="429"/>
      <c r="CT16" s="400"/>
      <c r="CU16" s="401"/>
      <c r="CV16" s="401"/>
      <c r="CW16" s="401"/>
      <c r="CX16" s="401"/>
      <c r="CY16" s="401"/>
      <c r="CZ16" s="401"/>
      <c r="DA16" s="402"/>
      <c r="DB16" s="400"/>
      <c r="DC16" s="401"/>
      <c r="DD16" s="401"/>
      <c r="DE16" s="401"/>
      <c r="DF16" s="401"/>
      <c r="DG16" s="401"/>
      <c r="DH16" s="401"/>
      <c r="DI16" s="402"/>
      <c r="DJ16" s="186"/>
      <c r="DK16" s="186"/>
      <c r="DL16" s="186"/>
      <c r="DM16" s="186"/>
      <c r="DN16" s="186"/>
      <c r="DO16" s="186"/>
    </row>
    <row r="17" spans="1:119" ht="18.75" customHeight="1" thickBot="1" x14ac:dyDescent="0.2">
      <c r="A17" s="187"/>
      <c r="B17" s="552"/>
      <c r="C17" s="553"/>
      <c r="D17" s="553"/>
      <c r="E17" s="553"/>
      <c r="F17" s="553"/>
      <c r="G17" s="553"/>
      <c r="H17" s="553"/>
      <c r="I17" s="553"/>
      <c r="J17" s="553"/>
      <c r="K17" s="554"/>
      <c r="L17" s="202"/>
      <c r="M17" s="515" t="s">
        <v>153</v>
      </c>
      <c r="N17" s="516"/>
      <c r="O17" s="516"/>
      <c r="P17" s="516"/>
      <c r="Q17" s="517"/>
      <c r="R17" s="518" t="s">
        <v>154</v>
      </c>
      <c r="S17" s="519"/>
      <c r="T17" s="519"/>
      <c r="U17" s="519"/>
      <c r="V17" s="520"/>
      <c r="W17" s="521" t="s">
        <v>155</v>
      </c>
      <c r="X17" s="443"/>
      <c r="Y17" s="443"/>
      <c r="Z17" s="443"/>
      <c r="AA17" s="443"/>
      <c r="AB17" s="444"/>
      <c r="AC17" s="406">
        <v>10165</v>
      </c>
      <c r="AD17" s="407"/>
      <c r="AE17" s="407"/>
      <c r="AF17" s="407"/>
      <c r="AG17" s="408"/>
      <c r="AH17" s="406">
        <v>10055</v>
      </c>
      <c r="AI17" s="407"/>
      <c r="AJ17" s="407"/>
      <c r="AK17" s="407"/>
      <c r="AL17" s="409"/>
      <c r="AM17" s="499"/>
      <c r="AN17" s="404"/>
      <c r="AO17" s="404"/>
      <c r="AP17" s="404"/>
      <c r="AQ17" s="404"/>
      <c r="AR17" s="404"/>
      <c r="AS17" s="404"/>
      <c r="AT17" s="405"/>
      <c r="AU17" s="487"/>
      <c r="AV17" s="488"/>
      <c r="AW17" s="488"/>
      <c r="AX17" s="488"/>
      <c r="AY17" s="410" t="s">
        <v>156</v>
      </c>
      <c r="AZ17" s="411"/>
      <c r="BA17" s="411"/>
      <c r="BB17" s="411"/>
      <c r="BC17" s="411"/>
      <c r="BD17" s="411"/>
      <c r="BE17" s="411"/>
      <c r="BF17" s="411"/>
      <c r="BG17" s="411"/>
      <c r="BH17" s="411"/>
      <c r="BI17" s="411"/>
      <c r="BJ17" s="411"/>
      <c r="BK17" s="411"/>
      <c r="BL17" s="411"/>
      <c r="BM17" s="412"/>
      <c r="BN17" s="430">
        <v>6889763</v>
      </c>
      <c r="BO17" s="431"/>
      <c r="BP17" s="431"/>
      <c r="BQ17" s="431"/>
      <c r="BR17" s="431"/>
      <c r="BS17" s="431"/>
      <c r="BT17" s="431"/>
      <c r="BU17" s="432"/>
      <c r="BV17" s="430">
        <v>6668690</v>
      </c>
      <c r="BW17" s="431"/>
      <c r="BX17" s="431"/>
      <c r="BY17" s="431"/>
      <c r="BZ17" s="431"/>
      <c r="CA17" s="431"/>
      <c r="CB17" s="431"/>
      <c r="CC17" s="432"/>
      <c r="CD17" s="201"/>
      <c r="CE17" s="428"/>
      <c r="CF17" s="428"/>
      <c r="CG17" s="428"/>
      <c r="CH17" s="428"/>
      <c r="CI17" s="428"/>
      <c r="CJ17" s="428"/>
      <c r="CK17" s="428"/>
      <c r="CL17" s="428"/>
      <c r="CM17" s="428"/>
      <c r="CN17" s="428"/>
      <c r="CO17" s="428"/>
      <c r="CP17" s="428"/>
      <c r="CQ17" s="428"/>
      <c r="CR17" s="428"/>
      <c r="CS17" s="429"/>
      <c r="CT17" s="400"/>
      <c r="CU17" s="401"/>
      <c r="CV17" s="401"/>
      <c r="CW17" s="401"/>
      <c r="CX17" s="401"/>
      <c r="CY17" s="401"/>
      <c r="CZ17" s="401"/>
      <c r="DA17" s="402"/>
      <c r="DB17" s="400"/>
      <c r="DC17" s="401"/>
      <c r="DD17" s="401"/>
      <c r="DE17" s="401"/>
      <c r="DF17" s="401"/>
      <c r="DG17" s="401"/>
      <c r="DH17" s="401"/>
      <c r="DI17" s="402"/>
      <c r="DJ17" s="186"/>
      <c r="DK17" s="186"/>
      <c r="DL17" s="186"/>
      <c r="DM17" s="186"/>
      <c r="DN17" s="186"/>
      <c r="DO17" s="186"/>
    </row>
    <row r="18" spans="1:119" ht="18.75" customHeight="1" thickBot="1" x14ac:dyDescent="0.2">
      <c r="A18" s="187"/>
      <c r="B18" s="492" t="s">
        <v>157</v>
      </c>
      <c r="C18" s="493"/>
      <c r="D18" s="493"/>
      <c r="E18" s="494"/>
      <c r="F18" s="494"/>
      <c r="G18" s="494"/>
      <c r="H18" s="494"/>
      <c r="I18" s="494"/>
      <c r="J18" s="494"/>
      <c r="K18" s="494"/>
      <c r="L18" s="495">
        <v>125.46</v>
      </c>
      <c r="M18" s="495"/>
      <c r="N18" s="495"/>
      <c r="O18" s="495"/>
      <c r="P18" s="495"/>
      <c r="Q18" s="495"/>
      <c r="R18" s="496"/>
      <c r="S18" s="496"/>
      <c r="T18" s="496"/>
      <c r="U18" s="496"/>
      <c r="V18" s="497"/>
      <c r="W18" s="511"/>
      <c r="X18" s="512"/>
      <c r="Y18" s="512"/>
      <c r="Z18" s="512"/>
      <c r="AA18" s="512"/>
      <c r="AB18" s="522"/>
      <c r="AC18" s="394">
        <v>60.3</v>
      </c>
      <c r="AD18" s="395"/>
      <c r="AE18" s="395"/>
      <c r="AF18" s="395"/>
      <c r="AG18" s="498"/>
      <c r="AH18" s="394">
        <v>60</v>
      </c>
      <c r="AI18" s="395"/>
      <c r="AJ18" s="395"/>
      <c r="AK18" s="395"/>
      <c r="AL18" s="396"/>
      <c r="AM18" s="499"/>
      <c r="AN18" s="404"/>
      <c r="AO18" s="404"/>
      <c r="AP18" s="404"/>
      <c r="AQ18" s="404"/>
      <c r="AR18" s="404"/>
      <c r="AS18" s="404"/>
      <c r="AT18" s="405"/>
      <c r="AU18" s="487"/>
      <c r="AV18" s="488"/>
      <c r="AW18" s="488"/>
      <c r="AX18" s="488"/>
      <c r="AY18" s="410" t="s">
        <v>158</v>
      </c>
      <c r="AZ18" s="411"/>
      <c r="BA18" s="411"/>
      <c r="BB18" s="411"/>
      <c r="BC18" s="411"/>
      <c r="BD18" s="411"/>
      <c r="BE18" s="411"/>
      <c r="BF18" s="411"/>
      <c r="BG18" s="411"/>
      <c r="BH18" s="411"/>
      <c r="BI18" s="411"/>
      <c r="BJ18" s="411"/>
      <c r="BK18" s="411"/>
      <c r="BL18" s="411"/>
      <c r="BM18" s="412"/>
      <c r="BN18" s="430">
        <v>9590193</v>
      </c>
      <c r="BO18" s="431"/>
      <c r="BP18" s="431"/>
      <c r="BQ18" s="431"/>
      <c r="BR18" s="431"/>
      <c r="BS18" s="431"/>
      <c r="BT18" s="431"/>
      <c r="BU18" s="432"/>
      <c r="BV18" s="430">
        <v>9343888</v>
      </c>
      <c r="BW18" s="431"/>
      <c r="BX18" s="431"/>
      <c r="BY18" s="431"/>
      <c r="BZ18" s="431"/>
      <c r="CA18" s="431"/>
      <c r="CB18" s="431"/>
      <c r="CC18" s="432"/>
      <c r="CD18" s="201"/>
      <c r="CE18" s="428"/>
      <c r="CF18" s="428"/>
      <c r="CG18" s="428"/>
      <c r="CH18" s="428"/>
      <c r="CI18" s="428"/>
      <c r="CJ18" s="428"/>
      <c r="CK18" s="428"/>
      <c r="CL18" s="428"/>
      <c r="CM18" s="428"/>
      <c r="CN18" s="428"/>
      <c r="CO18" s="428"/>
      <c r="CP18" s="428"/>
      <c r="CQ18" s="428"/>
      <c r="CR18" s="428"/>
      <c r="CS18" s="429"/>
      <c r="CT18" s="400"/>
      <c r="CU18" s="401"/>
      <c r="CV18" s="401"/>
      <c r="CW18" s="401"/>
      <c r="CX18" s="401"/>
      <c r="CY18" s="401"/>
      <c r="CZ18" s="401"/>
      <c r="DA18" s="402"/>
      <c r="DB18" s="400"/>
      <c r="DC18" s="401"/>
      <c r="DD18" s="401"/>
      <c r="DE18" s="401"/>
      <c r="DF18" s="401"/>
      <c r="DG18" s="401"/>
      <c r="DH18" s="401"/>
      <c r="DI18" s="402"/>
      <c r="DJ18" s="186"/>
      <c r="DK18" s="186"/>
      <c r="DL18" s="186"/>
      <c r="DM18" s="186"/>
      <c r="DN18" s="186"/>
      <c r="DO18" s="186"/>
    </row>
    <row r="19" spans="1:119" ht="18.75" customHeight="1" thickBot="1" x14ac:dyDescent="0.2">
      <c r="A19" s="187"/>
      <c r="B19" s="492" t="s">
        <v>159</v>
      </c>
      <c r="C19" s="493"/>
      <c r="D19" s="493"/>
      <c r="E19" s="494"/>
      <c r="F19" s="494"/>
      <c r="G19" s="494"/>
      <c r="H19" s="494"/>
      <c r="I19" s="494"/>
      <c r="J19" s="494"/>
      <c r="K19" s="494"/>
      <c r="L19" s="500">
        <v>287</v>
      </c>
      <c r="M19" s="500"/>
      <c r="N19" s="500"/>
      <c r="O19" s="500"/>
      <c r="P19" s="500"/>
      <c r="Q19" s="500"/>
      <c r="R19" s="501"/>
      <c r="S19" s="501"/>
      <c r="T19" s="501"/>
      <c r="U19" s="501"/>
      <c r="V19" s="502"/>
      <c r="W19" s="509"/>
      <c r="X19" s="510"/>
      <c r="Y19" s="510"/>
      <c r="Z19" s="510"/>
      <c r="AA19" s="510"/>
      <c r="AB19" s="510"/>
      <c r="AC19" s="513"/>
      <c r="AD19" s="513"/>
      <c r="AE19" s="513"/>
      <c r="AF19" s="513"/>
      <c r="AG19" s="513"/>
      <c r="AH19" s="513"/>
      <c r="AI19" s="513"/>
      <c r="AJ19" s="513"/>
      <c r="AK19" s="513"/>
      <c r="AL19" s="514"/>
      <c r="AM19" s="499"/>
      <c r="AN19" s="404"/>
      <c r="AO19" s="404"/>
      <c r="AP19" s="404"/>
      <c r="AQ19" s="404"/>
      <c r="AR19" s="404"/>
      <c r="AS19" s="404"/>
      <c r="AT19" s="405"/>
      <c r="AU19" s="487"/>
      <c r="AV19" s="488"/>
      <c r="AW19" s="488"/>
      <c r="AX19" s="488"/>
      <c r="AY19" s="410" t="s">
        <v>160</v>
      </c>
      <c r="AZ19" s="411"/>
      <c r="BA19" s="411"/>
      <c r="BB19" s="411"/>
      <c r="BC19" s="411"/>
      <c r="BD19" s="411"/>
      <c r="BE19" s="411"/>
      <c r="BF19" s="411"/>
      <c r="BG19" s="411"/>
      <c r="BH19" s="411"/>
      <c r="BI19" s="411"/>
      <c r="BJ19" s="411"/>
      <c r="BK19" s="411"/>
      <c r="BL19" s="411"/>
      <c r="BM19" s="412"/>
      <c r="BN19" s="430">
        <v>14734338</v>
      </c>
      <c r="BO19" s="431"/>
      <c r="BP19" s="431"/>
      <c r="BQ19" s="431"/>
      <c r="BR19" s="431"/>
      <c r="BS19" s="431"/>
      <c r="BT19" s="431"/>
      <c r="BU19" s="432"/>
      <c r="BV19" s="430">
        <v>13333221</v>
      </c>
      <c r="BW19" s="431"/>
      <c r="BX19" s="431"/>
      <c r="BY19" s="431"/>
      <c r="BZ19" s="431"/>
      <c r="CA19" s="431"/>
      <c r="CB19" s="431"/>
      <c r="CC19" s="432"/>
      <c r="CD19" s="201"/>
      <c r="CE19" s="428"/>
      <c r="CF19" s="428"/>
      <c r="CG19" s="428"/>
      <c r="CH19" s="428"/>
      <c r="CI19" s="428"/>
      <c r="CJ19" s="428"/>
      <c r="CK19" s="428"/>
      <c r="CL19" s="428"/>
      <c r="CM19" s="428"/>
      <c r="CN19" s="428"/>
      <c r="CO19" s="428"/>
      <c r="CP19" s="428"/>
      <c r="CQ19" s="428"/>
      <c r="CR19" s="428"/>
      <c r="CS19" s="429"/>
      <c r="CT19" s="400"/>
      <c r="CU19" s="401"/>
      <c r="CV19" s="401"/>
      <c r="CW19" s="401"/>
      <c r="CX19" s="401"/>
      <c r="CY19" s="401"/>
      <c r="CZ19" s="401"/>
      <c r="DA19" s="402"/>
      <c r="DB19" s="400"/>
      <c r="DC19" s="401"/>
      <c r="DD19" s="401"/>
      <c r="DE19" s="401"/>
      <c r="DF19" s="401"/>
      <c r="DG19" s="401"/>
      <c r="DH19" s="401"/>
      <c r="DI19" s="402"/>
      <c r="DJ19" s="186"/>
      <c r="DK19" s="186"/>
      <c r="DL19" s="186"/>
      <c r="DM19" s="186"/>
      <c r="DN19" s="186"/>
      <c r="DO19" s="186"/>
    </row>
    <row r="20" spans="1:119" ht="18.75" customHeight="1" thickBot="1" x14ac:dyDescent="0.2">
      <c r="A20" s="187"/>
      <c r="B20" s="492" t="s">
        <v>161</v>
      </c>
      <c r="C20" s="493"/>
      <c r="D20" s="493"/>
      <c r="E20" s="494"/>
      <c r="F20" s="494"/>
      <c r="G20" s="494"/>
      <c r="H20" s="494"/>
      <c r="I20" s="494"/>
      <c r="J20" s="494"/>
      <c r="K20" s="494"/>
      <c r="L20" s="500">
        <v>14068</v>
      </c>
      <c r="M20" s="500"/>
      <c r="N20" s="500"/>
      <c r="O20" s="500"/>
      <c r="P20" s="500"/>
      <c r="Q20" s="500"/>
      <c r="R20" s="501"/>
      <c r="S20" s="501"/>
      <c r="T20" s="501"/>
      <c r="U20" s="501"/>
      <c r="V20" s="502"/>
      <c r="W20" s="511"/>
      <c r="X20" s="512"/>
      <c r="Y20" s="512"/>
      <c r="Z20" s="512"/>
      <c r="AA20" s="512"/>
      <c r="AB20" s="512"/>
      <c r="AC20" s="503"/>
      <c r="AD20" s="503"/>
      <c r="AE20" s="503"/>
      <c r="AF20" s="503"/>
      <c r="AG20" s="503"/>
      <c r="AH20" s="503"/>
      <c r="AI20" s="503"/>
      <c r="AJ20" s="503"/>
      <c r="AK20" s="503"/>
      <c r="AL20" s="504"/>
      <c r="AM20" s="505"/>
      <c r="AN20" s="477"/>
      <c r="AO20" s="477"/>
      <c r="AP20" s="477"/>
      <c r="AQ20" s="477"/>
      <c r="AR20" s="477"/>
      <c r="AS20" s="477"/>
      <c r="AT20" s="478"/>
      <c r="AU20" s="506"/>
      <c r="AV20" s="507"/>
      <c r="AW20" s="507"/>
      <c r="AX20" s="508"/>
      <c r="AY20" s="410"/>
      <c r="AZ20" s="411"/>
      <c r="BA20" s="411"/>
      <c r="BB20" s="411"/>
      <c r="BC20" s="411"/>
      <c r="BD20" s="411"/>
      <c r="BE20" s="411"/>
      <c r="BF20" s="411"/>
      <c r="BG20" s="411"/>
      <c r="BH20" s="411"/>
      <c r="BI20" s="411"/>
      <c r="BJ20" s="411"/>
      <c r="BK20" s="411"/>
      <c r="BL20" s="411"/>
      <c r="BM20" s="412"/>
      <c r="BN20" s="430"/>
      <c r="BO20" s="431"/>
      <c r="BP20" s="431"/>
      <c r="BQ20" s="431"/>
      <c r="BR20" s="431"/>
      <c r="BS20" s="431"/>
      <c r="BT20" s="431"/>
      <c r="BU20" s="432"/>
      <c r="BV20" s="430"/>
      <c r="BW20" s="431"/>
      <c r="BX20" s="431"/>
      <c r="BY20" s="431"/>
      <c r="BZ20" s="431"/>
      <c r="CA20" s="431"/>
      <c r="CB20" s="431"/>
      <c r="CC20" s="432"/>
      <c r="CD20" s="201"/>
      <c r="CE20" s="428"/>
      <c r="CF20" s="428"/>
      <c r="CG20" s="428"/>
      <c r="CH20" s="428"/>
      <c r="CI20" s="428"/>
      <c r="CJ20" s="428"/>
      <c r="CK20" s="428"/>
      <c r="CL20" s="428"/>
      <c r="CM20" s="428"/>
      <c r="CN20" s="428"/>
      <c r="CO20" s="428"/>
      <c r="CP20" s="428"/>
      <c r="CQ20" s="428"/>
      <c r="CR20" s="428"/>
      <c r="CS20" s="429"/>
      <c r="CT20" s="400"/>
      <c r="CU20" s="401"/>
      <c r="CV20" s="401"/>
      <c r="CW20" s="401"/>
      <c r="CX20" s="401"/>
      <c r="CY20" s="401"/>
      <c r="CZ20" s="401"/>
      <c r="DA20" s="402"/>
      <c r="DB20" s="400"/>
      <c r="DC20" s="401"/>
      <c r="DD20" s="401"/>
      <c r="DE20" s="401"/>
      <c r="DF20" s="401"/>
      <c r="DG20" s="401"/>
      <c r="DH20" s="401"/>
      <c r="DI20" s="402"/>
      <c r="DJ20" s="186"/>
      <c r="DK20" s="186"/>
      <c r="DL20" s="186"/>
      <c r="DM20" s="186"/>
      <c r="DN20" s="186"/>
      <c r="DO20" s="186"/>
    </row>
    <row r="21" spans="1:119" ht="18.75" customHeight="1" x14ac:dyDescent="0.15">
      <c r="A21" s="187"/>
      <c r="B21" s="489" t="s">
        <v>162</v>
      </c>
      <c r="C21" s="490"/>
      <c r="D21" s="490"/>
      <c r="E21" s="490"/>
      <c r="F21" s="490"/>
      <c r="G21" s="490"/>
      <c r="H21" s="490"/>
      <c r="I21" s="490"/>
      <c r="J21" s="490"/>
      <c r="K21" s="490"/>
      <c r="L21" s="490"/>
      <c r="M21" s="490"/>
      <c r="N21" s="490"/>
      <c r="O21" s="490"/>
      <c r="P21" s="490"/>
      <c r="Q21" s="490"/>
      <c r="R21" s="490"/>
      <c r="S21" s="490"/>
      <c r="T21" s="490"/>
      <c r="U21" s="490"/>
      <c r="V21" s="490"/>
      <c r="W21" s="490"/>
      <c r="X21" s="490"/>
      <c r="Y21" s="490"/>
      <c r="Z21" s="490"/>
      <c r="AA21" s="490"/>
      <c r="AB21" s="490"/>
      <c r="AC21" s="490"/>
      <c r="AD21" s="490"/>
      <c r="AE21" s="490"/>
      <c r="AF21" s="490"/>
      <c r="AG21" s="490"/>
      <c r="AH21" s="490"/>
      <c r="AI21" s="490"/>
      <c r="AJ21" s="490"/>
      <c r="AK21" s="490"/>
      <c r="AL21" s="490"/>
      <c r="AM21" s="490"/>
      <c r="AN21" s="490"/>
      <c r="AO21" s="490"/>
      <c r="AP21" s="490"/>
      <c r="AQ21" s="490"/>
      <c r="AR21" s="490"/>
      <c r="AS21" s="490"/>
      <c r="AT21" s="490"/>
      <c r="AU21" s="490"/>
      <c r="AV21" s="490"/>
      <c r="AW21" s="490"/>
      <c r="AX21" s="491"/>
      <c r="AY21" s="410"/>
      <c r="AZ21" s="411"/>
      <c r="BA21" s="411"/>
      <c r="BB21" s="411"/>
      <c r="BC21" s="411"/>
      <c r="BD21" s="411"/>
      <c r="BE21" s="411"/>
      <c r="BF21" s="411"/>
      <c r="BG21" s="411"/>
      <c r="BH21" s="411"/>
      <c r="BI21" s="411"/>
      <c r="BJ21" s="411"/>
      <c r="BK21" s="411"/>
      <c r="BL21" s="411"/>
      <c r="BM21" s="412"/>
      <c r="BN21" s="430"/>
      <c r="BO21" s="431"/>
      <c r="BP21" s="431"/>
      <c r="BQ21" s="431"/>
      <c r="BR21" s="431"/>
      <c r="BS21" s="431"/>
      <c r="BT21" s="431"/>
      <c r="BU21" s="432"/>
      <c r="BV21" s="430"/>
      <c r="BW21" s="431"/>
      <c r="BX21" s="431"/>
      <c r="BY21" s="431"/>
      <c r="BZ21" s="431"/>
      <c r="CA21" s="431"/>
      <c r="CB21" s="431"/>
      <c r="CC21" s="432"/>
      <c r="CD21" s="201"/>
      <c r="CE21" s="428"/>
      <c r="CF21" s="428"/>
      <c r="CG21" s="428"/>
      <c r="CH21" s="428"/>
      <c r="CI21" s="428"/>
      <c r="CJ21" s="428"/>
      <c r="CK21" s="428"/>
      <c r="CL21" s="428"/>
      <c r="CM21" s="428"/>
      <c r="CN21" s="428"/>
      <c r="CO21" s="428"/>
      <c r="CP21" s="428"/>
      <c r="CQ21" s="428"/>
      <c r="CR21" s="428"/>
      <c r="CS21" s="429"/>
      <c r="CT21" s="400"/>
      <c r="CU21" s="401"/>
      <c r="CV21" s="401"/>
      <c r="CW21" s="401"/>
      <c r="CX21" s="401"/>
      <c r="CY21" s="401"/>
      <c r="CZ21" s="401"/>
      <c r="DA21" s="402"/>
      <c r="DB21" s="400"/>
      <c r="DC21" s="401"/>
      <c r="DD21" s="401"/>
      <c r="DE21" s="401"/>
      <c r="DF21" s="401"/>
      <c r="DG21" s="401"/>
      <c r="DH21" s="401"/>
      <c r="DI21" s="402"/>
      <c r="DJ21" s="186"/>
      <c r="DK21" s="186"/>
      <c r="DL21" s="186"/>
      <c r="DM21" s="186"/>
      <c r="DN21" s="186"/>
      <c r="DO21" s="186"/>
    </row>
    <row r="22" spans="1:119" ht="18.75" customHeight="1" thickBot="1" x14ac:dyDescent="0.2">
      <c r="A22" s="187"/>
      <c r="B22" s="459" t="s">
        <v>163</v>
      </c>
      <c r="C22" s="460"/>
      <c r="D22" s="461"/>
      <c r="E22" s="468" t="s">
        <v>1</v>
      </c>
      <c r="F22" s="443"/>
      <c r="G22" s="443"/>
      <c r="H22" s="443"/>
      <c r="I22" s="443"/>
      <c r="J22" s="443"/>
      <c r="K22" s="444"/>
      <c r="L22" s="468" t="s">
        <v>164</v>
      </c>
      <c r="M22" s="443"/>
      <c r="N22" s="443"/>
      <c r="O22" s="443"/>
      <c r="P22" s="444"/>
      <c r="Q22" s="453" t="s">
        <v>165</v>
      </c>
      <c r="R22" s="454"/>
      <c r="S22" s="454"/>
      <c r="T22" s="454"/>
      <c r="U22" s="454"/>
      <c r="V22" s="469"/>
      <c r="W22" s="471" t="s">
        <v>166</v>
      </c>
      <c r="X22" s="460"/>
      <c r="Y22" s="461"/>
      <c r="Z22" s="468" t="s">
        <v>1</v>
      </c>
      <c r="AA22" s="443"/>
      <c r="AB22" s="443"/>
      <c r="AC22" s="443"/>
      <c r="AD22" s="443"/>
      <c r="AE22" s="443"/>
      <c r="AF22" s="443"/>
      <c r="AG22" s="444"/>
      <c r="AH22" s="442" t="s">
        <v>167</v>
      </c>
      <c r="AI22" s="443"/>
      <c r="AJ22" s="443"/>
      <c r="AK22" s="443"/>
      <c r="AL22" s="444"/>
      <c r="AM22" s="442" t="s">
        <v>168</v>
      </c>
      <c r="AN22" s="448"/>
      <c r="AO22" s="448"/>
      <c r="AP22" s="448"/>
      <c r="AQ22" s="448"/>
      <c r="AR22" s="449"/>
      <c r="AS22" s="453" t="s">
        <v>165</v>
      </c>
      <c r="AT22" s="454"/>
      <c r="AU22" s="454"/>
      <c r="AV22" s="454"/>
      <c r="AW22" s="454"/>
      <c r="AX22" s="455"/>
      <c r="AY22" s="397"/>
      <c r="AZ22" s="398"/>
      <c r="BA22" s="398"/>
      <c r="BB22" s="398"/>
      <c r="BC22" s="398"/>
      <c r="BD22" s="398"/>
      <c r="BE22" s="398"/>
      <c r="BF22" s="398"/>
      <c r="BG22" s="398"/>
      <c r="BH22" s="398"/>
      <c r="BI22" s="398"/>
      <c r="BJ22" s="398"/>
      <c r="BK22" s="398"/>
      <c r="BL22" s="398"/>
      <c r="BM22" s="399"/>
      <c r="BN22" s="433"/>
      <c r="BO22" s="434"/>
      <c r="BP22" s="434"/>
      <c r="BQ22" s="434"/>
      <c r="BR22" s="434"/>
      <c r="BS22" s="434"/>
      <c r="BT22" s="434"/>
      <c r="BU22" s="435"/>
      <c r="BV22" s="433"/>
      <c r="BW22" s="434"/>
      <c r="BX22" s="434"/>
      <c r="BY22" s="434"/>
      <c r="BZ22" s="434"/>
      <c r="CA22" s="434"/>
      <c r="CB22" s="434"/>
      <c r="CC22" s="435"/>
      <c r="CD22" s="201"/>
      <c r="CE22" s="428"/>
      <c r="CF22" s="428"/>
      <c r="CG22" s="428"/>
      <c r="CH22" s="428"/>
      <c r="CI22" s="428"/>
      <c r="CJ22" s="428"/>
      <c r="CK22" s="428"/>
      <c r="CL22" s="428"/>
      <c r="CM22" s="428"/>
      <c r="CN22" s="428"/>
      <c r="CO22" s="428"/>
      <c r="CP22" s="428"/>
      <c r="CQ22" s="428"/>
      <c r="CR22" s="428"/>
      <c r="CS22" s="429"/>
      <c r="CT22" s="400"/>
      <c r="CU22" s="401"/>
      <c r="CV22" s="401"/>
      <c r="CW22" s="401"/>
      <c r="CX22" s="401"/>
      <c r="CY22" s="401"/>
      <c r="CZ22" s="401"/>
      <c r="DA22" s="402"/>
      <c r="DB22" s="400"/>
      <c r="DC22" s="401"/>
      <c r="DD22" s="401"/>
      <c r="DE22" s="401"/>
      <c r="DF22" s="401"/>
      <c r="DG22" s="401"/>
      <c r="DH22" s="401"/>
      <c r="DI22" s="402"/>
      <c r="DJ22" s="186"/>
      <c r="DK22" s="186"/>
      <c r="DL22" s="186"/>
      <c r="DM22" s="186"/>
      <c r="DN22" s="186"/>
      <c r="DO22" s="186"/>
    </row>
    <row r="23" spans="1:119" ht="18.75" customHeight="1" x14ac:dyDescent="0.15">
      <c r="A23" s="187"/>
      <c r="B23" s="462"/>
      <c r="C23" s="463"/>
      <c r="D23" s="464"/>
      <c r="E23" s="445"/>
      <c r="F23" s="446"/>
      <c r="G23" s="446"/>
      <c r="H23" s="446"/>
      <c r="I23" s="446"/>
      <c r="J23" s="446"/>
      <c r="K23" s="447"/>
      <c r="L23" s="445"/>
      <c r="M23" s="446"/>
      <c r="N23" s="446"/>
      <c r="O23" s="446"/>
      <c r="P23" s="447"/>
      <c r="Q23" s="456"/>
      <c r="R23" s="457"/>
      <c r="S23" s="457"/>
      <c r="T23" s="457"/>
      <c r="U23" s="457"/>
      <c r="V23" s="470"/>
      <c r="W23" s="472"/>
      <c r="X23" s="463"/>
      <c r="Y23" s="464"/>
      <c r="Z23" s="445"/>
      <c r="AA23" s="446"/>
      <c r="AB23" s="446"/>
      <c r="AC23" s="446"/>
      <c r="AD23" s="446"/>
      <c r="AE23" s="446"/>
      <c r="AF23" s="446"/>
      <c r="AG23" s="447"/>
      <c r="AH23" s="445"/>
      <c r="AI23" s="446"/>
      <c r="AJ23" s="446"/>
      <c r="AK23" s="446"/>
      <c r="AL23" s="447"/>
      <c r="AM23" s="450"/>
      <c r="AN23" s="451"/>
      <c r="AO23" s="451"/>
      <c r="AP23" s="451"/>
      <c r="AQ23" s="451"/>
      <c r="AR23" s="452"/>
      <c r="AS23" s="456"/>
      <c r="AT23" s="457"/>
      <c r="AU23" s="457"/>
      <c r="AV23" s="457"/>
      <c r="AW23" s="457"/>
      <c r="AX23" s="458"/>
      <c r="AY23" s="422" t="s">
        <v>169</v>
      </c>
      <c r="AZ23" s="423"/>
      <c r="BA23" s="423"/>
      <c r="BB23" s="423"/>
      <c r="BC23" s="423"/>
      <c r="BD23" s="423"/>
      <c r="BE23" s="423"/>
      <c r="BF23" s="423"/>
      <c r="BG23" s="423"/>
      <c r="BH23" s="423"/>
      <c r="BI23" s="423"/>
      <c r="BJ23" s="423"/>
      <c r="BK23" s="423"/>
      <c r="BL23" s="423"/>
      <c r="BM23" s="424"/>
      <c r="BN23" s="430">
        <v>17278596</v>
      </c>
      <c r="BO23" s="431"/>
      <c r="BP23" s="431"/>
      <c r="BQ23" s="431"/>
      <c r="BR23" s="431"/>
      <c r="BS23" s="431"/>
      <c r="BT23" s="431"/>
      <c r="BU23" s="432"/>
      <c r="BV23" s="430">
        <v>17133874</v>
      </c>
      <c r="BW23" s="431"/>
      <c r="BX23" s="431"/>
      <c r="BY23" s="431"/>
      <c r="BZ23" s="431"/>
      <c r="CA23" s="431"/>
      <c r="CB23" s="431"/>
      <c r="CC23" s="432"/>
      <c r="CD23" s="201"/>
      <c r="CE23" s="428"/>
      <c r="CF23" s="428"/>
      <c r="CG23" s="428"/>
      <c r="CH23" s="428"/>
      <c r="CI23" s="428"/>
      <c r="CJ23" s="428"/>
      <c r="CK23" s="428"/>
      <c r="CL23" s="428"/>
      <c r="CM23" s="428"/>
      <c r="CN23" s="428"/>
      <c r="CO23" s="428"/>
      <c r="CP23" s="428"/>
      <c r="CQ23" s="428"/>
      <c r="CR23" s="428"/>
      <c r="CS23" s="429"/>
      <c r="CT23" s="400"/>
      <c r="CU23" s="401"/>
      <c r="CV23" s="401"/>
      <c r="CW23" s="401"/>
      <c r="CX23" s="401"/>
      <c r="CY23" s="401"/>
      <c r="CZ23" s="401"/>
      <c r="DA23" s="402"/>
      <c r="DB23" s="400"/>
      <c r="DC23" s="401"/>
      <c r="DD23" s="401"/>
      <c r="DE23" s="401"/>
      <c r="DF23" s="401"/>
      <c r="DG23" s="401"/>
      <c r="DH23" s="401"/>
      <c r="DI23" s="402"/>
      <c r="DJ23" s="186"/>
      <c r="DK23" s="186"/>
      <c r="DL23" s="186"/>
      <c r="DM23" s="186"/>
      <c r="DN23" s="186"/>
      <c r="DO23" s="186"/>
    </row>
    <row r="24" spans="1:119" ht="18.75" customHeight="1" thickBot="1" x14ac:dyDescent="0.2">
      <c r="A24" s="187"/>
      <c r="B24" s="462"/>
      <c r="C24" s="463"/>
      <c r="D24" s="464"/>
      <c r="E24" s="403" t="s">
        <v>170</v>
      </c>
      <c r="F24" s="404"/>
      <c r="G24" s="404"/>
      <c r="H24" s="404"/>
      <c r="I24" s="404"/>
      <c r="J24" s="404"/>
      <c r="K24" s="405"/>
      <c r="L24" s="406">
        <v>1</v>
      </c>
      <c r="M24" s="407"/>
      <c r="N24" s="407"/>
      <c r="O24" s="407"/>
      <c r="P24" s="408"/>
      <c r="Q24" s="406">
        <v>8800</v>
      </c>
      <c r="R24" s="407"/>
      <c r="S24" s="407"/>
      <c r="T24" s="407"/>
      <c r="U24" s="407"/>
      <c r="V24" s="408"/>
      <c r="W24" s="472"/>
      <c r="X24" s="463"/>
      <c r="Y24" s="464"/>
      <c r="Z24" s="403" t="s">
        <v>171</v>
      </c>
      <c r="AA24" s="404"/>
      <c r="AB24" s="404"/>
      <c r="AC24" s="404"/>
      <c r="AD24" s="404"/>
      <c r="AE24" s="404"/>
      <c r="AF24" s="404"/>
      <c r="AG24" s="405"/>
      <c r="AH24" s="406">
        <v>382</v>
      </c>
      <c r="AI24" s="407"/>
      <c r="AJ24" s="407"/>
      <c r="AK24" s="407"/>
      <c r="AL24" s="408"/>
      <c r="AM24" s="406">
        <v>1101306</v>
      </c>
      <c r="AN24" s="407"/>
      <c r="AO24" s="407"/>
      <c r="AP24" s="407"/>
      <c r="AQ24" s="407"/>
      <c r="AR24" s="408"/>
      <c r="AS24" s="406">
        <v>2883</v>
      </c>
      <c r="AT24" s="407"/>
      <c r="AU24" s="407"/>
      <c r="AV24" s="407"/>
      <c r="AW24" s="407"/>
      <c r="AX24" s="409"/>
      <c r="AY24" s="397" t="s">
        <v>172</v>
      </c>
      <c r="AZ24" s="398"/>
      <c r="BA24" s="398"/>
      <c r="BB24" s="398"/>
      <c r="BC24" s="398"/>
      <c r="BD24" s="398"/>
      <c r="BE24" s="398"/>
      <c r="BF24" s="398"/>
      <c r="BG24" s="398"/>
      <c r="BH24" s="398"/>
      <c r="BI24" s="398"/>
      <c r="BJ24" s="398"/>
      <c r="BK24" s="398"/>
      <c r="BL24" s="398"/>
      <c r="BM24" s="399"/>
      <c r="BN24" s="430">
        <v>14052943</v>
      </c>
      <c r="BO24" s="431"/>
      <c r="BP24" s="431"/>
      <c r="BQ24" s="431"/>
      <c r="BR24" s="431"/>
      <c r="BS24" s="431"/>
      <c r="BT24" s="431"/>
      <c r="BU24" s="432"/>
      <c r="BV24" s="430">
        <v>14361410</v>
      </c>
      <c r="BW24" s="431"/>
      <c r="BX24" s="431"/>
      <c r="BY24" s="431"/>
      <c r="BZ24" s="431"/>
      <c r="CA24" s="431"/>
      <c r="CB24" s="431"/>
      <c r="CC24" s="432"/>
      <c r="CD24" s="201"/>
      <c r="CE24" s="428"/>
      <c r="CF24" s="428"/>
      <c r="CG24" s="428"/>
      <c r="CH24" s="428"/>
      <c r="CI24" s="428"/>
      <c r="CJ24" s="428"/>
      <c r="CK24" s="428"/>
      <c r="CL24" s="428"/>
      <c r="CM24" s="428"/>
      <c r="CN24" s="428"/>
      <c r="CO24" s="428"/>
      <c r="CP24" s="428"/>
      <c r="CQ24" s="428"/>
      <c r="CR24" s="428"/>
      <c r="CS24" s="429"/>
      <c r="CT24" s="400"/>
      <c r="CU24" s="401"/>
      <c r="CV24" s="401"/>
      <c r="CW24" s="401"/>
      <c r="CX24" s="401"/>
      <c r="CY24" s="401"/>
      <c r="CZ24" s="401"/>
      <c r="DA24" s="402"/>
      <c r="DB24" s="400"/>
      <c r="DC24" s="401"/>
      <c r="DD24" s="401"/>
      <c r="DE24" s="401"/>
      <c r="DF24" s="401"/>
      <c r="DG24" s="401"/>
      <c r="DH24" s="401"/>
      <c r="DI24" s="402"/>
      <c r="DJ24" s="186"/>
      <c r="DK24" s="186"/>
      <c r="DL24" s="186"/>
      <c r="DM24" s="186"/>
      <c r="DN24" s="186"/>
      <c r="DO24" s="186"/>
    </row>
    <row r="25" spans="1:119" s="186" customFormat="1" ht="18.75" customHeight="1" x14ac:dyDescent="0.15">
      <c r="A25" s="187"/>
      <c r="B25" s="462"/>
      <c r="C25" s="463"/>
      <c r="D25" s="464"/>
      <c r="E25" s="403" t="s">
        <v>173</v>
      </c>
      <c r="F25" s="404"/>
      <c r="G25" s="404"/>
      <c r="H25" s="404"/>
      <c r="I25" s="404"/>
      <c r="J25" s="404"/>
      <c r="K25" s="405"/>
      <c r="L25" s="406">
        <v>1</v>
      </c>
      <c r="M25" s="407"/>
      <c r="N25" s="407"/>
      <c r="O25" s="407"/>
      <c r="P25" s="408"/>
      <c r="Q25" s="406">
        <v>7200</v>
      </c>
      <c r="R25" s="407"/>
      <c r="S25" s="407"/>
      <c r="T25" s="407"/>
      <c r="U25" s="407"/>
      <c r="V25" s="408"/>
      <c r="W25" s="472"/>
      <c r="X25" s="463"/>
      <c r="Y25" s="464"/>
      <c r="Z25" s="403" t="s">
        <v>174</v>
      </c>
      <c r="AA25" s="404"/>
      <c r="AB25" s="404"/>
      <c r="AC25" s="404"/>
      <c r="AD25" s="404"/>
      <c r="AE25" s="404"/>
      <c r="AF25" s="404"/>
      <c r="AG25" s="405"/>
      <c r="AH25" s="406">
        <v>72</v>
      </c>
      <c r="AI25" s="407"/>
      <c r="AJ25" s="407"/>
      <c r="AK25" s="407"/>
      <c r="AL25" s="408"/>
      <c r="AM25" s="406">
        <v>194976</v>
      </c>
      <c r="AN25" s="407"/>
      <c r="AO25" s="407"/>
      <c r="AP25" s="407"/>
      <c r="AQ25" s="407"/>
      <c r="AR25" s="408"/>
      <c r="AS25" s="406">
        <v>2708</v>
      </c>
      <c r="AT25" s="407"/>
      <c r="AU25" s="407"/>
      <c r="AV25" s="407"/>
      <c r="AW25" s="407"/>
      <c r="AX25" s="409"/>
      <c r="AY25" s="422" t="s">
        <v>175</v>
      </c>
      <c r="AZ25" s="423"/>
      <c r="BA25" s="423"/>
      <c r="BB25" s="423"/>
      <c r="BC25" s="423"/>
      <c r="BD25" s="423"/>
      <c r="BE25" s="423"/>
      <c r="BF25" s="423"/>
      <c r="BG25" s="423"/>
      <c r="BH25" s="423"/>
      <c r="BI25" s="423"/>
      <c r="BJ25" s="423"/>
      <c r="BK25" s="423"/>
      <c r="BL25" s="423"/>
      <c r="BM25" s="424"/>
      <c r="BN25" s="425">
        <v>2268493</v>
      </c>
      <c r="BO25" s="426"/>
      <c r="BP25" s="426"/>
      <c r="BQ25" s="426"/>
      <c r="BR25" s="426"/>
      <c r="BS25" s="426"/>
      <c r="BT25" s="426"/>
      <c r="BU25" s="427"/>
      <c r="BV25" s="425">
        <v>1435410</v>
      </c>
      <c r="BW25" s="426"/>
      <c r="BX25" s="426"/>
      <c r="BY25" s="426"/>
      <c r="BZ25" s="426"/>
      <c r="CA25" s="426"/>
      <c r="CB25" s="426"/>
      <c r="CC25" s="427"/>
      <c r="CD25" s="201"/>
      <c r="CE25" s="428"/>
      <c r="CF25" s="428"/>
      <c r="CG25" s="428"/>
      <c r="CH25" s="428"/>
      <c r="CI25" s="428"/>
      <c r="CJ25" s="428"/>
      <c r="CK25" s="428"/>
      <c r="CL25" s="428"/>
      <c r="CM25" s="428"/>
      <c r="CN25" s="428"/>
      <c r="CO25" s="428"/>
      <c r="CP25" s="428"/>
      <c r="CQ25" s="428"/>
      <c r="CR25" s="428"/>
      <c r="CS25" s="429"/>
      <c r="CT25" s="400"/>
      <c r="CU25" s="401"/>
      <c r="CV25" s="401"/>
      <c r="CW25" s="401"/>
      <c r="CX25" s="401"/>
      <c r="CY25" s="401"/>
      <c r="CZ25" s="401"/>
      <c r="DA25" s="402"/>
      <c r="DB25" s="400"/>
      <c r="DC25" s="401"/>
      <c r="DD25" s="401"/>
      <c r="DE25" s="401"/>
      <c r="DF25" s="401"/>
      <c r="DG25" s="401"/>
      <c r="DH25" s="401"/>
      <c r="DI25" s="402"/>
    </row>
    <row r="26" spans="1:119" s="186" customFormat="1" ht="18.75" customHeight="1" x14ac:dyDescent="0.15">
      <c r="A26" s="187"/>
      <c r="B26" s="462"/>
      <c r="C26" s="463"/>
      <c r="D26" s="464"/>
      <c r="E26" s="403" t="s">
        <v>176</v>
      </c>
      <c r="F26" s="404"/>
      <c r="G26" s="404"/>
      <c r="H26" s="404"/>
      <c r="I26" s="404"/>
      <c r="J26" s="404"/>
      <c r="K26" s="405"/>
      <c r="L26" s="406">
        <v>1</v>
      </c>
      <c r="M26" s="407"/>
      <c r="N26" s="407"/>
      <c r="O26" s="407"/>
      <c r="P26" s="408"/>
      <c r="Q26" s="406">
        <v>6400</v>
      </c>
      <c r="R26" s="407"/>
      <c r="S26" s="407"/>
      <c r="T26" s="407"/>
      <c r="U26" s="407"/>
      <c r="V26" s="408"/>
      <c r="W26" s="472"/>
      <c r="X26" s="463"/>
      <c r="Y26" s="464"/>
      <c r="Z26" s="403" t="s">
        <v>177</v>
      </c>
      <c r="AA26" s="485"/>
      <c r="AB26" s="485"/>
      <c r="AC26" s="485"/>
      <c r="AD26" s="485"/>
      <c r="AE26" s="485"/>
      <c r="AF26" s="485"/>
      <c r="AG26" s="486"/>
      <c r="AH26" s="406">
        <v>5</v>
      </c>
      <c r="AI26" s="407"/>
      <c r="AJ26" s="407"/>
      <c r="AK26" s="407"/>
      <c r="AL26" s="408"/>
      <c r="AM26" s="406">
        <v>13940</v>
      </c>
      <c r="AN26" s="407"/>
      <c r="AO26" s="407"/>
      <c r="AP26" s="407"/>
      <c r="AQ26" s="407"/>
      <c r="AR26" s="408"/>
      <c r="AS26" s="406">
        <v>2788</v>
      </c>
      <c r="AT26" s="407"/>
      <c r="AU26" s="407"/>
      <c r="AV26" s="407"/>
      <c r="AW26" s="407"/>
      <c r="AX26" s="409"/>
      <c r="AY26" s="439" t="s">
        <v>178</v>
      </c>
      <c r="AZ26" s="440"/>
      <c r="BA26" s="440"/>
      <c r="BB26" s="440"/>
      <c r="BC26" s="440"/>
      <c r="BD26" s="440"/>
      <c r="BE26" s="440"/>
      <c r="BF26" s="440"/>
      <c r="BG26" s="440"/>
      <c r="BH26" s="440"/>
      <c r="BI26" s="440"/>
      <c r="BJ26" s="440"/>
      <c r="BK26" s="440"/>
      <c r="BL26" s="440"/>
      <c r="BM26" s="441"/>
      <c r="BN26" s="430" t="s">
        <v>128</v>
      </c>
      <c r="BO26" s="431"/>
      <c r="BP26" s="431"/>
      <c r="BQ26" s="431"/>
      <c r="BR26" s="431"/>
      <c r="BS26" s="431"/>
      <c r="BT26" s="431"/>
      <c r="BU26" s="432"/>
      <c r="BV26" s="430" t="s">
        <v>137</v>
      </c>
      <c r="BW26" s="431"/>
      <c r="BX26" s="431"/>
      <c r="BY26" s="431"/>
      <c r="BZ26" s="431"/>
      <c r="CA26" s="431"/>
      <c r="CB26" s="431"/>
      <c r="CC26" s="432"/>
      <c r="CD26" s="201"/>
      <c r="CE26" s="428"/>
      <c r="CF26" s="428"/>
      <c r="CG26" s="428"/>
      <c r="CH26" s="428"/>
      <c r="CI26" s="428"/>
      <c r="CJ26" s="428"/>
      <c r="CK26" s="428"/>
      <c r="CL26" s="428"/>
      <c r="CM26" s="428"/>
      <c r="CN26" s="428"/>
      <c r="CO26" s="428"/>
      <c r="CP26" s="428"/>
      <c r="CQ26" s="428"/>
      <c r="CR26" s="428"/>
      <c r="CS26" s="429"/>
      <c r="CT26" s="400"/>
      <c r="CU26" s="401"/>
      <c r="CV26" s="401"/>
      <c r="CW26" s="401"/>
      <c r="CX26" s="401"/>
      <c r="CY26" s="401"/>
      <c r="CZ26" s="401"/>
      <c r="DA26" s="402"/>
      <c r="DB26" s="400"/>
      <c r="DC26" s="401"/>
      <c r="DD26" s="401"/>
      <c r="DE26" s="401"/>
      <c r="DF26" s="401"/>
      <c r="DG26" s="401"/>
      <c r="DH26" s="401"/>
      <c r="DI26" s="402"/>
    </row>
    <row r="27" spans="1:119" ht="18.75" customHeight="1" thickBot="1" x14ac:dyDescent="0.2">
      <c r="A27" s="187"/>
      <c r="B27" s="462"/>
      <c r="C27" s="463"/>
      <c r="D27" s="464"/>
      <c r="E27" s="403" t="s">
        <v>179</v>
      </c>
      <c r="F27" s="404"/>
      <c r="G27" s="404"/>
      <c r="H27" s="404"/>
      <c r="I27" s="404"/>
      <c r="J27" s="404"/>
      <c r="K27" s="405"/>
      <c r="L27" s="406">
        <v>1</v>
      </c>
      <c r="M27" s="407"/>
      <c r="N27" s="407"/>
      <c r="O27" s="407"/>
      <c r="P27" s="408"/>
      <c r="Q27" s="406">
        <v>4500</v>
      </c>
      <c r="R27" s="407"/>
      <c r="S27" s="407"/>
      <c r="T27" s="407"/>
      <c r="U27" s="407"/>
      <c r="V27" s="408"/>
      <c r="W27" s="472"/>
      <c r="X27" s="463"/>
      <c r="Y27" s="464"/>
      <c r="Z27" s="403" t="s">
        <v>180</v>
      </c>
      <c r="AA27" s="404"/>
      <c r="AB27" s="404"/>
      <c r="AC27" s="404"/>
      <c r="AD27" s="404"/>
      <c r="AE27" s="404"/>
      <c r="AF27" s="404"/>
      <c r="AG27" s="405"/>
      <c r="AH27" s="406">
        <v>25</v>
      </c>
      <c r="AI27" s="407"/>
      <c r="AJ27" s="407"/>
      <c r="AK27" s="407"/>
      <c r="AL27" s="408"/>
      <c r="AM27" s="406">
        <v>72270</v>
      </c>
      <c r="AN27" s="407"/>
      <c r="AO27" s="407"/>
      <c r="AP27" s="407"/>
      <c r="AQ27" s="407"/>
      <c r="AR27" s="408"/>
      <c r="AS27" s="406">
        <v>2891</v>
      </c>
      <c r="AT27" s="407"/>
      <c r="AU27" s="407"/>
      <c r="AV27" s="407"/>
      <c r="AW27" s="407"/>
      <c r="AX27" s="409"/>
      <c r="AY27" s="436" t="s">
        <v>181</v>
      </c>
      <c r="AZ27" s="437"/>
      <c r="BA27" s="437"/>
      <c r="BB27" s="437"/>
      <c r="BC27" s="437"/>
      <c r="BD27" s="437"/>
      <c r="BE27" s="437"/>
      <c r="BF27" s="437"/>
      <c r="BG27" s="437"/>
      <c r="BH27" s="437"/>
      <c r="BI27" s="437"/>
      <c r="BJ27" s="437"/>
      <c r="BK27" s="437"/>
      <c r="BL27" s="437"/>
      <c r="BM27" s="438"/>
      <c r="BN27" s="433">
        <v>380000</v>
      </c>
      <c r="BO27" s="434"/>
      <c r="BP27" s="434"/>
      <c r="BQ27" s="434"/>
      <c r="BR27" s="434"/>
      <c r="BS27" s="434"/>
      <c r="BT27" s="434"/>
      <c r="BU27" s="435"/>
      <c r="BV27" s="433">
        <v>417326</v>
      </c>
      <c r="BW27" s="434"/>
      <c r="BX27" s="434"/>
      <c r="BY27" s="434"/>
      <c r="BZ27" s="434"/>
      <c r="CA27" s="434"/>
      <c r="CB27" s="434"/>
      <c r="CC27" s="435"/>
      <c r="CD27" s="203"/>
      <c r="CE27" s="428"/>
      <c r="CF27" s="428"/>
      <c r="CG27" s="428"/>
      <c r="CH27" s="428"/>
      <c r="CI27" s="428"/>
      <c r="CJ27" s="428"/>
      <c r="CK27" s="428"/>
      <c r="CL27" s="428"/>
      <c r="CM27" s="428"/>
      <c r="CN27" s="428"/>
      <c r="CO27" s="428"/>
      <c r="CP27" s="428"/>
      <c r="CQ27" s="428"/>
      <c r="CR27" s="428"/>
      <c r="CS27" s="429"/>
      <c r="CT27" s="400"/>
      <c r="CU27" s="401"/>
      <c r="CV27" s="401"/>
      <c r="CW27" s="401"/>
      <c r="CX27" s="401"/>
      <c r="CY27" s="401"/>
      <c r="CZ27" s="401"/>
      <c r="DA27" s="402"/>
      <c r="DB27" s="400"/>
      <c r="DC27" s="401"/>
      <c r="DD27" s="401"/>
      <c r="DE27" s="401"/>
      <c r="DF27" s="401"/>
      <c r="DG27" s="401"/>
      <c r="DH27" s="401"/>
      <c r="DI27" s="402"/>
      <c r="DJ27" s="186"/>
      <c r="DK27" s="186"/>
      <c r="DL27" s="186"/>
      <c r="DM27" s="186"/>
      <c r="DN27" s="186"/>
      <c r="DO27" s="186"/>
    </row>
    <row r="28" spans="1:119" ht="18.75" customHeight="1" x14ac:dyDescent="0.15">
      <c r="A28" s="187"/>
      <c r="B28" s="462"/>
      <c r="C28" s="463"/>
      <c r="D28" s="464"/>
      <c r="E28" s="403" t="s">
        <v>182</v>
      </c>
      <c r="F28" s="404"/>
      <c r="G28" s="404"/>
      <c r="H28" s="404"/>
      <c r="I28" s="404"/>
      <c r="J28" s="404"/>
      <c r="K28" s="405"/>
      <c r="L28" s="406">
        <v>1</v>
      </c>
      <c r="M28" s="407"/>
      <c r="N28" s="407"/>
      <c r="O28" s="407"/>
      <c r="P28" s="408"/>
      <c r="Q28" s="406">
        <v>3800</v>
      </c>
      <c r="R28" s="407"/>
      <c r="S28" s="407"/>
      <c r="T28" s="407"/>
      <c r="U28" s="407"/>
      <c r="V28" s="408"/>
      <c r="W28" s="472"/>
      <c r="X28" s="463"/>
      <c r="Y28" s="464"/>
      <c r="Z28" s="403" t="s">
        <v>183</v>
      </c>
      <c r="AA28" s="404"/>
      <c r="AB28" s="404"/>
      <c r="AC28" s="404"/>
      <c r="AD28" s="404"/>
      <c r="AE28" s="404"/>
      <c r="AF28" s="404"/>
      <c r="AG28" s="405"/>
      <c r="AH28" s="406">
        <v>1</v>
      </c>
      <c r="AI28" s="407"/>
      <c r="AJ28" s="407"/>
      <c r="AK28" s="407"/>
      <c r="AL28" s="408"/>
      <c r="AM28" s="406" t="s">
        <v>184</v>
      </c>
      <c r="AN28" s="407"/>
      <c r="AO28" s="407"/>
      <c r="AP28" s="407"/>
      <c r="AQ28" s="407"/>
      <c r="AR28" s="408"/>
      <c r="AS28" s="406" t="s">
        <v>184</v>
      </c>
      <c r="AT28" s="407"/>
      <c r="AU28" s="407"/>
      <c r="AV28" s="407"/>
      <c r="AW28" s="407"/>
      <c r="AX28" s="409"/>
      <c r="AY28" s="413" t="s">
        <v>185</v>
      </c>
      <c r="AZ28" s="414"/>
      <c r="BA28" s="414"/>
      <c r="BB28" s="415"/>
      <c r="BC28" s="422" t="s">
        <v>48</v>
      </c>
      <c r="BD28" s="423"/>
      <c r="BE28" s="423"/>
      <c r="BF28" s="423"/>
      <c r="BG28" s="423"/>
      <c r="BH28" s="423"/>
      <c r="BI28" s="423"/>
      <c r="BJ28" s="423"/>
      <c r="BK28" s="423"/>
      <c r="BL28" s="423"/>
      <c r="BM28" s="424"/>
      <c r="BN28" s="425">
        <v>3776930</v>
      </c>
      <c r="BO28" s="426"/>
      <c r="BP28" s="426"/>
      <c r="BQ28" s="426"/>
      <c r="BR28" s="426"/>
      <c r="BS28" s="426"/>
      <c r="BT28" s="426"/>
      <c r="BU28" s="427"/>
      <c r="BV28" s="425">
        <v>4097906</v>
      </c>
      <c r="BW28" s="426"/>
      <c r="BX28" s="426"/>
      <c r="BY28" s="426"/>
      <c r="BZ28" s="426"/>
      <c r="CA28" s="426"/>
      <c r="CB28" s="426"/>
      <c r="CC28" s="427"/>
      <c r="CD28" s="201"/>
      <c r="CE28" s="428"/>
      <c r="CF28" s="428"/>
      <c r="CG28" s="428"/>
      <c r="CH28" s="428"/>
      <c r="CI28" s="428"/>
      <c r="CJ28" s="428"/>
      <c r="CK28" s="428"/>
      <c r="CL28" s="428"/>
      <c r="CM28" s="428"/>
      <c r="CN28" s="428"/>
      <c r="CO28" s="428"/>
      <c r="CP28" s="428"/>
      <c r="CQ28" s="428"/>
      <c r="CR28" s="428"/>
      <c r="CS28" s="429"/>
      <c r="CT28" s="400"/>
      <c r="CU28" s="401"/>
      <c r="CV28" s="401"/>
      <c r="CW28" s="401"/>
      <c r="CX28" s="401"/>
      <c r="CY28" s="401"/>
      <c r="CZ28" s="401"/>
      <c r="DA28" s="402"/>
      <c r="DB28" s="400"/>
      <c r="DC28" s="401"/>
      <c r="DD28" s="401"/>
      <c r="DE28" s="401"/>
      <c r="DF28" s="401"/>
      <c r="DG28" s="401"/>
      <c r="DH28" s="401"/>
      <c r="DI28" s="402"/>
      <c r="DJ28" s="186"/>
      <c r="DK28" s="186"/>
      <c r="DL28" s="186"/>
      <c r="DM28" s="186"/>
      <c r="DN28" s="186"/>
      <c r="DO28" s="186"/>
    </row>
    <row r="29" spans="1:119" ht="18.75" customHeight="1" x14ac:dyDescent="0.15">
      <c r="A29" s="187"/>
      <c r="B29" s="462"/>
      <c r="C29" s="463"/>
      <c r="D29" s="464"/>
      <c r="E29" s="403" t="s">
        <v>186</v>
      </c>
      <c r="F29" s="404"/>
      <c r="G29" s="404"/>
      <c r="H29" s="404"/>
      <c r="I29" s="404"/>
      <c r="J29" s="404"/>
      <c r="K29" s="405"/>
      <c r="L29" s="406">
        <v>18</v>
      </c>
      <c r="M29" s="407"/>
      <c r="N29" s="407"/>
      <c r="O29" s="407"/>
      <c r="P29" s="408"/>
      <c r="Q29" s="406">
        <v>3500</v>
      </c>
      <c r="R29" s="407"/>
      <c r="S29" s="407"/>
      <c r="T29" s="407"/>
      <c r="U29" s="407"/>
      <c r="V29" s="408"/>
      <c r="W29" s="473"/>
      <c r="X29" s="474"/>
      <c r="Y29" s="475"/>
      <c r="Z29" s="403" t="s">
        <v>187</v>
      </c>
      <c r="AA29" s="404"/>
      <c r="AB29" s="404"/>
      <c r="AC29" s="404"/>
      <c r="AD29" s="404"/>
      <c r="AE29" s="404"/>
      <c r="AF29" s="404"/>
      <c r="AG29" s="405"/>
      <c r="AH29" s="406">
        <v>408</v>
      </c>
      <c r="AI29" s="407"/>
      <c r="AJ29" s="407"/>
      <c r="AK29" s="407"/>
      <c r="AL29" s="408"/>
      <c r="AM29" s="406">
        <v>1176477</v>
      </c>
      <c r="AN29" s="407"/>
      <c r="AO29" s="407"/>
      <c r="AP29" s="407"/>
      <c r="AQ29" s="407"/>
      <c r="AR29" s="408"/>
      <c r="AS29" s="406">
        <v>2884</v>
      </c>
      <c r="AT29" s="407"/>
      <c r="AU29" s="407"/>
      <c r="AV29" s="407"/>
      <c r="AW29" s="407"/>
      <c r="AX29" s="409"/>
      <c r="AY29" s="416"/>
      <c r="AZ29" s="417"/>
      <c r="BA29" s="417"/>
      <c r="BB29" s="418"/>
      <c r="BC29" s="410" t="s">
        <v>188</v>
      </c>
      <c r="BD29" s="411"/>
      <c r="BE29" s="411"/>
      <c r="BF29" s="411"/>
      <c r="BG29" s="411"/>
      <c r="BH29" s="411"/>
      <c r="BI29" s="411"/>
      <c r="BJ29" s="411"/>
      <c r="BK29" s="411"/>
      <c r="BL29" s="411"/>
      <c r="BM29" s="412"/>
      <c r="BN29" s="430">
        <v>438815</v>
      </c>
      <c r="BO29" s="431"/>
      <c r="BP29" s="431"/>
      <c r="BQ29" s="431"/>
      <c r="BR29" s="431"/>
      <c r="BS29" s="431"/>
      <c r="BT29" s="431"/>
      <c r="BU29" s="432"/>
      <c r="BV29" s="430">
        <v>637050</v>
      </c>
      <c r="BW29" s="431"/>
      <c r="BX29" s="431"/>
      <c r="BY29" s="431"/>
      <c r="BZ29" s="431"/>
      <c r="CA29" s="431"/>
      <c r="CB29" s="431"/>
      <c r="CC29" s="432"/>
      <c r="CD29" s="203"/>
      <c r="CE29" s="428"/>
      <c r="CF29" s="428"/>
      <c r="CG29" s="428"/>
      <c r="CH29" s="428"/>
      <c r="CI29" s="428"/>
      <c r="CJ29" s="428"/>
      <c r="CK29" s="428"/>
      <c r="CL29" s="428"/>
      <c r="CM29" s="428"/>
      <c r="CN29" s="428"/>
      <c r="CO29" s="428"/>
      <c r="CP29" s="428"/>
      <c r="CQ29" s="428"/>
      <c r="CR29" s="428"/>
      <c r="CS29" s="429"/>
      <c r="CT29" s="400"/>
      <c r="CU29" s="401"/>
      <c r="CV29" s="401"/>
      <c r="CW29" s="401"/>
      <c r="CX29" s="401"/>
      <c r="CY29" s="401"/>
      <c r="CZ29" s="401"/>
      <c r="DA29" s="402"/>
      <c r="DB29" s="400"/>
      <c r="DC29" s="401"/>
      <c r="DD29" s="401"/>
      <c r="DE29" s="401"/>
      <c r="DF29" s="401"/>
      <c r="DG29" s="401"/>
      <c r="DH29" s="401"/>
      <c r="DI29" s="402"/>
      <c r="DJ29" s="186"/>
      <c r="DK29" s="186"/>
      <c r="DL29" s="186"/>
      <c r="DM29" s="186"/>
      <c r="DN29" s="186"/>
      <c r="DO29" s="186"/>
    </row>
    <row r="30" spans="1:119" ht="18.75" customHeight="1" thickBot="1" x14ac:dyDescent="0.2">
      <c r="A30" s="187"/>
      <c r="B30" s="465"/>
      <c r="C30" s="466"/>
      <c r="D30" s="467"/>
      <c r="E30" s="476"/>
      <c r="F30" s="477"/>
      <c r="G30" s="477"/>
      <c r="H30" s="477"/>
      <c r="I30" s="477"/>
      <c r="J30" s="477"/>
      <c r="K30" s="478"/>
      <c r="L30" s="479"/>
      <c r="M30" s="480"/>
      <c r="N30" s="480"/>
      <c r="O30" s="480"/>
      <c r="P30" s="481"/>
      <c r="Q30" s="479"/>
      <c r="R30" s="480"/>
      <c r="S30" s="480"/>
      <c r="T30" s="480"/>
      <c r="U30" s="480"/>
      <c r="V30" s="481"/>
      <c r="W30" s="482" t="s">
        <v>189</v>
      </c>
      <c r="X30" s="483"/>
      <c r="Y30" s="483"/>
      <c r="Z30" s="483"/>
      <c r="AA30" s="483"/>
      <c r="AB30" s="483"/>
      <c r="AC30" s="483"/>
      <c r="AD30" s="483"/>
      <c r="AE30" s="483"/>
      <c r="AF30" s="483"/>
      <c r="AG30" s="484"/>
      <c r="AH30" s="394">
        <v>96.6</v>
      </c>
      <c r="AI30" s="395"/>
      <c r="AJ30" s="395"/>
      <c r="AK30" s="395"/>
      <c r="AL30" s="395"/>
      <c r="AM30" s="395"/>
      <c r="AN30" s="395"/>
      <c r="AO30" s="395"/>
      <c r="AP30" s="395"/>
      <c r="AQ30" s="395"/>
      <c r="AR30" s="395"/>
      <c r="AS30" s="395"/>
      <c r="AT30" s="395"/>
      <c r="AU30" s="395"/>
      <c r="AV30" s="395"/>
      <c r="AW30" s="395"/>
      <c r="AX30" s="396"/>
      <c r="AY30" s="419"/>
      <c r="AZ30" s="420"/>
      <c r="BA30" s="420"/>
      <c r="BB30" s="421"/>
      <c r="BC30" s="397" t="s">
        <v>50</v>
      </c>
      <c r="BD30" s="398"/>
      <c r="BE30" s="398"/>
      <c r="BF30" s="398"/>
      <c r="BG30" s="398"/>
      <c r="BH30" s="398"/>
      <c r="BI30" s="398"/>
      <c r="BJ30" s="398"/>
      <c r="BK30" s="398"/>
      <c r="BL30" s="398"/>
      <c r="BM30" s="399"/>
      <c r="BN30" s="433">
        <v>6017815</v>
      </c>
      <c r="BO30" s="434"/>
      <c r="BP30" s="434"/>
      <c r="BQ30" s="434"/>
      <c r="BR30" s="434"/>
      <c r="BS30" s="434"/>
      <c r="BT30" s="434"/>
      <c r="BU30" s="435"/>
      <c r="BV30" s="433">
        <v>6269849</v>
      </c>
      <c r="BW30" s="434"/>
      <c r="BX30" s="434"/>
      <c r="BY30" s="434"/>
      <c r="BZ30" s="434"/>
      <c r="CA30" s="434"/>
      <c r="CB30" s="434"/>
      <c r="CC30" s="43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190</v>
      </c>
      <c r="D32" s="214"/>
      <c r="E32" s="214"/>
      <c r="F32" s="211"/>
      <c r="G32" s="211"/>
      <c r="H32" s="211"/>
      <c r="I32" s="211"/>
      <c r="J32" s="211"/>
      <c r="K32" s="211"/>
      <c r="L32" s="211"/>
      <c r="M32" s="211"/>
      <c r="N32" s="211"/>
      <c r="O32" s="211"/>
      <c r="P32" s="211"/>
      <c r="Q32" s="211"/>
      <c r="R32" s="211"/>
      <c r="S32" s="211"/>
      <c r="T32" s="211"/>
      <c r="U32" s="211" t="s">
        <v>191</v>
      </c>
      <c r="V32" s="211"/>
      <c r="W32" s="211"/>
      <c r="X32" s="211"/>
      <c r="Y32" s="211"/>
      <c r="Z32" s="211"/>
      <c r="AA32" s="211"/>
      <c r="AB32" s="211"/>
      <c r="AC32" s="211"/>
      <c r="AD32" s="211"/>
      <c r="AE32" s="211"/>
      <c r="AF32" s="211"/>
      <c r="AG32" s="211"/>
      <c r="AH32" s="211"/>
      <c r="AI32" s="211"/>
      <c r="AJ32" s="211"/>
      <c r="AK32" s="211"/>
      <c r="AL32" s="211"/>
      <c r="AM32" s="215" t="s">
        <v>192</v>
      </c>
      <c r="AN32" s="211"/>
      <c r="AO32" s="211"/>
      <c r="AP32" s="211"/>
      <c r="AQ32" s="211"/>
      <c r="AR32" s="211"/>
      <c r="AS32" s="215"/>
      <c r="AT32" s="215"/>
      <c r="AU32" s="215"/>
      <c r="AV32" s="215"/>
      <c r="AW32" s="215"/>
      <c r="AX32" s="215"/>
      <c r="AY32" s="215"/>
      <c r="AZ32" s="215"/>
      <c r="BA32" s="215"/>
      <c r="BB32" s="211"/>
      <c r="BC32" s="215"/>
      <c r="BD32" s="211"/>
      <c r="BE32" s="215" t="s">
        <v>193</v>
      </c>
      <c r="BF32" s="211"/>
      <c r="BG32" s="211"/>
      <c r="BH32" s="211"/>
      <c r="BI32" s="211"/>
      <c r="BJ32" s="215"/>
      <c r="BK32" s="215"/>
      <c r="BL32" s="215"/>
      <c r="BM32" s="215"/>
      <c r="BN32" s="215"/>
      <c r="BO32" s="215"/>
      <c r="BP32" s="215"/>
      <c r="BQ32" s="215"/>
      <c r="BR32" s="211"/>
      <c r="BS32" s="211"/>
      <c r="BT32" s="211"/>
      <c r="BU32" s="211"/>
      <c r="BV32" s="211"/>
      <c r="BW32" s="211" t="s">
        <v>194</v>
      </c>
      <c r="BX32" s="211"/>
      <c r="BY32" s="211"/>
      <c r="BZ32" s="211"/>
      <c r="CA32" s="211"/>
      <c r="CB32" s="215"/>
      <c r="CC32" s="215"/>
      <c r="CD32" s="215"/>
      <c r="CE32" s="215"/>
      <c r="CF32" s="215"/>
      <c r="CG32" s="215"/>
      <c r="CH32" s="215"/>
      <c r="CI32" s="215"/>
      <c r="CJ32" s="215"/>
      <c r="CK32" s="215"/>
      <c r="CL32" s="215"/>
      <c r="CM32" s="215"/>
      <c r="CN32" s="215"/>
      <c r="CO32" s="215" t="s">
        <v>195</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393" t="s">
        <v>196</v>
      </c>
      <c r="D33" s="393"/>
      <c r="E33" s="392" t="s">
        <v>197</v>
      </c>
      <c r="F33" s="392"/>
      <c r="G33" s="392"/>
      <c r="H33" s="392"/>
      <c r="I33" s="392"/>
      <c r="J33" s="392"/>
      <c r="K33" s="392"/>
      <c r="L33" s="392"/>
      <c r="M33" s="392"/>
      <c r="N33" s="392"/>
      <c r="O33" s="392"/>
      <c r="P33" s="392"/>
      <c r="Q33" s="392"/>
      <c r="R33" s="392"/>
      <c r="S33" s="392"/>
      <c r="T33" s="216"/>
      <c r="U33" s="393" t="s">
        <v>196</v>
      </c>
      <c r="V33" s="393"/>
      <c r="W33" s="392" t="s">
        <v>198</v>
      </c>
      <c r="X33" s="392"/>
      <c r="Y33" s="392"/>
      <c r="Z33" s="392"/>
      <c r="AA33" s="392"/>
      <c r="AB33" s="392"/>
      <c r="AC33" s="392"/>
      <c r="AD33" s="392"/>
      <c r="AE33" s="392"/>
      <c r="AF33" s="392"/>
      <c r="AG33" s="392"/>
      <c r="AH33" s="392"/>
      <c r="AI33" s="392"/>
      <c r="AJ33" s="392"/>
      <c r="AK33" s="392"/>
      <c r="AL33" s="216"/>
      <c r="AM33" s="393" t="s">
        <v>196</v>
      </c>
      <c r="AN33" s="393"/>
      <c r="AO33" s="392" t="s">
        <v>198</v>
      </c>
      <c r="AP33" s="392"/>
      <c r="AQ33" s="392"/>
      <c r="AR33" s="392"/>
      <c r="AS33" s="392"/>
      <c r="AT33" s="392"/>
      <c r="AU33" s="392"/>
      <c r="AV33" s="392"/>
      <c r="AW33" s="392"/>
      <c r="AX33" s="392"/>
      <c r="AY33" s="392"/>
      <c r="AZ33" s="392"/>
      <c r="BA33" s="392"/>
      <c r="BB33" s="392"/>
      <c r="BC33" s="392"/>
      <c r="BD33" s="217"/>
      <c r="BE33" s="392" t="s">
        <v>199</v>
      </c>
      <c r="BF33" s="392"/>
      <c r="BG33" s="392" t="s">
        <v>200</v>
      </c>
      <c r="BH33" s="392"/>
      <c r="BI33" s="392"/>
      <c r="BJ33" s="392"/>
      <c r="BK33" s="392"/>
      <c r="BL33" s="392"/>
      <c r="BM33" s="392"/>
      <c r="BN33" s="392"/>
      <c r="BO33" s="392"/>
      <c r="BP33" s="392"/>
      <c r="BQ33" s="392"/>
      <c r="BR33" s="392"/>
      <c r="BS33" s="392"/>
      <c r="BT33" s="392"/>
      <c r="BU33" s="392"/>
      <c r="BV33" s="217"/>
      <c r="BW33" s="393" t="s">
        <v>199</v>
      </c>
      <c r="BX33" s="393"/>
      <c r="BY33" s="392" t="s">
        <v>201</v>
      </c>
      <c r="BZ33" s="392"/>
      <c r="CA33" s="392"/>
      <c r="CB33" s="392"/>
      <c r="CC33" s="392"/>
      <c r="CD33" s="392"/>
      <c r="CE33" s="392"/>
      <c r="CF33" s="392"/>
      <c r="CG33" s="392"/>
      <c r="CH33" s="392"/>
      <c r="CI33" s="392"/>
      <c r="CJ33" s="392"/>
      <c r="CK33" s="392"/>
      <c r="CL33" s="392"/>
      <c r="CM33" s="392"/>
      <c r="CN33" s="216"/>
      <c r="CO33" s="393" t="s">
        <v>202</v>
      </c>
      <c r="CP33" s="393"/>
      <c r="CQ33" s="392" t="s">
        <v>203</v>
      </c>
      <c r="CR33" s="392"/>
      <c r="CS33" s="392"/>
      <c r="CT33" s="392"/>
      <c r="CU33" s="392"/>
      <c r="CV33" s="392"/>
      <c r="CW33" s="392"/>
      <c r="CX33" s="392"/>
      <c r="CY33" s="392"/>
      <c r="CZ33" s="392"/>
      <c r="DA33" s="392"/>
      <c r="DB33" s="392"/>
      <c r="DC33" s="392"/>
      <c r="DD33" s="392"/>
      <c r="DE33" s="392"/>
      <c r="DF33" s="216"/>
      <c r="DG33" s="391" t="s">
        <v>204</v>
      </c>
      <c r="DH33" s="391"/>
      <c r="DI33" s="218"/>
      <c r="DJ33" s="186"/>
      <c r="DK33" s="186"/>
      <c r="DL33" s="186"/>
      <c r="DM33" s="186"/>
      <c r="DN33" s="186"/>
      <c r="DO33" s="186"/>
    </row>
    <row r="34" spans="1:119" ht="32.25" customHeight="1" x14ac:dyDescent="0.15">
      <c r="A34" s="187"/>
      <c r="B34" s="213"/>
      <c r="C34" s="389">
        <f>IF(E34="","",1)</f>
        <v>1</v>
      </c>
      <c r="D34" s="389"/>
      <c r="E34" s="388" t="str">
        <f>IF('各会計、関係団体の財政状況及び健全化判断比率'!B7="","",'各会計、関係団体の財政状況及び健全化判断比率'!B7)</f>
        <v>一般会計</v>
      </c>
      <c r="F34" s="388"/>
      <c r="G34" s="388"/>
      <c r="H34" s="388"/>
      <c r="I34" s="388"/>
      <c r="J34" s="388"/>
      <c r="K34" s="388"/>
      <c r="L34" s="388"/>
      <c r="M34" s="388"/>
      <c r="N34" s="388"/>
      <c r="O34" s="388"/>
      <c r="P34" s="388"/>
      <c r="Q34" s="388"/>
      <c r="R34" s="388"/>
      <c r="S34" s="388"/>
      <c r="T34" s="214"/>
      <c r="U34" s="389">
        <f>IF(W34="","",MAX(C34:D43)+1)</f>
        <v>2</v>
      </c>
      <c r="V34" s="389"/>
      <c r="W34" s="388" t="str">
        <f>IF('各会計、関係団体の財政状況及び健全化判断比率'!B28="","",'各会計、関係団体の財政状況及び健全化判断比率'!B28)</f>
        <v>瀬戸内市国民健康保険特別会計</v>
      </c>
      <c r="X34" s="388"/>
      <c r="Y34" s="388"/>
      <c r="Z34" s="388"/>
      <c r="AA34" s="388"/>
      <c r="AB34" s="388"/>
      <c r="AC34" s="388"/>
      <c r="AD34" s="388"/>
      <c r="AE34" s="388"/>
      <c r="AF34" s="388"/>
      <c r="AG34" s="388"/>
      <c r="AH34" s="388"/>
      <c r="AI34" s="388"/>
      <c r="AJ34" s="388"/>
      <c r="AK34" s="388"/>
      <c r="AL34" s="214"/>
      <c r="AM34" s="389">
        <f>IF(AO34="","",MAX(C34:D43,U34:V43)+1)</f>
        <v>6</v>
      </c>
      <c r="AN34" s="389"/>
      <c r="AO34" s="388" t="str">
        <f>IF('各会計、関係団体の財政状況及び健全化判断比率'!B32="","",'各会計、関係団体の財政状況及び健全化判断比率'!B32)</f>
        <v>瀬戸内市水道事業会計</v>
      </c>
      <c r="AP34" s="388"/>
      <c r="AQ34" s="388"/>
      <c r="AR34" s="388"/>
      <c r="AS34" s="388"/>
      <c r="AT34" s="388"/>
      <c r="AU34" s="388"/>
      <c r="AV34" s="388"/>
      <c r="AW34" s="388"/>
      <c r="AX34" s="388"/>
      <c r="AY34" s="388"/>
      <c r="AZ34" s="388"/>
      <c r="BA34" s="388"/>
      <c r="BB34" s="388"/>
      <c r="BC34" s="388"/>
      <c r="BD34" s="214"/>
      <c r="BE34" s="389">
        <f>IF(BG34="","",MAX(C34:D43,U34:V43,AM34:AN43)+1)</f>
        <v>9</v>
      </c>
      <c r="BF34" s="389"/>
      <c r="BG34" s="388" t="str">
        <f>IF('各会計、関係団体の財政状況及び健全化判断比率'!B35="","",'各会計、関係団体の財政状況及び健全化判断比率'!B35)</f>
        <v>瀬戸内市土地開発事業特別会計</v>
      </c>
      <c r="BH34" s="388"/>
      <c r="BI34" s="388"/>
      <c r="BJ34" s="388"/>
      <c r="BK34" s="388"/>
      <c r="BL34" s="388"/>
      <c r="BM34" s="388"/>
      <c r="BN34" s="388"/>
      <c r="BO34" s="388"/>
      <c r="BP34" s="388"/>
      <c r="BQ34" s="388"/>
      <c r="BR34" s="388"/>
      <c r="BS34" s="388"/>
      <c r="BT34" s="388"/>
      <c r="BU34" s="388"/>
      <c r="BV34" s="214"/>
      <c r="BW34" s="389">
        <f>IF(BY34="","",MAX(C34:D43,U34:V43,AM34:AN43,BE34:BF43)+1)</f>
        <v>11</v>
      </c>
      <c r="BX34" s="389"/>
      <c r="BY34" s="388" t="str">
        <f>IF('各会計、関係団体の財政状況及び健全化判断比率'!B68="","",'各会計、関係団体の財政状況及び健全化判断比率'!B68)</f>
        <v>岡山県広域水道企業団</v>
      </c>
      <c r="BZ34" s="388"/>
      <c r="CA34" s="388"/>
      <c r="CB34" s="388"/>
      <c r="CC34" s="388"/>
      <c r="CD34" s="388"/>
      <c r="CE34" s="388"/>
      <c r="CF34" s="388"/>
      <c r="CG34" s="388"/>
      <c r="CH34" s="388"/>
      <c r="CI34" s="388"/>
      <c r="CJ34" s="388"/>
      <c r="CK34" s="388"/>
      <c r="CL34" s="388"/>
      <c r="CM34" s="388"/>
      <c r="CN34" s="214"/>
      <c r="CO34" s="389">
        <f>IF(CQ34="","",MAX(C34:D43,U34:V43,AM34:AN43,BE34:BF43,BW34:BX43)+1)</f>
        <v>21</v>
      </c>
      <c r="CP34" s="389"/>
      <c r="CQ34" s="388" t="str">
        <f>IF('各会計、関係団体の財政状況及び健全化判断比率'!BS7="","",'各会計、関係団体の財政状況及び健全化判断比率'!BS7)</f>
        <v>（一社)瀬戸内市緑の村公社</v>
      </c>
      <c r="CR34" s="388"/>
      <c r="CS34" s="388"/>
      <c r="CT34" s="388"/>
      <c r="CU34" s="388"/>
      <c r="CV34" s="388"/>
      <c r="CW34" s="388"/>
      <c r="CX34" s="388"/>
      <c r="CY34" s="388"/>
      <c r="CZ34" s="388"/>
      <c r="DA34" s="388"/>
      <c r="DB34" s="388"/>
      <c r="DC34" s="388"/>
      <c r="DD34" s="388"/>
      <c r="DE34" s="388"/>
      <c r="DF34" s="211"/>
      <c r="DG34" s="390" t="str">
        <f>IF('各会計、関係団体の財政状況及び健全化判断比率'!BR7="","",'各会計、関係団体の財政状況及び健全化判断比率'!BR7)</f>
        <v/>
      </c>
      <c r="DH34" s="390"/>
      <c r="DI34" s="218"/>
      <c r="DJ34" s="186"/>
      <c r="DK34" s="186"/>
      <c r="DL34" s="186"/>
      <c r="DM34" s="186"/>
      <c r="DN34" s="186"/>
      <c r="DO34" s="186"/>
    </row>
    <row r="35" spans="1:119" ht="32.25" customHeight="1" x14ac:dyDescent="0.15">
      <c r="A35" s="187"/>
      <c r="B35" s="213"/>
      <c r="C35" s="389" t="str">
        <f>IF(E35="","",C34+1)</f>
        <v/>
      </c>
      <c r="D35" s="389"/>
      <c r="E35" s="388" t="str">
        <f>IF('各会計、関係団体の財政状況及び健全化判断比率'!B8="","",'各会計、関係団体の財政状況及び健全化判断比率'!B8)</f>
        <v/>
      </c>
      <c r="F35" s="388"/>
      <c r="G35" s="388"/>
      <c r="H35" s="388"/>
      <c r="I35" s="388"/>
      <c r="J35" s="388"/>
      <c r="K35" s="388"/>
      <c r="L35" s="388"/>
      <c r="M35" s="388"/>
      <c r="N35" s="388"/>
      <c r="O35" s="388"/>
      <c r="P35" s="388"/>
      <c r="Q35" s="388"/>
      <c r="R35" s="388"/>
      <c r="S35" s="388"/>
      <c r="T35" s="214"/>
      <c r="U35" s="389">
        <f>IF(W35="","",U34+1)</f>
        <v>3</v>
      </c>
      <c r="V35" s="389"/>
      <c r="W35" s="388" t="str">
        <f>IF('各会計、関係団体の財政状況及び健全化判断比率'!B29="","",'各会計、関係団体の財政状況及び健全化判断比率'!B29)</f>
        <v>瀬戸内市国民健康保険診療施設裳掛診療所特別会計</v>
      </c>
      <c r="X35" s="388"/>
      <c r="Y35" s="388"/>
      <c r="Z35" s="388"/>
      <c r="AA35" s="388"/>
      <c r="AB35" s="388"/>
      <c r="AC35" s="388"/>
      <c r="AD35" s="388"/>
      <c r="AE35" s="388"/>
      <c r="AF35" s="388"/>
      <c r="AG35" s="388"/>
      <c r="AH35" s="388"/>
      <c r="AI35" s="388"/>
      <c r="AJ35" s="388"/>
      <c r="AK35" s="388"/>
      <c r="AL35" s="214"/>
      <c r="AM35" s="389">
        <f t="shared" ref="AM35:AM43" si="0">IF(AO35="","",AM34+1)</f>
        <v>7</v>
      </c>
      <c r="AN35" s="389"/>
      <c r="AO35" s="388" t="str">
        <f>IF('各会計、関係団体の財政状況及び健全化判断比率'!B33="","",'各会計、関係団体の財政状況及び健全化判断比率'!B33)</f>
        <v>瀬戸内市病院事業会計</v>
      </c>
      <c r="AP35" s="388"/>
      <c r="AQ35" s="388"/>
      <c r="AR35" s="388"/>
      <c r="AS35" s="388"/>
      <c r="AT35" s="388"/>
      <c r="AU35" s="388"/>
      <c r="AV35" s="388"/>
      <c r="AW35" s="388"/>
      <c r="AX35" s="388"/>
      <c r="AY35" s="388"/>
      <c r="AZ35" s="388"/>
      <c r="BA35" s="388"/>
      <c r="BB35" s="388"/>
      <c r="BC35" s="388"/>
      <c r="BD35" s="214"/>
      <c r="BE35" s="389">
        <f t="shared" ref="BE35:BE43" si="1">IF(BG35="","",BE34+1)</f>
        <v>10</v>
      </c>
      <c r="BF35" s="389"/>
      <c r="BG35" s="388" t="str">
        <f>IF('各会計、関係団体の財政状況及び健全化判断比率'!B36="","",'各会計、関係団体の財政状況及び健全化判断比率'!B36)</f>
        <v>瀬戸内市企業団地造成事業特別会計</v>
      </c>
      <c r="BH35" s="388"/>
      <c r="BI35" s="388"/>
      <c r="BJ35" s="388"/>
      <c r="BK35" s="388"/>
      <c r="BL35" s="388"/>
      <c r="BM35" s="388"/>
      <c r="BN35" s="388"/>
      <c r="BO35" s="388"/>
      <c r="BP35" s="388"/>
      <c r="BQ35" s="388"/>
      <c r="BR35" s="388"/>
      <c r="BS35" s="388"/>
      <c r="BT35" s="388"/>
      <c r="BU35" s="388"/>
      <c r="BV35" s="214"/>
      <c r="BW35" s="389">
        <f t="shared" ref="BW35:BW43" si="2">IF(BY35="","",BW34+1)</f>
        <v>12</v>
      </c>
      <c r="BX35" s="389"/>
      <c r="BY35" s="388" t="str">
        <f>IF('各会計、関係団体の財政状況及び健全化判断比率'!B69="","",'各会計、関係団体の財政状況及び健全化判断比率'!B69)</f>
        <v>岡山県後期高齢者医療広域連合一般会計</v>
      </c>
      <c r="BZ35" s="388"/>
      <c r="CA35" s="388"/>
      <c r="CB35" s="388"/>
      <c r="CC35" s="388"/>
      <c r="CD35" s="388"/>
      <c r="CE35" s="388"/>
      <c r="CF35" s="388"/>
      <c r="CG35" s="388"/>
      <c r="CH35" s="388"/>
      <c r="CI35" s="388"/>
      <c r="CJ35" s="388"/>
      <c r="CK35" s="388"/>
      <c r="CL35" s="388"/>
      <c r="CM35" s="388"/>
      <c r="CN35" s="214"/>
      <c r="CO35" s="389">
        <f t="shared" ref="CO35:CO43" si="3">IF(CQ35="","",CO34+1)</f>
        <v>22</v>
      </c>
      <c r="CP35" s="389"/>
      <c r="CQ35" s="388" t="str">
        <f>IF('各会計、関係団体の財政状況及び健全化判断比率'!BS8="","",'各会計、関係団体の財政状況及び健全化判断比率'!BS8)</f>
        <v>(一社)瀬戸内市振興公社</v>
      </c>
      <c r="CR35" s="388"/>
      <c r="CS35" s="388"/>
      <c r="CT35" s="388"/>
      <c r="CU35" s="388"/>
      <c r="CV35" s="388"/>
      <c r="CW35" s="388"/>
      <c r="CX35" s="388"/>
      <c r="CY35" s="388"/>
      <c r="CZ35" s="388"/>
      <c r="DA35" s="388"/>
      <c r="DB35" s="388"/>
      <c r="DC35" s="388"/>
      <c r="DD35" s="388"/>
      <c r="DE35" s="388"/>
      <c r="DF35" s="211"/>
      <c r="DG35" s="390" t="str">
        <f>IF('各会計、関係団体の財政状況及び健全化判断比率'!BR8="","",'各会計、関係団体の財政状況及び健全化判断比率'!BR8)</f>
        <v/>
      </c>
      <c r="DH35" s="390"/>
      <c r="DI35" s="218"/>
      <c r="DJ35" s="186"/>
      <c r="DK35" s="186"/>
      <c r="DL35" s="186"/>
      <c r="DM35" s="186"/>
      <c r="DN35" s="186"/>
      <c r="DO35" s="186"/>
    </row>
    <row r="36" spans="1:119" ht="32.25" customHeight="1" x14ac:dyDescent="0.15">
      <c r="A36" s="187"/>
      <c r="B36" s="213"/>
      <c r="C36" s="389" t="str">
        <f>IF(E36="","",C35+1)</f>
        <v/>
      </c>
      <c r="D36" s="389"/>
      <c r="E36" s="388" t="str">
        <f>IF('各会計、関係団体の財政状況及び健全化判断比率'!B9="","",'各会計、関係団体の財政状況及び健全化判断比率'!B9)</f>
        <v/>
      </c>
      <c r="F36" s="388"/>
      <c r="G36" s="388"/>
      <c r="H36" s="388"/>
      <c r="I36" s="388"/>
      <c r="J36" s="388"/>
      <c r="K36" s="388"/>
      <c r="L36" s="388"/>
      <c r="M36" s="388"/>
      <c r="N36" s="388"/>
      <c r="O36" s="388"/>
      <c r="P36" s="388"/>
      <c r="Q36" s="388"/>
      <c r="R36" s="388"/>
      <c r="S36" s="388"/>
      <c r="T36" s="214"/>
      <c r="U36" s="389">
        <f t="shared" ref="U36:U43" si="4">IF(W36="","",U35+1)</f>
        <v>4</v>
      </c>
      <c r="V36" s="389"/>
      <c r="W36" s="388" t="str">
        <f>IF('各会計、関係団体の財政状況及び健全化判断比率'!B30="","",'各会計、関係団体の財政状況及び健全化判断比率'!B30)</f>
        <v>瀬戸内市介護保険特別会計</v>
      </c>
      <c r="X36" s="388"/>
      <c r="Y36" s="388"/>
      <c r="Z36" s="388"/>
      <c r="AA36" s="388"/>
      <c r="AB36" s="388"/>
      <c r="AC36" s="388"/>
      <c r="AD36" s="388"/>
      <c r="AE36" s="388"/>
      <c r="AF36" s="388"/>
      <c r="AG36" s="388"/>
      <c r="AH36" s="388"/>
      <c r="AI36" s="388"/>
      <c r="AJ36" s="388"/>
      <c r="AK36" s="388"/>
      <c r="AL36" s="214"/>
      <c r="AM36" s="389">
        <f t="shared" si="0"/>
        <v>8</v>
      </c>
      <c r="AN36" s="389"/>
      <c r="AO36" s="388" t="str">
        <f>IF('各会計、関係団体の財政状況及び健全化判断比率'!B34="","",'各会計、関係団体の財政状況及び健全化判断比率'!B34)</f>
        <v>瀬戸内市下水道事業会計</v>
      </c>
      <c r="AP36" s="388"/>
      <c r="AQ36" s="388"/>
      <c r="AR36" s="388"/>
      <c r="AS36" s="388"/>
      <c r="AT36" s="388"/>
      <c r="AU36" s="388"/>
      <c r="AV36" s="388"/>
      <c r="AW36" s="388"/>
      <c r="AX36" s="388"/>
      <c r="AY36" s="388"/>
      <c r="AZ36" s="388"/>
      <c r="BA36" s="388"/>
      <c r="BB36" s="388"/>
      <c r="BC36" s="388"/>
      <c r="BD36" s="214"/>
      <c r="BE36" s="389" t="str">
        <f t="shared" si="1"/>
        <v/>
      </c>
      <c r="BF36" s="389"/>
      <c r="BG36" s="388"/>
      <c r="BH36" s="388"/>
      <c r="BI36" s="388"/>
      <c r="BJ36" s="388"/>
      <c r="BK36" s="388"/>
      <c r="BL36" s="388"/>
      <c r="BM36" s="388"/>
      <c r="BN36" s="388"/>
      <c r="BO36" s="388"/>
      <c r="BP36" s="388"/>
      <c r="BQ36" s="388"/>
      <c r="BR36" s="388"/>
      <c r="BS36" s="388"/>
      <c r="BT36" s="388"/>
      <c r="BU36" s="388"/>
      <c r="BV36" s="214"/>
      <c r="BW36" s="389">
        <f t="shared" si="2"/>
        <v>13</v>
      </c>
      <c r="BX36" s="389"/>
      <c r="BY36" s="388" t="str">
        <f>IF('各会計、関係団体の財政状況及び健全化判断比率'!B70="","",'各会計、関係団体の財政状況及び健全化判断比率'!B70)</f>
        <v>岡山県後期高齢者医療広域連合特別会計</v>
      </c>
      <c r="BZ36" s="388"/>
      <c r="CA36" s="388"/>
      <c r="CB36" s="388"/>
      <c r="CC36" s="388"/>
      <c r="CD36" s="388"/>
      <c r="CE36" s="388"/>
      <c r="CF36" s="388"/>
      <c r="CG36" s="388"/>
      <c r="CH36" s="388"/>
      <c r="CI36" s="388"/>
      <c r="CJ36" s="388"/>
      <c r="CK36" s="388"/>
      <c r="CL36" s="388"/>
      <c r="CM36" s="388"/>
      <c r="CN36" s="214"/>
      <c r="CO36" s="389">
        <f t="shared" si="3"/>
        <v>23</v>
      </c>
      <c r="CP36" s="389"/>
      <c r="CQ36" s="388" t="str">
        <f>IF('各会計、関係団体の財政状況及び健全化判断比率'!BS9="","",'各会計、関係団体の財政状況及び健全化判断比率'!BS9)</f>
        <v>(一財)牛窓町水産協会</v>
      </c>
      <c r="CR36" s="388"/>
      <c r="CS36" s="388"/>
      <c r="CT36" s="388"/>
      <c r="CU36" s="388"/>
      <c r="CV36" s="388"/>
      <c r="CW36" s="388"/>
      <c r="CX36" s="388"/>
      <c r="CY36" s="388"/>
      <c r="CZ36" s="388"/>
      <c r="DA36" s="388"/>
      <c r="DB36" s="388"/>
      <c r="DC36" s="388"/>
      <c r="DD36" s="388"/>
      <c r="DE36" s="388"/>
      <c r="DF36" s="211"/>
      <c r="DG36" s="390" t="str">
        <f>IF('各会計、関係団体の財政状況及び健全化判断比率'!BR9="","",'各会計、関係団体の財政状況及び健全化判断比率'!BR9)</f>
        <v/>
      </c>
      <c r="DH36" s="390"/>
      <c r="DI36" s="218"/>
      <c r="DJ36" s="186"/>
      <c r="DK36" s="186"/>
      <c r="DL36" s="186"/>
      <c r="DM36" s="186"/>
      <c r="DN36" s="186"/>
      <c r="DO36" s="186"/>
    </row>
    <row r="37" spans="1:119" ht="32.25" customHeight="1" x14ac:dyDescent="0.15">
      <c r="A37" s="187"/>
      <c r="B37" s="213"/>
      <c r="C37" s="389" t="str">
        <f>IF(E37="","",C36+1)</f>
        <v/>
      </c>
      <c r="D37" s="389"/>
      <c r="E37" s="388" t="str">
        <f>IF('各会計、関係団体の財政状況及び健全化判断比率'!B10="","",'各会計、関係団体の財政状況及び健全化判断比率'!B10)</f>
        <v/>
      </c>
      <c r="F37" s="388"/>
      <c r="G37" s="388"/>
      <c r="H37" s="388"/>
      <c r="I37" s="388"/>
      <c r="J37" s="388"/>
      <c r="K37" s="388"/>
      <c r="L37" s="388"/>
      <c r="M37" s="388"/>
      <c r="N37" s="388"/>
      <c r="O37" s="388"/>
      <c r="P37" s="388"/>
      <c r="Q37" s="388"/>
      <c r="R37" s="388"/>
      <c r="S37" s="388"/>
      <c r="T37" s="214"/>
      <c r="U37" s="389">
        <f t="shared" si="4"/>
        <v>5</v>
      </c>
      <c r="V37" s="389"/>
      <c r="W37" s="388" t="str">
        <f>IF('各会計、関係団体の財政状況及び健全化判断比率'!B31="","",'各会計、関係団体の財政状況及び健全化判断比率'!B31)</f>
        <v>瀬戸内市後期高齢者医療特別会計</v>
      </c>
      <c r="X37" s="388"/>
      <c r="Y37" s="388"/>
      <c r="Z37" s="388"/>
      <c r="AA37" s="388"/>
      <c r="AB37" s="388"/>
      <c r="AC37" s="388"/>
      <c r="AD37" s="388"/>
      <c r="AE37" s="388"/>
      <c r="AF37" s="388"/>
      <c r="AG37" s="388"/>
      <c r="AH37" s="388"/>
      <c r="AI37" s="388"/>
      <c r="AJ37" s="388"/>
      <c r="AK37" s="388"/>
      <c r="AL37" s="214"/>
      <c r="AM37" s="389" t="str">
        <f t="shared" si="0"/>
        <v/>
      </c>
      <c r="AN37" s="389"/>
      <c r="AO37" s="388"/>
      <c r="AP37" s="388"/>
      <c r="AQ37" s="388"/>
      <c r="AR37" s="388"/>
      <c r="AS37" s="388"/>
      <c r="AT37" s="388"/>
      <c r="AU37" s="388"/>
      <c r="AV37" s="388"/>
      <c r="AW37" s="388"/>
      <c r="AX37" s="388"/>
      <c r="AY37" s="388"/>
      <c r="AZ37" s="388"/>
      <c r="BA37" s="388"/>
      <c r="BB37" s="388"/>
      <c r="BC37" s="388"/>
      <c r="BD37" s="214"/>
      <c r="BE37" s="389" t="str">
        <f t="shared" si="1"/>
        <v/>
      </c>
      <c r="BF37" s="389"/>
      <c r="BG37" s="388"/>
      <c r="BH37" s="388"/>
      <c r="BI37" s="388"/>
      <c r="BJ37" s="388"/>
      <c r="BK37" s="388"/>
      <c r="BL37" s="388"/>
      <c r="BM37" s="388"/>
      <c r="BN37" s="388"/>
      <c r="BO37" s="388"/>
      <c r="BP37" s="388"/>
      <c r="BQ37" s="388"/>
      <c r="BR37" s="388"/>
      <c r="BS37" s="388"/>
      <c r="BT37" s="388"/>
      <c r="BU37" s="388"/>
      <c r="BV37" s="214"/>
      <c r="BW37" s="389">
        <f t="shared" si="2"/>
        <v>14</v>
      </c>
      <c r="BX37" s="389"/>
      <c r="BY37" s="388" t="str">
        <f>IF('各会計、関係団体の財政状況及び健全化判断比率'!B71="","",'各会計、関係団体の財政状況及び健全化判断比率'!B71)</f>
        <v>岡山県市町村総合事務組合一般会計</v>
      </c>
      <c r="BZ37" s="388"/>
      <c r="CA37" s="388"/>
      <c r="CB37" s="388"/>
      <c r="CC37" s="388"/>
      <c r="CD37" s="388"/>
      <c r="CE37" s="388"/>
      <c r="CF37" s="388"/>
      <c r="CG37" s="388"/>
      <c r="CH37" s="388"/>
      <c r="CI37" s="388"/>
      <c r="CJ37" s="388"/>
      <c r="CK37" s="388"/>
      <c r="CL37" s="388"/>
      <c r="CM37" s="388"/>
      <c r="CN37" s="214"/>
      <c r="CO37" s="389">
        <f t="shared" si="3"/>
        <v>24</v>
      </c>
      <c r="CP37" s="389"/>
      <c r="CQ37" s="388" t="str">
        <f>IF('各会計、関係団体の財政状況及び健全化判断比率'!BS10="","",'各会計、関係団体の財政状況及び健全化判断比率'!BS10)</f>
        <v>(一財寒風陶芸の里</v>
      </c>
      <c r="CR37" s="388"/>
      <c r="CS37" s="388"/>
      <c r="CT37" s="388"/>
      <c r="CU37" s="388"/>
      <c r="CV37" s="388"/>
      <c r="CW37" s="388"/>
      <c r="CX37" s="388"/>
      <c r="CY37" s="388"/>
      <c r="CZ37" s="388"/>
      <c r="DA37" s="388"/>
      <c r="DB37" s="388"/>
      <c r="DC37" s="388"/>
      <c r="DD37" s="388"/>
      <c r="DE37" s="388"/>
      <c r="DF37" s="211"/>
      <c r="DG37" s="390" t="str">
        <f>IF('各会計、関係団体の財政状況及び健全化判断比率'!BR10="","",'各会計、関係団体の財政状況及び健全化判断比率'!BR10)</f>
        <v/>
      </c>
      <c r="DH37" s="390"/>
      <c r="DI37" s="218"/>
      <c r="DJ37" s="186"/>
      <c r="DK37" s="186"/>
      <c r="DL37" s="186"/>
      <c r="DM37" s="186"/>
      <c r="DN37" s="186"/>
      <c r="DO37" s="186"/>
    </row>
    <row r="38" spans="1:119" ht="32.25" customHeight="1" x14ac:dyDescent="0.15">
      <c r="A38" s="187"/>
      <c r="B38" s="213"/>
      <c r="C38" s="389" t="str">
        <f t="shared" ref="C38:C43" si="5">IF(E38="","",C37+1)</f>
        <v/>
      </c>
      <c r="D38" s="389"/>
      <c r="E38" s="388" t="str">
        <f>IF('各会計、関係団体の財政状況及び健全化判断比率'!B11="","",'各会計、関係団体の財政状況及び健全化判断比率'!B11)</f>
        <v/>
      </c>
      <c r="F38" s="388"/>
      <c r="G38" s="388"/>
      <c r="H38" s="388"/>
      <c r="I38" s="388"/>
      <c r="J38" s="388"/>
      <c r="K38" s="388"/>
      <c r="L38" s="388"/>
      <c r="M38" s="388"/>
      <c r="N38" s="388"/>
      <c r="O38" s="388"/>
      <c r="P38" s="388"/>
      <c r="Q38" s="388"/>
      <c r="R38" s="388"/>
      <c r="S38" s="388"/>
      <c r="T38" s="214"/>
      <c r="U38" s="389" t="str">
        <f t="shared" si="4"/>
        <v/>
      </c>
      <c r="V38" s="389"/>
      <c r="W38" s="388"/>
      <c r="X38" s="388"/>
      <c r="Y38" s="388"/>
      <c r="Z38" s="388"/>
      <c r="AA38" s="388"/>
      <c r="AB38" s="388"/>
      <c r="AC38" s="388"/>
      <c r="AD38" s="388"/>
      <c r="AE38" s="388"/>
      <c r="AF38" s="388"/>
      <c r="AG38" s="388"/>
      <c r="AH38" s="388"/>
      <c r="AI38" s="388"/>
      <c r="AJ38" s="388"/>
      <c r="AK38" s="388"/>
      <c r="AL38" s="214"/>
      <c r="AM38" s="389" t="str">
        <f t="shared" si="0"/>
        <v/>
      </c>
      <c r="AN38" s="389"/>
      <c r="AO38" s="388"/>
      <c r="AP38" s="388"/>
      <c r="AQ38" s="388"/>
      <c r="AR38" s="388"/>
      <c r="AS38" s="388"/>
      <c r="AT38" s="388"/>
      <c r="AU38" s="388"/>
      <c r="AV38" s="388"/>
      <c r="AW38" s="388"/>
      <c r="AX38" s="388"/>
      <c r="AY38" s="388"/>
      <c r="AZ38" s="388"/>
      <c r="BA38" s="388"/>
      <c r="BB38" s="388"/>
      <c r="BC38" s="388"/>
      <c r="BD38" s="214"/>
      <c r="BE38" s="389" t="str">
        <f t="shared" si="1"/>
        <v/>
      </c>
      <c r="BF38" s="389"/>
      <c r="BG38" s="388"/>
      <c r="BH38" s="388"/>
      <c r="BI38" s="388"/>
      <c r="BJ38" s="388"/>
      <c r="BK38" s="388"/>
      <c r="BL38" s="388"/>
      <c r="BM38" s="388"/>
      <c r="BN38" s="388"/>
      <c r="BO38" s="388"/>
      <c r="BP38" s="388"/>
      <c r="BQ38" s="388"/>
      <c r="BR38" s="388"/>
      <c r="BS38" s="388"/>
      <c r="BT38" s="388"/>
      <c r="BU38" s="388"/>
      <c r="BV38" s="214"/>
      <c r="BW38" s="389">
        <f t="shared" si="2"/>
        <v>15</v>
      </c>
      <c r="BX38" s="389"/>
      <c r="BY38" s="388" t="str">
        <f>IF('各会計、関係団体の財政状況及び健全化判断比率'!B72="","",'各会計、関係団体の財政状況及び健全化判断比率'!B72)</f>
        <v>岡山県市町村総合事務組合貸付金特別会計</v>
      </c>
      <c r="BZ38" s="388"/>
      <c r="CA38" s="388"/>
      <c r="CB38" s="388"/>
      <c r="CC38" s="388"/>
      <c r="CD38" s="388"/>
      <c r="CE38" s="388"/>
      <c r="CF38" s="388"/>
      <c r="CG38" s="388"/>
      <c r="CH38" s="388"/>
      <c r="CI38" s="388"/>
      <c r="CJ38" s="388"/>
      <c r="CK38" s="388"/>
      <c r="CL38" s="388"/>
      <c r="CM38" s="388"/>
      <c r="CN38" s="214"/>
      <c r="CO38" s="389">
        <f t="shared" si="3"/>
        <v>25</v>
      </c>
      <c r="CP38" s="389"/>
      <c r="CQ38" s="388" t="str">
        <f>IF('各会計、関係団体の財政状況及び健全化判断比率'!BS11="","",'各会計、関係団体の財政状況及び健全化判断比率'!BS11)</f>
        <v>(有)曙の里おく</v>
      </c>
      <c r="CR38" s="388"/>
      <c r="CS38" s="388"/>
      <c r="CT38" s="388"/>
      <c r="CU38" s="388"/>
      <c r="CV38" s="388"/>
      <c r="CW38" s="388"/>
      <c r="CX38" s="388"/>
      <c r="CY38" s="388"/>
      <c r="CZ38" s="388"/>
      <c r="DA38" s="388"/>
      <c r="DB38" s="388"/>
      <c r="DC38" s="388"/>
      <c r="DD38" s="388"/>
      <c r="DE38" s="388"/>
      <c r="DF38" s="211"/>
      <c r="DG38" s="390" t="str">
        <f>IF('各会計、関係団体の財政状況及び健全化判断比率'!BR11="","",'各会計、関係団体の財政状況及び健全化判断比率'!BR11)</f>
        <v/>
      </c>
      <c r="DH38" s="390"/>
      <c r="DI38" s="218"/>
      <c r="DJ38" s="186"/>
      <c r="DK38" s="186"/>
      <c r="DL38" s="186"/>
      <c r="DM38" s="186"/>
      <c r="DN38" s="186"/>
      <c r="DO38" s="186"/>
    </row>
    <row r="39" spans="1:119" ht="32.25" customHeight="1" x14ac:dyDescent="0.15">
      <c r="A39" s="187"/>
      <c r="B39" s="213"/>
      <c r="C39" s="389" t="str">
        <f t="shared" si="5"/>
        <v/>
      </c>
      <c r="D39" s="389"/>
      <c r="E39" s="388" t="str">
        <f>IF('各会計、関係団体の財政状況及び健全化判断比率'!B12="","",'各会計、関係団体の財政状況及び健全化判断比率'!B12)</f>
        <v/>
      </c>
      <c r="F39" s="388"/>
      <c r="G39" s="388"/>
      <c r="H39" s="388"/>
      <c r="I39" s="388"/>
      <c r="J39" s="388"/>
      <c r="K39" s="388"/>
      <c r="L39" s="388"/>
      <c r="M39" s="388"/>
      <c r="N39" s="388"/>
      <c r="O39" s="388"/>
      <c r="P39" s="388"/>
      <c r="Q39" s="388"/>
      <c r="R39" s="388"/>
      <c r="S39" s="388"/>
      <c r="T39" s="214"/>
      <c r="U39" s="389" t="str">
        <f t="shared" si="4"/>
        <v/>
      </c>
      <c r="V39" s="389"/>
      <c r="W39" s="388"/>
      <c r="X39" s="388"/>
      <c r="Y39" s="388"/>
      <c r="Z39" s="388"/>
      <c r="AA39" s="388"/>
      <c r="AB39" s="388"/>
      <c r="AC39" s="388"/>
      <c r="AD39" s="388"/>
      <c r="AE39" s="388"/>
      <c r="AF39" s="388"/>
      <c r="AG39" s="388"/>
      <c r="AH39" s="388"/>
      <c r="AI39" s="388"/>
      <c r="AJ39" s="388"/>
      <c r="AK39" s="388"/>
      <c r="AL39" s="214"/>
      <c r="AM39" s="389" t="str">
        <f t="shared" si="0"/>
        <v/>
      </c>
      <c r="AN39" s="389"/>
      <c r="AO39" s="388"/>
      <c r="AP39" s="388"/>
      <c r="AQ39" s="388"/>
      <c r="AR39" s="388"/>
      <c r="AS39" s="388"/>
      <c r="AT39" s="388"/>
      <c r="AU39" s="388"/>
      <c r="AV39" s="388"/>
      <c r="AW39" s="388"/>
      <c r="AX39" s="388"/>
      <c r="AY39" s="388"/>
      <c r="AZ39" s="388"/>
      <c r="BA39" s="388"/>
      <c r="BB39" s="388"/>
      <c r="BC39" s="388"/>
      <c r="BD39" s="214"/>
      <c r="BE39" s="389" t="str">
        <f t="shared" si="1"/>
        <v/>
      </c>
      <c r="BF39" s="389"/>
      <c r="BG39" s="388"/>
      <c r="BH39" s="388"/>
      <c r="BI39" s="388"/>
      <c r="BJ39" s="388"/>
      <c r="BK39" s="388"/>
      <c r="BL39" s="388"/>
      <c r="BM39" s="388"/>
      <c r="BN39" s="388"/>
      <c r="BO39" s="388"/>
      <c r="BP39" s="388"/>
      <c r="BQ39" s="388"/>
      <c r="BR39" s="388"/>
      <c r="BS39" s="388"/>
      <c r="BT39" s="388"/>
      <c r="BU39" s="388"/>
      <c r="BV39" s="214"/>
      <c r="BW39" s="389">
        <f t="shared" si="2"/>
        <v>16</v>
      </c>
      <c r="BX39" s="389"/>
      <c r="BY39" s="388" t="str">
        <f>IF('各会計、関係団体の財政状況及び健全化判断比率'!B73="","",'各会計、関係団体の財政状況及び健全化判断比率'!B73)</f>
        <v>岡山県市町村総合事務組合交通災害共済特別会計</v>
      </c>
      <c r="BZ39" s="388"/>
      <c r="CA39" s="388"/>
      <c r="CB39" s="388"/>
      <c r="CC39" s="388"/>
      <c r="CD39" s="388"/>
      <c r="CE39" s="388"/>
      <c r="CF39" s="388"/>
      <c r="CG39" s="388"/>
      <c r="CH39" s="388"/>
      <c r="CI39" s="388"/>
      <c r="CJ39" s="388"/>
      <c r="CK39" s="388"/>
      <c r="CL39" s="388"/>
      <c r="CM39" s="388"/>
      <c r="CN39" s="214"/>
      <c r="CO39" s="389" t="str">
        <f t="shared" si="3"/>
        <v/>
      </c>
      <c r="CP39" s="389"/>
      <c r="CQ39" s="388" t="str">
        <f>IF('各会計、関係団体の財政状況及び健全化判断比率'!BS12="","",'各会計、関係団体の財政状況及び健全化判断比率'!BS12)</f>
        <v/>
      </c>
      <c r="CR39" s="388"/>
      <c r="CS39" s="388"/>
      <c r="CT39" s="388"/>
      <c r="CU39" s="388"/>
      <c r="CV39" s="388"/>
      <c r="CW39" s="388"/>
      <c r="CX39" s="388"/>
      <c r="CY39" s="388"/>
      <c r="CZ39" s="388"/>
      <c r="DA39" s="388"/>
      <c r="DB39" s="388"/>
      <c r="DC39" s="388"/>
      <c r="DD39" s="388"/>
      <c r="DE39" s="388"/>
      <c r="DF39" s="211"/>
      <c r="DG39" s="390" t="str">
        <f>IF('各会計、関係団体の財政状況及び健全化判断比率'!BR12="","",'各会計、関係団体の財政状況及び健全化判断比率'!BR12)</f>
        <v/>
      </c>
      <c r="DH39" s="390"/>
      <c r="DI39" s="218"/>
      <c r="DJ39" s="186"/>
      <c r="DK39" s="186"/>
      <c r="DL39" s="186"/>
      <c r="DM39" s="186"/>
      <c r="DN39" s="186"/>
      <c r="DO39" s="186"/>
    </row>
    <row r="40" spans="1:119" ht="32.25" customHeight="1" x14ac:dyDescent="0.15">
      <c r="A40" s="187"/>
      <c r="B40" s="213"/>
      <c r="C40" s="389" t="str">
        <f t="shared" si="5"/>
        <v/>
      </c>
      <c r="D40" s="389"/>
      <c r="E40" s="388" t="str">
        <f>IF('各会計、関係団体の財政状況及び健全化判断比率'!B13="","",'各会計、関係団体の財政状況及び健全化判断比率'!B13)</f>
        <v/>
      </c>
      <c r="F40" s="388"/>
      <c r="G40" s="388"/>
      <c r="H40" s="388"/>
      <c r="I40" s="388"/>
      <c r="J40" s="388"/>
      <c r="K40" s="388"/>
      <c r="L40" s="388"/>
      <c r="M40" s="388"/>
      <c r="N40" s="388"/>
      <c r="O40" s="388"/>
      <c r="P40" s="388"/>
      <c r="Q40" s="388"/>
      <c r="R40" s="388"/>
      <c r="S40" s="388"/>
      <c r="T40" s="214"/>
      <c r="U40" s="389" t="str">
        <f t="shared" si="4"/>
        <v/>
      </c>
      <c r="V40" s="389"/>
      <c r="W40" s="388"/>
      <c r="X40" s="388"/>
      <c r="Y40" s="388"/>
      <c r="Z40" s="388"/>
      <c r="AA40" s="388"/>
      <c r="AB40" s="388"/>
      <c r="AC40" s="388"/>
      <c r="AD40" s="388"/>
      <c r="AE40" s="388"/>
      <c r="AF40" s="388"/>
      <c r="AG40" s="388"/>
      <c r="AH40" s="388"/>
      <c r="AI40" s="388"/>
      <c r="AJ40" s="388"/>
      <c r="AK40" s="388"/>
      <c r="AL40" s="214"/>
      <c r="AM40" s="389" t="str">
        <f t="shared" si="0"/>
        <v/>
      </c>
      <c r="AN40" s="389"/>
      <c r="AO40" s="388"/>
      <c r="AP40" s="388"/>
      <c r="AQ40" s="388"/>
      <c r="AR40" s="388"/>
      <c r="AS40" s="388"/>
      <c r="AT40" s="388"/>
      <c r="AU40" s="388"/>
      <c r="AV40" s="388"/>
      <c r="AW40" s="388"/>
      <c r="AX40" s="388"/>
      <c r="AY40" s="388"/>
      <c r="AZ40" s="388"/>
      <c r="BA40" s="388"/>
      <c r="BB40" s="388"/>
      <c r="BC40" s="388"/>
      <c r="BD40" s="214"/>
      <c r="BE40" s="389" t="str">
        <f t="shared" si="1"/>
        <v/>
      </c>
      <c r="BF40" s="389"/>
      <c r="BG40" s="388"/>
      <c r="BH40" s="388"/>
      <c r="BI40" s="388"/>
      <c r="BJ40" s="388"/>
      <c r="BK40" s="388"/>
      <c r="BL40" s="388"/>
      <c r="BM40" s="388"/>
      <c r="BN40" s="388"/>
      <c r="BO40" s="388"/>
      <c r="BP40" s="388"/>
      <c r="BQ40" s="388"/>
      <c r="BR40" s="388"/>
      <c r="BS40" s="388"/>
      <c r="BT40" s="388"/>
      <c r="BU40" s="388"/>
      <c r="BV40" s="214"/>
      <c r="BW40" s="389">
        <f t="shared" si="2"/>
        <v>17</v>
      </c>
      <c r="BX40" s="389"/>
      <c r="BY40" s="388" t="str">
        <f>IF('各会計、関係団体の財政状況及び健全化判断比率'!B74="","",'各会計、関係団体の財政状況及び健全化判断比率'!B74)</f>
        <v>岡山県市町村総合事務組合拠出金事業特別会計</v>
      </c>
      <c r="BZ40" s="388"/>
      <c r="CA40" s="388"/>
      <c r="CB40" s="388"/>
      <c r="CC40" s="388"/>
      <c r="CD40" s="388"/>
      <c r="CE40" s="388"/>
      <c r="CF40" s="388"/>
      <c r="CG40" s="388"/>
      <c r="CH40" s="388"/>
      <c r="CI40" s="388"/>
      <c r="CJ40" s="388"/>
      <c r="CK40" s="388"/>
      <c r="CL40" s="388"/>
      <c r="CM40" s="388"/>
      <c r="CN40" s="214"/>
      <c r="CO40" s="389" t="str">
        <f t="shared" si="3"/>
        <v/>
      </c>
      <c r="CP40" s="389"/>
      <c r="CQ40" s="388" t="str">
        <f>IF('各会計、関係団体の財政状況及び健全化判断比率'!BS13="","",'各会計、関係団体の財政状況及び健全化判断比率'!BS13)</f>
        <v/>
      </c>
      <c r="CR40" s="388"/>
      <c r="CS40" s="388"/>
      <c r="CT40" s="388"/>
      <c r="CU40" s="388"/>
      <c r="CV40" s="388"/>
      <c r="CW40" s="388"/>
      <c r="CX40" s="388"/>
      <c r="CY40" s="388"/>
      <c r="CZ40" s="388"/>
      <c r="DA40" s="388"/>
      <c r="DB40" s="388"/>
      <c r="DC40" s="388"/>
      <c r="DD40" s="388"/>
      <c r="DE40" s="388"/>
      <c r="DF40" s="211"/>
      <c r="DG40" s="390" t="str">
        <f>IF('各会計、関係団体の財政状況及び健全化判断比率'!BR13="","",'各会計、関係団体の財政状況及び健全化判断比率'!BR13)</f>
        <v/>
      </c>
      <c r="DH40" s="390"/>
      <c r="DI40" s="218"/>
      <c r="DJ40" s="186"/>
      <c r="DK40" s="186"/>
      <c r="DL40" s="186"/>
      <c r="DM40" s="186"/>
      <c r="DN40" s="186"/>
      <c r="DO40" s="186"/>
    </row>
    <row r="41" spans="1:119" ht="32.25" customHeight="1" x14ac:dyDescent="0.15">
      <c r="A41" s="187"/>
      <c r="B41" s="213"/>
      <c r="C41" s="389" t="str">
        <f t="shared" si="5"/>
        <v/>
      </c>
      <c r="D41" s="389"/>
      <c r="E41" s="388" t="str">
        <f>IF('各会計、関係団体の財政状況及び健全化判断比率'!B14="","",'各会計、関係団体の財政状況及び健全化判断比率'!B14)</f>
        <v/>
      </c>
      <c r="F41" s="388"/>
      <c r="G41" s="388"/>
      <c r="H41" s="388"/>
      <c r="I41" s="388"/>
      <c r="J41" s="388"/>
      <c r="K41" s="388"/>
      <c r="L41" s="388"/>
      <c r="M41" s="388"/>
      <c r="N41" s="388"/>
      <c r="O41" s="388"/>
      <c r="P41" s="388"/>
      <c r="Q41" s="388"/>
      <c r="R41" s="388"/>
      <c r="S41" s="388"/>
      <c r="T41" s="214"/>
      <c r="U41" s="389" t="str">
        <f t="shared" si="4"/>
        <v/>
      </c>
      <c r="V41" s="389"/>
      <c r="W41" s="388"/>
      <c r="X41" s="388"/>
      <c r="Y41" s="388"/>
      <c r="Z41" s="388"/>
      <c r="AA41" s="388"/>
      <c r="AB41" s="388"/>
      <c r="AC41" s="388"/>
      <c r="AD41" s="388"/>
      <c r="AE41" s="388"/>
      <c r="AF41" s="388"/>
      <c r="AG41" s="388"/>
      <c r="AH41" s="388"/>
      <c r="AI41" s="388"/>
      <c r="AJ41" s="388"/>
      <c r="AK41" s="388"/>
      <c r="AL41" s="214"/>
      <c r="AM41" s="389" t="str">
        <f t="shared" si="0"/>
        <v/>
      </c>
      <c r="AN41" s="389"/>
      <c r="AO41" s="388"/>
      <c r="AP41" s="388"/>
      <c r="AQ41" s="388"/>
      <c r="AR41" s="388"/>
      <c r="AS41" s="388"/>
      <c r="AT41" s="388"/>
      <c r="AU41" s="388"/>
      <c r="AV41" s="388"/>
      <c r="AW41" s="388"/>
      <c r="AX41" s="388"/>
      <c r="AY41" s="388"/>
      <c r="AZ41" s="388"/>
      <c r="BA41" s="388"/>
      <c r="BB41" s="388"/>
      <c r="BC41" s="388"/>
      <c r="BD41" s="214"/>
      <c r="BE41" s="389" t="str">
        <f t="shared" si="1"/>
        <v/>
      </c>
      <c r="BF41" s="389"/>
      <c r="BG41" s="388"/>
      <c r="BH41" s="388"/>
      <c r="BI41" s="388"/>
      <c r="BJ41" s="388"/>
      <c r="BK41" s="388"/>
      <c r="BL41" s="388"/>
      <c r="BM41" s="388"/>
      <c r="BN41" s="388"/>
      <c r="BO41" s="388"/>
      <c r="BP41" s="388"/>
      <c r="BQ41" s="388"/>
      <c r="BR41" s="388"/>
      <c r="BS41" s="388"/>
      <c r="BT41" s="388"/>
      <c r="BU41" s="388"/>
      <c r="BV41" s="214"/>
      <c r="BW41" s="389">
        <f t="shared" si="2"/>
        <v>18</v>
      </c>
      <c r="BX41" s="389"/>
      <c r="BY41" s="388" t="str">
        <f>IF('各会計、関係団体の財政状況及び健全化判断比率'!B75="","",'各会計、関係団体の財政状況及び健全化判断比率'!B75)</f>
        <v>岡山県市町村税整理組合</v>
      </c>
      <c r="BZ41" s="388"/>
      <c r="CA41" s="388"/>
      <c r="CB41" s="388"/>
      <c r="CC41" s="388"/>
      <c r="CD41" s="388"/>
      <c r="CE41" s="388"/>
      <c r="CF41" s="388"/>
      <c r="CG41" s="388"/>
      <c r="CH41" s="388"/>
      <c r="CI41" s="388"/>
      <c r="CJ41" s="388"/>
      <c r="CK41" s="388"/>
      <c r="CL41" s="388"/>
      <c r="CM41" s="388"/>
      <c r="CN41" s="214"/>
      <c r="CO41" s="389" t="str">
        <f t="shared" si="3"/>
        <v/>
      </c>
      <c r="CP41" s="389"/>
      <c r="CQ41" s="388" t="str">
        <f>IF('各会計、関係団体の財政状況及び健全化判断比率'!BS14="","",'各会計、関係団体の財政状況及び健全化判断比率'!BS14)</f>
        <v/>
      </c>
      <c r="CR41" s="388"/>
      <c r="CS41" s="388"/>
      <c r="CT41" s="388"/>
      <c r="CU41" s="388"/>
      <c r="CV41" s="388"/>
      <c r="CW41" s="388"/>
      <c r="CX41" s="388"/>
      <c r="CY41" s="388"/>
      <c r="CZ41" s="388"/>
      <c r="DA41" s="388"/>
      <c r="DB41" s="388"/>
      <c r="DC41" s="388"/>
      <c r="DD41" s="388"/>
      <c r="DE41" s="388"/>
      <c r="DF41" s="211"/>
      <c r="DG41" s="390" t="str">
        <f>IF('各会計、関係団体の財政状況及び健全化判断比率'!BR14="","",'各会計、関係団体の財政状況及び健全化判断比率'!BR14)</f>
        <v/>
      </c>
      <c r="DH41" s="390"/>
      <c r="DI41" s="218"/>
      <c r="DJ41" s="186"/>
      <c r="DK41" s="186"/>
      <c r="DL41" s="186"/>
      <c r="DM41" s="186"/>
      <c r="DN41" s="186"/>
      <c r="DO41" s="186"/>
    </row>
    <row r="42" spans="1:119" ht="32.25" customHeight="1" x14ac:dyDescent="0.15">
      <c r="A42" s="186"/>
      <c r="B42" s="213"/>
      <c r="C42" s="389" t="str">
        <f t="shared" si="5"/>
        <v/>
      </c>
      <c r="D42" s="389"/>
      <c r="E42" s="388" t="str">
        <f>IF('各会計、関係団体の財政状況及び健全化判断比率'!B15="","",'各会計、関係団体の財政状況及び健全化判断比率'!B15)</f>
        <v/>
      </c>
      <c r="F42" s="388"/>
      <c r="G42" s="388"/>
      <c r="H42" s="388"/>
      <c r="I42" s="388"/>
      <c r="J42" s="388"/>
      <c r="K42" s="388"/>
      <c r="L42" s="388"/>
      <c r="M42" s="388"/>
      <c r="N42" s="388"/>
      <c r="O42" s="388"/>
      <c r="P42" s="388"/>
      <c r="Q42" s="388"/>
      <c r="R42" s="388"/>
      <c r="S42" s="388"/>
      <c r="T42" s="214"/>
      <c r="U42" s="389" t="str">
        <f t="shared" si="4"/>
        <v/>
      </c>
      <c r="V42" s="389"/>
      <c r="W42" s="388"/>
      <c r="X42" s="388"/>
      <c r="Y42" s="388"/>
      <c r="Z42" s="388"/>
      <c r="AA42" s="388"/>
      <c r="AB42" s="388"/>
      <c r="AC42" s="388"/>
      <c r="AD42" s="388"/>
      <c r="AE42" s="388"/>
      <c r="AF42" s="388"/>
      <c r="AG42" s="388"/>
      <c r="AH42" s="388"/>
      <c r="AI42" s="388"/>
      <c r="AJ42" s="388"/>
      <c r="AK42" s="388"/>
      <c r="AL42" s="214"/>
      <c r="AM42" s="389" t="str">
        <f t="shared" si="0"/>
        <v/>
      </c>
      <c r="AN42" s="389"/>
      <c r="AO42" s="388"/>
      <c r="AP42" s="388"/>
      <c r="AQ42" s="388"/>
      <c r="AR42" s="388"/>
      <c r="AS42" s="388"/>
      <c r="AT42" s="388"/>
      <c r="AU42" s="388"/>
      <c r="AV42" s="388"/>
      <c r="AW42" s="388"/>
      <c r="AX42" s="388"/>
      <c r="AY42" s="388"/>
      <c r="AZ42" s="388"/>
      <c r="BA42" s="388"/>
      <c r="BB42" s="388"/>
      <c r="BC42" s="388"/>
      <c r="BD42" s="214"/>
      <c r="BE42" s="389" t="str">
        <f t="shared" si="1"/>
        <v/>
      </c>
      <c r="BF42" s="389"/>
      <c r="BG42" s="388"/>
      <c r="BH42" s="388"/>
      <c r="BI42" s="388"/>
      <c r="BJ42" s="388"/>
      <c r="BK42" s="388"/>
      <c r="BL42" s="388"/>
      <c r="BM42" s="388"/>
      <c r="BN42" s="388"/>
      <c r="BO42" s="388"/>
      <c r="BP42" s="388"/>
      <c r="BQ42" s="388"/>
      <c r="BR42" s="388"/>
      <c r="BS42" s="388"/>
      <c r="BT42" s="388"/>
      <c r="BU42" s="388"/>
      <c r="BV42" s="214"/>
      <c r="BW42" s="389">
        <f t="shared" si="2"/>
        <v>19</v>
      </c>
      <c r="BX42" s="389"/>
      <c r="BY42" s="388" t="str">
        <f>IF('各会計、関係団体の財政状況及び健全化判断比率'!B76="","",'各会計、関係団体の財政状況及び健全化判断比率'!B76)</f>
        <v>旭東用排水組合</v>
      </c>
      <c r="BZ42" s="388"/>
      <c r="CA42" s="388"/>
      <c r="CB42" s="388"/>
      <c r="CC42" s="388"/>
      <c r="CD42" s="388"/>
      <c r="CE42" s="388"/>
      <c r="CF42" s="388"/>
      <c r="CG42" s="388"/>
      <c r="CH42" s="388"/>
      <c r="CI42" s="388"/>
      <c r="CJ42" s="388"/>
      <c r="CK42" s="388"/>
      <c r="CL42" s="388"/>
      <c r="CM42" s="388"/>
      <c r="CN42" s="214"/>
      <c r="CO42" s="389" t="str">
        <f t="shared" si="3"/>
        <v/>
      </c>
      <c r="CP42" s="389"/>
      <c r="CQ42" s="388" t="str">
        <f>IF('各会計、関係団体の財政状況及び健全化判断比率'!BS15="","",'各会計、関係団体の財政状況及び健全化判断比率'!BS15)</f>
        <v/>
      </c>
      <c r="CR42" s="388"/>
      <c r="CS42" s="388"/>
      <c r="CT42" s="388"/>
      <c r="CU42" s="388"/>
      <c r="CV42" s="388"/>
      <c r="CW42" s="388"/>
      <c r="CX42" s="388"/>
      <c r="CY42" s="388"/>
      <c r="CZ42" s="388"/>
      <c r="DA42" s="388"/>
      <c r="DB42" s="388"/>
      <c r="DC42" s="388"/>
      <c r="DD42" s="388"/>
      <c r="DE42" s="388"/>
      <c r="DF42" s="211"/>
      <c r="DG42" s="390" t="str">
        <f>IF('各会計、関係団体の財政状況及び健全化判断比率'!BR15="","",'各会計、関係団体の財政状況及び健全化判断比率'!BR15)</f>
        <v/>
      </c>
      <c r="DH42" s="390"/>
      <c r="DI42" s="218"/>
      <c r="DJ42" s="186"/>
      <c r="DK42" s="186"/>
      <c r="DL42" s="186"/>
      <c r="DM42" s="186"/>
      <c r="DN42" s="186"/>
      <c r="DO42" s="186"/>
    </row>
    <row r="43" spans="1:119" ht="32.25" customHeight="1" x14ac:dyDescent="0.15">
      <c r="A43" s="186"/>
      <c r="B43" s="213"/>
      <c r="C43" s="389" t="str">
        <f t="shared" si="5"/>
        <v/>
      </c>
      <c r="D43" s="389"/>
      <c r="E43" s="388" t="str">
        <f>IF('各会計、関係団体の財政状況及び健全化判断比率'!B16="","",'各会計、関係団体の財政状況及び健全化判断比率'!B16)</f>
        <v/>
      </c>
      <c r="F43" s="388"/>
      <c r="G43" s="388"/>
      <c r="H43" s="388"/>
      <c r="I43" s="388"/>
      <c r="J43" s="388"/>
      <c r="K43" s="388"/>
      <c r="L43" s="388"/>
      <c r="M43" s="388"/>
      <c r="N43" s="388"/>
      <c r="O43" s="388"/>
      <c r="P43" s="388"/>
      <c r="Q43" s="388"/>
      <c r="R43" s="388"/>
      <c r="S43" s="388"/>
      <c r="T43" s="214"/>
      <c r="U43" s="389" t="str">
        <f t="shared" si="4"/>
        <v/>
      </c>
      <c r="V43" s="389"/>
      <c r="W43" s="388"/>
      <c r="X43" s="388"/>
      <c r="Y43" s="388"/>
      <c r="Z43" s="388"/>
      <c r="AA43" s="388"/>
      <c r="AB43" s="388"/>
      <c r="AC43" s="388"/>
      <c r="AD43" s="388"/>
      <c r="AE43" s="388"/>
      <c r="AF43" s="388"/>
      <c r="AG43" s="388"/>
      <c r="AH43" s="388"/>
      <c r="AI43" s="388"/>
      <c r="AJ43" s="388"/>
      <c r="AK43" s="388"/>
      <c r="AL43" s="214"/>
      <c r="AM43" s="389" t="str">
        <f t="shared" si="0"/>
        <v/>
      </c>
      <c r="AN43" s="389"/>
      <c r="AO43" s="388"/>
      <c r="AP43" s="388"/>
      <c r="AQ43" s="388"/>
      <c r="AR43" s="388"/>
      <c r="AS43" s="388"/>
      <c r="AT43" s="388"/>
      <c r="AU43" s="388"/>
      <c r="AV43" s="388"/>
      <c r="AW43" s="388"/>
      <c r="AX43" s="388"/>
      <c r="AY43" s="388"/>
      <c r="AZ43" s="388"/>
      <c r="BA43" s="388"/>
      <c r="BB43" s="388"/>
      <c r="BC43" s="388"/>
      <c r="BD43" s="214"/>
      <c r="BE43" s="389" t="str">
        <f t="shared" si="1"/>
        <v/>
      </c>
      <c r="BF43" s="389"/>
      <c r="BG43" s="388"/>
      <c r="BH43" s="388"/>
      <c r="BI43" s="388"/>
      <c r="BJ43" s="388"/>
      <c r="BK43" s="388"/>
      <c r="BL43" s="388"/>
      <c r="BM43" s="388"/>
      <c r="BN43" s="388"/>
      <c r="BO43" s="388"/>
      <c r="BP43" s="388"/>
      <c r="BQ43" s="388"/>
      <c r="BR43" s="388"/>
      <c r="BS43" s="388"/>
      <c r="BT43" s="388"/>
      <c r="BU43" s="388"/>
      <c r="BV43" s="214"/>
      <c r="BW43" s="389">
        <f t="shared" si="2"/>
        <v>20</v>
      </c>
      <c r="BX43" s="389"/>
      <c r="BY43" s="388" t="str">
        <f>IF('各会計、関係団体の財政状況及び健全化判断比率'!B77="","",'各会計、関係団体の財政状況及び健全化判断比率'!B77)</f>
        <v>神崎衛生施設組合</v>
      </c>
      <c r="BZ43" s="388"/>
      <c r="CA43" s="388"/>
      <c r="CB43" s="388"/>
      <c r="CC43" s="388"/>
      <c r="CD43" s="388"/>
      <c r="CE43" s="388"/>
      <c r="CF43" s="388"/>
      <c r="CG43" s="388"/>
      <c r="CH43" s="388"/>
      <c r="CI43" s="388"/>
      <c r="CJ43" s="388"/>
      <c r="CK43" s="388"/>
      <c r="CL43" s="388"/>
      <c r="CM43" s="388"/>
      <c r="CN43" s="214"/>
      <c r="CO43" s="389" t="str">
        <f t="shared" si="3"/>
        <v/>
      </c>
      <c r="CP43" s="389"/>
      <c r="CQ43" s="388" t="str">
        <f>IF('各会計、関係団体の財政状況及び健全化判断比率'!BS16="","",'各会計、関係団体の財政状況及び健全化判断比率'!BS16)</f>
        <v/>
      </c>
      <c r="CR43" s="388"/>
      <c r="CS43" s="388"/>
      <c r="CT43" s="388"/>
      <c r="CU43" s="388"/>
      <c r="CV43" s="388"/>
      <c r="CW43" s="388"/>
      <c r="CX43" s="388"/>
      <c r="CY43" s="388"/>
      <c r="CZ43" s="388"/>
      <c r="DA43" s="388"/>
      <c r="DB43" s="388"/>
      <c r="DC43" s="388"/>
      <c r="DD43" s="388"/>
      <c r="DE43" s="388"/>
      <c r="DF43" s="211"/>
      <c r="DG43" s="390" t="str">
        <f>IF('各会計、関係団体の財政状況及び健全化判断比率'!BR16="","",'各会計、関係団体の財政状況及び健全化判断比率'!BR16)</f>
        <v/>
      </c>
      <c r="DH43" s="39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205</v>
      </c>
      <c r="C46" s="186"/>
      <c r="D46" s="186"/>
      <c r="E46" s="186" t="s">
        <v>206</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207</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208</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209</v>
      </c>
    </row>
    <row r="50" spans="5:5" x14ac:dyDescent="0.15">
      <c r="E50" s="188" t="s">
        <v>210</v>
      </c>
    </row>
    <row r="51" spans="5:5" x14ac:dyDescent="0.15">
      <c r="E51" s="188" t="s">
        <v>211</v>
      </c>
    </row>
    <row r="52" spans="5:5" x14ac:dyDescent="0.15">
      <c r="E52" s="188" t="s">
        <v>212</v>
      </c>
    </row>
    <row r="53" spans="5:5" x14ac:dyDescent="0.15"/>
    <row r="54" spans="5:5" x14ac:dyDescent="0.15"/>
    <row r="55" spans="5:5" x14ac:dyDescent="0.15"/>
    <row r="56" spans="5:5" x14ac:dyDescent="0.15"/>
  </sheetData>
  <sheetProtection algorithmName="SHA-512" hashValue="HabAvbWT5yjFQyiiLKcuAJ3Oe9T1uSrS4CDm8b/Gk9W8QtQJeY8u09LsRUMoVN7NjGmpVx9+lrB87EO11EoUNw==" saltValue="woyAh5yDUelCtFohNw7es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election activeCell="B12" sqref="B12:K17"/>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569</v>
      </c>
      <c r="G33" s="29" t="s">
        <v>570</v>
      </c>
      <c r="H33" s="29" t="s">
        <v>571</v>
      </c>
      <c r="I33" s="29" t="s">
        <v>572</v>
      </c>
      <c r="J33" s="30" t="s">
        <v>573</v>
      </c>
      <c r="K33" s="22"/>
      <c r="L33" s="22"/>
      <c r="M33" s="22"/>
      <c r="N33" s="22"/>
      <c r="O33" s="22"/>
      <c r="P33" s="22"/>
    </row>
    <row r="34" spans="1:16" ht="39" customHeight="1" x14ac:dyDescent="0.15">
      <c r="A34" s="22"/>
      <c r="B34" s="31"/>
      <c r="C34" s="1212" t="s">
        <v>577</v>
      </c>
      <c r="D34" s="1212"/>
      <c r="E34" s="1213"/>
      <c r="F34" s="32">
        <v>8.51</v>
      </c>
      <c r="G34" s="33">
        <v>8.74</v>
      </c>
      <c r="H34" s="33">
        <v>8.89</v>
      </c>
      <c r="I34" s="33">
        <v>8.76</v>
      </c>
      <c r="J34" s="34">
        <v>9.49</v>
      </c>
      <c r="K34" s="22"/>
      <c r="L34" s="22"/>
      <c r="M34" s="22"/>
      <c r="N34" s="22"/>
      <c r="O34" s="22"/>
      <c r="P34" s="22"/>
    </row>
    <row r="35" spans="1:16" ht="39" customHeight="1" x14ac:dyDescent="0.15">
      <c r="A35" s="22"/>
      <c r="B35" s="35"/>
      <c r="C35" s="1206" t="s">
        <v>578</v>
      </c>
      <c r="D35" s="1207"/>
      <c r="E35" s="1208"/>
      <c r="F35" s="36">
        <v>5.84</v>
      </c>
      <c r="G35" s="37">
        <v>6.01</v>
      </c>
      <c r="H35" s="37">
        <v>6.1</v>
      </c>
      <c r="I35" s="37">
        <v>6.19</v>
      </c>
      <c r="J35" s="38">
        <v>7.9</v>
      </c>
      <c r="K35" s="22"/>
      <c r="L35" s="22"/>
      <c r="M35" s="22"/>
      <c r="N35" s="22"/>
      <c r="O35" s="22"/>
      <c r="P35" s="22"/>
    </row>
    <row r="36" spans="1:16" ht="39" customHeight="1" x14ac:dyDescent="0.15">
      <c r="A36" s="22"/>
      <c r="B36" s="35"/>
      <c r="C36" s="1206" t="s">
        <v>579</v>
      </c>
      <c r="D36" s="1207"/>
      <c r="E36" s="1208"/>
      <c r="F36" s="36">
        <v>8.14</v>
      </c>
      <c r="G36" s="37">
        <v>8.5</v>
      </c>
      <c r="H36" s="37">
        <v>10.91</v>
      </c>
      <c r="I36" s="37">
        <v>8.9600000000000009</v>
      </c>
      <c r="J36" s="38">
        <v>7.75</v>
      </c>
      <c r="K36" s="22"/>
      <c r="L36" s="22"/>
      <c r="M36" s="22"/>
      <c r="N36" s="22"/>
      <c r="O36" s="22"/>
      <c r="P36" s="22"/>
    </row>
    <row r="37" spans="1:16" ht="39" customHeight="1" x14ac:dyDescent="0.15">
      <c r="A37" s="22"/>
      <c r="B37" s="35"/>
      <c r="C37" s="1206" t="s">
        <v>580</v>
      </c>
      <c r="D37" s="1207"/>
      <c r="E37" s="1208"/>
      <c r="F37" s="36">
        <v>3.76</v>
      </c>
      <c r="G37" s="37">
        <v>3.4</v>
      </c>
      <c r="H37" s="37">
        <v>3.56</v>
      </c>
      <c r="I37" s="37">
        <v>3.44</v>
      </c>
      <c r="J37" s="38">
        <v>3.62</v>
      </c>
      <c r="K37" s="22"/>
      <c r="L37" s="22"/>
      <c r="M37" s="22"/>
      <c r="N37" s="22"/>
      <c r="O37" s="22"/>
      <c r="P37" s="22"/>
    </row>
    <row r="38" spans="1:16" ht="39" customHeight="1" x14ac:dyDescent="0.15">
      <c r="A38" s="22"/>
      <c r="B38" s="35"/>
      <c r="C38" s="1206" t="s">
        <v>581</v>
      </c>
      <c r="D38" s="1207"/>
      <c r="E38" s="1208"/>
      <c r="F38" s="36">
        <v>0.8</v>
      </c>
      <c r="G38" s="37">
        <v>0.75</v>
      </c>
      <c r="H38" s="37">
        <v>1.22</v>
      </c>
      <c r="I38" s="37">
        <v>0.61</v>
      </c>
      <c r="J38" s="38">
        <v>1.17</v>
      </c>
      <c r="K38" s="22"/>
      <c r="L38" s="22"/>
      <c r="M38" s="22"/>
      <c r="N38" s="22"/>
      <c r="O38" s="22"/>
      <c r="P38" s="22"/>
    </row>
    <row r="39" spans="1:16" ht="39" customHeight="1" x14ac:dyDescent="0.15">
      <c r="A39" s="22"/>
      <c r="B39" s="35"/>
      <c r="C39" s="1206" t="s">
        <v>582</v>
      </c>
      <c r="D39" s="1207"/>
      <c r="E39" s="1208"/>
      <c r="F39" s="36">
        <v>0.39</v>
      </c>
      <c r="G39" s="37">
        <v>0.38</v>
      </c>
      <c r="H39" s="37">
        <v>0.18</v>
      </c>
      <c r="I39" s="37">
        <v>0.19</v>
      </c>
      <c r="J39" s="38">
        <v>0.26</v>
      </c>
      <c r="K39" s="22"/>
      <c r="L39" s="22"/>
      <c r="M39" s="22"/>
      <c r="N39" s="22"/>
      <c r="O39" s="22"/>
      <c r="P39" s="22"/>
    </row>
    <row r="40" spans="1:16" ht="39" customHeight="1" x14ac:dyDescent="0.15">
      <c r="A40" s="22"/>
      <c r="B40" s="35"/>
      <c r="C40" s="1206" t="s">
        <v>583</v>
      </c>
      <c r="D40" s="1207"/>
      <c r="E40" s="1208"/>
      <c r="F40" s="36">
        <v>0.24</v>
      </c>
      <c r="G40" s="37">
        <v>0.76</v>
      </c>
      <c r="H40" s="37">
        <v>0.55000000000000004</v>
      </c>
      <c r="I40" s="37">
        <v>0</v>
      </c>
      <c r="J40" s="38">
        <v>0</v>
      </c>
      <c r="K40" s="22"/>
      <c r="L40" s="22"/>
      <c r="M40" s="22"/>
      <c r="N40" s="22"/>
      <c r="O40" s="22"/>
      <c r="P40" s="22"/>
    </row>
    <row r="41" spans="1:16" ht="39" customHeight="1" x14ac:dyDescent="0.15">
      <c r="A41" s="22"/>
      <c r="B41" s="35"/>
      <c r="C41" s="1206" t="s">
        <v>584</v>
      </c>
      <c r="D41" s="1207"/>
      <c r="E41" s="1208"/>
      <c r="F41" s="36">
        <v>0</v>
      </c>
      <c r="G41" s="37">
        <v>0</v>
      </c>
      <c r="H41" s="37">
        <v>0</v>
      </c>
      <c r="I41" s="37">
        <v>0</v>
      </c>
      <c r="J41" s="38">
        <v>0</v>
      </c>
      <c r="K41" s="22"/>
      <c r="L41" s="22"/>
      <c r="M41" s="22"/>
      <c r="N41" s="22"/>
      <c r="O41" s="22"/>
      <c r="P41" s="22"/>
    </row>
    <row r="42" spans="1:16" ht="39" customHeight="1" x14ac:dyDescent="0.15">
      <c r="A42" s="22"/>
      <c r="B42" s="39"/>
      <c r="C42" s="1206" t="s">
        <v>585</v>
      </c>
      <c r="D42" s="1207"/>
      <c r="E42" s="1208"/>
      <c r="F42" s="36" t="s">
        <v>528</v>
      </c>
      <c r="G42" s="37" t="s">
        <v>528</v>
      </c>
      <c r="H42" s="37" t="s">
        <v>528</v>
      </c>
      <c r="I42" s="37" t="s">
        <v>528</v>
      </c>
      <c r="J42" s="38" t="s">
        <v>528</v>
      </c>
      <c r="K42" s="22"/>
      <c r="L42" s="22"/>
      <c r="M42" s="22"/>
      <c r="N42" s="22"/>
      <c r="O42" s="22"/>
      <c r="P42" s="22"/>
    </row>
    <row r="43" spans="1:16" ht="39" customHeight="1" thickBot="1" x14ac:dyDescent="0.2">
      <c r="A43" s="22"/>
      <c r="B43" s="40"/>
      <c r="C43" s="1209" t="s">
        <v>586</v>
      </c>
      <c r="D43" s="1210"/>
      <c r="E43" s="1211"/>
      <c r="F43" s="41">
        <v>0</v>
      </c>
      <c r="G43" s="42">
        <v>0</v>
      </c>
      <c r="H43" s="42">
        <v>3.08</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jkYo5LikL5C/JaDBeW/1ir8z+QV74UD+jGw+bkUU9iHsO1Djjwbry5qRR/AdGyjGm7q8RrtPGd4GOaBN7G1wIQ==" saltValue="Ev+ZHhEijD2Pyk2iMMiu8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66" zoomScaleNormal="66" zoomScaleSheetLayoutView="55" workbookViewId="0">
      <selection activeCell="B12" sqref="B12:K17"/>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569</v>
      </c>
      <c r="L44" s="56" t="s">
        <v>570</v>
      </c>
      <c r="M44" s="56" t="s">
        <v>571</v>
      </c>
      <c r="N44" s="56" t="s">
        <v>572</v>
      </c>
      <c r="O44" s="57" t="s">
        <v>573</v>
      </c>
      <c r="P44" s="48"/>
      <c r="Q44" s="48"/>
      <c r="R44" s="48"/>
      <c r="S44" s="48"/>
      <c r="T44" s="48"/>
      <c r="U44" s="48"/>
    </row>
    <row r="45" spans="1:21" ht="30.75" customHeight="1" x14ac:dyDescent="0.15">
      <c r="A45" s="48"/>
      <c r="B45" s="1232" t="s">
        <v>11</v>
      </c>
      <c r="C45" s="1233"/>
      <c r="D45" s="58"/>
      <c r="E45" s="1238" t="s">
        <v>12</v>
      </c>
      <c r="F45" s="1238"/>
      <c r="G45" s="1238"/>
      <c r="H45" s="1238"/>
      <c r="I45" s="1238"/>
      <c r="J45" s="1239"/>
      <c r="K45" s="59">
        <v>1628</v>
      </c>
      <c r="L45" s="60">
        <v>1712</v>
      </c>
      <c r="M45" s="60">
        <v>1618</v>
      </c>
      <c r="N45" s="60">
        <v>1749</v>
      </c>
      <c r="O45" s="61">
        <v>1812</v>
      </c>
      <c r="P45" s="48"/>
      <c r="Q45" s="48"/>
      <c r="R45" s="48"/>
      <c r="S45" s="48"/>
      <c r="T45" s="48"/>
      <c r="U45" s="48"/>
    </row>
    <row r="46" spans="1:21" ht="30.75" customHeight="1" x14ac:dyDescent="0.15">
      <c r="A46" s="48"/>
      <c r="B46" s="1234"/>
      <c r="C46" s="1235"/>
      <c r="D46" s="62"/>
      <c r="E46" s="1216" t="s">
        <v>13</v>
      </c>
      <c r="F46" s="1216"/>
      <c r="G46" s="1216"/>
      <c r="H46" s="1216"/>
      <c r="I46" s="1216"/>
      <c r="J46" s="1217"/>
      <c r="K46" s="63" t="s">
        <v>528</v>
      </c>
      <c r="L46" s="64" t="s">
        <v>528</v>
      </c>
      <c r="M46" s="64" t="s">
        <v>528</v>
      </c>
      <c r="N46" s="64" t="s">
        <v>528</v>
      </c>
      <c r="O46" s="65" t="s">
        <v>528</v>
      </c>
      <c r="P46" s="48"/>
      <c r="Q46" s="48"/>
      <c r="R46" s="48"/>
      <c r="S46" s="48"/>
      <c r="T46" s="48"/>
      <c r="U46" s="48"/>
    </row>
    <row r="47" spans="1:21" ht="30.75" customHeight="1" x14ac:dyDescent="0.15">
      <c r="A47" s="48"/>
      <c r="B47" s="1234"/>
      <c r="C47" s="1235"/>
      <c r="D47" s="62"/>
      <c r="E47" s="1216" t="s">
        <v>14</v>
      </c>
      <c r="F47" s="1216"/>
      <c r="G47" s="1216"/>
      <c r="H47" s="1216"/>
      <c r="I47" s="1216"/>
      <c r="J47" s="1217"/>
      <c r="K47" s="63">
        <v>7</v>
      </c>
      <c r="L47" s="64">
        <v>7</v>
      </c>
      <c r="M47" s="64" t="s">
        <v>528</v>
      </c>
      <c r="N47" s="64" t="s">
        <v>528</v>
      </c>
      <c r="O47" s="65" t="s">
        <v>528</v>
      </c>
      <c r="P47" s="48"/>
      <c r="Q47" s="48"/>
      <c r="R47" s="48"/>
      <c r="S47" s="48"/>
      <c r="T47" s="48"/>
      <c r="U47" s="48"/>
    </row>
    <row r="48" spans="1:21" ht="30.75" customHeight="1" x14ac:dyDescent="0.15">
      <c r="A48" s="48"/>
      <c r="B48" s="1234"/>
      <c r="C48" s="1235"/>
      <c r="D48" s="62"/>
      <c r="E48" s="1216" t="s">
        <v>15</v>
      </c>
      <c r="F48" s="1216"/>
      <c r="G48" s="1216"/>
      <c r="H48" s="1216"/>
      <c r="I48" s="1216"/>
      <c r="J48" s="1217"/>
      <c r="K48" s="63">
        <v>975</v>
      </c>
      <c r="L48" s="64">
        <v>961</v>
      </c>
      <c r="M48" s="64">
        <v>715</v>
      </c>
      <c r="N48" s="64">
        <v>753</v>
      </c>
      <c r="O48" s="65">
        <v>753</v>
      </c>
      <c r="P48" s="48"/>
      <c r="Q48" s="48"/>
      <c r="R48" s="48"/>
      <c r="S48" s="48"/>
      <c r="T48" s="48"/>
      <c r="U48" s="48"/>
    </row>
    <row r="49" spans="1:21" ht="30.75" customHeight="1" x14ac:dyDescent="0.15">
      <c r="A49" s="48"/>
      <c r="B49" s="1234"/>
      <c r="C49" s="1235"/>
      <c r="D49" s="62"/>
      <c r="E49" s="1216" t="s">
        <v>16</v>
      </c>
      <c r="F49" s="1216"/>
      <c r="G49" s="1216"/>
      <c r="H49" s="1216"/>
      <c r="I49" s="1216"/>
      <c r="J49" s="1217"/>
      <c r="K49" s="63">
        <v>5</v>
      </c>
      <c r="L49" s="64">
        <v>4</v>
      </c>
      <c r="M49" s="64">
        <v>4</v>
      </c>
      <c r="N49" s="64">
        <v>2</v>
      </c>
      <c r="O49" s="65">
        <v>2</v>
      </c>
      <c r="P49" s="48"/>
      <c r="Q49" s="48"/>
      <c r="R49" s="48"/>
      <c r="S49" s="48"/>
      <c r="T49" s="48"/>
      <c r="U49" s="48"/>
    </row>
    <row r="50" spans="1:21" ht="30.75" customHeight="1" x14ac:dyDescent="0.15">
      <c r="A50" s="48"/>
      <c r="B50" s="1234"/>
      <c r="C50" s="1235"/>
      <c r="D50" s="62"/>
      <c r="E50" s="1216" t="s">
        <v>17</v>
      </c>
      <c r="F50" s="1216"/>
      <c r="G50" s="1216"/>
      <c r="H50" s="1216"/>
      <c r="I50" s="1216"/>
      <c r="J50" s="1217"/>
      <c r="K50" s="63">
        <v>41</v>
      </c>
      <c r="L50" s="64">
        <v>34</v>
      </c>
      <c r="M50" s="64">
        <v>25</v>
      </c>
      <c r="N50" s="64">
        <v>19</v>
      </c>
      <c r="O50" s="65">
        <v>15</v>
      </c>
      <c r="P50" s="48"/>
      <c r="Q50" s="48"/>
      <c r="R50" s="48"/>
      <c r="S50" s="48"/>
      <c r="T50" s="48"/>
      <c r="U50" s="48"/>
    </row>
    <row r="51" spans="1:21" ht="30.75" customHeight="1" x14ac:dyDescent="0.15">
      <c r="A51" s="48"/>
      <c r="B51" s="1236"/>
      <c r="C51" s="1237"/>
      <c r="D51" s="66"/>
      <c r="E51" s="1216" t="s">
        <v>18</v>
      </c>
      <c r="F51" s="1216"/>
      <c r="G51" s="1216"/>
      <c r="H51" s="1216"/>
      <c r="I51" s="1216"/>
      <c r="J51" s="1217"/>
      <c r="K51" s="63" t="s">
        <v>528</v>
      </c>
      <c r="L51" s="64" t="s">
        <v>528</v>
      </c>
      <c r="M51" s="64" t="s">
        <v>528</v>
      </c>
      <c r="N51" s="64" t="s">
        <v>528</v>
      </c>
      <c r="O51" s="65" t="s">
        <v>528</v>
      </c>
      <c r="P51" s="48"/>
      <c r="Q51" s="48"/>
      <c r="R51" s="48"/>
      <c r="S51" s="48"/>
      <c r="T51" s="48"/>
      <c r="U51" s="48"/>
    </row>
    <row r="52" spans="1:21" ht="30.75" customHeight="1" x14ac:dyDescent="0.15">
      <c r="A52" s="48"/>
      <c r="B52" s="1214" t="s">
        <v>19</v>
      </c>
      <c r="C52" s="1215"/>
      <c r="D52" s="66"/>
      <c r="E52" s="1216" t="s">
        <v>20</v>
      </c>
      <c r="F52" s="1216"/>
      <c r="G52" s="1216"/>
      <c r="H52" s="1216"/>
      <c r="I52" s="1216"/>
      <c r="J52" s="1217"/>
      <c r="K52" s="63">
        <v>1700</v>
      </c>
      <c r="L52" s="64">
        <v>1657</v>
      </c>
      <c r="M52" s="64">
        <v>1625</v>
      </c>
      <c r="N52" s="64">
        <v>1717</v>
      </c>
      <c r="O52" s="65">
        <v>1715</v>
      </c>
      <c r="P52" s="48"/>
      <c r="Q52" s="48"/>
      <c r="R52" s="48"/>
      <c r="S52" s="48"/>
      <c r="T52" s="48"/>
      <c r="U52" s="48"/>
    </row>
    <row r="53" spans="1:21" ht="30.75" customHeight="1" thickBot="1" x14ac:dyDescent="0.2">
      <c r="A53" s="48"/>
      <c r="B53" s="1218" t="s">
        <v>21</v>
      </c>
      <c r="C53" s="1219"/>
      <c r="D53" s="67"/>
      <c r="E53" s="1220" t="s">
        <v>22</v>
      </c>
      <c r="F53" s="1220"/>
      <c r="G53" s="1220"/>
      <c r="H53" s="1220"/>
      <c r="I53" s="1220"/>
      <c r="J53" s="1221"/>
      <c r="K53" s="68">
        <v>956</v>
      </c>
      <c r="L53" s="69">
        <v>1061</v>
      </c>
      <c r="M53" s="69">
        <v>737</v>
      </c>
      <c r="N53" s="69">
        <v>806</v>
      </c>
      <c r="O53" s="70">
        <v>867</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587</v>
      </c>
      <c r="P55" s="48"/>
      <c r="Q55" s="48"/>
      <c r="R55" s="48"/>
      <c r="S55" s="48"/>
      <c r="T55" s="48"/>
      <c r="U55" s="48"/>
    </row>
    <row r="56" spans="1:21" ht="31.5" customHeight="1" thickBot="1" x14ac:dyDescent="0.2">
      <c r="A56" s="48"/>
      <c r="B56" s="76"/>
      <c r="C56" s="77"/>
      <c r="D56" s="77"/>
      <c r="E56" s="78"/>
      <c r="F56" s="78"/>
      <c r="G56" s="78"/>
      <c r="H56" s="78"/>
      <c r="I56" s="78"/>
      <c r="J56" s="79" t="s">
        <v>2</v>
      </c>
      <c r="K56" s="80" t="s">
        <v>588</v>
      </c>
      <c r="L56" s="81" t="s">
        <v>589</v>
      </c>
      <c r="M56" s="81" t="s">
        <v>590</v>
      </c>
      <c r="N56" s="81" t="s">
        <v>591</v>
      </c>
      <c r="O56" s="82" t="s">
        <v>592</v>
      </c>
      <c r="P56" s="48"/>
      <c r="Q56" s="48"/>
      <c r="R56" s="48"/>
      <c r="S56" s="48"/>
      <c r="T56" s="48"/>
      <c r="U56" s="48"/>
    </row>
    <row r="57" spans="1:21" ht="31.5" customHeight="1" x14ac:dyDescent="0.15">
      <c r="B57" s="1222" t="s">
        <v>25</v>
      </c>
      <c r="C57" s="1223"/>
      <c r="D57" s="1226" t="s">
        <v>26</v>
      </c>
      <c r="E57" s="1227"/>
      <c r="F57" s="1227"/>
      <c r="G57" s="1227"/>
      <c r="H57" s="1227"/>
      <c r="I57" s="1227"/>
      <c r="J57" s="1228"/>
      <c r="K57" s="83">
        <v>1185</v>
      </c>
      <c r="L57" s="84">
        <v>1227</v>
      </c>
      <c r="M57" s="84" t="s">
        <v>596</v>
      </c>
      <c r="N57" s="84" t="s">
        <v>596</v>
      </c>
      <c r="O57" s="85" t="s">
        <v>596</v>
      </c>
    </row>
    <row r="58" spans="1:21" ht="31.5" customHeight="1" thickBot="1" x14ac:dyDescent="0.2">
      <c r="B58" s="1224"/>
      <c r="C58" s="1225"/>
      <c r="D58" s="1229" t="s">
        <v>27</v>
      </c>
      <c r="E58" s="1230"/>
      <c r="F58" s="1230"/>
      <c r="G58" s="1230"/>
      <c r="H58" s="1230"/>
      <c r="I58" s="1230"/>
      <c r="J58" s="1231"/>
      <c r="K58" s="86">
        <v>20</v>
      </c>
      <c r="L58" s="87">
        <v>27</v>
      </c>
      <c r="M58" s="87" t="s">
        <v>596</v>
      </c>
      <c r="N58" s="87" t="s">
        <v>596</v>
      </c>
      <c r="O58" s="88" t="s">
        <v>596</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TiMUMy+mqa/R5O7NgK4ynM5cMypVPSSpVH92Mqv/pua+T80pAUU05Hl5CNh1H5N6Y8te5xwqp1oMdFFyNtqUAA==" saltValue="2JBHI5uJ8uPEfcH366I32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SheetLayoutView="100" workbookViewId="0">
      <selection activeCell="B12" sqref="B12:K17"/>
    </sheetView>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569</v>
      </c>
      <c r="J40" s="100" t="s">
        <v>570</v>
      </c>
      <c r="K40" s="100" t="s">
        <v>571</v>
      </c>
      <c r="L40" s="100" t="s">
        <v>572</v>
      </c>
      <c r="M40" s="101" t="s">
        <v>573</v>
      </c>
    </row>
    <row r="41" spans="2:13" ht="27.75" customHeight="1" x14ac:dyDescent="0.15">
      <c r="B41" s="1252" t="s">
        <v>30</v>
      </c>
      <c r="C41" s="1253"/>
      <c r="D41" s="102"/>
      <c r="E41" s="1254" t="s">
        <v>31</v>
      </c>
      <c r="F41" s="1254"/>
      <c r="G41" s="1254"/>
      <c r="H41" s="1255"/>
      <c r="I41" s="103">
        <v>16213</v>
      </c>
      <c r="J41" s="104">
        <v>16766</v>
      </c>
      <c r="K41" s="104">
        <v>17164</v>
      </c>
      <c r="L41" s="104">
        <v>17130</v>
      </c>
      <c r="M41" s="105">
        <v>17279</v>
      </c>
    </row>
    <row r="42" spans="2:13" ht="27.75" customHeight="1" x14ac:dyDescent="0.15">
      <c r="B42" s="1242"/>
      <c r="C42" s="1243"/>
      <c r="D42" s="106"/>
      <c r="E42" s="1246" t="s">
        <v>32</v>
      </c>
      <c r="F42" s="1246"/>
      <c r="G42" s="1246"/>
      <c r="H42" s="1247"/>
      <c r="I42" s="107">
        <v>200</v>
      </c>
      <c r="J42" s="108">
        <v>152</v>
      </c>
      <c r="K42" s="108">
        <v>113</v>
      </c>
      <c r="L42" s="108">
        <v>81</v>
      </c>
      <c r="M42" s="109">
        <v>55</v>
      </c>
    </row>
    <row r="43" spans="2:13" ht="27.75" customHeight="1" x14ac:dyDescent="0.15">
      <c r="B43" s="1242"/>
      <c r="C43" s="1243"/>
      <c r="D43" s="106"/>
      <c r="E43" s="1246" t="s">
        <v>33</v>
      </c>
      <c r="F43" s="1246"/>
      <c r="G43" s="1246"/>
      <c r="H43" s="1247"/>
      <c r="I43" s="107">
        <v>15855</v>
      </c>
      <c r="J43" s="108">
        <v>15630</v>
      </c>
      <c r="K43" s="108">
        <v>15208</v>
      </c>
      <c r="L43" s="108">
        <v>15490</v>
      </c>
      <c r="M43" s="109">
        <v>15519</v>
      </c>
    </row>
    <row r="44" spans="2:13" ht="27.75" customHeight="1" x14ac:dyDescent="0.15">
      <c r="B44" s="1242"/>
      <c r="C44" s="1243"/>
      <c r="D44" s="106"/>
      <c r="E44" s="1246" t="s">
        <v>34</v>
      </c>
      <c r="F44" s="1246"/>
      <c r="G44" s="1246"/>
      <c r="H44" s="1247"/>
      <c r="I44" s="107">
        <v>4</v>
      </c>
      <c r="J44" s="108">
        <v>2</v>
      </c>
      <c r="K44" s="108" t="s">
        <v>528</v>
      </c>
      <c r="L44" s="108" t="s">
        <v>528</v>
      </c>
      <c r="M44" s="109" t="s">
        <v>528</v>
      </c>
    </row>
    <row r="45" spans="2:13" ht="27.75" customHeight="1" x14ac:dyDescent="0.15">
      <c r="B45" s="1242"/>
      <c r="C45" s="1243"/>
      <c r="D45" s="106"/>
      <c r="E45" s="1246" t="s">
        <v>35</v>
      </c>
      <c r="F45" s="1246"/>
      <c r="G45" s="1246"/>
      <c r="H45" s="1247"/>
      <c r="I45" s="107">
        <v>1508</v>
      </c>
      <c r="J45" s="108">
        <v>1500</v>
      </c>
      <c r="K45" s="108">
        <v>1407</v>
      </c>
      <c r="L45" s="108">
        <v>1388</v>
      </c>
      <c r="M45" s="109">
        <v>1393</v>
      </c>
    </row>
    <row r="46" spans="2:13" ht="27.75" customHeight="1" x14ac:dyDescent="0.15">
      <c r="B46" s="1242"/>
      <c r="C46" s="1243"/>
      <c r="D46" s="110"/>
      <c r="E46" s="1246" t="s">
        <v>36</v>
      </c>
      <c r="F46" s="1246"/>
      <c r="G46" s="1246"/>
      <c r="H46" s="1247"/>
      <c r="I46" s="107" t="s">
        <v>528</v>
      </c>
      <c r="J46" s="108" t="s">
        <v>528</v>
      </c>
      <c r="K46" s="108" t="s">
        <v>528</v>
      </c>
      <c r="L46" s="108" t="s">
        <v>528</v>
      </c>
      <c r="M46" s="109" t="s">
        <v>528</v>
      </c>
    </row>
    <row r="47" spans="2:13" ht="27.75" customHeight="1" x14ac:dyDescent="0.15">
      <c r="B47" s="1242"/>
      <c r="C47" s="1243"/>
      <c r="D47" s="111"/>
      <c r="E47" s="1256" t="s">
        <v>37</v>
      </c>
      <c r="F47" s="1257"/>
      <c r="G47" s="1257"/>
      <c r="H47" s="1258"/>
      <c r="I47" s="107" t="s">
        <v>528</v>
      </c>
      <c r="J47" s="108" t="s">
        <v>528</v>
      </c>
      <c r="K47" s="108" t="s">
        <v>528</v>
      </c>
      <c r="L47" s="108" t="s">
        <v>528</v>
      </c>
      <c r="M47" s="109" t="s">
        <v>528</v>
      </c>
    </row>
    <row r="48" spans="2:13" ht="27.75" customHeight="1" x14ac:dyDescent="0.15">
      <c r="B48" s="1242"/>
      <c r="C48" s="1243"/>
      <c r="D48" s="106"/>
      <c r="E48" s="1246" t="s">
        <v>38</v>
      </c>
      <c r="F48" s="1246"/>
      <c r="G48" s="1246"/>
      <c r="H48" s="1247"/>
      <c r="I48" s="107" t="s">
        <v>528</v>
      </c>
      <c r="J48" s="108" t="s">
        <v>528</v>
      </c>
      <c r="K48" s="108" t="s">
        <v>528</v>
      </c>
      <c r="L48" s="108" t="s">
        <v>528</v>
      </c>
      <c r="M48" s="109" t="s">
        <v>528</v>
      </c>
    </row>
    <row r="49" spans="2:13" ht="27.75" customHeight="1" x14ac:dyDescent="0.15">
      <c r="B49" s="1244"/>
      <c r="C49" s="1245"/>
      <c r="D49" s="106"/>
      <c r="E49" s="1246" t="s">
        <v>39</v>
      </c>
      <c r="F49" s="1246"/>
      <c r="G49" s="1246"/>
      <c r="H49" s="1247"/>
      <c r="I49" s="107" t="s">
        <v>528</v>
      </c>
      <c r="J49" s="108" t="s">
        <v>528</v>
      </c>
      <c r="K49" s="108" t="s">
        <v>528</v>
      </c>
      <c r="L49" s="108" t="s">
        <v>528</v>
      </c>
      <c r="M49" s="109" t="s">
        <v>528</v>
      </c>
    </row>
    <row r="50" spans="2:13" ht="27.75" customHeight="1" x14ac:dyDescent="0.15">
      <c r="B50" s="1240" t="s">
        <v>40</v>
      </c>
      <c r="C50" s="1241"/>
      <c r="D50" s="112"/>
      <c r="E50" s="1246" t="s">
        <v>41</v>
      </c>
      <c r="F50" s="1246"/>
      <c r="G50" s="1246"/>
      <c r="H50" s="1247"/>
      <c r="I50" s="107">
        <v>9233</v>
      </c>
      <c r="J50" s="108">
        <v>9074</v>
      </c>
      <c r="K50" s="108">
        <v>9350</v>
      </c>
      <c r="L50" s="108">
        <v>10200</v>
      </c>
      <c r="M50" s="109">
        <v>9448</v>
      </c>
    </row>
    <row r="51" spans="2:13" ht="27.75" customHeight="1" x14ac:dyDescent="0.15">
      <c r="B51" s="1242"/>
      <c r="C51" s="1243"/>
      <c r="D51" s="106"/>
      <c r="E51" s="1246" t="s">
        <v>42</v>
      </c>
      <c r="F51" s="1246"/>
      <c r="G51" s="1246"/>
      <c r="H51" s="1247"/>
      <c r="I51" s="107">
        <v>529</v>
      </c>
      <c r="J51" s="108">
        <v>596</v>
      </c>
      <c r="K51" s="108">
        <v>850</v>
      </c>
      <c r="L51" s="108">
        <v>316</v>
      </c>
      <c r="M51" s="109">
        <v>74</v>
      </c>
    </row>
    <row r="52" spans="2:13" ht="27.75" customHeight="1" x14ac:dyDescent="0.15">
      <c r="B52" s="1244"/>
      <c r="C52" s="1245"/>
      <c r="D52" s="106"/>
      <c r="E52" s="1246" t="s">
        <v>43</v>
      </c>
      <c r="F52" s="1246"/>
      <c r="G52" s="1246"/>
      <c r="H52" s="1247"/>
      <c r="I52" s="107">
        <v>20019</v>
      </c>
      <c r="J52" s="108">
        <v>20454</v>
      </c>
      <c r="K52" s="108">
        <v>20646</v>
      </c>
      <c r="L52" s="108">
        <v>19838</v>
      </c>
      <c r="M52" s="109">
        <v>21228</v>
      </c>
    </row>
    <row r="53" spans="2:13" ht="27.75" customHeight="1" thickBot="1" x14ac:dyDescent="0.2">
      <c r="B53" s="1248" t="s">
        <v>44</v>
      </c>
      <c r="C53" s="1249"/>
      <c r="D53" s="113"/>
      <c r="E53" s="1250" t="s">
        <v>45</v>
      </c>
      <c r="F53" s="1250"/>
      <c r="G53" s="1250"/>
      <c r="H53" s="1251"/>
      <c r="I53" s="114">
        <v>4000</v>
      </c>
      <c r="J53" s="115">
        <v>3926</v>
      </c>
      <c r="K53" s="115">
        <v>3045</v>
      </c>
      <c r="L53" s="115">
        <v>3736</v>
      </c>
      <c r="M53" s="116">
        <v>3495</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d2HDbRVuhfQAK95LA73Z55KTLpLouyNLu0X88RBJwbdfAwKj9cUEjk41epmUu5YU0DwXB/6+Krd8wOHnyU9PUQ==" saltValue="Lcj45PEDKdK/W/xTXiwQE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8" zoomScaleNormal="78" zoomScaleSheetLayoutView="100" workbookViewId="0">
      <selection activeCell="B12" sqref="B12"/>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571</v>
      </c>
      <c r="G54" s="125" t="s">
        <v>572</v>
      </c>
      <c r="H54" s="126" t="s">
        <v>573</v>
      </c>
    </row>
    <row r="55" spans="2:8" ht="52.5" customHeight="1" x14ac:dyDescent="0.15">
      <c r="B55" s="127"/>
      <c r="C55" s="1267" t="s">
        <v>48</v>
      </c>
      <c r="D55" s="1267"/>
      <c r="E55" s="1268"/>
      <c r="F55" s="128">
        <v>3544</v>
      </c>
      <c r="G55" s="128">
        <v>4098</v>
      </c>
      <c r="H55" s="129">
        <v>3777</v>
      </c>
    </row>
    <row r="56" spans="2:8" ht="52.5" customHeight="1" x14ac:dyDescent="0.15">
      <c r="B56" s="130"/>
      <c r="C56" s="1269" t="s">
        <v>49</v>
      </c>
      <c r="D56" s="1269"/>
      <c r="E56" s="1270"/>
      <c r="F56" s="131">
        <v>832</v>
      </c>
      <c r="G56" s="131">
        <v>637</v>
      </c>
      <c r="H56" s="132">
        <v>439</v>
      </c>
    </row>
    <row r="57" spans="2:8" ht="53.25" customHeight="1" x14ac:dyDescent="0.15">
      <c r="B57" s="130"/>
      <c r="C57" s="1271" t="s">
        <v>50</v>
      </c>
      <c r="D57" s="1271"/>
      <c r="E57" s="1272"/>
      <c r="F57" s="133">
        <v>5733</v>
      </c>
      <c r="G57" s="133">
        <v>6270</v>
      </c>
      <c r="H57" s="134">
        <v>6018</v>
      </c>
    </row>
    <row r="58" spans="2:8" ht="45.75" customHeight="1" x14ac:dyDescent="0.15">
      <c r="B58" s="135"/>
      <c r="C58" s="1259" t="s">
        <v>598</v>
      </c>
      <c r="D58" s="1260"/>
      <c r="E58" s="1261"/>
      <c r="F58" s="136">
        <v>1892</v>
      </c>
      <c r="G58" s="136">
        <v>1868</v>
      </c>
      <c r="H58" s="137">
        <v>1854</v>
      </c>
    </row>
    <row r="59" spans="2:8" ht="45.75" customHeight="1" x14ac:dyDescent="0.15">
      <c r="B59" s="135"/>
      <c r="C59" s="1259" t="s">
        <v>597</v>
      </c>
      <c r="D59" s="1260"/>
      <c r="E59" s="1261"/>
      <c r="F59" s="136">
        <v>1749</v>
      </c>
      <c r="G59" s="136">
        <v>1945</v>
      </c>
      <c r="H59" s="137">
        <v>1841</v>
      </c>
    </row>
    <row r="60" spans="2:8" ht="45.75" customHeight="1" x14ac:dyDescent="0.15">
      <c r="B60" s="135"/>
      <c r="C60" s="1259" t="s">
        <v>599</v>
      </c>
      <c r="D60" s="1260"/>
      <c r="E60" s="1261"/>
      <c r="F60" s="136">
        <v>578</v>
      </c>
      <c r="G60" s="136">
        <v>867</v>
      </c>
      <c r="H60" s="137">
        <v>1004</v>
      </c>
    </row>
    <row r="61" spans="2:8" ht="45.75" customHeight="1" x14ac:dyDescent="0.15">
      <c r="B61" s="135"/>
      <c r="C61" s="1259" t="s">
        <v>600</v>
      </c>
      <c r="D61" s="1260"/>
      <c r="E61" s="1261"/>
      <c r="F61" s="136">
        <v>922</v>
      </c>
      <c r="G61" s="136">
        <v>1087</v>
      </c>
      <c r="H61" s="137">
        <v>707</v>
      </c>
    </row>
    <row r="62" spans="2:8" ht="45.75" customHeight="1" thickBot="1" x14ac:dyDescent="0.2">
      <c r="B62" s="138"/>
      <c r="C62" s="1262" t="s">
        <v>601</v>
      </c>
      <c r="D62" s="1263"/>
      <c r="E62" s="1264"/>
      <c r="F62" s="139">
        <v>190</v>
      </c>
      <c r="G62" s="139">
        <v>305</v>
      </c>
      <c r="H62" s="140">
        <v>452</v>
      </c>
    </row>
    <row r="63" spans="2:8" ht="52.5" customHeight="1" thickBot="1" x14ac:dyDescent="0.2">
      <c r="B63" s="141"/>
      <c r="C63" s="1265" t="s">
        <v>51</v>
      </c>
      <c r="D63" s="1265"/>
      <c r="E63" s="1266"/>
      <c r="F63" s="142">
        <v>10109</v>
      </c>
      <c r="G63" s="142">
        <v>11005</v>
      </c>
      <c r="H63" s="143">
        <v>10234</v>
      </c>
    </row>
    <row r="64" spans="2:8" ht="15" customHeight="1" x14ac:dyDescent="0.15"/>
  </sheetData>
  <sheetProtection algorithmName="SHA-512" hashValue="uDPQtd7bJeCj5ZruZ7AlLGiNRH6Yz2PZ7Ma1+NVM/ndZ3dXSgHEj7bWzVUWAqJW1OHZs/N1q77WkcbYzi0uFjg==" saltValue="9SNkAkKS9Im7OHDQT1sRB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02CB18-F384-48C0-8F14-8D3BB76A9CC8}">
  <sheetPr>
    <pageSetUpPr fitToPage="1"/>
  </sheetPr>
  <dimension ref="A1:WZM160"/>
  <sheetViews>
    <sheetView showGridLines="0" zoomScale="70" zoomScaleNormal="70" zoomScaleSheetLayoutView="55" workbookViewId="0">
      <selection activeCell="AN70" sqref="AN70"/>
    </sheetView>
  </sheetViews>
  <sheetFormatPr defaultColWidth="0" defaultRowHeight="13.5" customHeight="1" zeroHeight="1" x14ac:dyDescent="0.15"/>
  <cols>
    <col min="1" max="1" width="6.375" style="1275" customWidth="1"/>
    <col min="2" max="107" width="2.5" style="1275" customWidth="1"/>
    <col min="108" max="108" width="6.125" style="1283" customWidth="1"/>
    <col min="109" max="109" width="5.875" style="1282" customWidth="1"/>
    <col min="110" max="110" width="19.125" style="1275" hidden="1"/>
    <col min="111" max="115" width="12.625" style="1275" hidden="1"/>
    <col min="116" max="349" width="8.625" style="1275" hidden="1"/>
    <col min="350" max="355" width="14.875" style="1275" hidden="1"/>
    <col min="356" max="357" width="15.875" style="1275" hidden="1"/>
    <col min="358" max="363" width="16.125" style="1275" hidden="1"/>
    <col min="364" max="364" width="6.125" style="1275" hidden="1"/>
    <col min="365" max="365" width="3" style="1275" hidden="1"/>
    <col min="366" max="605" width="8.625" style="1275" hidden="1"/>
    <col min="606" max="611" width="14.875" style="1275" hidden="1"/>
    <col min="612" max="613" width="15.875" style="1275" hidden="1"/>
    <col min="614" max="619" width="16.125" style="1275" hidden="1"/>
    <col min="620" max="620" width="6.125" style="1275" hidden="1"/>
    <col min="621" max="621" width="3" style="1275" hidden="1"/>
    <col min="622" max="861" width="8.625" style="1275" hidden="1"/>
    <col min="862" max="867" width="14.875" style="1275" hidden="1"/>
    <col min="868" max="869" width="15.875" style="1275" hidden="1"/>
    <col min="870" max="875" width="16.125" style="1275" hidden="1"/>
    <col min="876" max="876" width="6.125" style="1275" hidden="1"/>
    <col min="877" max="877" width="3" style="1275" hidden="1"/>
    <col min="878" max="1117" width="8.625" style="1275" hidden="1"/>
    <col min="1118" max="1123" width="14.875" style="1275" hidden="1"/>
    <col min="1124" max="1125" width="15.875" style="1275" hidden="1"/>
    <col min="1126" max="1131" width="16.125" style="1275" hidden="1"/>
    <col min="1132" max="1132" width="6.125" style="1275" hidden="1"/>
    <col min="1133" max="1133" width="3" style="1275" hidden="1"/>
    <col min="1134" max="1373" width="8.625" style="1275" hidden="1"/>
    <col min="1374" max="1379" width="14.875" style="1275" hidden="1"/>
    <col min="1380" max="1381" width="15.875" style="1275" hidden="1"/>
    <col min="1382" max="1387" width="16.125" style="1275" hidden="1"/>
    <col min="1388" max="1388" width="6.125" style="1275" hidden="1"/>
    <col min="1389" max="1389" width="3" style="1275" hidden="1"/>
    <col min="1390" max="1629" width="8.625" style="1275" hidden="1"/>
    <col min="1630" max="1635" width="14.875" style="1275" hidden="1"/>
    <col min="1636" max="1637" width="15.875" style="1275" hidden="1"/>
    <col min="1638" max="1643" width="16.125" style="1275" hidden="1"/>
    <col min="1644" max="1644" width="6.125" style="1275" hidden="1"/>
    <col min="1645" max="1645" width="3" style="1275" hidden="1"/>
    <col min="1646" max="1885" width="8.625" style="1275" hidden="1"/>
    <col min="1886" max="1891" width="14.875" style="1275" hidden="1"/>
    <col min="1892" max="1893" width="15.875" style="1275" hidden="1"/>
    <col min="1894" max="1899" width="16.125" style="1275" hidden="1"/>
    <col min="1900" max="1900" width="6.125" style="1275" hidden="1"/>
    <col min="1901" max="1901" width="3" style="1275" hidden="1"/>
    <col min="1902" max="2141" width="8.625" style="1275" hidden="1"/>
    <col min="2142" max="2147" width="14.875" style="1275" hidden="1"/>
    <col min="2148" max="2149" width="15.875" style="1275" hidden="1"/>
    <col min="2150" max="2155" width="16.125" style="1275" hidden="1"/>
    <col min="2156" max="2156" width="6.125" style="1275" hidden="1"/>
    <col min="2157" max="2157" width="3" style="1275" hidden="1"/>
    <col min="2158" max="2397" width="8.625" style="1275" hidden="1"/>
    <col min="2398" max="2403" width="14.875" style="1275" hidden="1"/>
    <col min="2404" max="2405" width="15.875" style="1275" hidden="1"/>
    <col min="2406" max="2411" width="16.125" style="1275" hidden="1"/>
    <col min="2412" max="2412" width="6.125" style="1275" hidden="1"/>
    <col min="2413" max="2413" width="3" style="1275" hidden="1"/>
    <col min="2414" max="2653" width="8.625" style="1275" hidden="1"/>
    <col min="2654" max="2659" width="14.875" style="1275" hidden="1"/>
    <col min="2660" max="2661" width="15.875" style="1275" hidden="1"/>
    <col min="2662" max="2667" width="16.125" style="1275" hidden="1"/>
    <col min="2668" max="2668" width="6.125" style="1275" hidden="1"/>
    <col min="2669" max="2669" width="3" style="1275" hidden="1"/>
    <col min="2670" max="2909" width="8.625" style="1275" hidden="1"/>
    <col min="2910" max="2915" width="14.875" style="1275" hidden="1"/>
    <col min="2916" max="2917" width="15.875" style="1275" hidden="1"/>
    <col min="2918" max="2923" width="16.125" style="1275" hidden="1"/>
    <col min="2924" max="2924" width="6.125" style="1275" hidden="1"/>
    <col min="2925" max="2925" width="3" style="1275" hidden="1"/>
    <col min="2926" max="3165" width="8.625" style="1275" hidden="1"/>
    <col min="3166" max="3171" width="14.875" style="1275" hidden="1"/>
    <col min="3172" max="3173" width="15.875" style="1275" hidden="1"/>
    <col min="3174" max="3179" width="16.125" style="1275" hidden="1"/>
    <col min="3180" max="3180" width="6.125" style="1275" hidden="1"/>
    <col min="3181" max="3181" width="3" style="1275" hidden="1"/>
    <col min="3182" max="3421" width="8.625" style="1275" hidden="1"/>
    <col min="3422" max="3427" width="14.875" style="1275" hidden="1"/>
    <col min="3428" max="3429" width="15.875" style="1275" hidden="1"/>
    <col min="3430" max="3435" width="16.125" style="1275" hidden="1"/>
    <col min="3436" max="3436" width="6.125" style="1275" hidden="1"/>
    <col min="3437" max="3437" width="3" style="1275" hidden="1"/>
    <col min="3438" max="3677" width="8.625" style="1275" hidden="1"/>
    <col min="3678" max="3683" width="14.875" style="1275" hidden="1"/>
    <col min="3684" max="3685" width="15.875" style="1275" hidden="1"/>
    <col min="3686" max="3691" width="16.125" style="1275" hidden="1"/>
    <col min="3692" max="3692" width="6.125" style="1275" hidden="1"/>
    <col min="3693" max="3693" width="3" style="1275" hidden="1"/>
    <col min="3694" max="3933" width="8.625" style="1275" hidden="1"/>
    <col min="3934" max="3939" width="14.875" style="1275" hidden="1"/>
    <col min="3940" max="3941" width="15.875" style="1275" hidden="1"/>
    <col min="3942" max="3947" width="16.125" style="1275" hidden="1"/>
    <col min="3948" max="3948" width="6.125" style="1275" hidden="1"/>
    <col min="3949" max="3949" width="3" style="1275" hidden="1"/>
    <col min="3950" max="4189" width="8.625" style="1275" hidden="1"/>
    <col min="4190" max="4195" width="14.875" style="1275" hidden="1"/>
    <col min="4196" max="4197" width="15.875" style="1275" hidden="1"/>
    <col min="4198" max="4203" width="16.125" style="1275" hidden="1"/>
    <col min="4204" max="4204" width="6.125" style="1275" hidden="1"/>
    <col min="4205" max="4205" width="3" style="1275" hidden="1"/>
    <col min="4206" max="4445" width="8.625" style="1275" hidden="1"/>
    <col min="4446" max="4451" width="14.875" style="1275" hidden="1"/>
    <col min="4452" max="4453" width="15.875" style="1275" hidden="1"/>
    <col min="4454" max="4459" width="16.125" style="1275" hidden="1"/>
    <col min="4460" max="4460" width="6.125" style="1275" hidden="1"/>
    <col min="4461" max="4461" width="3" style="1275" hidden="1"/>
    <col min="4462" max="4701" width="8.625" style="1275" hidden="1"/>
    <col min="4702" max="4707" width="14.875" style="1275" hidden="1"/>
    <col min="4708" max="4709" width="15.875" style="1275" hidden="1"/>
    <col min="4710" max="4715" width="16.125" style="1275" hidden="1"/>
    <col min="4716" max="4716" width="6.125" style="1275" hidden="1"/>
    <col min="4717" max="4717" width="3" style="1275" hidden="1"/>
    <col min="4718" max="4957" width="8.625" style="1275" hidden="1"/>
    <col min="4958" max="4963" width="14.875" style="1275" hidden="1"/>
    <col min="4964" max="4965" width="15.875" style="1275" hidden="1"/>
    <col min="4966" max="4971" width="16.125" style="1275" hidden="1"/>
    <col min="4972" max="4972" width="6.125" style="1275" hidden="1"/>
    <col min="4973" max="4973" width="3" style="1275" hidden="1"/>
    <col min="4974" max="5213" width="8.625" style="1275" hidden="1"/>
    <col min="5214" max="5219" width="14.875" style="1275" hidden="1"/>
    <col min="5220" max="5221" width="15.875" style="1275" hidden="1"/>
    <col min="5222" max="5227" width="16.125" style="1275" hidden="1"/>
    <col min="5228" max="5228" width="6.125" style="1275" hidden="1"/>
    <col min="5229" max="5229" width="3" style="1275" hidden="1"/>
    <col min="5230" max="5469" width="8.625" style="1275" hidden="1"/>
    <col min="5470" max="5475" width="14.875" style="1275" hidden="1"/>
    <col min="5476" max="5477" width="15.875" style="1275" hidden="1"/>
    <col min="5478" max="5483" width="16.125" style="1275" hidden="1"/>
    <col min="5484" max="5484" width="6.125" style="1275" hidden="1"/>
    <col min="5485" max="5485" width="3" style="1275" hidden="1"/>
    <col min="5486" max="5725" width="8.625" style="1275" hidden="1"/>
    <col min="5726" max="5731" width="14.875" style="1275" hidden="1"/>
    <col min="5732" max="5733" width="15.875" style="1275" hidden="1"/>
    <col min="5734" max="5739" width="16.125" style="1275" hidden="1"/>
    <col min="5740" max="5740" width="6.125" style="1275" hidden="1"/>
    <col min="5741" max="5741" width="3" style="1275" hidden="1"/>
    <col min="5742" max="5981" width="8.625" style="1275" hidden="1"/>
    <col min="5982" max="5987" width="14.875" style="1275" hidden="1"/>
    <col min="5988" max="5989" width="15.875" style="1275" hidden="1"/>
    <col min="5990" max="5995" width="16.125" style="1275" hidden="1"/>
    <col min="5996" max="5996" width="6.125" style="1275" hidden="1"/>
    <col min="5997" max="5997" width="3" style="1275" hidden="1"/>
    <col min="5998" max="6237" width="8.625" style="1275" hidden="1"/>
    <col min="6238" max="6243" width="14.875" style="1275" hidden="1"/>
    <col min="6244" max="6245" width="15.875" style="1275" hidden="1"/>
    <col min="6246" max="6251" width="16.125" style="1275" hidden="1"/>
    <col min="6252" max="6252" width="6.125" style="1275" hidden="1"/>
    <col min="6253" max="6253" width="3" style="1275" hidden="1"/>
    <col min="6254" max="6493" width="8.625" style="1275" hidden="1"/>
    <col min="6494" max="6499" width="14.875" style="1275" hidden="1"/>
    <col min="6500" max="6501" width="15.875" style="1275" hidden="1"/>
    <col min="6502" max="6507" width="16.125" style="1275" hidden="1"/>
    <col min="6508" max="6508" width="6.125" style="1275" hidden="1"/>
    <col min="6509" max="6509" width="3" style="1275" hidden="1"/>
    <col min="6510" max="6749" width="8.625" style="1275" hidden="1"/>
    <col min="6750" max="6755" width="14.875" style="1275" hidden="1"/>
    <col min="6756" max="6757" width="15.875" style="1275" hidden="1"/>
    <col min="6758" max="6763" width="16.125" style="1275" hidden="1"/>
    <col min="6764" max="6764" width="6.125" style="1275" hidden="1"/>
    <col min="6765" max="6765" width="3" style="1275" hidden="1"/>
    <col min="6766" max="7005" width="8.625" style="1275" hidden="1"/>
    <col min="7006" max="7011" width="14.875" style="1275" hidden="1"/>
    <col min="7012" max="7013" width="15.875" style="1275" hidden="1"/>
    <col min="7014" max="7019" width="16.125" style="1275" hidden="1"/>
    <col min="7020" max="7020" width="6.125" style="1275" hidden="1"/>
    <col min="7021" max="7021" width="3" style="1275" hidden="1"/>
    <col min="7022" max="7261" width="8.625" style="1275" hidden="1"/>
    <col min="7262" max="7267" width="14.875" style="1275" hidden="1"/>
    <col min="7268" max="7269" width="15.875" style="1275" hidden="1"/>
    <col min="7270" max="7275" width="16.125" style="1275" hidden="1"/>
    <col min="7276" max="7276" width="6.125" style="1275" hidden="1"/>
    <col min="7277" max="7277" width="3" style="1275" hidden="1"/>
    <col min="7278" max="7517" width="8.625" style="1275" hidden="1"/>
    <col min="7518" max="7523" width="14.875" style="1275" hidden="1"/>
    <col min="7524" max="7525" width="15.875" style="1275" hidden="1"/>
    <col min="7526" max="7531" width="16.125" style="1275" hidden="1"/>
    <col min="7532" max="7532" width="6.125" style="1275" hidden="1"/>
    <col min="7533" max="7533" width="3" style="1275" hidden="1"/>
    <col min="7534" max="7773" width="8.625" style="1275" hidden="1"/>
    <col min="7774" max="7779" width="14.875" style="1275" hidden="1"/>
    <col min="7780" max="7781" width="15.875" style="1275" hidden="1"/>
    <col min="7782" max="7787" width="16.125" style="1275" hidden="1"/>
    <col min="7788" max="7788" width="6.125" style="1275" hidden="1"/>
    <col min="7789" max="7789" width="3" style="1275" hidden="1"/>
    <col min="7790" max="8029" width="8.625" style="1275" hidden="1"/>
    <col min="8030" max="8035" width="14.875" style="1275" hidden="1"/>
    <col min="8036" max="8037" width="15.875" style="1275" hidden="1"/>
    <col min="8038" max="8043" width="16.125" style="1275" hidden="1"/>
    <col min="8044" max="8044" width="6.125" style="1275" hidden="1"/>
    <col min="8045" max="8045" width="3" style="1275" hidden="1"/>
    <col min="8046" max="8285" width="8.625" style="1275" hidden="1"/>
    <col min="8286" max="8291" width="14.875" style="1275" hidden="1"/>
    <col min="8292" max="8293" width="15.875" style="1275" hidden="1"/>
    <col min="8294" max="8299" width="16.125" style="1275" hidden="1"/>
    <col min="8300" max="8300" width="6.125" style="1275" hidden="1"/>
    <col min="8301" max="8301" width="3" style="1275" hidden="1"/>
    <col min="8302" max="8541" width="8.625" style="1275" hidden="1"/>
    <col min="8542" max="8547" width="14.875" style="1275" hidden="1"/>
    <col min="8548" max="8549" width="15.875" style="1275" hidden="1"/>
    <col min="8550" max="8555" width="16.125" style="1275" hidden="1"/>
    <col min="8556" max="8556" width="6.125" style="1275" hidden="1"/>
    <col min="8557" max="8557" width="3" style="1275" hidden="1"/>
    <col min="8558" max="8797" width="8.625" style="1275" hidden="1"/>
    <col min="8798" max="8803" width="14.875" style="1275" hidden="1"/>
    <col min="8804" max="8805" width="15.875" style="1275" hidden="1"/>
    <col min="8806" max="8811" width="16.125" style="1275" hidden="1"/>
    <col min="8812" max="8812" width="6.125" style="1275" hidden="1"/>
    <col min="8813" max="8813" width="3" style="1275" hidden="1"/>
    <col min="8814" max="9053" width="8.625" style="1275" hidden="1"/>
    <col min="9054" max="9059" width="14.875" style="1275" hidden="1"/>
    <col min="9060" max="9061" width="15.875" style="1275" hidden="1"/>
    <col min="9062" max="9067" width="16.125" style="1275" hidden="1"/>
    <col min="9068" max="9068" width="6.125" style="1275" hidden="1"/>
    <col min="9069" max="9069" width="3" style="1275" hidden="1"/>
    <col min="9070" max="9309" width="8.625" style="1275" hidden="1"/>
    <col min="9310" max="9315" width="14.875" style="1275" hidden="1"/>
    <col min="9316" max="9317" width="15.875" style="1275" hidden="1"/>
    <col min="9318" max="9323" width="16.125" style="1275" hidden="1"/>
    <col min="9324" max="9324" width="6.125" style="1275" hidden="1"/>
    <col min="9325" max="9325" width="3" style="1275" hidden="1"/>
    <col min="9326" max="9565" width="8.625" style="1275" hidden="1"/>
    <col min="9566" max="9571" width="14.875" style="1275" hidden="1"/>
    <col min="9572" max="9573" width="15.875" style="1275" hidden="1"/>
    <col min="9574" max="9579" width="16.125" style="1275" hidden="1"/>
    <col min="9580" max="9580" width="6.125" style="1275" hidden="1"/>
    <col min="9581" max="9581" width="3" style="1275" hidden="1"/>
    <col min="9582" max="9821" width="8.625" style="1275" hidden="1"/>
    <col min="9822" max="9827" width="14.875" style="1275" hidden="1"/>
    <col min="9828" max="9829" width="15.875" style="1275" hidden="1"/>
    <col min="9830" max="9835" width="16.125" style="1275" hidden="1"/>
    <col min="9836" max="9836" width="6.125" style="1275" hidden="1"/>
    <col min="9837" max="9837" width="3" style="1275" hidden="1"/>
    <col min="9838" max="10077" width="8.625" style="1275" hidden="1"/>
    <col min="10078" max="10083" width="14.875" style="1275" hidden="1"/>
    <col min="10084" max="10085" width="15.875" style="1275" hidden="1"/>
    <col min="10086" max="10091" width="16.125" style="1275" hidden="1"/>
    <col min="10092" max="10092" width="6.125" style="1275" hidden="1"/>
    <col min="10093" max="10093" width="3" style="1275" hidden="1"/>
    <col min="10094" max="10333" width="8.625" style="1275" hidden="1"/>
    <col min="10334" max="10339" width="14.875" style="1275" hidden="1"/>
    <col min="10340" max="10341" width="15.875" style="1275" hidden="1"/>
    <col min="10342" max="10347" width="16.125" style="1275" hidden="1"/>
    <col min="10348" max="10348" width="6.125" style="1275" hidden="1"/>
    <col min="10349" max="10349" width="3" style="1275" hidden="1"/>
    <col min="10350" max="10589" width="8.625" style="1275" hidden="1"/>
    <col min="10590" max="10595" width="14.875" style="1275" hidden="1"/>
    <col min="10596" max="10597" width="15.875" style="1275" hidden="1"/>
    <col min="10598" max="10603" width="16.125" style="1275" hidden="1"/>
    <col min="10604" max="10604" width="6.125" style="1275" hidden="1"/>
    <col min="10605" max="10605" width="3" style="1275" hidden="1"/>
    <col min="10606" max="10845" width="8.625" style="1275" hidden="1"/>
    <col min="10846" max="10851" width="14.875" style="1275" hidden="1"/>
    <col min="10852" max="10853" width="15.875" style="1275" hidden="1"/>
    <col min="10854" max="10859" width="16.125" style="1275" hidden="1"/>
    <col min="10860" max="10860" width="6.125" style="1275" hidden="1"/>
    <col min="10861" max="10861" width="3" style="1275" hidden="1"/>
    <col min="10862" max="11101" width="8.625" style="1275" hidden="1"/>
    <col min="11102" max="11107" width="14.875" style="1275" hidden="1"/>
    <col min="11108" max="11109" width="15.875" style="1275" hidden="1"/>
    <col min="11110" max="11115" width="16.125" style="1275" hidden="1"/>
    <col min="11116" max="11116" width="6.125" style="1275" hidden="1"/>
    <col min="11117" max="11117" width="3" style="1275" hidden="1"/>
    <col min="11118" max="11357" width="8.625" style="1275" hidden="1"/>
    <col min="11358" max="11363" width="14.875" style="1275" hidden="1"/>
    <col min="11364" max="11365" width="15.875" style="1275" hidden="1"/>
    <col min="11366" max="11371" width="16.125" style="1275" hidden="1"/>
    <col min="11372" max="11372" width="6.125" style="1275" hidden="1"/>
    <col min="11373" max="11373" width="3" style="1275" hidden="1"/>
    <col min="11374" max="11613" width="8.625" style="1275" hidden="1"/>
    <col min="11614" max="11619" width="14.875" style="1275" hidden="1"/>
    <col min="11620" max="11621" width="15.875" style="1275" hidden="1"/>
    <col min="11622" max="11627" width="16.125" style="1275" hidden="1"/>
    <col min="11628" max="11628" width="6.125" style="1275" hidden="1"/>
    <col min="11629" max="11629" width="3" style="1275" hidden="1"/>
    <col min="11630" max="11869" width="8.625" style="1275" hidden="1"/>
    <col min="11870" max="11875" width="14.875" style="1275" hidden="1"/>
    <col min="11876" max="11877" width="15.875" style="1275" hidden="1"/>
    <col min="11878" max="11883" width="16.125" style="1275" hidden="1"/>
    <col min="11884" max="11884" width="6.125" style="1275" hidden="1"/>
    <col min="11885" max="11885" width="3" style="1275" hidden="1"/>
    <col min="11886" max="12125" width="8.625" style="1275" hidden="1"/>
    <col min="12126" max="12131" width="14.875" style="1275" hidden="1"/>
    <col min="12132" max="12133" width="15.875" style="1275" hidden="1"/>
    <col min="12134" max="12139" width="16.125" style="1275" hidden="1"/>
    <col min="12140" max="12140" width="6.125" style="1275" hidden="1"/>
    <col min="12141" max="12141" width="3" style="1275" hidden="1"/>
    <col min="12142" max="12381" width="8.625" style="1275" hidden="1"/>
    <col min="12382" max="12387" width="14.875" style="1275" hidden="1"/>
    <col min="12388" max="12389" width="15.875" style="1275" hidden="1"/>
    <col min="12390" max="12395" width="16.125" style="1275" hidden="1"/>
    <col min="12396" max="12396" width="6.125" style="1275" hidden="1"/>
    <col min="12397" max="12397" width="3" style="1275" hidden="1"/>
    <col min="12398" max="12637" width="8.625" style="1275" hidden="1"/>
    <col min="12638" max="12643" width="14.875" style="1275" hidden="1"/>
    <col min="12644" max="12645" width="15.875" style="1275" hidden="1"/>
    <col min="12646" max="12651" width="16.125" style="1275" hidden="1"/>
    <col min="12652" max="12652" width="6.125" style="1275" hidden="1"/>
    <col min="12653" max="12653" width="3" style="1275" hidden="1"/>
    <col min="12654" max="12893" width="8.625" style="1275" hidden="1"/>
    <col min="12894" max="12899" width="14.875" style="1275" hidden="1"/>
    <col min="12900" max="12901" width="15.875" style="1275" hidden="1"/>
    <col min="12902" max="12907" width="16.125" style="1275" hidden="1"/>
    <col min="12908" max="12908" width="6.125" style="1275" hidden="1"/>
    <col min="12909" max="12909" width="3" style="1275" hidden="1"/>
    <col min="12910" max="13149" width="8.625" style="1275" hidden="1"/>
    <col min="13150" max="13155" width="14.875" style="1275" hidden="1"/>
    <col min="13156" max="13157" width="15.875" style="1275" hidden="1"/>
    <col min="13158" max="13163" width="16.125" style="1275" hidden="1"/>
    <col min="13164" max="13164" width="6.125" style="1275" hidden="1"/>
    <col min="13165" max="13165" width="3" style="1275" hidden="1"/>
    <col min="13166" max="13405" width="8.625" style="1275" hidden="1"/>
    <col min="13406" max="13411" width="14.875" style="1275" hidden="1"/>
    <col min="13412" max="13413" width="15.875" style="1275" hidden="1"/>
    <col min="13414" max="13419" width="16.125" style="1275" hidden="1"/>
    <col min="13420" max="13420" width="6.125" style="1275" hidden="1"/>
    <col min="13421" max="13421" width="3" style="1275" hidden="1"/>
    <col min="13422" max="13661" width="8.625" style="1275" hidden="1"/>
    <col min="13662" max="13667" width="14.875" style="1275" hidden="1"/>
    <col min="13668" max="13669" width="15.875" style="1275" hidden="1"/>
    <col min="13670" max="13675" width="16.125" style="1275" hidden="1"/>
    <col min="13676" max="13676" width="6.125" style="1275" hidden="1"/>
    <col min="13677" max="13677" width="3" style="1275" hidden="1"/>
    <col min="13678" max="13917" width="8.625" style="1275" hidden="1"/>
    <col min="13918" max="13923" width="14.875" style="1275" hidden="1"/>
    <col min="13924" max="13925" width="15.875" style="1275" hidden="1"/>
    <col min="13926" max="13931" width="16.125" style="1275" hidden="1"/>
    <col min="13932" max="13932" width="6.125" style="1275" hidden="1"/>
    <col min="13933" max="13933" width="3" style="1275" hidden="1"/>
    <col min="13934" max="14173" width="8.625" style="1275" hidden="1"/>
    <col min="14174" max="14179" width="14.875" style="1275" hidden="1"/>
    <col min="14180" max="14181" width="15.875" style="1275" hidden="1"/>
    <col min="14182" max="14187" width="16.125" style="1275" hidden="1"/>
    <col min="14188" max="14188" width="6.125" style="1275" hidden="1"/>
    <col min="14189" max="14189" width="3" style="1275" hidden="1"/>
    <col min="14190" max="14429" width="8.625" style="1275" hidden="1"/>
    <col min="14430" max="14435" width="14.875" style="1275" hidden="1"/>
    <col min="14436" max="14437" width="15.875" style="1275" hidden="1"/>
    <col min="14438" max="14443" width="16.125" style="1275" hidden="1"/>
    <col min="14444" max="14444" width="6.125" style="1275" hidden="1"/>
    <col min="14445" max="14445" width="3" style="1275" hidden="1"/>
    <col min="14446" max="14685" width="8.625" style="1275" hidden="1"/>
    <col min="14686" max="14691" width="14.875" style="1275" hidden="1"/>
    <col min="14692" max="14693" width="15.875" style="1275" hidden="1"/>
    <col min="14694" max="14699" width="16.125" style="1275" hidden="1"/>
    <col min="14700" max="14700" width="6.125" style="1275" hidden="1"/>
    <col min="14701" max="14701" width="3" style="1275" hidden="1"/>
    <col min="14702" max="14941" width="8.625" style="1275" hidden="1"/>
    <col min="14942" max="14947" width="14.875" style="1275" hidden="1"/>
    <col min="14948" max="14949" width="15.875" style="1275" hidden="1"/>
    <col min="14950" max="14955" width="16.125" style="1275" hidden="1"/>
    <col min="14956" max="14956" width="6.125" style="1275" hidden="1"/>
    <col min="14957" max="14957" width="3" style="1275" hidden="1"/>
    <col min="14958" max="15197" width="8.625" style="1275" hidden="1"/>
    <col min="15198" max="15203" width="14.875" style="1275" hidden="1"/>
    <col min="15204" max="15205" width="15.875" style="1275" hidden="1"/>
    <col min="15206" max="15211" width="16.125" style="1275" hidden="1"/>
    <col min="15212" max="15212" width="6.125" style="1275" hidden="1"/>
    <col min="15213" max="15213" width="3" style="1275" hidden="1"/>
    <col min="15214" max="15453" width="8.625" style="1275" hidden="1"/>
    <col min="15454" max="15459" width="14.875" style="1275" hidden="1"/>
    <col min="15460" max="15461" width="15.875" style="1275" hidden="1"/>
    <col min="15462" max="15467" width="16.125" style="1275" hidden="1"/>
    <col min="15468" max="15468" width="6.125" style="1275" hidden="1"/>
    <col min="15469" max="15469" width="3" style="1275" hidden="1"/>
    <col min="15470" max="15709" width="8.625" style="1275" hidden="1"/>
    <col min="15710" max="15715" width="14.875" style="1275" hidden="1"/>
    <col min="15716" max="15717" width="15.875" style="1275" hidden="1"/>
    <col min="15718" max="15723" width="16.125" style="1275" hidden="1"/>
    <col min="15724" max="15724" width="6.125" style="1275" hidden="1"/>
    <col min="15725" max="15725" width="3" style="1275" hidden="1"/>
    <col min="15726" max="15965" width="8.625" style="1275" hidden="1"/>
    <col min="15966" max="15971" width="14.875" style="1275" hidden="1"/>
    <col min="15972" max="15973" width="15.875" style="1275" hidden="1"/>
    <col min="15974" max="15979" width="16.125" style="1275" hidden="1"/>
    <col min="15980" max="15980" width="6.125" style="1275" hidden="1"/>
    <col min="15981" max="15981" width="3" style="1275" hidden="1"/>
    <col min="15982" max="16221" width="8.625" style="1275" hidden="1"/>
    <col min="16222" max="16227" width="14.875" style="1275" hidden="1"/>
    <col min="16228" max="16229" width="15.875" style="1275" hidden="1"/>
    <col min="16230" max="16235" width="16.125" style="1275" hidden="1"/>
    <col min="16236" max="16236" width="6.125" style="1275" hidden="1"/>
    <col min="16237" max="16237" width="3" style="1275" hidden="1"/>
    <col min="16238" max="16384" width="8.625" style="1275" hidden="1"/>
  </cols>
  <sheetData>
    <row r="1" spans="1:143" ht="42.75" customHeight="1" x14ac:dyDescent="0.15">
      <c r="A1" s="1273"/>
      <c r="B1" s="1274"/>
      <c r="DD1" s="1275"/>
      <c r="DE1" s="1275"/>
    </row>
    <row r="2" spans="1:143" ht="25.5" customHeight="1" x14ac:dyDescent="0.15">
      <c r="A2" s="1276"/>
      <c r="C2" s="1276"/>
      <c r="O2" s="1276"/>
      <c r="P2" s="1276"/>
      <c r="Q2" s="1276"/>
      <c r="R2" s="1276"/>
      <c r="S2" s="1276"/>
      <c r="T2" s="1276"/>
      <c r="U2" s="1276"/>
      <c r="V2" s="1276"/>
      <c r="W2" s="1276"/>
      <c r="X2" s="1276"/>
      <c r="Y2" s="1276"/>
      <c r="Z2" s="1276"/>
      <c r="AA2" s="1276"/>
      <c r="AB2" s="1276"/>
      <c r="AC2" s="1276"/>
      <c r="AD2" s="1276"/>
      <c r="AE2" s="1276"/>
      <c r="AF2" s="1276"/>
      <c r="AG2" s="1276"/>
      <c r="AH2" s="1276"/>
      <c r="AI2" s="1276"/>
      <c r="AU2" s="1276"/>
      <c r="BG2" s="1276"/>
      <c r="BS2" s="1276"/>
      <c r="CE2" s="1276"/>
      <c r="CQ2" s="1276"/>
      <c r="DD2" s="1275"/>
      <c r="DE2" s="1275"/>
    </row>
    <row r="3" spans="1:143" ht="25.5" customHeight="1" x14ac:dyDescent="0.15">
      <c r="A3" s="1276"/>
      <c r="C3" s="1276"/>
      <c r="O3" s="1276"/>
      <c r="P3" s="1276"/>
      <c r="Q3" s="1276"/>
      <c r="R3" s="1276"/>
      <c r="S3" s="1276"/>
      <c r="T3" s="1276"/>
      <c r="U3" s="1276"/>
      <c r="V3" s="1276"/>
      <c r="W3" s="1276"/>
      <c r="X3" s="1276"/>
      <c r="Y3" s="1276"/>
      <c r="Z3" s="1276"/>
      <c r="AA3" s="1276"/>
      <c r="AB3" s="1276"/>
      <c r="AC3" s="1276"/>
      <c r="AD3" s="1276"/>
      <c r="AE3" s="1276"/>
      <c r="AF3" s="1276"/>
      <c r="AG3" s="1276"/>
      <c r="AH3" s="1276"/>
      <c r="AI3" s="1276"/>
      <c r="AU3" s="1276"/>
      <c r="BG3" s="1276"/>
      <c r="BS3" s="1276"/>
      <c r="CE3" s="1276"/>
      <c r="CQ3" s="1276"/>
      <c r="DD3" s="1275"/>
      <c r="DE3" s="1275"/>
    </row>
    <row r="4" spans="1:143" s="292" customFormat="1" x14ac:dyDescent="0.15">
      <c r="A4" s="1276"/>
      <c r="B4" s="1276"/>
      <c r="C4" s="1276"/>
      <c r="D4" s="1276"/>
      <c r="E4" s="1276"/>
      <c r="F4" s="1276"/>
      <c r="G4" s="1276"/>
      <c r="H4" s="1276"/>
      <c r="I4" s="1276"/>
      <c r="J4" s="1276"/>
      <c r="K4" s="1276"/>
      <c r="L4" s="1276"/>
      <c r="M4" s="1276"/>
      <c r="N4" s="1276"/>
      <c r="O4" s="1276"/>
      <c r="P4" s="1276"/>
      <c r="Q4" s="1276"/>
      <c r="R4" s="1276"/>
      <c r="S4" s="1276"/>
      <c r="T4" s="1276"/>
      <c r="U4" s="1276"/>
      <c r="V4" s="1276"/>
      <c r="W4" s="1276"/>
      <c r="X4" s="1276"/>
      <c r="Y4" s="1276"/>
      <c r="Z4" s="1276"/>
      <c r="AA4" s="1276"/>
      <c r="AB4" s="1276"/>
      <c r="AC4" s="1276"/>
      <c r="AD4" s="1276"/>
      <c r="AE4" s="1276"/>
      <c r="AF4" s="1276"/>
      <c r="AG4" s="1276"/>
      <c r="AH4" s="1276"/>
      <c r="AI4" s="1276"/>
      <c r="AJ4" s="1276"/>
      <c r="AK4" s="1276"/>
      <c r="AL4" s="1276"/>
      <c r="AM4" s="1276"/>
      <c r="AN4" s="1276"/>
      <c r="AO4" s="1276"/>
      <c r="AP4" s="1276"/>
      <c r="AQ4" s="1276"/>
      <c r="AR4" s="1276"/>
      <c r="AS4" s="1276"/>
      <c r="AT4" s="1276"/>
      <c r="AU4" s="1276"/>
      <c r="AV4" s="1276"/>
      <c r="AW4" s="1276"/>
      <c r="AX4" s="1276"/>
      <c r="AY4" s="1276"/>
      <c r="AZ4" s="1276"/>
      <c r="BA4" s="1276"/>
      <c r="BB4" s="1276"/>
      <c r="BC4" s="1276"/>
      <c r="BD4" s="1276"/>
      <c r="BE4" s="1276"/>
      <c r="BF4" s="1276"/>
      <c r="BG4" s="1276"/>
      <c r="BH4" s="1276"/>
      <c r="BI4" s="1276"/>
      <c r="BJ4" s="1276"/>
      <c r="BK4" s="1276"/>
      <c r="BL4" s="1276"/>
      <c r="BM4" s="1276"/>
      <c r="BN4" s="1276"/>
      <c r="BO4" s="1276"/>
      <c r="BP4" s="1276"/>
      <c r="BQ4" s="1276"/>
      <c r="BR4" s="1276"/>
      <c r="BS4" s="1276"/>
      <c r="BT4" s="1276"/>
      <c r="BU4" s="1276"/>
      <c r="BV4" s="1276"/>
      <c r="BW4" s="1276"/>
      <c r="BX4" s="1276"/>
      <c r="BY4" s="1276"/>
      <c r="BZ4" s="1276"/>
      <c r="CA4" s="1276"/>
      <c r="CB4" s="1276"/>
      <c r="CC4" s="1276"/>
      <c r="CD4" s="1276"/>
      <c r="CE4" s="1276"/>
      <c r="CF4" s="1276"/>
      <c r="CG4" s="1276"/>
      <c r="CH4" s="1276"/>
      <c r="CI4" s="1276"/>
      <c r="CJ4" s="1276"/>
      <c r="CK4" s="1276"/>
      <c r="CL4" s="1276"/>
      <c r="CM4" s="1276"/>
      <c r="CN4" s="1276"/>
      <c r="CO4" s="1276"/>
      <c r="CP4" s="1276"/>
      <c r="CQ4" s="1276"/>
      <c r="CR4" s="1276"/>
      <c r="CS4" s="1276"/>
      <c r="CT4" s="1276"/>
      <c r="CU4" s="1276"/>
      <c r="CV4" s="1276"/>
      <c r="CW4" s="1276"/>
      <c r="CX4" s="1276"/>
      <c r="CY4" s="1276"/>
      <c r="CZ4" s="1276"/>
      <c r="DA4" s="1276"/>
      <c r="DB4" s="1276"/>
      <c r="DC4" s="1276"/>
      <c r="DD4" s="1276"/>
      <c r="DE4" s="1276"/>
      <c r="DF4" s="293"/>
      <c r="DG4" s="293"/>
      <c r="DH4" s="293"/>
      <c r="DI4" s="293"/>
      <c r="DJ4" s="293"/>
      <c r="DK4" s="293"/>
      <c r="DL4" s="293"/>
      <c r="DM4" s="293"/>
      <c r="DN4" s="293"/>
      <c r="DO4" s="293"/>
      <c r="DP4" s="293"/>
      <c r="DQ4" s="293"/>
      <c r="DR4" s="293"/>
      <c r="DS4" s="293"/>
      <c r="DT4" s="293"/>
      <c r="DU4" s="293"/>
      <c r="DV4" s="293"/>
      <c r="DW4" s="293"/>
    </row>
    <row r="5" spans="1:143" s="292" customFormat="1" x14ac:dyDescent="0.15">
      <c r="A5" s="1276"/>
      <c r="B5" s="1276"/>
      <c r="C5" s="1276"/>
      <c r="D5" s="1276"/>
      <c r="E5" s="1276"/>
      <c r="F5" s="1276"/>
      <c r="G5" s="1276"/>
      <c r="H5" s="1276"/>
      <c r="I5" s="1276"/>
      <c r="J5" s="1276"/>
      <c r="K5" s="1276"/>
      <c r="L5" s="1276"/>
      <c r="M5" s="1276"/>
      <c r="N5" s="1276"/>
      <c r="O5" s="1276"/>
      <c r="P5" s="1276"/>
      <c r="Q5" s="1276"/>
      <c r="R5" s="1276"/>
      <c r="S5" s="1276"/>
      <c r="T5" s="1276"/>
      <c r="U5" s="1276"/>
      <c r="V5" s="1276"/>
      <c r="W5" s="1276"/>
      <c r="X5" s="1276"/>
      <c r="Y5" s="1276"/>
      <c r="Z5" s="1276"/>
      <c r="AA5" s="1276"/>
      <c r="AB5" s="1276"/>
      <c r="AC5" s="1276"/>
      <c r="AD5" s="1276"/>
      <c r="AE5" s="1276"/>
      <c r="AF5" s="1276"/>
      <c r="AG5" s="1276"/>
      <c r="AH5" s="1276"/>
      <c r="AI5" s="1276"/>
      <c r="AJ5" s="1276"/>
      <c r="AK5" s="1276"/>
      <c r="AL5" s="1276"/>
      <c r="AM5" s="1276"/>
      <c r="AN5" s="1276"/>
      <c r="AO5" s="1276"/>
      <c r="AP5" s="1276"/>
      <c r="AQ5" s="1276"/>
      <c r="AR5" s="1276"/>
      <c r="AS5" s="1276"/>
      <c r="AT5" s="1276"/>
      <c r="AU5" s="1276"/>
      <c r="AV5" s="1276"/>
      <c r="AW5" s="1276"/>
      <c r="AX5" s="1276"/>
      <c r="AY5" s="1276"/>
      <c r="AZ5" s="1276"/>
      <c r="BA5" s="1276"/>
      <c r="BB5" s="1276"/>
      <c r="BC5" s="1276"/>
      <c r="BD5" s="1276"/>
      <c r="BE5" s="1276"/>
      <c r="BF5" s="1276"/>
      <c r="BG5" s="1276"/>
      <c r="BH5" s="1276"/>
      <c r="BI5" s="1276"/>
      <c r="BJ5" s="1276"/>
      <c r="BK5" s="1276"/>
      <c r="BL5" s="1276"/>
      <c r="BM5" s="1276"/>
      <c r="BN5" s="1276"/>
      <c r="BO5" s="1276"/>
      <c r="BP5" s="1276"/>
      <c r="BQ5" s="1276"/>
      <c r="BR5" s="1276"/>
      <c r="BS5" s="1276"/>
      <c r="BT5" s="1276"/>
      <c r="BU5" s="1276"/>
      <c r="BV5" s="1276"/>
      <c r="BW5" s="1276"/>
      <c r="BX5" s="1276"/>
      <c r="BY5" s="1276"/>
      <c r="BZ5" s="1276"/>
      <c r="CA5" s="1276"/>
      <c r="CB5" s="1276"/>
      <c r="CC5" s="1276"/>
      <c r="CD5" s="1276"/>
      <c r="CE5" s="1276"/>
      <c r="CF5" s="1276"/>
      <c r="CG5" s="1276"/>
      <c r="CH5" s="1276"/>
      <c r="CI5" s="1276"/>
      <c r="CJ5" s="1276"/>
      <c r="CK5" s="1276"/>
      <c r="CL5" s="1276"/>
      <c r="CM5" s="1276"/>
      <c r="CN5" s="1276"/>
      <c r="CO5" s="1276"/>
      <c r="CP5" s="1276"/>
      <c r="CQ5" s="1276"/>
      <c r="CR5" s="1276"/>
      <c r="CS5" s="1276"/>
      <c r="CT5" s="1276"/>
      <c r="CU5" s="1276"/>
      <c r="CV5" s="1276"/>
      <c r="CW5" s="1276"/>
      <c r="CX5" s="1276"/>
      <c r="CY5" s="1276"/>
      <c r="CZ5" s="1276"/>
      <c r="DA5" s="1276"/>
      <c r="DB5" s="1276"/>
      <c r="DC5" s="1276"/>
      <c r="DD5" s="1276"/>
      <c r="DE5" s="1276"/>
      <c r="DF5" s="293"/>
      <c r="DG5" s="293"/>
      <c r="DH5" s="293"/>
      <c r="DI5" s="293"/>
      <c r="DJ5" s="293"/>
      <c r="DK5" s="293"/>
      <c r="DL5" s="293"/>
      <c r="DM5" s="293"/>
      <c r="DN5" s="293"/>
      <c r="DO5" s="293"/>
      <c r="DP5" s="293"/>
      <c r="DQ5" s="293"/>
      <c r="DR5" s="293"/>
      <c r="DS5" s="293"/>
      <c r="DT5" s="293"/>
      <c r="DU5" s="293"/>
      <c r="DV5" s="293"/>
      <c r="DW5" s="293"/>
    </row>
    <row r="6" spans="1:143" s="292" customFormat="1" x14ac:dyDescent="0.15">
      <c r="A6" s="1276"/>
      <c r="B6" s="1276"/>
      <c r="C6" s="1276"/>
      <c r="D6" s="1276"/>
      <c r="E6" s="1276"/>
      <c r="F6" s="1276"/>
      <c r="G6" s="1276"/>
      <c r="H6" s="1276"/>
      <c r="I6" s="1276"/>
      <c r="J6" s="1276"/>
      <c r="K6" s="1276"/>
      <c r="L6" s="1276"/>
      <c r="M6" s="1276"/>
      <c r="N6" s="1276"/>
      <c r="O6" s="1276"/>
      <c r="P6" s="1276"/>
      <c r="Q6" s="1276"/>
      <c r="R6" s="1276"/>
      <c r="S6" s="1276"/>
      <c r="T6" s="1276"/>
      <c r="U6" s="1276"/>
      <c r="V6" s="1276"/>
      <c r="W6" s="1276"/>
      <c r="X6" s="1276"/>
      <c r="Y6" s="1276"/>
      <c r="Z6" s="1276"/>
      <c r="AA6" s="1276"/>
      <c r="AB6" s="1276"/>
      <c r="AC6" s="1276"/>
      <c r="AD6" s="1276"/>
      <c r="AE6" s="1276"/>
      <c r="AF6" s="1276"/>
      <c r="AG6" s="1276"/>
      <c r="AH6" s="1276"/>
      <c r="AI6" s="1276"/>
      <c r="AJ6" s="1276"/>
      <c r="AK6" s="1276"/>
      <c r="AL6" s="1276"/>
      <c r="AM6" s="1276"/>
      <c r="AN6" s="1276"/>
      <c r="AO6" s="1276"/>
      <c r="AP6" s="1276"/>
      <c r="AQ6" s="1276"/>
      <c r="AR6" s="1276"/>
      <c r="AS6" s="1276"/>
      <c r="AT6" s="1276"/>
      <c r="AU6" s="1276"/>
      <c r="AV6" s="1276"/>
      <c r="AW6" s="1276"/>
      <c r="AX6" s="1276"/>
      <c r="AY6" s="1276"/>
      <c r="AZ6" s="1276"/>
      <c r="BA6" s="1276"/>
      <c r="BB6" s="1276"/>
      <c r="BC6" s="1276"/>
      <c r="BD6" s="1276"/>
      <c r="BE6" s="1276"/>
      <c r="BF6" s="1276"/>
      <c r="BG6" s="1276"/>
      <c r="BH6" s="1276"/>
      <c r="BI6" s="1276"/>
      <c r="BJ6" s="1276"/>
      <c r="BK6" s="1276"/>
      <c r="BL6" s="1276"/>
      <c r="BM6" s="1276"/>
      <c r="BN6" s="1276"/>
      <c r="BO6" s="1276"/>
      <c r="BP6" s="1276"/>
      <c r="BQ6" s="1276"/>
      <c r="BR6" s="1276"/>
      <c r="BS6" s="1276"/>
      <c r="BT6" s="1276"/>
      <c r="BU6" s="1276"/>
      <c r="BV6" s="1276"/>
      <c r="BW6" s="1276"/>
      <c r="BX6" s="1276"/>
      <c r="BY6" s="1276"/>
      <c r="BZ6" s="1276"/>
      <c r="CA6" s="1276"/>
      <c r="CB6" s="1276"/>
      <c r="CC6" s="1276"/>
      <c r="CD6" s="1276"/>
      <c r="CE6" s="1276"/>
      <c r="CF6" s="1276"/>
      <c r="CG6" s="1276"/>
      <c r="CH6" s="1276"/>
      <c r="CI6" s="1276"/>
      <c r="CJ6" s="1276"/>
      <c r="CK6" s="1276"/>
      <c r="CL6" s="1276"/>
      <c r="CM6" s="1276"/>
      <c r="CN6" s="1276"/>
      <c r="CO6" s="1276"/>
      <c r="CP6" s="1276"/>
      <c r="CQ6" s="1276"/>
      <c r="CR6" s="1276"/>
      <c r="CS6" s="1276"/>
      <c r="CT6" s="1276"/>
      <c r="CU6" s="1276"/>
      <c r="CV6" s="1276"/>
      <c r="CW6" s="1276"/>
      <c r="CX6" s="1276"/>
      <c r="CY6" s="1276"/>
      <c r="CZ6" s="1276"/>
      <c r="DA6" s="1276"/>
      <c r="DB6" s="1276"/>
      <c r="DC6" s="1276"/>
      <c r="DD6" s="1276"/>
      <c r="DE6" s="1276"/>
      <c r="DF6" s="293"/>
      <c r="DG6" s="293"/>
      <c r="DH6" s="293"/>
      <c r="DI6" s="293"/>
      <c r="DJ6" s="293"/>
      <c r="DK6" s="293"/>
      <c r="DL6" s="293"/>
      <c r="DM6" s="293"/>
      <c r="DN6" s="293"/>
      <c r="DO6" s="293"/>
      <c r="DP6" s="293"/>
      <c r="DQ6" s="293"/>
      <c r="DR6" s="293"/>
      <c r="DS6" s="293"/>
      <c r="DT6" s="293"/>
      <c r="DU6" s="293"/>
      <c r="DV6" s="293"/>
      <c r="DW6" s="293"/>
    </row>
    <row r="7" spans="1:143" s="292" customFormat="1" x14ac:dyDescent="0.15">
      <c r="A7" s="1276"/>
      <c r="B7" s="1276"/>
      <c r="C7" s="1276"/>
      <c r="D7" s="1276"/>
      <c r="E7" s="1276"/>
      <c r="F7" s="1276"/>
      <c r="G7" s="1276"/>
      <c r="H7" s="1276"/>
      <c r="I7" s="1276"/>
      <c r="J7" s="1276"/>
      <c r="K7" s="1276"/>
      <c r="L7" s="1276"/>
      <c r="M7" s="1276"/>
      <c r="N7" s="1276"/>
      <c r="O7" s="1276"/>
      <c r="P7" s="1276"/>
      <c r="Q7" s="1276"/>
      <c r="R7" s="1276"/>
      <c r="S7" s="1276"/>
      <c r="T7" s="1276"/>
      <c r="U7" s="1276"/>
      <c r="V7" s="1276"/>
      <c r="W7" s="1276"/>
      <c r="X7" s="1276"/>
      <c r="Y7" s="1276"/>
      <c r="Z7" s="1276"/>
      <c r="AA7" s="1276"/>
      <c r="AB7" s="1276"/>
      <c r="AC7" s="1276"/>
      <c r="AD7" s="1276"/>
      <c r="AE7" s="1276"/>
      <c r="AF7" s="1276"/>
      <c r="AG7" s="1276"/>
      <c r="AH7" s="1276"/>
      <c r="AI7" s="1276"/>
      <c r="AJ7" s="1276"/>
      <c r="AK7" s="1276"/>
      <c r="AL7" s="1276"/>
      <c r="AM7" s="1276"/>
      <c r="AN7" s="1276"/>
      <c r="AO7" s="1276"/>
      <c r="AP7" s="1276"/>
      <c r="AQ7" s="1276"/>
      <c r="AR7" s="1276"/>
      <c r="AS7" s="1276"/>
      <c r="AT7" s="1276"/>
      <c r="AU7" s="1276"/>
      <c r="AV7" s="1276"/>
      <c r="AW7" s="1276"/>
      <c r="AX7" s="1276"/>
      <c r="AY7" s="1276"/>
      <c r="AZ7" s="1276"/>
      <c r="BA7" s="1276"/>
      <c r="BB7" s="1276"/>
      <c r="BC7" s="1276"/>
      <c r="BD7" s="1276"/>
      <c r="BE7" s="1276"/>
      <c r="BF7" s="1276"/>
      <c r="BG7" s="1276"/>
      <c r="BH7" s="1276"/>
      <c r="BI7" s="1276"/>
      <c r="BJ7" s="1276"/>
      <c r="BK7" s="1276"/>
      <c r="BL7" s="1276"/>
      <c r="BM7" s="1276"/>
      <c r="BN7" s="1276"/>
      <c r="BO7" s="1276"/>
      <c r="BP7" s="1276"/>
      <c r="BQ7" s="1276"/>
      <c r="BR7" s="1276"/>
      <c r="BS7" s="1276"/>
      <c r="BT7" s="1276"/>
      <c r="BU7" s="1276"/>
      <c r="BV7" s="1276"/>
      <c r="BW7" s="1276"/>
      <c r="BX7" s="1276"/>
      <c r="BY7" s="1276"/>
      <c r="BZ7" s="1276"/>
      <c r="CA7" s="1276"/>
      <c r="CB7" s="1276"/>
      <c r="CC7" s="1276"/>
      <c r="CD7" s="1276"/>
      <c r="CE7" s="1276"/>
      <c r="CF7" s="1276"/>
      <c r="CG7" s="1276"/>
      <c r="CH7" s="1276"/>
      <c r="CI7" s="1276"/>
      <c r="CJ7" s="1276"/>
      <c r="CK7" s="1276"/>
      <c r="CL7" s="1276"/>
      <c r="CM7" s="1276"/>
      <c r="CN7" s="1276"/>
      <c r="CO7" s="1276"/>
      <c r="CP7" s="1276"/>
      <c r="CQ7" s="1276"/>
      <c r="CR7" s="1276"/>
      <c r="CS7" s="1276"/>
      <c r="CT7" s="1276"/>
      <c r="CU7" s="1276"/>
      <c r="CV7" s="1276"/>
      <c r="CW7" s="1276"/>
      <c r="CX7" s="1276"/>
      <c r="CY7" s="1276"/>
      <c r="CZ7" s="1276"/>
      <c r="DA7" s="1276"/>
      <c r="DB7" s="1276"/>
      <c r="DC7" s="1276"/>
      <c r="DD7" s="1276"/>
      <c r="DE7" s="1276"/>
      <c r="DF7" s="293"/>
      <c r="DG7" s="293"/>
      <c r="DH7" s="293"/>
      <c r="DI7" s="293"/>
      <c r="DJ7" s="293"/>
      <c r="DK7" s="293"/>
      <c r="DL7" s="293"/>
      <c r="DM7" s="293"/>
      <c r="DN7" s="293"/>
      <c r="DO7" s="293"/>
      <c r="DP7" s="293"/>
      <c r="DQ7" s="293"/>
      <c r="DR7" s="293"/>
      <c r="DS7" s="293"/>
      <c r="DT7" s="293"/>
      <c r="DU7" s="293"/>
      <c r="DV7" s="293"/>
      <c r="DW7" s="293"/>
    </row>
    <row r="8" spans="1:143" s="292" customFormat="1" x14ac:dyDescent="0.15">
      <c r="A8" s="1276"/>
      <c r="B8" s="1276"/>
      <c r="C8" s="1276"/>
      <c r="D8" s="1276"/>
      <c r="E8" s="1276"/>
      <c r="F8" s="1276"/>
      <c r="G8" s="1276"/>
      <c r="H8" s="1276"/>
      <c r="I8" s="1276"/>
      <c r="J8" s="1276"/>
      <c r="K8" s="1276"/>
      <c r="L8" s="1276"/>
      <c r="M8" s="1276"/>
      <c r="N8" s="1276"/>
      <c r="O8" s="1276"/>
      <c r="P8" s="1276"/>
      <c r="Q8" s="1276"/>
      <c r="R8" s="1276"/>
      <c r="S8" s="1276"/>
      <c r="T8" s="1276"/>
      <c r="U8" s="1276"/>
      <c r="V8" s="1276"/>
      <c r="W8" s="1276"/>
      <c r="X8" s="1276"/>
      <c r="Y8" s="1276"/>
      <c r="Z8" s="1276"/>
      <c r="AA8" s="1276"/>
      <c r="AB8" s="1276"/>
      <c r="AC8" s="1276"/>
      <c r="AD8" s="1276"/>
      <c r="AE8" s="1276"/>
      <c r="AF8" s="1276"/>
      <c r="AG8" s="1276"/>
      <c r="AH8" s="1276"/>
      <c r="AI8" s="1276"/>
      <c r="AJ8" s="1276"/>
      <c r="AK8" s="1276"/>
      <c r="AL8" s="1276"/>
      <c r="AM8" s="1276"/>
      <c r="AN8" s="1276"/>
      <c r="AO8" s="1276"/>
      <c r="AP8" s="1276"/>
      <c r="AQ8" s="1276"/>
      <c r="AR8" s="1276"/>
      <c r="AS8" s="1276"/>
      <c r="AT8" s="1276"/>
      <c r="AU8" s="1276"/>
      <c r="AV8" s="1276"/>
      <c r="AW8" s="1276"/>
      <c r="AX8" s="1276"/>
      <c r="AY8" s="1276"/>
      <c r="AZ8" s="1276"/>
      <c r="BA8" s="1276"/>
      <c r="BB8" s="1276"/>
      <c r="BC8" s="1276"/>
      <c r="BD8" s="1276"/>
      <c r="BE8" s="1276"/>
      <c r="BF8" s="1276"/>
      <c r="BG8" s="1276"/>
      <c r="BH8" s="1276"/>
      <c r="BI8" s="1276"/>
      <c r="BJ8" s="1276"/>
      <c r="BK8" s="1276"/>
      <c r="BL8" s="1276"/>
      <c r="BM8" s="1276"/>
      <c r="BN8" s="1276"/>
      <c r="BO8" s="1276"/>
      <c r="BP8" s="1276"/>
      <c r="BQ8" s="1276"/>
      <c r="BR8" s="1276"/>
      <c r="BS8" s="1276"/>
      <c r="BT8" s="1276"/>
      <c r="BU8" s="1276"/>
      <c r="BV8" s="1276"/>
      <c r="BW8" s="1276"/>
      <c r="BX8" s="1276"/>
      <c r="BY8" s="1276"/>
      <c r="BZ8" s="1276"/>
      <c r="CA8" s="1276"/>
      <c r="CB8" s="1276"/>
      <c r="CC8" s="1276"/>
      <c r="CD8" s="1276"/>
      <c r="CE8" s="1276"/>
      <c r="CF8" s="1276"/>
      <c r="CG8" s="1276"/>
      <c r="CH8" s="1276"/>
      <c r="CI8" s="1276"/>
      <c r="CJ8" s="1276"/>
      <c r="CK8" s="1276"/>
      <c r="CL8" s="1276"/>
      <c r="CM8" s="1276"/>
      <c r="CN8" s="1276"/>
      <c r="CO8" s="1276"/>
      <c r="CP8" s="1276"/>
      <c r="CQ8" s="1276"/>
      <c r="CR8" s="1276"/>
      <c r="CS8" s="1276"/>
      <c r="CT8" s="1276"/>
      <c r="CU8" s="1276"/>
      <c r="CV8" s="1276"/>
      <c r="CW8" s="1276"/>
      <c r="CX8" s="1276"/>
      <c r="CY8" s="1276"/>
      <c r="CZ8" s="1276"/>
      <c r="DA8" s="1276"/>
      <c r="DB8" s="1276"/>
      <c r="DC8" s="1276"/>
      <c r="DD8" s="1276"/>
      <c r="DE8" s="1276"/>
      <c r="DF8" s="293"/>
      <c r="DG8" s="293"/>
      <c r="DH8" s="293"/>
      <c r="DI8" s="293"/>
      <c r="DJ8" s="293"/>
      <c r="DK8" s="293"/>
      <c r="DL8" s="293"/>
      <c r="DM8" s="293"/>
      <c r="DN8" s="293"/>
      <c r="DO8" s="293"/>
      <c r="DP8" s="293"/>
      <c r="DQ8" s="293"/>
      <c r="DR8" s="293"/>
      <c r="DS8" s="293"/>
      <c r="DT8" s="293"/>
      <c r="DU8" s="293"/>
      <c r="DV8" s="293"/>
      <c r="DW8" s="293"/>
    </row>
    <row r="9" spans="1:143" s="292" customFormat="1" x14ac:dyDescent="0.15">
      <c r="A9" s="1276"/>
      <c r="B9" s="1276"/>
      <c r="C9" s="1276"/>
      <c r="D9" s="1276"/>
      <c r="E9" s="1276"/>
      <c r="F9" s="1276"/>
      <c r="G9" s="1276"/>
      <c r="H9" s="1276"/>
      <c r="I9" s="1276"/>
      <c r="J9" s="1276"/>
      <c r="K9" s="1276"/>
      <c r="L9" s="1276"/>
      <c r="M9" s="1276"/>
      <c r="N9" s="1276"/>
      <c r="O9" s="1276"/>
      <c r="P9" s="1276"/>
      <c r="Q9" s="1276"/>
      <c r="R9" s="1276"/>
      <c r="S9" s="1276"/>
      <c r="T9" s="1276"/>
      <c r="U9" s="1276"/>
      <c r="V9" s="1276"/>
      <c r="W9" s="1276"/>
      <c r="X9" s="1276"/>
      <c r="Y9" s="1276"/>
      <c r="Z9" s="1276"/>
      <c r="AA9" s="1276"/>
      <c r="AB9" s="1276"/>
      <c r="AC9" s="1276"/>
      <c r="AD9" s="1276"/>
      <c r="AE9" s="1276"/>
      <c r="AF9" s="1276"/>
      <c r="AG9" s="1276"/>
      <c r="AH9" s="1276"/>
      <c r="AI9" s="1276"/>
      <c r="AJ9" s="1276"/>
      <c r="AK9" s="1276"/>
      <c r="AL9" s="1276"/>
      <c r="AM9" s="1276"/>
      <c r="AN9" s="1276"/>
      <c r="AO9" s="1276"/>
      <c r="AP9" s="1276"/>
      <c r="AQ9" s="1276"/>
      <c r="AR9" s="1276"/>
      <c r="AS9" s="1276"/>
      <c r="AT9" s="1276"/>
      <c r="AU9" s="1276"/>
      <c r="AV9" s="1276"/>
      <c r="AW9" s="1276"/>
      <c r="AX9" s="1276"/>
      <c r="AY9" s="1276"/>
      <c r="AZ9" s="1276"/>
      <c r="BA9" s="1276"/>
      <c r="BB9" s="1276"/>
      <c r="BC9" s="1276"/>
      <c r="BD9" s="1276"/>
      <c r="BE9" s="1276"/>
      <c r="BF9" s="1276"/>
      <c r="BG9" s="1276"/>
      <c r="BH9" s="1276"/>
      <c r="BI9" s="1276"/>
      <c r="BJ9" s="1276"/>
      <c r="BK9" s="1276"/>
      <c r="BL9" s="1276"/>
      <c r="BM9" s="1276"/>
      <c r="BN9" s="1276"/>
      <c r="BO9" s="1276"/>
      <c r="BP9" s="1276"/>
      <c r="BQ9" s="1276"/>
      <c r="BR9" s="1276"/>
      <c r="BS9" s="1276"/>
      <c r="BT9" s="1276"/>
      <c r="BU9" s="1276"/>
      <c r="BV9" s="1276"/>
      <c r="BW9" s="1276"/>
      <c r="BX9" s="1276"/>
      <c r="BY9" s="1276"/>
      <c r="BZ9" s="1276"/>
      <c r="CA9" s="1276"/>
      <c r="CB9" s="1276"/>
      <c r="CC9" s="1276"/>
      <c r="CD9" s="1276"/>
      <c r="CE9" s="1276"/>
      <c r="CF9" s="1276"/>
      <c r="CG9" s="1276"/>
      <c r="CH9" s="1276"/>
      <c r="CI9" s="1276"/>
      <c r="CJ9" s="1276"/>
      <c r="CK9" s="1276"/>
      <c r="CL9" s="1276"/>
      <c r="CM9" s="1276"/>
      <c r="CN9" s="1276"/>
      <c r="CO9" s="1276"/>
      <c r="CP9" s="1276"/>
      <c r="CQ9" s="1276"/>
      <c r="CR9" s="1276"/>
      <c r="CS9" s="1276"/>
      <c r="CT9" s="1276"/>
      <c r="CU9" s="1276"/>
      <c r="CV9" s="1276"/>
      <c r="CW9" s="1276"/>
      <c r="CX9" s="1276"/>
      <c r="CY9" s="1276"/>
      <c r="CZ9" s="1276"/>
      <c r="DA9" s="1276"/>
      <c r="DB9" s="1276"/>
      <c r="DC9" s="1276"/>
      <c r="DD9" s="1276"/>
      <c r="DE9" s="1276"/>
      <c r="DF9" s="293"/>
      <c r="DG9" s="293"/>
      <c r="DH9" s="293"/>
      <c r="DI9" s="293"/>
      <c r="DJ9" s="293"/>
      <c r="DK9" s="293"/>
      <c r="DL9" s="293"/>
      <c r="DM9" s="293"/>
      <c r="DN9" s="293"/>
      <c r="DO9" s="293"/>
      <c r="DP9" s="293"/>
      <c r="DQ9" s="293"/>
      <c r="DR9" s="293"/>
      <c r="DS9" s="293"/>
      <c r="DT9" s="293"/>
      <c r="DU9" s="293"/>
      <c r="DV9" s="293"/>
      <c r="DW9" s="293"/>
    </row>
    <row r="10" spans="1:143" s="292" customFormat="1" x14ac:dyDescent="0.15">
      <c r="A10" s="1276"/>
      <c r="B10" s="1276"/>
      <c r="C10" s="1276"/>
      <c r="D10" s="1276"/>
      <c r="E10" s="1276"/>
      <c r="F10" s="1276"/>
      <c r="G10" s="1276"/>
      <c r="H10" s="1276"/>
      <c r="I10" s="1276"/>
      <c r="J10" s="1276"/>
      <c r="K10" s="1276"/>
      <c r="L10" s="1276"/>
      <c r="M10" s="1276"/>
      <c r="N10" s="1276"/>
      <c r="O10" s="1276"/>
      <c r="P10" s="1276"/>
      <c r="Q10" s="1276"/>
      <c r="R10" s="1276"/>
      <c r="S10" s="1276"/>
      <c r="T10" s="1276"/>
      <c r="U10" s="1276"/>
      <c r="V10" s="1276"/>
      <c r="W10" s="1276"/>
      <c r="X10" s="1276"/>
      <c r="Y10" s="1276"/>
      <c r="Z10" s="1276"/>
      <c r="AA10" s="1276"/>
      <c r="AB10" s="1276"/>
      <c r="AC10" s="1276"/>
      <c r="AD10" s="1276"/>
      <c r="AE10" s="1276"/>
      <c r="AF10" s="1276"/>
      <c r="AG10" s="1276"/>
      <c r="AH10" s="1276"/>
      <c r="AI10" s="1276"/>
      <c r="AJ10" s="1276"/>
      <c r="AK10" s="1276"/>
      <c r="AL10" s="1276"/>
      <c r="AM10" s="1276"/>
      <c r="AN10" s="1276"/>
      <c r="AO10" s="1276"/>
      <c r="AP10" s="1276"/>
      <c r="AQ10" s="1276"/>
      <c r="AR10" s="1276"/>
      <c r="AS10" s="1276"/>
      <c r="AT10" s="1276"/>
      <c r="AU10" s="1276"/>
      <c r="AV10" s="1276"/>
      <c r="AW10" s="1276"/>
      <c r="AX10" s="1276"/>
      <c r="AY10" s="1276"/>
      <c r="AZ10" s="1276"/>
      <c r="BA10" s="1276"/>
      <c r="BB10" s="1276"/>
      <c r="BC10" s="1276"/>
      <c r="BD10" s="1276"/>
      <c r="BE10" s="1276"/>
      <c r="BF10" s="1276"/>
      <c r="BG10" s="1276"/>
      <c r="BH10" s="1276"/>
      <c r="BI10" s="1276"/>
      <c r="BJ10" s="1276"/>
      <c r="BK10" s="1276"/>
      <c r="BL10" s="1276"/>
      <c r="BM10" s="1276"/>
      <c r="BN10" s="1276"/>
      <c r="BO10" s="1276"/>
      <c r="BP10" s="1276"/>
      <c r="BQ10" s="1276"/>
      <c r="BR10" s="1276"/>
      <c r="BS10" s="1276"/>
      <c r="BT10" s="1276"/>
      <c r="BU10" s="1276"/>
      <c r="BV10" s="1276"/>
      <c r="BW10" s="1276"/>
      <c r="BX10" s="1276"/>
      <c r="BY10" s="1276"/>
      <c r="BZ10" s="1276"/>
      <c r="CA10" s="1276"/>
      <c r="CB10" s="1276"/>
      <c r="CC10" s="1276"/>
      <c r="CD10" s="1276"/>
      <c r="CE10" s="1276"/>
      <c r="CF10" s="1276"/>
      <c r="CG10" s="1276"/>
      <c r="CH10" s="1276"/>
      <c r="CI10" s="1276"/>
      <c r="CJ10" s="1276"/>
      <c r="CK10" s="1276"/>
      <c r="CL10" s="1276"/>
      <c r="CM10" s="1276"/>
      <c r="CN10" s="1276"/>
      <c r="CO10" s="1276"/>
      <c r="CP10" s="1276"/>
      <c r="CQ10" s="1276"/>
      <c r="CR10" s="1276"/>
      <c r="CS10" s="1276"/>
      <c r="CT10" s="1276"/>
      <c r="CU10" s="1276"/>
      <c r="CV10" s="1276"/>
      <c r="CW10" s="1276"/>
      <c r="CX10" s="1276"/>
      <c r="CY10" s="1276"/>
      <c r="CZ10" s="1276"/>
      <c r="DA10" s="1276"/>
      <c r="DB10" s="1276"/>
      <c r="DC10" s="1276"/>
      <c r="DD10" s="1276"/>
      <c r="DE10" s="1276"/>
      <c r="DF10" s="293"/>
      <c r="DG10" s="293"/>
      <c r="DH10" s="293"/>
      <c r="DI10" s="293"/>
      <c r="DJ10" s="293"/>
      <c r="DK10" s="293"/>
      <c r="DL10" s="293"/>
      <c r="DM10" s="293"/>
      <c r="DN10" s="293"/>
      <c r="DO10" s="293"/>
      <c r="DP10" s="293"/>
      <c r="DQ10" s="293"/>
      <c r="DR10" s="293"/>
      <c r="DS10" s="293"/>
      <c r="DT10" s="293"/>
      <c r="DU10" s="293"/>
      <c r="DV10" s="293"/>
      <c r="DW10" s="293"/>
      <c r="EM10" s="292" t="s">
        <v>617</v>
      </c>
    </row>
    <row r="11" spans="1:143" s="292" customFormat="1" x14ac:dyDescent="0.15">
      <c r="A11" s="1276"/>
      <c r="B11" s="1276"/>
      <c r="C11" s="1276"/>
      <c r="D11" s="1276"/>
      <c r="E11" s="1276"/>
      <c r="F11" s="1276"/>
      <c r="G11" s="1276"/>
      <c r="H11" s="1276"/>
      <c r="I11" s="1276"/>
      <c r="J11" s="1276"/>
      <c r="K11" s="1276"/>
      <c r="L11" s="1276"/>
      <c r="M11" s="1276"/>
      <c r="N11" s="1276"/>
      <c r="O11" s="1276"/>
      <c r="P11" s="1276"/>
      <c r="Q11" s="1276"/>
      <c r="R11" s="1276"/>
      <c r="S11" s="1276"/>
      <c r="T11" s="1276"/>
      <c r="U11" s="1276"/>
      <c r="V11" s="1276"/>
      <c r="W11" s="1276"/>
      <c r="X11" s="1276"/>
      <c r="Y11" s="1276"/>
      <c r="Z11" s="1276"/>
      <c r="AA11" s="1276"/>
      <c r="AB11" s="1276"/>
      <c r="AC11" s="1276"/>
      <c r="AD11" s="1276"/>
      <c r="AE11" s="1276"/>
      <c r="AF11" s="1276"/>
      <c r="AG11" s="1276"/>
      <c r="AH11" s="1276"/>
      <c r="AI11" s="1276"/>
      <c r="AJ11" s="1276"/>
      <c r="AK11" s="1276"/>
      <c r="AL11" s="1276"/>
      <c r="AM11" s="1276"/>
      <c r="AN11" s="1276"/>
      <c r="AO11" s="1276"/>
      <c r="AP11" s="1276"/>
      <c r="AQ11" s="1276"/>
      <c r="AR11" s="1276"/>
      <c r="AS11" s="1276"/>
      <c r="AT11" s="1276"/>
      <c r="AU11" s="1276"/>
      <c r="AV11" s="1276"/>
      <c r="AW11" s="1276"/>
      <c r="AX11" s="1276"/>
      <c r="AY11" s="1276"/>
      <c r="AZ11" s="1276"/>
      <c r="BA11" s="1276"/>
      <c r="BB11" s="1276"/>
      <c r="BC11" s="1276"/>
      <c r="BD11" s="1276"/>
      <c r="BE11" s="1276"/>
      <c r="BF11" s="1276"/>
      <c r="BG11" s="1276"/>
      <c r="BH11" s="1276"/>
      <c r="BI11" s="1276"/>
      <c r="BJ11" s="1276"/>
      <c r="BK11" s="1276"/>
      <c r="BL11" s="1276"/>
      <c r="BM11" s="1276"/>
      <c r="BN11" s="1276"/>
      <c r="BO11" s="1276"/>
      <c r="BP11" s="1276"/>
      <c r="BQ11" s="1276"/>
      <c r="BR11" s="1276"/>
      <c r="BS11" s="1276"/>
      <c r="BT11" s="1276"/>
      <c r="BU11" s="1276"/>
      <c r="BV11" s="1276"/>
      <c r="BW11" s="1276"/>
      <c r="BX11" s="1276"/>
      <c r="BY11" s="1276"/>
      <c r="BZ11" s="1276"/>
      <c r="CA11" s="1276"/>
      <c r="CB11" s="1276"/>
      <c r="CC11" s="1276"/>
      <c r="CD11" s="1276"/>
      <c r="CE11" s="1276"/>
      <c r="CF11" s="1276"/>
      <c r="CG11" s="1276"/>
      <c r="CH11" s="1276"/>
      <c r="CI11" s="1276"/>
      <c r="CJ11" s="1276"/>
      <c r="CK11" s="1276"/>
      <c r="CL11" s="1276"/>
      <c r="CM11" s="1276"/>
      <c r="CN11" s="1276"/>
      <c r="CO11" s="1276"/>
      <c r="CP11" s="1276"/>
      <c r="CQ11" s="1276"/>
      <c r="CR11" s="1276"/>
      <c r="CS11" s="1276"/>
      <c r="CT11" s="1276"/>
      <c r="CU11" s="1276"/>
      <c r="CV11" s="1276"/>
      <c r="CW11" s="1276"/>
      <c r="CX11" s="1276"/>
      <c r="CY11" s="1276"/>
      <c r="CZ11" s="1276"/>
      <c r="DA11" s="1276"/>
      <c r="DB11" s="1276"/>
      <c r="DC11" s="1276"/>
      <c r="DD11" s="1276"/>
      <c r="DE11" s="1276"/>
      <c r="DF11" s="293"/>
      <c r="DG11" s="293"/>
      <c r="DH11" s="293"/>
      <c r="DI11" s="293"/>
      <c r="DJ11" s="293"/>
      <c r="DK11" s="293"/>
      <c r="DL11" s="293"/>
      <c r="DM11" s="293"/>
      <c r="DN11" s="293"/>
      <c r="DO11" s="293"/>
      <c r="DP11" s="293"/>
      <c r="DQ11" s="293"/>
      <c r="DR11" s="293"/>
      <c r="DS11" s="293"/>
      <c r="DT11" s="293"/>
      <c r="DU11" s="293"/>
      <c r="DV11" s="293"/>
      <c r="DW11" s="293"/>
    </row>
    <row r="12" spans="1:143" s="292" customFormat="1" x14ac:dyDescent="0.15">
      <c r="A12" s="1276"/>
      <c r="B12" s="1276"/>
      <c r="C12" s="1276"/>
      <c r="D12" s="1276"/>
      <c r="E12" s="1276"/>
      <c r="F12" s="1276"/>
      <c r="G12" s="1276"/>
      <c r="H12" s="1276"/>
      <c r="I12" s="1276"/>
      <c r="J12" s="1276"/>
      <c r="K12" s="1276"/>
      <c r="L12" s="1276"/>
      <c r="M12" s="1276"/>
      <c r="N12" s="1276"/>
      <c r="O12" s="1276"/>
      <c r="P12" s="1276"/>
      <c r="Q12" s="1276"/>
      <c r="R12" s="1276"/>
      <c r="S12" s="1276"/>
      <c r="T12" s="1276"/>
      <c r="U12" s="1276"/>
      <c r="V12" s="1276"/>
      <c r="W12" s="1276"/>
      <c r="X12" s="1276"/>
      <c r="Y12" s="1276"/>
      <c r="Z12" s="1276"/>
      <c r="AA12" s="1276"/>
      <c r="AB12" s="1276"/>
      <c r="AC12" s="1276"/>
      <c r="AD12" s="1276"/>
      <c r="AE12" s="1276"/>
      <c r="AF12" s="1276"/>
      <c r="AG12" s="1276"/>
      <c r="AH12" s="1276"/>
      <c r="AI12" s="1276"/>
      <c r="AJ12" s="1276"/>
      <c r="AK12" s="1276"/>
      <c r="AL12" s="1276"/>
      <c r="AM12" s="1276"/>
      <c r="AN12" s="1276"/>
      <c r="AO12" s="1276"/>
      <c r="AP12" s="1276"/>
      <c r="AQ12" s="1276"/>
      <c r="AR12" s="1276"/>
      <c r="AS12" s="1276"/>
      <c r="AT12" s="1276"/>
      <c r="AU12" s="1276"/>
      <c r="AV12" s="1276"/>
      <c r="AW12" s="1276"/>
      <c r="AX12" s="1276"/>
      <c r="AY12" s="1276"/>
      <c r="AZ12" s="1276"/>
      <c r="BA12" s="1276"/>
      <c r="BB12" s="1276"/>
      <c r="BC12" s="1276"/>
      <c r="BD12" s="1276"/>
      <c r="BE12" s="1276"/>
      <c r="BF12" s="1276"/>
      <c r="BG12" s="1276"/>
      <c r="BH12" s="1276"/>
      <c r="BI12" s="1276"/>
      <c r="BJ12" s="1276"/>
      <c r="BK12" s="1276"/>
      <c r="BL12" s="1276"/>
      <c r="BM12" s="1276"/>
      <c r="BN12" s="1276"/>
      <c r="BO12" s="1276"/>
      <c r="BP12" s="1276"/>
      <c r="BQ12" s="1276"/>
      <c r="BR12" s="1276"/>
      <c r="BS12" s="1276"/>
      <c r="BT12" s="1276"/>
      <c r="BU12" s="1276"/>
      <c r="BV12" s="1276"/>
      <c r="BW12" s="1276"/>
      <c r="BX12" s="1276"/>
      <c r="BY12" s="1276"/>
      <c r="BZ12" s="1276"/>
      <c r="CA12" s="1276"/>
      <c r="CB12" s="1276"/>
      <c r="CC12" s="1276"/>
      <c r="CD12" s="1276"/>
      <c r="CE12" s="1276"/>
      <c r="CF12" s="1276"/>
      <c r="CG12" s="1276"/>
      <c r="CH12" s="1276"/>
      <c r="CI12" s="1276"/>
      <c r="CJ12" s="1276"/>
      <c r="CK12" s="1276"/>
      <c r="CL12" s="1276"/>
      <c r="CM12" s="1276"/>
      <c r="CN12" s="1276"/>
      <c r="CO12" s="1276"/>
      <c r="CP12" s="1276"/>
      <c r="CQ12" s="1276"/>
      <c r="CR12" s="1276"/>
      <c r="CS12" s="1276"/>
      <c r="CT12" s="1276"/>
      <c r="CU12" s="1276"/>
      <c r="CV12" s="1276"/>
      <c r="CW12" s="1276"/>
      <c r="CX12" s="1276"/>
      <c r="CY12" s="1276"/>
      <c r="CZ12" s="1276"/>
      <c r="DA12" s="1276"/>
      <c r="DB12" s="1276"/>
      <c r="DC12" s="1276"/>
      <c r="DD12" s="1276"/>
      <c r="DE12" s="1276"/>
      <c r="DF12" s="293"/>
      <c r="DG12" s="293"/>
      <c r="DH12" s="293"/>
      <c r="DI12" s="293"/>
      <c r="DJ12" s="293"/>
      <c r="DK12" s="293"/>
      <c r="DL12" s="293"/>
      <c r="DM12" s="293"/>
      <c r="DN12" s="293"/>
      <c r="DO12" s="293"/>
      <c r="DP12" s="293"/>
      <c r="DQ12" s="293"/>
      <c r="DR12" s="293"/>
      <c r="DS12" s="293"/>
      <c r="DT12" s="293"/>
      <c r="DU12" s="293"/>
      <c r="DV12" s="293"/>
      <c r="DW12" s="293"/>
      <c r="EM12" s="292" t="s">
        <v>617</v>
      </c>
    </row>
    <row r="13" spans="1:143" s="292" customFormat="1" x14ac:dyDescent="0.15">
      <c r="A13" s="1276"/>
      <c r="B13" s="1276"/>
      <c r="C13" s="1276"/>
      <c r="D13" s="1276"/>
      <c r="E13" s="1276"/>
      <c r="F13" s="1276"/>
      <c r="G13" s="1276"/>
      <c r="H13" s="1276"/>
      <c r="I13" s="1276"/>
      <c r="J13" s="1276"/>
      <c r="K13" s="1276"/>
      <c r="L13" s="1276"/>
      <c r="M13" s="1276"/>
      <c r="N13" s="1276"/>
      <c r="O13" s="1276"/>
      <c r="P13" s="1276"/>
      <c r="Q13" s="1276"/>
      <c r="R13" s="1276"/>
      <c r="S13" s="1276"/>
      <c r="T13" s="1276"/>
      <c r="U13" s="1276"/>
      <c r="V13" s="1276"/>
      <c r="W13" s="1276"/>
      <c r="X13" s="1276"/>
      <c r="Y13" s="1276"/>
      <c r="Z13" s="1276"/>
      <c r="AA13" s="1276"/>
      <c r="AB13" s="1276"/>
      <c r="AC13" s="1276"/>
      <c r="AD13" s="1276"/>
      <c r="AE13" s="1276"/>
      <c r="AF13" s="1276"/>
      <c r="AG13" s="1276"/>
      <c r="AH13" s="1276"/>
      <c r="AI13" s="1276"/>
      <c r="AJ13" s="1276"/>
      <c r="AK13" s="1276"/>
      <c r="AL13" s="1276"/>
      <c r="AM13" s="1276"/>
      <c r="AN13" s="1276"/>
      <c r="AO13" s="1276"/>
      <c r="AP13" s="1276"/>
      <c r="AQ13" s="1276"/>
      <c r="AR13" s="1276"/>
      <c r="AS13" s="1276"/>
      <c r="AT13" s="1276"/>
      <c r="AU13" s="1276"/>
      <c r="AV13" s="1276"/>
      <c r="AW13" s="1276"/>
      <c r="AX13" s="1276"/>
      <c r="AY13" s="1276"/>
      <c r="AZ13" s="1276"/>
      <c r="BA13" s="1276"/>
      <c r="BB13" s="1276"/>
      <c r="BC13" s="1276"/>
      <c r="BD13" s="1276"/>
      <c r="BE13" s="1276"/>
      <c r="BF13" s="1276"/>
      <c r="BG13" s="1276"/>
      <c r="BH13" s="1276"/>
      <c r="BI13" s="1276"/>
      <c r="BJ13" s="1276"/>
      <c r="BK13" s="1276"/>
      <c r="BL13" s="1276"/>
      <c r="BM13" s="1276"/>
      <c r="BN13" s="1276"/>
      <c r="BO13" s="1276"/>
      <c r="BP13" s="1276"/>
      <c r="BQ13" s="1276"/>
      <c r="BR13" s="1276"/>
      <c r="BS13" s="1276"/>
      <c r="BT13" s="1276"/>
      <c r="BU13" s="1276"/>
      <c r="BV13" s="1276"/>
      <c r="BW13" s="1276"/>
      <c r="BX13" s="1276"/>
      <c r="BY13" s="1276"/>
      <c r="BZ13" s="1276"/>
      <c r="CA13" s="1276"/>
      <c r="CB13" s="1276"/>
      <c r="CC13" s="1276"/>
      <c r="CD13" s="1276"/>
      <c r="CE13" s="1276"/>
      <c r="CF13" s="1276"/>
      <c r="CG13" s="1276"/>
      <c r="CH13" s="1276"/>
      <c r="CI13" s="1276"/>
      <c r="CJ13" s="1276"/>
      <c r="CK13" s="1276"/>
      <c r="CL13" s="1276"/>
      <c r="CM13" s="1276"/>
      <c r="CN13" s="1276"/>
      <c r="CO13" s="1276"/>
      <c r="CP13" s="1276"/>
      <c r="CQ13" s="1276"/>
      <c r="CR13" s="1276"/>
      <c r="CS13" s="1276"/>
      <c r="CT13" s="1276"/>
      <c r="CU13" s="1276"/>
      <c r="CV13" s="1276"/>
      <c r="CW13" s="1276"/>
      <c r="CX13" s="1276"/>
      <c r="CY13" s="1276"/>
      <c r="CZ13" s="1276"/>
      <c r="DA13" s="1276"/>
      <c r="DB13" s="1276"/>
      <c r="DC13" s="1276"/>
      <c r="DD13" s="1276"/>
      <c r="DE13" s="1276"/>
      <c r="DF13" s="293"/>
      <c r="DG13" s="293"/>
      <c r="DH13" s="293"/>
      <c r="DI13" s="293"/>
      <c r="DJ13" s="293"/>
      <c r="DK13" s="293"/>
      <c r="DL13" s="293"/>
      <c r="DM13" s="293"/>
      <c r="DN13" s="293"/>
      <c r="DO13" s="293"/>
      <c r="DP13" s="293"/>
      <c r="DQ13" s="293"/>
      <c r="DR13" s="293"/>
      <c r="DS13" s="293"/>
      <c r="DT13" s="293"/>
      <c r="DU13" s="293"/>
      <c r="DV13" s="293"/>
      <c r="DW13" s="293"/>
    </row>
    <row r="14" spans="1:143" s="292" customFormat="1" x14ac:dyDescent="0.15">
      <c r="A14" s="1276"/>
      <c r="B14" s="1276"/>
      <c r="C14" s="1276"/>
      <c r="D14" s="1276"/>
      <c r="E14" s="1276"/>
      <c r="F14" s="1276"/>
      <c r="G14" s="1276"/>
      <c r="H14" s="1276"/>
      <c r="I14" s="1276"/>
      <c r="J14" s="1276"/>
      <c r="K14" s="1276"/>
      <c r="L14" s="1276"/>
      <c r="M14" s="1276"/>
      <c r="N14" s="1276"/>
      <c r="O14" s="1276"/>
      <c r="P14" s="1276"/>
      <c r="Q14" s="1276"/>
      <c r="R14" s="1276"/>
      <c r="S14" s="1276"/>
      <c r="T14" s="1276"/>
      <c r="U14" s="1276"/>
      <c r="V14" s="1276"/>
      <c r="W14" s="1276"/>
      <c r="X14" s="1276"/>
      <c r="Y14" s="1276"/>
      <c r="Z14" s="1276"/>
      <c r="AA14" s="1276"/>
      <c r="AB14" s="1276"/>
      <c r="AC14" s="1276"/>
      <c r="AD14" s="1276"/>
      <c r="AE14" s="1276"/>
      <c r="AF14" s="1276"/>
      <c r="AG14" s="1276"/>
      <c r="AH14" s="1276"/>
      <c r="AI14" s="1276"/>
      <c r="AJ14" s="1276"/>
      <c r="AK14" s="1276"/>
      <c r="AL14" s="1276"/>
      <c r="AM14" s="1276"/>
      <c r="AN14" s="1276"/>
      <c r="AO14" s="1276"/>
      <c r="AP14" s="1276"/>
      <c r="AQ14" s="1276"/>
      <c r="AR14" s="1276"/>
      <c r="AS14" s="1276"/>
      <c r="AT14" s="1276"/>
      <c r="AU14" s="1276"/>
      <c r="AV14" s="1276"/>
      <c r="AW14" s="1276"/>
      <c r="AX14" s="1276"/>
      <c r="AY14" s="1276"/>
      <c r="AZ14" s="1276"/>
      <c r="BA14" s="1276"/>
      <c r="BB14" s="1276"/>
      <c r="BC14" s="1276"/>
      <c r="BD14" s="1276"/>
      <c r="BE14" s="1276"/>
      <c r="BF14" s="1276"/>
      <c r="BG14" s="1276"/>
      <c r="BH14" s="1276"/>
      <c r="BI14" s="1276"/>
      <c r="BJ14" s="1276"/>
      <c r="BK14" s="1276"/>
      <c r="BL14" s="1276"/>
      <c r="BM14" s="1276"/>
      <c r="BN14" s="1276"/>
      <c r="BO14" s="1276"/>
      <c r="BP14" s="1276"/>
      <c r="BQ14" s="1276"/>
      <c r="BR14" s="1276"/>
      <c r="BS14" s="1276"/>
      <c r="BT14" s="1276"/>
      <c r="BU14" s="1276"/>
      <c r="BV14" s="1276"/>
      <c r="BW14" s="1276"/>
      <c r="BX14" s="1276"/>
      <c r="BY14" s="1276"/>
      <c r="BZ14" s="1276"/>
      <c r="CA14" s="1276"/>
      <c r="CB14" s="1276"/>
      <c r="CC14" s="1276"/>
      <c r="CD14" s="1276"/>
      <c r="CE14" s="1276"/>
      <c r="CF14" s="1276"/>
      <c r="CG14" s="1276"/>
      <c r="CH14" s="1276"/>
      <c r="CI14" s="1276"/>
      <c r="CJ14" s="1276"/>
      <c r="CK14" s="1276"/>
      <c r="CL14" s="1276"/>
      <c r="CM14" s="1276"/>
      <c r="CN14" s="1276"/>
      <c r="CO14" s="1276"/>
      <c r="CP14" s="1276"/>
      <c r="CQ14" s="1276"/>
      <c r="CR14" s="1276"/>
      <c r="CS14" s="1276"/>
      <c r="CT14" s="1276"/>
      <c r="CU14" s="1276"/>
      <c r="CV14" s="1276"/>
      <c r="CW14" s="1276"/>
      <c r="CX14" s="1276"/>
      <c r="CY14" s="1276"/>
      <c r="CZ14" s="1276"/>
      <c r="DA14" s="1276"/>
      <c r="DB14" s="1276"/>
      <c r="DC14" s="1276"/>
      <c r="DD14" s="1276"/>
      <c r="DE14" s="1276"/>
      <c r="DF14" s="293"/>
      <c r="DG14" s="293"/>
      <c r="DH14" s="293"/>
      <c r="DI14" s="293"/>
      <c r="DJ14" s="293"/>
      <c r="DK14" s="293"/>
      <c r="DL14" s="293"/>
      <c r="DM14" s="293"/>
      <c r="DN14" s="293"/>
      <c r="DO14" s="293"/>
      <c r="DP14" s="293"/>
      <c r="DQ14" s="293"/>
      <c r="DR14" s="293"/>
      <c r="DS14" s="293"/>
      <c r="DT14" s="293"/>
      <c r="DU14" s="293"/>
      <c r="DV14" s="293"/>
      <c r="DW14" s="293"/>
    </row>
    <row r="15" spans="1:143" s="292" customFormat="1" x14ac:dyDescent="0.15">
      <c r="A15" s="1275"/>
      <c r="B15" s="1276"/>
      <c r="C15" s="1276"/>
      <c r="D15" s="1276"/>
      <c r="E15" s="1276"/>
      <c r="F15" s="1276"/>
      <c r="G15" s="1276"/>
      <c r="H15" s="1276"/>
      <c r="I15" s="1276"/>
      <c r="J15" s="1276"/>
      <c r="K15" s="1276"/>
      <c r="L15" s="1276"/>
      <c r="M15" s="1276"/>
      <c r="N15" s="1276"/>
      <c r="O15" s="1276"/>
      <c r="P15" s="1276"/>
      <c r="Q15" s="1276"/>
      <c r="R15" s="1276"/>
      <c r="S15" s="1276"/>
      <c r="T15" s="1276"/>
      <c r="U15" s="1276"/>
      <c r="V15" s="1276"/>
      <c r="W15" s="1276"/>
      <c r="X15" s="1276"/>
      <c r="Y15" s="1276"/>
      <c r="Z15" s="1276"/>
      <c r="AA15" s="1276"/>
      <c r="AB15" s="1276"/>
      <c r="AC15" s="1276"/>
      <c r="AD15" s="1276"/>
      <c r="AE15" s="1276"/>
      <c r="AF15" s="1276"/>
      <c r="AG15" s="1276"/>
      <c r="AH15" s="1276"/>
      <c r="AI15" s="1276"/>
      <c r="AJ15" s="1276"/>
      <c r="AK15" s="1276"/>
      <c r="AL15" s="1276"/>
      <c r="AM15" s="1276"/>
      <c r="AN15" s="1276"/>
      <c r="AO15" s="1276"/>
      <c r="AP15" s="1276"/>
      <c r="AQ15" s="1276"/>
      <c r="AR15" s="1276"/>
      <c r="AS15" s="1276"/>
      <c r="AT15" s="1276"/>
      <c r="AU15" s="1276"/>
      <c r="AV15" s="1276"/>
      <c r="AW15" s="1276"/>
      <c r="AX15" s="1276"/>
      <c r="AY15" s="1276"/>
      <c r="AZ15" s="1276"/>
      <c r="BA15" s="1276"/>
      <c r="BB15" s="1276"/>
      <c r="BC15" s="1276"/>
      <c r="BD15" s="1276"/>
      <c r="BE15" s="1276"/>
      <c r="BF15" s="1276"/>
      <c r="BG15" s="1276"/>
      <c r="BH15" s="1276"/>
      <c r="BI15" s="1276"/>
      <c r="BJ15" s="1276"/>
      <c r="BK15" s="1276"/>
      <c r="BL15" s="1276"/>
      <c r="BM15" s="1276"/>
      <c r="BN15" s="1276"/>
      <c r="BO15" s="1276"/>
      <c r="BP15" s="1276"/>
      <c r="BQ15" s="1276"/>
      <c r="BR15" s="1276"/>
      <c r="BS15" s="1276"/>
      <c r="BT15" s="1276"/>
      <c r="BU15" s="1276"/>
      <c r="BV15" s="1276"/>
      <c r="BW15" s="1276"/>
      <c r="BX15" s="1276"/>
      <c r="BY15" s="1276"/>
      <c r="BZ15" s="1276"/>
      <c r="CA15" s="1276"/>
      <c r="CB15" s="1276"/>
      <c r="CC15" s="1276"/>
      <c r="CD15" s="1276"/>
      <c r="CE15" s="1276"/>
      <c r="CF15" s="1276"/>
      <c r="CG15" s="1276"/>
      <c r="CH15" s="1276"/>
      <c r="CI15" s="1276"/>
      <c r="CJ15" s="1276"/>
      <c r="CK15" s="1276"/>
      <c r="CL15" s="1276"/>
      <c r="CM15" s="1276"/>
      <c r="CN15" s="1276"/>
      <c r="CO15" s="1276"/>
      <c r="CP15" s="1276"/>
      <c r="CQ15" s="1276"/>
      <c r="CR15" s="1276"/>
      <c r="CS15" s="1276"/>
      <c r="CT15" s="1276"/>
      <c r="CU15" s="1276"/>
      <c r="CV15" s="1276"/>
      <c r="CW15" s="1276"/>
      <c r="CX15" s="1276"/>
      <c r="CY15" s="1276"/>
      <c r="CZ15" s="1276"/>
      <c r="DA15" s="1276"/>
      <c r="DB15" s="1276"/>
      <c r="DC15" s="1276"/>
      <c r="DD15" s="1276"/>
      <c r="DE15" s="1276"/>
      <c r="DF15" s="293"/>
      <c r="DG15" s="293"/>
      <c r="DH15" s="293"/>
      <c r="DI15" s="293"/>
      <c r="DJ15" s="293"/>
      <c r="DK15" s="293"/>
      <c r="DL15" s="293"/>
      <c r="DM15" s="293"/>
      <c r="DN15" s="293"/>
      <c r="DO15" s="293"/>
      <c r="DP15" s="293"/>
      <c r="DQ15" s="293"/>
      <c r="DR15" s="293"/>
      <c r="DS15" s="293"/>
      <c r="DT15" s="293"/>
      <c r="DU15" s="293"/>
      <c r="DV15" s="293"/>
      <c r="DW15" s="293"/>
    </row>
    <row r="16" spans="1:143" s="292" customFormat="1" x14ac:dyDescent="0.15">
      <c r="A16" s="1275"/>
      <c r="B16" s="1276"/>
      <c r="C16" s="1276"/>
      <c r="D16" s="1276"/>
      <c r="E16" s="1276"/>
      <c r="F16" s="1276"/>
      <c r="G16" s="1276"/>
      <c r="H16" s="1276"/>
      <c r="I16" s="1276"/>
      <c r="J16" s="1276"/>
      <c r="K16" s="1276"/>
      <c r="L16" s="1276"/>
      <c r="M16" s="1276"/>
      <c r="N16" s="1276"/>
      <c r="O16" s="1276"/>
      <c r="P16" s="1276"/>
      <c r="Q16" s="1276"/>
      <c r="R16" s="1276"/>
      <c r="S16" s="1276"/>
      <c r="T16" s="1276"/>
      <c r="U16" s="1276"/>
      <c r="V16" s="1276"/>
      <c r="W16" s="1276"/>
      <c r="X16" s="1276"/>
      <c r="Y16" s="1276"/>
      <c r="Z16" s="1276"/>
      <c r="AA16" s="1276"/>
      <c r="AB16" s="1276"/>
      <c r="AC16" s="1276"/>
      <c r="AD16" s="1276"/>
      <c r="AE16" s="1276"/>
      <c r="AF16" s="1276"/>
      <c r="AG16" s="1276"/>
      <c r="AH16" s="1276"/>
      <c r="AI16" s="1276"/>
      <c r="AJ16" s="1276"/>
      <c r="AK16" s="1276"/>
      <c r="AL16" s="1276"/>
      <c r="AM16" s="1276"/>
      <c r="AN16" s="1276"/>
      <c r="AO16" s="1276"/>
      <c r="AP16" s="1276"/>
      <c r="AQ16" s="1276"/>
      <c r="AR16" s="1276"/>
      <c r="AS16" s="1276"/>
      <c r="AT16" s="1276"/>
      <c r="AU16" s="1276"/>
      <c r="AV16" s="1276"/>
      <c r="AW16" s="1276"/>
      <c r="AX16" s="1276"/>
      <c r="AY16" s="1276"/>
      <c r="AZ16" s="1276"/>
      <c r="BA16" s="1276"/>
      <c r="BB16" s="1276"/>
      <c r="BC16" s="1276"/>
      <c r="BD16" s="1276"/>
      <c r="BE16" s="1276"/>
      <c r="BF16" s="1276"/>
      <c r="BG16" s="1276"/>
      <c r="BH16" s="1276"/>
      <c r="BI16" s="1276"/>
      <c r="BJ16" s="1276"/>
      <c r="BK16" s="1276"/>
      <c r="BL16" s="1276"/>
      <c r="BM16" s="1276"/>
      <c r="BN16" s="1276"/>
      <c r="BO16" s="1276"/>
      <c r="BP16" s="1276"/>
      <c r="BQ16" s="1276"/>
      <c r="BR16" s="1276"/>
      <c r="BS16" s="1276"/>
      <c r="BT16" s="1276"/>
      <c r="BU16" s="1276"/>
      <c r="BV16" s="1276"/>
      <c r="BW16" s="1276"/>
      <c r="BX16" s="1276"/>
      <c r="BY16" s="1276"/>
      <c r="BZ16" s="1276"/>
      <c r="CA16" s="1276"/>
      <c r="CB16" s="1276"/>
      <c r="CC16" s="1276"/>
      <c r="CD16" s="1276"/>
      <c r="CE16" s="1276"/>
      <c r="CF16" s="1276"/>
      <c r="CG16" s="1276"/>
      <c r="CH16" s="1276"/>
      <c r="CI16" s="1276"/>
      <c r="CJ16" s="1276"/>
      <c r="CK16" s="1276"/>
      <c r="CL16" s="1276"/>
      <c r="CM16" s="1276"/>
      <c r="CN16" s="1276"/>
      <c r="CO16" s="1276"/>
      <c r="CP16" s="1276"/>
      <c r="CQ16" s="1276"/>
      <c r="CR16" s="1276"/>
      <c r="CS16" s="1276"/>
      <c r="CT16" s="1276"/>
      <c r="CU16" s="1276"/>
      <c r="CV16" s="1276"/>
      <c r="CW16" s="1276"/>
      <c r="CX16" s="1276"/>
      <c r="CY16" s="1276"/>
      <c r="CZ16" s="1276"/>
      <c r="DA16" s="1276"/>
      <c r="DB16" s="1276"/>
      <c r="DC16" s="1276"/>
      <c r="DD16" s="1276"/>
      <c r="DE16" s="1276"/>
      <c r="DF16" s="293"/>
      <c r="DG16" s="293"/>
      <c r="DH16" s="293"/>
      <c r="DI16" s="293"/>
      <c r="DJ16" s="293"/>
      <c r="DK16" s="293"/>
      <c r="DL16" s="293"/>
      <c r="DM16" s="293"/>
      <c r="DN16" s="293"/>
      <c r="DO16" s="293"/>
      <c r="DP16" s="293"/>
      <c r="DQ16" s="293"/>
      <c r="DR16" s="293"/>
      <c r="DS16" s="293"/>
      <c r="DT16" s="293"/>
      <c r="DU16" s="293"/>
      <c r="DV16" s="293"/>
      <c r="DW16" s="293"/>
    </row>
    <row r="17" spans="1:351" s="292" customFormat="1" x14ac:dyDescent="0.15">
      <c r="A17" s="1275"/>
      <c r="B17" s="1276"/>
      <c r="C17" s="1276"/>
      <c r="D17" s="1276"/>
      <c r="E17" s="1276"/>
      <c r="F17" s="1276"/>
      <c r="G17" s="1276"/>
      <c r="H17" s="1276"/>
      <c r="I17" s="1276"/>
      <c r="J17" s="1276"/>
      <c r="K17" s="1276"/>
      <c r="L17" s="1276"/>
      <c r="M17" s="1276"/>
      <c r="N17" s="1276"/>
      <c r="O17" s="1276"/>
      <c r="P17" s="1276"/>
      <c r="Q17" s="1276"/>
      <c r="R17" s="1276"/>
      <c r="S17" s="1276"/>
      <c r="T17" s="1276"/>
      <c r="U17" s="1276"/>
      <c r="V17" s="1276"/>
      <c r="W17" s="1276"/>
      <c r="X17" s="1276"/>
      <c r="Y17" s="1276"/>
      <c r="Z17" s="1276"/>
      <c r="AA17" s="1276"/>
      <c r="AB17" s="1276"/>
      <c r="AC17" s="1276"/>
      <c r="AD17" s="1276"/>
      <c r="AE17" s="1276"/>
      <c r="AF17" s="1276"/>
      <c r="AG17" s="1276"/>
      <c r="AH17" s="1276"/>
      <c r="AI17" s="1276"/>
      <c r="AJ17" s="1276"/>
      <c r="AK17" s="1276"/>
      <c r="AL17" s="1276"/>
      <c r="AM17" s="1276"/>
      <c r="AN17" s="1276"/>
      <c r="AO17" s="1276"/>
      <c r="AP17" s="1276"/>
      <c r="AQ17" s="1276"/>
      <c r="AR17" s="1276"/>
      <c r="AS17" s="1276"/>
      <c r="AT17" s="1276"/>
      <c r="AU17" s="1276"/>
      <c r="AV17" s="1276"/>
      <c r="AW17" s="1276"/>
      <c r="AX17" s="1276"/>
      <c r="AY17" s="1276"/>
      <c r="AZ17" s="1276"/>
      <c r="BA17" s="1276"/>
      <c r="BB17" s="1276"/>
      <c r="BC17" s="1276"/>
      <c r="BD17" s="1276"/>
      <c r="BE17" s="1276"/>
      <c r="BF17" s="1276"/>
      <c r="BG17" s="1276"/>
      <c r="BH17" s="1276"/>
      <c r="BI17" s="1276"/>
      <c r="BJ17" s="1276"/>
      <c r="BK17" s="1276"/>
      <c r="BL17" s="1276"/>
      <c r="BM17" s="1276"/>
      <c r="BN17" s="1276"/>
      <c r="BO17" s="1276"/>
      <c r="BP17" s="1276"/>
      <c r="BQ17" s="1276"/>
      <c r="BR17" s="1276"/>
      <c r="BS17" s="1276"/>
      <c r="BT17" s="1276"/>
      <c r="BU17" s="1276"/>
      <c r="BV17" s="1276"/>
      <c r="BW17" s="1276"/>
      <c r="BX17" s="1276"/>
      <c r="BY17" s="1276"/>
      <c r="BZ17" s="1276"/>
      <c r="CA17" s="1276"/>
      <c r="CB17" s="1276"/>
      <c r="CC17" s="1276"/>
      <c r="CD17" s="1276"/>
      <c r="CE17" s="1276"/>
      <c r="CF17" s="1276"/>
      <c r="CG17" s="1276"/>
      <c r="CH17" s="1276"/>
      <c r="CI17" s="1276"/>
      <c r="CJ17" s="1276"/>
      <c r="CK17" s="1276"/>
      <c r="CL17" s="1276"/>
      <c r="CM17" s="1276"/>
      <c r="CN17" s="1276"/>
      <c r="CO17" s="1276"/>
      <c r="CP17" s="1276"/>
      <c r="CQ17" s="1276"/>
      <c r="CR17" s="1276"/>
      <c r="CS17" s="1276"/>
      <c r="CT17" s="1276"/>
      <c r="CU17" s="1276"/>
      <c r="CV17" s="1276"/>
      <c r="CW17" s="1276"/>
      <c r="CX17" s="1276"/>
      <c r="CY17" s="1276"/>
      <c r="CZ17" s="1276"/>
      <c r="DA17" s="1276"/>
      <c r="DB17" s="1276"/>
      <c r="DC17" s="1276"/>
      <c r="DD17" s="1276"/>
      <c r="DE17" s="1276"/>
      <c r="DF17" s="293"/>
      <c r="DG17" s="293"/>
      <c r="DH17" s="293"/>
      <c r="DI17" s="293"/>
      <c r="DJ17" s="293"/>
      <c r="DK17" s="293"/>
      <c r="DL17" s="293"/>
      <c r="DM17" s="293"/>
      <c r="DN17" s="293"/>
      <c r="DO17" s="293"/>
      <c r="DP17" s="293"/>
      <c r="DQ17" s="293"/>
      <c r="DR17" s="293"/>
      <c r="DS17" s="293"/>
      <c r="DT17" s="293"/>
      <c r="DU17" s="293"/>
      <c r="DV17" s="293"/>
      <c r="DW17" s="293"/>
    </row>
    <row r="18" spans="1:351" s="292" customFormat="1" x14ac:dyDescent="0.15">
      <c r="A18" s="1275"/>
      <c r="B18" s="1276"/>
      <c r="C18" s="1276"/>
      <c r="D18" s="1276"/>
      <c r="E18" s="1276"/>
      <c r="F18" s="1276"/>
      <c r="G18" s="1276"/>
      <c r="H18" s="1276"/>
      <c r="I18" s="1276"/>
      <c r="J18" s="1276"/>
      <c r="K18" s="1276"/>
      <c r="L18" s="1276"/>
      <c r="M18" s="1276"/>
      <c r="N18" s="1276"/>
      <c r="O18" s="1276"/>
      <c r="P18" s="1276"/>
      <c r="Q18" s="1276"/>
      <c r="R18" s="1276"/>
      <c r="S18" s="1276"/>
      <c r="T18" s="1276"/>
      <c r="U18" s="1276"/>
      <c r="V18" s="1276"/>
      <c r="W18" s="1276"/>
      <c r="X18" s="1276"/>
      <c r="Y18" s="1276"/>
      <c r="Z18" s="1276"/>
      <c r="AA18" s="1276"/>
      <c r="AB18" s="1276"/>
      <c r="AC18" s="1276"/>
      <c r="AD18" s="1276"/>
      <c r="AE18" s="1276"/>
      <c r="AF18" s="1276"/>
      <c r="AG18" s="1276"/>
      <c r="AH18" s="1276"/>
      <c r="AI18" s="1276"/>
      <c r="AJ18" s="1276"/>
      <c r="AK18" s="1276"/>
      <c r="AL18" s="1276"/>
      <c r="AM18" s="1276"/>
      <c r="AN18" s="1276"/>
      <c r="AO18" s="1276"/>
      <c r="AP18" s="1276"/>
      <c r="AQ18" s="1276"/>
      <c r="AR18" s="1276"/>
      <c r="AS18" s="1276"/>
      <c r="AT18" s="1276"/>
      <c r="AU18" s="1276"/>
      <c r="AV18" s="1276"/>
      <c r="AW18" s="1276"/>
      <c r="AX18" s="1276"/>
      <c r="AY18" s="1276"/>
      <c r="AZ18" s="1276"/>
      <c r="BA18" s="1276"/>
      <c r="BB18" s="1276"/>
      <c r="BC18" s="1276"/>
      <c r="BD18" s="1276"/>
      <c r="BE18" s="1276"/>
      <c r="BF18" s="1276"/>
      <c r="BG18" s="1276"/>
      <c r="BH18" s="1276"/>
      <c r="BI18" s="1276"/>
      <c r="BJ18" s="1276"/>
      <c r="BK18" s="1276"/>
      <c r="BL18" s="1276"/>
      <c r="BM18" s="1276"/>
      <c r="BN18" s="1276"/>
      <c r="BO18" s="1276"/>
      <c r="BP18" s="1276"/>
      <c r="BQ18" s="1276"/>
      <c r="BR18" s="1276"/>
      <c r="BS18" s="1276"/>
      <c r="BT18" s="1276"/>
      <c r="BU18" s="1276"/>
      <c r="BV18" s="1276"/>
      <c r="BW18" s="1276"/>
      <c r="BX18" s="1276"/>
      <c r="BY18" s="1276"/>
      <c r="BZ18" s="1276"/>
      <c r="CA18" s="1276"/>
      <c r="CB18" s="1276"/>
      <c r="CC18" s="1276"/>
      <c r="CD18" s="1276"/>
      <c r="CE18" s="1276"/>
      <c r="CF18" s="1276"/>
      <c r="CG18" s="1276"/>
      <c r="CH18" s="1276"/>
      <c r="CI18" s="1276"/>
      <c r="CJ18" s="1276"/>
      <c r="CK18" s="1276"/>
      <c r="CL18" s="1276"/>
      <c r="CM18" s="1276"/>
      <c r="CN18" s="1276"/>
      <c r="CO18" s="1276"/>
      <c r="CP18" s="1276"/>
      <c r="CQ18" s="1276"/>
      <c r="CR18" s="1276"/>
      <c r="CS18" s="1276"/>
      <c r="CT18" s="1276"/>
      <c r="CU18" s="1276"/>
      <c r="CV18" s="1276"/>
      <c r="CW18" s="1276"/>
      <c r="CX18" s="1276"/>
      <c r="CY18" s="1276"/>
      <c r="CZ18" s="1276"/>
      <c r="DA18" s="1276"/>
      <c r="DB18" s="1276"/>
      <c r="DC18" s="1276"/>
      <c r="DD18" s="1276"/>
      <c r="DE18" s="1276"/>
      <c r="DF18" s="293"/>
      <c r="DG18" s="293"/>
      <c r="DH18" s="293"/>
      <c r="DI18" s="293"/>
      <c r="DJ18" s="293"/>
      <c r="DK18" s="293"/>
      <c r="DL18" s="293"/>
      <c r="DM18" s="293"/>
      <c r="DN18" s="293"/>
      <c r="DO18" s="293"/>
      <c r="DP18" s="293"/>
      <c r="DQ18" s="293"/>
      <c r="DR18" s="293"/>
      <c r="DS18" s="293"/>
      <c r="DT18" s="293"/>
      <c r="DU18" s="293"/>
      <c r="DV18" s="293"/>
      <c r="DW18" s="293"/>
    </row>
    <row r="19" spans="1:351" x14ac:dyDescent="0.15">
      <c r="DD19" s="1275"/>
      <c r="DE19" s="1275"/>
    </row>
    <row r="20" spans="1:351" x14ac:dyDescent="0.15">
      <c r="DD20" s="1275"/>
      <c r="DE20" s="1275"/>
    </row>
    <row r="21" spans="1:351" ht="17.25" x14ac:dyDescent="0.15">
      <c r="B21" s="1277"/>
      <c r="C21" s="1278"/>
      <c r="D21" s="1278"/>
      <c r="E21" s="1278"/>
      <c r="F21" s="1278"/>
      <c r="G21" s="1278"/>
      <c r="H21" s="1278"/>
      <c r="I21" s="1278"/>
      <c r="J21" s="1278"/>
      <c r="K21" s="1278"/>
      <c r="L21" s="1278"/>
      <c r="M21" s="1278"/>
      <c r="N21" s="1279"/>
      <c r="O21" s="1278"/>
      <c r="P21" s="1278"/>
      <c r="Q21" s="1278"/>
      <c r="R21" s="1278"/>
      <c r="S21" s="1278"/>
      <c r="T21" s="1278"/>
      <c r="U21" s="1278"/>
      <c r="V21" s="1278"/>
      <c r="W21" s="1278"/>
      <c r="X21" s="1278"/>
      <c r="Y21" s="1278"/>
      <c r="Z21" s="1278"/>
      <c r="AA21" s="1278"/>
      <c r="AB21" s="1278"/>
      <c r="AC21" s="1278"/>
      <c r="AD21" s="1278"/>
      <c r="AE21" s="1278"/>
      <c r="AF21" s="1278"/>
      <c r="AG21" s="1278"/>
      <c r="AH21" s="1278"/>
      <c r="AI21" s="1278"/>
      <c r="AJ21" s="1278"/>
      <c r="AK21" s="1278"/>
      <c r="AL21" s="1278"/>
      <c r="AM21" s="1278"/>
      <c r="AN21" s="1278"/>
      <c r="AO21" s="1278"/>
      <c r="AP21" s="1278"/>
      <c r="AQ21" s="1278"/>
      <c r="AR21" s="1278"/>
      <c r="AS21" s="1278"/>
      <c r="AT21" s="1279"/>
      <c r="AU21" s="1278"/>
      <c r="AV21" s="1278"/>
      <c r="AW21" s="1278"/>
      <c r="AX21" s="1278"/>
      <c r="AY21" s="1278"/>
      <c r="AZ21" s="1278"/>
      <c r="BA21" s="1278"/>
      <c r="BB21" s="1278"/>
      <c r="BC21" s="1278"/>
      <c r="BD21" s="1278"/>
      <c r="BE21" s="1278"/>
      <c r="BF21" s="1279"/>
      <c r="BG21" s="1278"/>
      <c r="BH21" s="1278"/>
      <c r="BI21" s="1278"/>
      <c r="BJ21" s="1278"/>
      <c r="BK21" s="1278"/>
      <c r="BL21" s="1278"/>
      <c r="BM21" s="1278"/>
      <c r="BN21" s="1278"/>
      <c r="BO21" s="1278"/>
      <c r="BP21" s="1278"/>
      <c r="BQ21" s="1278"/>
      <c r="BR21" s="1279"/>
      <c r="BS21" s="1278"/>
      <c r="BT21" s="1278"/>
      <c r="BU21" s="1278"/>
      <c r="BV21" s="1278"/>
      <c r="BW21" s="1278"/>
      <c r="BX21" s="1278"/>
      <c r="BY21" s="1278"/>
      <c r="BZ21" s="1278"/>
      <c r="CA21" s="1278"/>
      <c r="CB21" s="1278"/>
      <c r="CC21" s="1278"/>
      <c r="CD21" s="1279"/>
      <c r="CE21" s="1278"/>
      <c r="CF21" s="1278"/>
      <c r="CG21" s="1278"/>
      <c r="CH21" s="1278"/>
      <c r="CI21" s="1278"/>
      <c r="CJ21" s="1278"/>
      <c r="CK21" s="1278"/>
      <c r="CL21" s="1278"/>
      <c r="CM21" s="1278"/>
      <c r="CN21" s="1278"/>
      <c r="CO21" s="1278"/>
      <c r="CP21" s="1279"/>
      <c r="CQ21" s="1278"/>
      <c r="CR21" s="1278"/>
      <c r="CS21" s="1278"/>
      <c r="CT21" s="1278"/>
      <c r="CU21" s="1278"/>
      <c r="CV21" s="1278"/>
      <c r="CW21" s="1278"/>
      <c r="CX21" s="1278"/>
      <c r="CY21" s="1278"/>
      <c r="CZ21" s="1278"/>
      <c r="DA21" s="1278"/>
      <c r="DB21" s="1279"/>
      <c r="DC21" s="1278"/>
      <c r="DD21" s="1280"/>
      <c r="DE21" s="1275"/>
      <c r="MM21" s="1281"/>
    </row>
    <row r="22" spans="1:351" ht="17.25" x14ac:dyDescent="0.15">
      <c r="B22" s="1282"/>
      <c r="MM22" s="1281"/>
    </row>
    <row r="23" spans="1:351" x14ac:dyDescent="0.15">
      <c r="B23" s="1282"/>
    </row>
    <row r="24" spans="1:351" x14ac:dyDescent="0.15">
      <c r="B24" s="1282"/>
    </row>
    <row r="25" spans="1:351" x14ac:dyDescent="0.15">
      <c r="B25" s="1282"/>
    </row>
    <row r="26" spans="1:351" x14ac:dyDescent="0.15">
      <c r="B26" s="1282"/>
    </row>
    <row r="27" spans="1:351" x14ac:dyDescent="0.15">
      <c r="B27" s="1282"/>
    </row>
    <row r="28" spans="1:351" x14ac:dyDescent="0.15">
      <c r="B28" s="1282"/>
    </row>
    <row r="29" spans="1:351" x14ac:dyDescent="0.15">
      <c r="B29" s="1282"/>
    </row>
    <row r="30" spans="1:351" x14ac:dyDescent="0.15">
      <c r="B30" s="1282"/>
    </row>
    <row r="31" spans="1:351" x14ac:dyDescent="0.15">
      <c r="B31" s="1282"/>
    </row>
    <row r="32" spans="1:351" x14ac:dyDescent="0.15">
      <c r="B32" s="1282"/>
    </row>
    <row r="33" spans="2:109" x14ac:dyDescent="0.15">
      <c r="B33" s="1282"/>
    </row>
    <row r="34" spans="2:109" x14ac:dyDescent="0.15">
      <c r="B34" s="1282"/>
    </row>
    <row r="35" spans="2:109" x14ac:dyDescent="0.15">
      <c r="B35" s="1282"/>
    </row>
    <row r="36" spans="2:109" x14ac:dyDescent="0.15">
      <c r="B36" s="1282"/>
    </row>
    <row r="37" spans="2:109" x14ac:dyDescent="0.15">
      <c r="B37" s="1282"/>
    </row>
    <row r="38" spans="2:109" x14ac:dyDescent="0.15">
      <c r="B38" s="1282"/>
    </row>
    <row r="39" spans="2:109" x14ac:dyDescent="0.15">
      <c r="B39" s="1284"/>
      <c r="C39" s="1285"/>
      <c r="D39" s="1285"/>
      <c r="E39" s="1285"/>
      <c r="F39" s="1285"/>
      <c r="G39" s="1285"/>
      <c r="H39" s="1285"/>
      <c r="I39" s="1285"/>
      <c r="J39" s="1285"/>
      <c r="K39" s="1285"/>
      <c r="L39" s="1285"/>
      <c r="M39" s="1285"/>
      <c r="N39" s="1285"/>
      <c r="O39" s="1285"/>
      <c r="P39" s="1285"/>
      <c r="Q39" s="1285"/>
      <c r="R39" s="1285"/>
      <c r="S39" s="1285"/>
      <c r="T39" s="1285"/>
      <c r="U39" s="1285"/>
      <c r="V39" s="1285"/>
      <c r="W39" s="1285"/>
      <c r="X39" s="1285"/>
      <c r="Y39" s="1285"/>
      <c r="Z39" s="1285"/>
      <c r="AA39" s="1285"/>
      <c r="AB39" s="1285"/>
      <c r="AC39" s="1285"/>
      <c r="AD39" s="1285"/>
      <c r="AE39" s="1285"/>
      <c r="AF39" s="1285"/>
      <c r="AG39" s="1285"/>
      <c r="AH39" s="1285"/>
      <c r="AI39" s="1285"/>
      <c r="AJ39" s="1285"/>
      <c r="AK39" s="1285"/>
      <c r="AL39" s="1285"/>
      <c r="AM39" s="1285"/>
      <c r="AN39" s="1285"/>
      <c r="AO39" s="1285"/>
      <c r="AP39" s="1285"/>
      <c r="AQ39" s="1285"/>
      <c r="AR39" s="1285"/>
      <c r="AS39" s="1285"/>
      <c r="AT39" s="1285"/>
      <c r="AU39" s="1285"/>
      <c r="AV39" s="1285"/>
      <c r="AW39" s="1285"/>
      <c r="AX39" s="1285"/>
      <c r="AY39" s="1285"/>
      <c r="AZ39" s="1285"/>
      <c r="BA39" s="1285"/>
      <c r="BB39" s="1285"/>
      <c r="BC39" s="1285"/>
      <c r="BD39" s="1285"/>
      <c r="BE39" s="1285"/>
      <c r="BF39" s="1285"/>
      <c r="BG39" s="1285"/>
      <c r="BH39" s="1285"/>
      <c r="BI39" s="1285"/>
      <c r="BJ39" s="1285"/>
      <c r="BK39" s="1285"/>
      <c r="BL39" s="1285"/>
      <c r="BM39" s="1285"/>
      <c r="BN39" s="1285"/>
      <c r="BO39" s="1285"/>
      <c r="BP39" s="1285"/>
      <c r="BQ39" s="1285"/>
      <c r="BR39" s="1285"/>
      <c r="BS39" s="1285"/>
      <c r="BT39" s="1285"/>
      <c r="BU39" s="1285"/>
      <c r="BV39" s="1285"/>
      <c r="BW39" s="1285"/>
      <c r="BX39" s="1285"/>
      <c r="BY39" s="1285"/>
      <c r="BZ39" s="1285"/>
      <c r="CA39" s="1285"/>
      <c r="CB39" s="1285"/>
      <c r="CC39" s="1285"/>
      <c r="CD39" s="1285"/>
      <c r="CE39" s="1285"/>
      <c r="CF39" s="1285"/>
      <c r="CG39" s="1285"/>
      <c r="CH39" s="1285"/>
      <c r="CI39" s="1285"/>
      <c r="CJ39" s="1285"/>
      <c r="CK39" s="1285"/>
      <c r="CL39" s="1285"/>
      <c r="CM39" s="1285"/>
      <c r="CN39" s="1285"/>
      <c r="CO39" s="1285"/>
      <c r="CP39" s="1285"/>
      <c r="CQ39" s="1285"/>
      <c r="CR39" s="1285"/>
      <c r="CS39" s="1285"/>
      <c r="CT39" s="1285"/>
      <c r="CU39" s="1285"/>
      <c r="CV39" s="1285"/>
      <c r="CW39" s="1285"/>
      <c r="CX39" s="1285"/>
      <c r="CY39" s="1285"/>
      <c r="CZ39" s="1285"/>
      <c r="DA39" s="1285"/>
      <c r="DB39" s="1285"/>
      <c r="DC39" s="1285"/>
      <c r="DD39" s="1286"/>
    </row>
    <row r="40" spans="2:109" x14ac:dyDescent="0.15">
      <c r="B40" s="1287"/>
      <c r="DD40" s="1287"/>
      <c r="DE40" s="1275"/>
    </row>
    <row r="41" spans="2:109" ht="17.25" x14ac:dyDescent="0.15">
      <c r="B41" s="1288" t="s">
        <v>618</v>
      </c>
      <c r="C41" s="1278"/>
      <c r="D41" s="1278"/>
      <c r="E41" s="1278"/>
      <c r="F41" s="1278"/>
      <c r="G41" s="1278"/>
      <c r="H41" s="1278"/>
      <c r="I41" s="1278"/>
      <c r="J41" s="1278"/>
      <c r="K41" s="1278"/>
      <c r="L41" s="1278"/>
      <c r="M41" s="1278"/>
      <c r="N41" s="1278"/>
      <c r="O41" s="1278"/>
      <c r="P41" s="1278"/>
      <c r="Q41" s="1278"/>
      <c r="R41" s="1278"/>
      <c r="S41" s="1278"/>
      <c r="T41" s="1278"/>
      <c r="U41" s="1278"/>
      <c r="V41" s="1278"/>
      <c r="W41" s="1278"/>
      <c r="X41" s="1278"/>
      <c r="Y41" s="1278"/>
      <c r="Z41" s="1278"/>
      <c r="AA41" s="1278"/>
      <c r="AB41" s="1278"/>
      <c r="AC41" s="1278"/>
      <c r="AD41" s="1278"/>
      <c r="AE41" s="1278"/>
      <c r="AF41" s="1278"/>
      <c r="AG41" s="1278"/>
      <c r="AH41" s="1278"/>
      <c r="AI41" s="1278"/>
      <c r="AJ41" s="1278"/>
      <c r="AK41" s="1278"/>
      <c r="AL41" s="1278"/>
      <c r="AM41" s="1278"/>
      <c r="AN41" s="1278"/>
      <c r="AO41" s="1278"/>
      <c r="AP41" s="1278"/>
      <c r="AQ41" s="1278"/>
      <c r="AR41" s="1278"/>
      <c r="AS41" s="1278"/>
      <c r="AT41" s="1278"/>
      <c r="AU41" s="1278"/>
      <c r="AV41" s="1278"/>
      <c r="AW41" s="1278"/>
      <c r="AX41" s="1278"/>
      <c r="AY41" s="1278"/>
      <c r="AZ41" s="1278"/>
      <c r="BA41" s="1278"/>
      <c r="BB41" s="1278"/>
      <c r="BC41" s="1278"/>
      <c r="BD41" s="1278"/>
      <c r="BE41" s="1278"/>
      <c r="BF41" s="1278"/>
      <c r="BG41" s="1278"/>
      <c r="BH41" s="1278"/>
      <c r="BI41" s="1278"/>
      <c r="BJ41" s="1278"/>
      <c r="BK41" s="1278"/>
      <c r="BL41" s="1278"/>
      <c r="BM41" s="1278"/>
      <c r="BN41" s="1278"/>
      <c r="BO41" s="1278"/>
      <c r="BP41" s="1278"/>
      <c r="BQ41" s="1278"/>
      <c r="BR41" s="1278"/>
      <c r="BS41" s="1278"/>
      <c r="BT41" s="1278"/>
      <c r="BU41" s="1278"/>
      <c r="BV41" s="1278"/>
      <c r="BW41" s="1278"/>
      <c r="BX41" s="1278"/>
      <c r="BY41" s="1278"/>
      <c r="BZ41" s="1278"/>
      <c r="CA41" s="1278"/>
      <c r="CB41" s="1278"/>
      <c r="CC41" s="1278"/>
      <c r="CD41" s="1278"/>
      <c r="CE41" s="1278"/>
      <c r="CF41" s="1278"/>
      <c r="CG41" s="1278"/>
      <c r="CH41" s="1278"/>
      <c r="CI41" s="1278"/>
      <c r="CJ41" s="1278"/>
      <c r="CK41" s="1278"/>
      <c r="CL41" s="1278"/>
      <c r="CM41" s="1278"/>
      <c r="CN41" s="1278"/>
      <c r="CO41" s="1278"/>
      <c r="CP41" s="1278"/>
      <c r="CQ41" s="1278"/>
      <c r="CR41" s="1278"/>
      <c r="CS41" s="1278"/>
      <c r="CT41" s="1278"/>
      <c r="CU41" s="1278"/>
      <c r="CV41" s="1278"/>
      <c r="CW41" s="1278"/>
      <c r="CX41" s="1278"/>
      <c r="CY41" s="1278"/>
      <c r="CZ41" s="1278"/>
      <c r="DA41" s="1278"/>
      <c r="DB41" s="1278"/>
      <c r="DC41" s="1278"/>
      <c r="DD41" s="1280"/>
    </row>
    <row r="42" spans="2:109" x14ac:dyDescent="0.15">
      <c r="B42" s="1282"/>
      <c r="G42" s="1289"/>
      <c r="I42" s="1290"/>
      <c r="J42" s="1290"/>
      <c r="K42" s="1290"/>
      <c r="AM42" s="1289"/>
      <c r="AN42" s="1289" t="s">
        <v>619</v>
      </c>
      <c r="AP42" s="1290"/>
      <c r="AQ42" s="1290"/>
      <c r="AR42" s="1290"/>
      <c r="AY42" s="1289"/>
      <c r="BA42" s="1290"/>
      <c r="BB42" s="1290"/>
      <c r="BC42" s="1290"/>
      <c r="BK42" s="1289"/>
      <c r="BM42" s="1290"/>
      <c r="BN42" s="1290"/>
      <c r="BO42" s="1290"/>
      <c r="BW42" s="1289"/>
      <c r="BY42" s="1290"/>
      <c r="BZ42" s="1290"/>
      <c r="CA42" s="1290"/>
      <c r="CI42" s="1289"/>
      <c r="CK42" s="1290"/>
      <c r="CL42" s="1290"/>
      <c r="CM42" s="1290"/>
      <c r="CU42" s="1289"/>
      <c r="CW42" s="1290"/>
      <c r="CX42" s="1290"/>
      <c r="CY42" s="1290"/>
    </row>
    <row r="43" spans="2:109" ht="13.5" customHeight="1" x14ac:dyDescent="0.15">
      <c r="B43" s="1282"/>
      <c r="AN43" s="1291" t="s">
        <v>620</v>
      </c>
      <c r="AO43" s="1292"/>
      <c r="AP43" s="1292"/>
      <c r="AQ43" s="1292"/>
      <c r="AR43" s="1292"/>
      <c r="AS43" s="1292"/>
      <c r="AT43" s="1292"/>
      <c r="AU43" s="1292"/>
      <c r="AV43" s="1292"/>
      <c r="AW43" s="1292"/>
      <c r="AX43" s="1292"/>
      <c r="AY43" s="1292"/>
      <c r="AZ43" s="1292"/>
      <c r="BA43" s="1292"/>
      <c r="BB43" s="1292"/>
      <c r="BC43" s="1292"/>
      <c r="BD43" s="1292"/>
      <c r="BE43" s="1292"/>
      <c r="BF43" s="1292"/>
      <c r="BG43" s="1292"/>
      <c r="BH43" s="1292"/>
      <c r="BI43" s="1292"/>
      <c r="BJ43" s="1292"/>
      <c r="BK43" s="1292"/>
      <c r="BL43" s="1292"/>
      <c r="BM43" s="1292"/>
      <c r="BN43" s="1292"/>
      <c r="BO43" s="1292"/>
      <c r="BP43" s="1292"/>
      <c r="BQ43" s="1292"/>
      <c r="BR43" s="1292"/>
      <c r="BS43" s="1292"/>
      <c r="BT43" s="1292"/>
      <c r="BU43" s="1292"/>
      <c r="BV43" s="1292"/>
      <c r="BW43" s="1292"/>
      <c r="BX43" s="1292"/>
      <c r="BY43" s="1292"/>
      <c r="BZ43" s="1292"/>
      <c r="CA43" s="1292"/>
      <c r="CB43" s="1292"/>
      <c r="CC43" s="1292"/>
      <c r="CD43" s="1292"/>
      <c r="CE43" s="1292"/>
      <c r="CF43" s="1292"/>
      <c r="CG43" s="1292"/>
      <c r="CH43" s="1292"/>
      <c r="CI43" s="1292"/>
      <c r="CJ43" s="1292"/>
      <c r="CK43" s="1292"/>
      <c r="CL43" s="1292"/>
      <c r="CM43" s="1292"/>
      <c r="CN43" s="1292"/>
      <c r="CO43" s="1292"/>
      <c r="CP43" s="1292"/>
      <c r="CQ43" s="1292"/>
      <c r="CR43" s="1292"/>
      <c r="CS43" s="1292"/>
      <c r="CT43" s="1292"/>
      <c r="CU43" s="1292"/>
      <c r="CV43" s="1292"/>
      <c r="CW43" s="1292"/>
      <c r="CX43" s="1292"/>
      <c r="CY43" s="1292"/>
      <c r="CZ43" s="1292"/>
      <c r="DA43" s="1292"/>
      <c r="DB43" s="1292"/>
      <c r="DC43" s="1293"/>
    </row>
    <row r="44" spans="2:109" x14ac:dyDescent="0.15">
      <c r="B44" s="1282"/>
      <c r="AN44" s="1294"/>
      <c r="AO44" s="1295"/>
      <c r="AP44" s="1295"/>
      <c r="AQ44" s="1295"/>
      <c r="AR44" s="1295"/>
      <c r="AS44" s="1295"/>
      <c r="AT44" s="1295"/>
      <c r="AU44" s="1295"/>
      <c r="AV44" s="1295"/>
      <c r="AW44" s="1295"/>
      <c r="AX44" s="1295"/>
      <c r="AY44" s="1295"/>
      <c r="AZ44" s="1295"/>
      <c r="BA44" s="1295"/>
      <c r="BB44" s="1295"/>
      <c r="BC44" s="1295"/>
      <c r="BD44" s="1295"/>
      <c r="BE44" s="1295"/>
      <c r="BF44" s="1295"/>
      <c r="BG44" s="1295"/>
      <c r="BH44" s="1295"/>
      <c r="BI44" s="1295"/>
      <c r="BJ44" s="1295"/>
      <c r="BK44" s="1295"/>
      <c r="BL44" s="1295"/>
      <c r="BM44" s="1295"/>
      <c r="BN44" s="1295"/>
      <c r="BO44" s="1295"/>
      <c r="BP44" s="1295"/>
      <c r="BQ44" s="1295"/>
      <c r="BR44" s="1295"/>
      <c r="BS44" s="1295"/>
      <c r="BT44" s="1295"/>
      <c r="BU44" s="1295"/>
      <c r="BV44" s="1295"/>
      <c r="BW44" s="1295"/>
      <c r="BX44" s="1295"/>
      <c r="BY44" s="1295"/>
      <c r="BZ44" s="1295"/>
      <c r="CA44" s="1295"/>
      <c r="CB44" s="1295"/>
      <c r="CC44" s="1295"/>
      <c r="CD44" s="1295"/>
      <c r="CE44" s="1295"/>
      <c r="CF44" s="1295"/>
      <c r="CG44" s="1295"/>
      <c r="CH44" s="1295"/>
      <c r="CI44" s="1295"/>
      <c r="CJ44" s="1295"/>
      <c r="CK44" s="1295"/>
      <c r="CL44" s="1295"/>
      <c r="CM44" s="1295"/>
      <c r="CN44" s="1295"/>
      <c r="CO44" s="1295"/>
      <c r="CP44" s="1295"/>
      <c r="CQ44" s="1295"/>
      <c r="CR44" s="1295"/>
      <c r="CS44" s="1295"/>
      <c r="CT44" s="1295"/>
      <c r="CU44" s="1295"/>
      <c r="CV44" s="1295"/>
      <c r="CW44" s="1295"/>
      <c r="CX44" s="1295"/>
      <c r="CY44" s="1295"/>
      <c r="CZ44" s="1295"/>
      <c r="DA44" s="1295"/>
      <c r="DB44" s="1295"/>
      <c r="DC44" s="1296"/>
    </row>
    <row r="45" spans="2:109" x14ac:dyDescent="0.15">
      <c r="B45" s="1282"/>
      <c r="AN45" s="1294"/>
      <c r="AO45" s="1295"/>
      <c r="AP45" s="1295"/>
      <c r="AQ45" s="1295"/>
      <c r="AR45" s="1295"/>
      <c r="AS45" s="1295"/>
      <c r="AT45" s="1295"/>
      <c r="AU45" s="1295"/>
      <c r="AV45" s="1295"/>
      <c r="AW45" s="1295"/>
      <c r="AX45" s="1295"/>
      <c r="AY45" s="1295"/>
      <c r="AZ45" s="1295"/>
      <c r="BA45" s="1295"/>
      <c r="BB45" s="1295"/>
      <c r="BC45" s="1295"/>
      <c r="BD45" s="1295"/>
      <c r="BE45" s="1295"/>
      <c r="BF45" s="1295"/>
      <c r="BG45" s="1295"/>
      <c r="BH45" s="1295"/>
      <c r="BI45" s="1295"/>
      <c r="BJ45" s="1295"/>
      <c r="BK45" s="1295"/>
      <c r="BL45" s="1295"/>
      <c r="BM45" s="1295"/>
      <c r="BN45" s="1295"/>
      <c r="BO45" s="1295"/>
      <c r="BP45" s="1295"/>
      <c r="BQ45" s="1295"/>
      <c r="BR45" s="1295"/>
      <c r="BS45" s="1295"/>
      <c r="BT45" s="1295"/>
      <c r="BU45" s="1295"/>
      <c r="BV45" s="1295"/>
      <c r="BW45" s="1295"/>
      <c r="BX45" s="1295"/>
      <c r="BY45" s="1295"/>
      <c r="BZ45" s="1295"/>
      <c r="CA45" s="1295"/>
      <c r="CB45" s="1295"/>
      <c r="CC45" s="1295"/>
      <c r="CD45" s="1295"/>
      <c r="CE45" s="1295"/>
      <c r="CF45" s="1295"/>
      <c r="CG45" s="1295"/>
      <c r="CH45" s="1295"/>
      <c r="CI45" s="1295"/>
      <c r="CJ45" s="1295"/>
      <c r="CK45" s="1295"/>
      <c r="CL45" s="1295"/>
      <c r="CM45" s="1295"/>
      <c r="CN45" s="1295"/>
      <c r="CO45" s="1295"/>
      <c r="CP45" s="1295"/>
      <c r="CQ45" s="1295"/>
      <c r="CR45" s="1295"/>
      <c r="CS45" s="1295"/>
      <c r="CT45" s="1295"/>
      <c r="CU45" s="1295"/>
      <c r="CV45" s="1295"/>
      <c r="CW45" s="1295"/>
      <c r="CX45" s="1295"/>
      <c r="CY45" s="1295"/>
      <c r="CZ45" s="1295"/>
      <c r="DA45" s="1295"/>
      <c r="DB45" s="1295"/>
      <c r="DC45" s="1296"/>
    </row>
    <row r="46" spans="2:109" x14ac:dyDescent="0.15">
      <c r="B46" s="1282"/>
      <c r="AN46" s="1294"/>
      <c r="AO46" s="1295"/>
      <c r="AP46" s="1295"/>
      <c r="AQ46" s="1295"/>
      <c r="AR46" s="1295"/>
      <c r="AS46" s="1295"/>
      <c r="AT46" s="1295"/>
      <c r="AU46" s="1295"/>
      <c r="AV46" s="1295"/>
      <c r="AW46" s="1295"/>
      <c r="AX46" s="1295"/>
      <c r="AY46" s="1295"/>
      <c r="AZ46" s="1295"/>
      <c r="BA46" s="1295"/>
      <c r="BB46" s="1295"/>
      <c r="BC46" s="1295"/>
      <c r="BD46" s="1295"/>
      <c r="BE46" s="1295"/>
      <c r="BF46" s="1295"/>
      <c r="BG46" s="1295"/>
      <c r="BH46" s="1295"/>
      <c r="BI46" s="1295"/>
      <c r="BJ46" s="1295"/>
      <c r="BK46" s="1295"/>
      <c r="BL46" s="1295"/>
      <c r="BM46" s="1295"/>
      <c r="BN46" s="1295"/>
      <c r="BO46" s="1295"/>
      <c r="BP46" s="1295"/>
      <c r="BQ46" s="1295"/>
      <c r="BR46" s="1295"/>
      <c r="BS46" s="1295"/>
      <c r="BT46" s="1295"/>
      <c r="BU46" s="1295"/>
      <c r="BV46" s="1295"/>
      <c r="BW46" s="1295"/>
      <c r="BX46" s="1295"/>
      <c r="BY46" s="1295"/>
      <c r="BZ46" s="1295"/>
      <c r="CA46" s="1295"/>
      <c r="CB46" s="1295"/>
      <c r="CC46" s="1295"/>
      <c r="CD46" s="1295"/>
      <c r="CE46" s="1295"/>
      <c r="CF46" s="1295"/>
      <c r="CG46" s="1295"/>
      <c r="CH46" s="1295"/>
      <c r="CI46" s="1295"/>
      <c r="CJ46" s="1295"/>
      <c r="CK46" s="1295"/>
      <c r="CL46" s="1295"/>
      <c r="CM46" s="1295"/>
      <c r="CN46" s="1295"/>
      <c r="CO46" s="1295"/>
      <c r="CP46" s="1295"/>
      <c r="CQ46" s="1295"/>
      <c r="CR46" s="1295"/>
      <c r="CS46" s="1295"/>
      <c r="CT46" s="1295"/>
      <c r="CU46" s="1295"/>
      <c r="CV46" s="1295"/>
      <c r="CW46" s="1295"/>
      <c r="CX46" s="1295"/>
      <c r="CY46" s="1295"/>
      <c r="CZ46" s="1295"/>
      <c r="DA46" s="1295"/>
      <c r="DB46" s="1295"/>
      <c r="DC46" s="1296"/>
    </row>
    <row r="47" spans="2:109" x14ac:dyDescent="0.15">
      <c r="B47" s="1282"/>
      <c r="AN47" s="1297"/>
      <c r="AO47" s="1298"/>
      <c r="AP47" s="1298"/>
      <c r="AQ47" s="1298"/>
      <c r="AR47" s="1298"/>
      <c r="AS47" s="1298"/>
      <c r="AT47" s="1298"/>
      <c r="AU47" s="1298"/>
      <c r="AV47" s="1298"/>
      <c r="AW47" s="1298"/>
      <c r="AX47" s="1298"/>
      <c r="AY47" s="1298"/>
      <c r="AZ47" s="1298"/>
      <c r="BA47" s="1298"/>
      <c r="BB47" s="1298"/>
      <c r="BC47" s="1298"/>
      <c r="BD47" s="1298"/>
      <c r="BE47" s="1298"/>
      <c r="BF47" s="1298"/>
      <c r="BG47" s="1298"/>
      <c r="BH47" s="1298"/>
      <c r="BI47" s="1298"/>
      <c r="BJ47" s="1298"/>
      <c r="BK47" s="1298"/>
      <c r="BL47" s="1298"/>
      <c r="BM47" s="1298"/>
      <c r="BN47" s="1298"/>
      <c r="BO47" s="1298"/>
      <c r="BP47" s="1298"/>
      <c r="BQ47" s="1298"/>
      <c r="BR47" s="1298"/>
      <c r="BS47" s="1298"/>
      <c r="BT47" s="1298"/>
      <c r="BU47" s="1298"/>
      <c r="BV47" s="1298"/>
      <c r="BW47" s="1298"/>
      <c r="BX47" s="1298"/>
      <c r="BY47" s="1298"/>
      <c r="BZ47" s="1298"/>
      <c r="CA47" s="1298"/>
      <c r="CB47" s="1298"/>
      <c r="CC47" s="1298"/>
      <c r="CD47" s="1298"/>
      <c r="CE47" s="1298"/>
      <c r="CF47" s="1298"/>
      <c r="CG47" s="1298"/>
      <c r="CH47" s="1298"/>
      <c r="CI47" s="1298"/>
      <c r="CJ47" s="1298"/>
      <c r="CK47" s="1298"/>
      <c r="CL47" s="1298"/>
      <c r="CM47" s="1298"/>
      <c r="CN47" s="1298"/>
      <c r="CO47" s="1298"/>
      <c r="CP47" s="1298"/>
      <c r="CQ47" s="1298"/>
      <c r="CR47" s="1298"/>
      <c r="CS47" s="1298"/>
      <c r="CT47" s="1298"/>
      <c r="CU47" s="1298"/>
      <c r="CV47" s="1298"/>
      <c r="CW47" s="1298"/>
      <c r="CX47" s="1298"/>
      <c r="CY47" s="1298"/>
      <c r="CZ47" s="1298"/>
      <c r="DA47" s="1298"/>
      <c r="DB47" s="1298"/>
      <c r="DC47" s="1299"/>
    </row>
    <row r="48" spans="2:109" x14ac:dyDescent="0.15">
      <c r="B48" s="1282"/>
      <c r="H48" s="1300"/>
      <c r="I48" s="1300"/>
      <c r="J48" s="1300"/>
      <c r="AN48" s="1300"/>
      <c r="AO48" s="1300"/>
      <c r="AP48" s="1300"/>
      <c r="AZ48" s="1300"/>
      <c r="BA48" s="1300"/>
      <c r="BB48" s="1300"/>
      <c r="BL48" s="1300"/>
      <c r="BM48" s="1300"/>
      <c r="BN48" s="1300"/>
      <c r="BX48" s="1300"/>
      <c r="BY48" s="1300"/>
      <c r="BZ48" s="1300"/>
      <c r="CJ48" s="1300"/>
      <c r="CK48" s="1300"/>
      <c r="CL48" s="1300"/>
      <c r="CV48" s="1300"/>
      <c r="CW48" s="1300"/>
      <c r="CX48" s="1300"/>
    </row>
    <row r="49" spans="1:109" x14ac:dyDescent="0.15">
      <c r="B49" s="1282"/>
      <c r="AN49" s="1275" t="s">
        <v>621</v>
      </c>
    </row>
    <row r="50" spans="1:109" x14ac:dyDescent="0.15">
      <c r="B50" s="1282"/>
      <c r="G50" s="1301"/>
      <c r="H50" s="1301"/>
      <c r="I50" s="1301"/>
      <c r="J50" s="1301"/>
      <c r="K50" s="1302"/>
      <c r="L50" s="1302"/>
      <c r="M50" s="1303"/>
      <c r="N50" s="1303"/>
      <c r="AN50" s="1304"/>
      <c r="AO50" s="1305"/>
      <c r="AP50" s="1305"/>
      <c r="AQ50" s="1305"/>
      <c r="AR50" s="1305"/>
      <c r="AS50" s="1305"/>
      <c r="AT50" s="1305"/>
      <c r="AU50" s="1305"/>
      <c r="AV50" s="1305"/>
      <c r="AW50" s="1305"/>
      <c r="AX50" s="1305"/>
      <c r="AY50" s="1305"/>
      <c r="AZ50" s="1305"/>
      <c r="BA50" s="1305"/>
      <c r="BB50" s="1305"/>
      <c r="BC50" s="1305"/>
      <c r="BD50" s="1305"/>
      <c r="BE50" s="1305"/>
      <c r="BF50" s="1305"/>
      <c r="BG50" s="1305"/>
      <c r="BH50" s="1305"/>
      <c r="BI50" s="1305"/>
      <c r="BJ50" s="1305"/>
      <c r="BK50" s="1305"/>
      <c r="BL50" s="1305"/>
      <c r="BM50" s="1305"/>
      <c r="BN50" s="1305"/>
      <c r="BO50" s="1306"/>
      <c r="BP50" s="1307" t="s">
        <v>569</v>
      </c>
      <c r="BQ50" s="1307"/>
      <c r="BR50" s="1307"/>
      <c r="BS50" s="1307"/>
      <c r="BT50" s="1307"/>
      <c r="BU50" s="1307"/>
      <c r="BV50" s="1307"/>
      <c r="BW50" s="1307"/>
      <c r="BX50" s="1307" t="s">
        <v>570</v>
      </c>
      <c r="BY50" s="1307"/>
      <c r="BZ50" s="1307"/>
      <c r="CA50" s="1307"/>
      <c r="CB50" s="1307"/>
      <c r="CC50" s="1307"/>
      <c r="CD50" s="1307"/>
      <c r="CE50" s="1307"/>
      <c r="CF50" s="1307" t="s">
        <v>571</v>
      </c>
      <c r="CG50" s="1307"/>
      <c r="CH50" s="1307"/>
      <c r="CI50" s="1307"/>
      <c r="CJ50" s="1307"/>
      <c r="CK50" s="1307"/>
      <c r="CL50" s="1307"/>
      <c r="CM50" s="1307"/>
      <c r="CN50" s="1307" t="s">
        <v>572</v>
      </c>
      <c r="CO50" s="1307"/>
      <c r="CP50" s="1307"/>
      <c r="CQ50" s="1307"/>
      <c r="CR50" s="1307"/>
      <c r="CS50" s="1307"/>
      <c r="CT50" s="1307"/>
      <c r="CU50" s="1307"/>
      <c r="CV50" s="1307" t="s">
        <v>573</v>
      </c>
      <c r="CW50" s="1307"/>
      <c r="CX50" s="1307"/>
      <c r="CY50" s="1307"/>
      <c r="CZ50" s="1307"/>
      <c r="DA50" s="1307"/>
      <c r="DB50" s="1307"/>
      <c r="DC50" s="1307"/>
    </row>
    <row r="51" spans="1:109" ht="13.5" customHeight="1" x14ac:dyDescent="0.15">
      <c r="B51" s="1282"/>
      <c r="G51" s="1308"/>
      <c r="H51" s="1308"/>
      <c r="I51" s="1309"/>
      <c r="J51" s="1309"/>
      <c r="K51" s="1310"/>
      <c r="L51" s="1310"/>
      <c r="M51" s="1310"/>
      <c r="N51" s="1310"/>
      <c r="AM51" s="1300"/>
      <c r="AN51" s="1311" t="s">
        <v>622</v>
      </c>
      <c r="AO51" s="1311"/>
      <c r="AP51" s="1311"/>
      <c r="AQ51" s="1311"/>
      <c r="AR51" s="1311"/>
      <c r="AS51" s="1311"/>
      <c r="AT51" s="1311"/>
      <c r="AU51" s="1311"/>
      <c r="AV51" s="1311"/>
      <c r="AW51" s="1311"/>
      <c r="AX51" s="1311"/>
      <c r="AY51" s="1311"/>
      <c r="AZ51" s="1311"/>
      <c r="BA51" s="1311"/>
      <c r="BB51" s="1311" t="s">
        <v>623</v>
      </c>
      <c r="BC51" s="1311"/>
      <c r="BD51" s="1311"/>
      <c r="BE51" s="1311"/>
      <c r="BF51" s="1311"/>
      <c r="BG51" s="1311"/>
      <c r="BH51" s="1311"/>
      <c r="BI51" s="1311"/>
      <c r="BJ51" s="1311"/>
      <c r="BK51" s="1311"/>
      <c r="BL51" s="1311"/>
      <c r="BM51" s="1311"/>
      <c r="BN51" s="1311"/>
      <c r="BO51" s="1311"/>
      <c r="BP51" s="1312">
        <v>43.9</v>
      </c>
      <c r="BQ51" s="1312"/>
      <c r="BR51" s="1312"/>
      <c r="BS51" s="1312"/>
      <c r="BT51" s="1312"/>
      <c r="BU51" s="1312"/>
      <c r="BV51" s="1312"/>
      <c r="BW51" s="1312"/>
      <c r="BX51" s="1312">
        <v>43.1</v>
      </c>
      <c r="BY51" s="1312"/>
      <c r="BZ51" s="1312"/>
      <c r="CA51" s="1312"/>
      <c r="CB51" s="1312"/>
      <c r="CC51" s="1312"/>
      <c r="CD51" s="1312"/>
      <c r="CE51" s="1312"/>
      <c r="CF51" s="1312">
        <v>33.6</v>
      </c>
      <c r="CG51" s="1312"/>
      <c r="CH51" s="1312"/>
      <c r="CI51" s="1312"/>
      <c r="CJ51" s="1312"/>
      <c r="CK51" s="1312"/>
      <c r="CL51" s="1312"/>
      <c r="CM51" s="1312"/>
      <c r="CN51" s="1312">
        <v>40.700000000000003</v>
      </c>
      <c r="CO51" s="1312"/>
      <c r="CP51" s="1312"/>
      <c r="CQ51" s="1312"/>
      <c r="CR51" s="1312"/>
      <c r="CS51" s="1312"/>
      <c r="CT51" s="1312"/>
      <c r="CU51" s="1312"/>
      <c r="CV51" s="1312">
        <v>36.200000000000003</v>
      </c>
      <c r="CW51" s="1312"/>
      <c r="CX51" s="1312"/>
      <c r="CY51" s="1312"/>
      <c r="CZ51" s="1312"/>
      <c r="DA51" s="1312"/>
      <c r="DB51" s="1312"/>
      <c r="DC51" s="1312"/>
    </row>
    <row r="52" spans="1:109" x14ac:dyDescent="0.15">
      <c r="B52" s="1282"/>
      <c r="G52" s="1308"/>
      <c r="H52" s="1308"/>
      <c r="I52" s="1309"/>
      <c r="J52" s="1309"/>
      <c r="K52" s="1310"/>
      <c r="L52" s="1310"/>
      <c r="M52" s="1310"/>
      <c r="N52" s="1310"/>
      <c r="AM52" s="1300"/>
      <c r="AN52" s="1311"/>
      <c r="AO52" s="1311"/>
      <c r="AP52" s="1311"/>
      <c r="AQ52" s="1311"/>
      <c r="AR52" s="1311"/>
      <c r="AS52" s="1311"/>
      <c r="AT52" s="1311"/>
      <c r="AU52" s="1311"/>
      <c r="AV52" s="1311"/>
      <c r="AW52" s="1311"/>
      <c r="AX52" s="1311"/>
      <c r="AY52" s="1311"/>
      <c r="AZ52" s="1311"/>
      <c r="BA52" s="1311"/>
      <c r="BB52" s="1311"/>
      <c r="BC52" s="1311"/>
      <c r="BD52" s="1311"/>
      <c r="BE52" s="1311"/>
      <c r="BF52" s="1311"/>
      <c r="BG52" s="1311"/>
      <c r="BH52" s="1311"/>
      <c r="BI52" s="1311"/>
      <c r="BJ52" s="1311"/>
      <c r="BK52" s="1311"/>
      <c r="BL52" s="1311"/>
      <c r="BM52" s="1311"/>
      <c r="BN52" s="1311"/>
      <c r="BO52" s="1311"/>
      <c r="BP52" s="1312"/>
      <c r="BQ52" s="1312"/>
      <c r="BR52" s="1312"/>
      <c r="BS52" s="1312"/>
      <c r="BT52" s="1312"/>
      <c r="BU52" s="1312"/>
      <c r="BV52" s="1312"/>
      <c r="BW52" s="1312"/>
      <c r="BX52" s="1312"/>
      <c r="BY52" s="1312"/>
      <c r="BZ52" s="1312"/>
      <c r="CA52" s="1312"/>
      <c r="CB52" s="1312"/>
      <c r="CC52" s="1312"/>
      <c r="CD52" s="1312"/>
      <c r="CE52" s="1312"/>
      <c r="CF52" s="1312"/>
      <c r="CG52" s="1312"/>
      <c r="CH52" s="1312"/>
      <c r="CI52" s="1312"/>
      <c r="CJ52" s="1312"/>
      <c r="CK52" s="1312"/>
      <c r="CL52" s="1312"/>
      <c r="CM52" s="1312"/>
      <c r="CN52" s="1312"/>
      <c r="CO52" s="1312"/>
      <c r="CP52" s="1312"/>
      <c r="CQ52" s="1312"/>
      <c r="CR52" s="1312"/>
      <c r="CS52" s="1312"/>
      <c r="CT52" s="1312"/>
      <c r="CU52" s="1312"/>
      <c r="CV52" s="1312"/>
      <c r="CW52" s="1312"/>
      <c r="CX52" s="1312"/>
      <c r="CY52" s="1312"/>
      <c r="CZ52" s="1312"/>
      <c r="DA52" s="1312"/>
      <c r="DB52" s="1312"/>
      <c r="DC52" s="1312"/>
    </row>
    <row r="53" spans="1:109" x14ac:dyDescent="0.15">
      <c r="A53" s="1290"/>
      <c r="B53" s="1282"/>
      <c r="G53" s="1308"/>
      <c r="H53" s="1308"/>
      <c r="I53" s="1301"/>
      <c r="J53" s="1301"/>
      <c r="K53" s="1310"/>
      <c r="L53" s="1310"/>
      <c r="M53" s="1310"/>
      <c r="N53" s="1310"/>
      <c r="AM53" s="1300"/>
      <c r="AN53" s="1311"/>
      <c r="AO53" s="1311"/>
      <c r="AP53" s="1311"/>
      <c r="AQ53" s="1311"/>
      <c r="AR53" s="1311"/>
      <c r="AS53" s="1311"/>
      <c r="AT53" s="1311"/>
      <c r="AU53" s="1311"/>
      <c r="AV53" s="1311"/>
      <c r="AW53" s="1311"/>
      <c r="AX53" s="1311"/>
      <c r="AY53" s="1311"/>
      <c r="AZ53" s="1311"/>
      <c r="BA53" s="1311"/>
      <c r="BB53" s="1311" t="s">
        <v>624</v>
      </c>
      <c r="BC53" s="1311"/>
      <c r="BD53" s="1311"/>
      <c r="BE53" s="1311"/>
      <c r="BF53" s="1311"/>
      <c r="BG53" s="1311"/>
      <c r="BH53" s="1311"/>
      <c r="BI53" s="1311"/>
      <c r="BJ53" s="1311"/>
      <c r="BK53" s="1311"/>
      <c r="BL53" s="1311"/>
      <c r="BM53" s="1311"/>
      <c r="BN53" s="1311"/>
      <c r="BO53" s="1311"/>
      <c r="BP53" s="1312">
        <v>56.3</v>
      </c>
      <c r="BQ53" s="1312"/>
      <c r="BR53" s="1312"/>
      <c r="BS53" s="1312"/>
      <c r="BT53" s="1312"/>
      <c r="BU53" s="1312"/>
      <c r="BV53" s="1312"/>
      <c r="BW53" s="1312"/>
      <c r="BX53" s="1312">
        <v>57.8</v>
      </c>
      <c r="BY53" s="1312"/>
      <c r="BZ53" s="1312"/>
      <c r="CA53" s="1312"/>
      <c r="CB53" s="1312"/>
      <c r="CC53" s="1312"/>
      <c r="CD53" s="1312"/>
      <c r="CE53" s="1312"/>
      <c r="CF53" s="1312">
        <v>58.8</v>
      </c>
      <c r="CG53" s="1312"/>
      <c r="CH53" s="1312"/>
      <c r="CI53" s="1312"/>
      <c r="CJ53" s="1312"/>
      <c r="CK53" s="1312"/>
      <c r="CL53" s="1312"/>
      <c r="CM53" s="1312"/>
      <c r="CN53" s="1312">
        <v>60.2</v>
      </c>
      <c r="CO53" s="1312"/>
      <c r="CP53" s="1312"/>
      <c r="CQ53" s="1312"/>
      <c r="CR53" s="1312"/>
      <c r="CS53" s="1312"/>
      <c r="CT53" s="1312"/>
      <c r="CU53" s="1312"/>
      <c r="CV53" s="1312">
        <v>61.3</v>
      </c>
      <c r="CW53" s="1312"/>
      <c r="CX53" s="1312"/>
      <c r="CY53" s="1312"/>
      <c r="CZ53" s="1312"/>
      <c r="DA53" s="1312"/>
      <c r="DB53" s="1312"/>
      <c r="DC53" s="1312"/>
    </row>
    <row r="54" spans="1:109" x14ac:dyDescent="0.15">
      <c r="A54" s="1290"/>
      <c r="B54" s="1282"/>
      <c r="G54" s="1308"/>
      <c r="H54" s="1308"/>
      <c r="I54" s="1301"/>
      <c r="J54" s="1301"/>
      <c r="K54" s="1310"/>
      <c r="L54" s="1310"/>
      <c r="M54" s="1310"/>
      <c r="N54" s="1310"/>
      <c r="AM54" s="1300"/>
      <c r="AN54" s="1311"/>
      <c r="AO54" s="1311"/>
      <c r="AP54" s="1311"/>
      <c r="AQ54" s="1311"/>
      <c r="AR54" s="1311"/>
      <c r="AS54" s="1311"/>
      <c r="AT54" s="1311"/>
      <c r="AU54" s="1311"/>
      <c r="AV54" s="1311"/>
      <c r="AW54" s="1311"/>
      <c r="AX54" s="1311"/>
      <c r="AY54" s="1311"/>
      <c r="AZ54" s="1311"/>
      <c r="BA54" s="1311"/>
      <c r="BB54" s="1311"/>
      <c r="BC54" s="1311"/>
      <c r="BD54" s="1311"/>
      <c r="BE54" s="1311"/>
      <c r="BF54" s="1311"/>
      <c r="BG54" s="1311"/>
      <c r="BH54" s="1311"/>
      <c r="BI54" s="1311"/>
      <c r="BJ54" s="1311"/>
      <c r="BK54" s="1311"/>
      <c r="BL54" s="1311"/>
      <c r="BM54" s="1311"/>
      <c r="BN54" s="1311"/>
      <c r="BO54" s="1311"/>
      <c r="BP54" s="1312"/>
      <c r="BQ54" s="1312"/>
      <c r="BR54" s="1312"/>
      <c r="BS54" s="1312"/>
      <c r="BT54" s="1312"/>
      <c r="BU54" s="1312"/>
      <c r="BV54" s="1312"/>
      <c r="BW54" s="1312"/>
      <c r="BX54" s="1312"/>
      <c r="BY54" s="1312"/>
      <c r="BZ54" s="1312"/>
      <c r="CA54" s="1312"/>
      <c r="CB54" s="1312"/>
      <c r="CC54" s="1312"/>
      <c r="CD54" s="1312"/>
      <c r="CE54" s="1312"/>
      <c r="CF54" s="1312"/>
      <c r="CG54" s="1312"/>
      <c r="CH54" s="1312"/>
      <c r="CI54" s="1312"/>
      <c r="CJ54" s="1312"/>
      <c r="CK54" s="1312"/>
      <c r="CL54" s="1312"/>
      <c r="CM54" s="1312"/>
      <c r="CN54" s="1312"/>
      <c r="CO54" s="1312"/>
      <c r="CP54" s="1312"/>
      <c r="CQ54" s="1312"/>
      <c r="CR54" s="1312"/>
      <c r="CS54" s="1312"/>
      <c r="CT54" s="1312"/>
      <c r="CU54" s="1312"/>
      <c r="CV54" s="1312"/>
      <c r="CW54" s="1312"/>
      <c r="CX54" s="1312"/>
      <c r="CY54" s="1312"/>
      <c r="CZ54" s="1312"/>
      <c r="DA54" s="1312"/>
      <c r="DB54" s="1312"/>
      <c r="DC54" s="1312"/>
    </row>
    <row r="55" spans="1:109" x14ac:dyDescent="0.15">
      <c r="A55" s="1290"/>
      <c r="B55" s="1282"/>
      <c r="G55" s="1301"/>
      <c r="H55" s="1301"/>
      <c r="I55" s="1301"/>
      <c r="J55" s="1301"/>
      <c r="K55" s="1310"/>
      <c r="L55" s="1310"/>
      <c r="M55" s="1310"/>
      <c r="N55" s="1310"/>
      <c r="AN55" s="1307" t="s">
        <v>625</v>
      </c>
      <c r="AO55" s="1307"/>
      <c r="AP55" s="1307"/>
      <c r="AQ55" s="1307"/>
      <c r="AR55" s="1307"/>
      <c r="AS55" s="1307"/>
      <c r="AT55" s="1307"/>
      <c r="AU55" s="1307"/>
      <c r="AV55" s="1307"/>
      <c r="AW55" s="1307"/>
      <c r="AX55" s="1307"/>
      <c r="AY55" s="1307"/>
      <c r="AZ55" s="1307"/>
      <c r="BA55" s="1307"/>
      <c r="BB55" s="1311" t="s">
        <v>623</v>
      </c>
      <c r="BC55" s="1311"/>
      <c r="BD55" s="1311"/>
      <c r="BE55" s="1311"/>
      <c r="BF55" s="1311"/>
      <c r="BG55" s="1311"/>
      <c r="BH55" s="1311"/>
      <c r="BI55" s="1311"/>
      <c r="BJ55" s="1311"/>
      <c r="BK55" s="1311"/>
      <c r="BL55" s="1311"/>
      <c r="BM55" s="1311"/>
      <c r="BN55" s="1311"/>
      <c r="BO55" s="1311"/>
      <c r="BP55" s="1312">
        <v>54.6</v>
      </c>
      <c r="BQ55" s="1312"/>
      <c r="BR55" s="1312"/>
      <c r="BS55" s="1312"/>
      <c r="BT55" s="1312"/>
      <c r="BU55" s="1312"/>
      <c r="BV55" s="1312"/>
      <c r="BW55" s="1312"/>
      <c r="BX55" s="1312">
        <v>53.2</v>
      </c>
      <c r="BY55" s="1312"/>
      <c r="BZ55" s="1312"/>
      <c r="CA55" s="1312"/>
      <c r="CB55" s="1312"/>
      <c r="CC55" s="1312"/>
      <c r="CD55" s="1312"/>
      <c r="CE55" s="1312"/>
      <c r="CF55" s="1312">
        <v>47.9</v>
      </c>
      <c r="CG55" s="1312"/>
      <c r="CH55" s="1312"/>
      <c r="CI55" s="1312"/>
      <c r="CJ55" s="1312"/>
      <c r="CK55" s="1312"/>
      <c r="CL55" s="1312"/>
      <c r="CM55" s="1312"/>
      <c r="CN55" s="1312">
        <v>49</v>
      </c>
      <c r="CO55" s="1312"/>
      <c r="CP55" s="1312"/>
      <c r="CQ55" s="1312"/>
      <c r="CR55" s="1312"/>
      <c r="CS55" s="1312"/>
      <c r="CT55" s="1312"/>
      <c r="CU55" s="1312"/>
      <c r="CV55" s="1312">
        <v>41.3</v>
      </c>
      <c r="CW55" s="1312"/>
      <c r="CX55" s="1312"/>
      <c r="CY55" s="1312"/>
      <c r="CZ55" s="1312"/>
      <c r="DA55" s="1312"/>
      <c r="DB55" s="1312"/>
      <c r="DC55" s="1312"/>
    </row>
    <row r="56" spans="1:109" x14ac:dyDescent="0.15">
      <c r="A56" s="1290"/>
      <c r="B56" s="1282"/>
      <c r="G56" s="1301"/>
      <c r="H56" s="1301"/>
      <c r="I56" s="1301"/>
      <c r="J56" s="1301"/>
      <c r="K56" s="1310"/>
      <c r="L56" s="1310"/>
      <c r="M56" s="1310"/>
      <c r="N56" s="1310"/>
      <c r="AN56" s="1307"/>
      <c r="AO56" s="1307"/>
      <c r="AP56" s="1307"/>
      <c r="AQ56" s="1307"/>
      <c r="AR56" s="1307"/>
      <c r="AS56" s="1307"/>
      <c r="AT56" s="1307"/>
      <c r="AU56" s="1307"/>
      <c r="AV56" s="1307"/>
      <c r="AW56" s="1307"/>
      <c r="AX56" s="1307"/>
      <c r="AY56" s="1307"/>
      <c r="AZ56" s="1307"/>
      <c r="BA56" s="1307"/>
      <c r="BB56" s="1311"/>
      <c r="BC56" s="1311"/>
      <c r="BD56" s="1311"/>
      <c r="BE56" s="1311"/>
      <c r="BF56" s="1311"/>
      <c r="BG56" s="1311"/>
      <c r="BH56" s="1311"/>
      <c r="BI56" s="1311"/>
      <c r="BJ56" s="1311"/>
      <c r="BK56" s="1311"/>
      <c r="BL56" s="1311"/>
      <c r="BM56" s="1311"/>
      <c r="BN56" s="1311"/>
      <c r="BO56" s="1311"/>
      <c r="BP56" s="1312"/>
      <c r="BQ56" s="1312"/>
      <c r="BR56" s="1312"/>
      <c r="BS56" s="1312"/>
      <c r="BT56" s="1312"/>
      <c r="BU56" s="1312"/>
      <c r="BV56" s="1312"/>
      <c r="BW56" s="1312"/>
      <c r="BX56" s="1312"/>
      <c r="BY56" s="1312"/>
      <c r="BZ56" s="1312"/>
      <c r="CA56" s="1312"/>
      <c r="CB56" s="1312"/>
      <c r="CC56" s="1312"/>
      <c r="CD56" s="1312"/>
      <c r="CE56" s="1312"/>
      <c r="CF56" s="1312"/>
      <c r="CG56" s="1312"/>
      <c r="CH56" s="1312"/>
      <c r="CI56" s="1312"/>
      <c r="CJ56" s="1312"/>
      <c r="CK56" s="1312"/>
      <c r="CL56" s="1312"/>
      <c r="CM56" s="1312"/>
      <c r="CN56" s="1312"/>
      <c r="CO56" s="1312"/>
      <c r="CP56" s="1312"/>
      <c r="CQ56" s="1312"/>
      <c r="CR56" s="1312"/>
      <c r="CS56" s="1312"/>
      <c r="CT56" s="1312"/>
      <c r="CU56" s="1312"/>
      <c r="CV56" s="1312"/>
      <c r="CW56" s="1312"/>
      <c r="CX56" s="1312"/>
      <c r="CY56" s="1312"/>
      <c r="CZ56" s="1312"/>
      <c r="DA56" s="1312"/>
      <c r="DB56" s="1312"/>
      <c r="DC56" s="1312"/>
    </row>
    <row r="57" spans="1:109" s="1290" customFormat="1" x14ac:dyDescent="0.15">
      <c r="B57" s="1313"/>
      <c r="G57" s="1301"/>
      <c r="H57" s="1301"/>
      <c r="I57" s="1314"/>
      <c r="J57" s="1314"/>
      <c r="K57" s="1310"/>
      <c r="L57" s="1310"/>
      <c r="M57" s="1310"/>
      <c r="N57" s="1310"/>
      <c r="AM57" s="1275"/>
      <c r="AN57" s="1307"/>
      <c r="AO57" s="1307"/>
      <c r="AP57" s="1307"/>
      <c r="AQ57" s="1307"/>
      <c r="AR57" s="1307"/>
      <c r="AS57" s="1307"/>
      <c r="AT57" s="1307"/>
      <c r="AU57" s="1307"/>
      <c r="AV57" s="1307"/>
      <c r="AW57" s="1307"/>
      <c r="AX57" s="1307"/>
      <c r="AY57" s="1307"/>
      <c r="AZ57" s="1307"/>
      <c r="BA57" s="1307"/>
      <c r="BB57" s="1311" t="s">
        <v>624</v>
      </c>
      <c r="BC57" s="1311"/>
      <c r="BD57" s="1311"/>
      <c r="BE57" s="1311"/>
      <c r="BF57" s="1311"/>
      <c r="BG57" s="1311"/>
      <c r="BH57" s="1311"/>
      <c r="BI57" s="1311"/>
      <c r="BJ57" s="1311"/>
      <c r="BK57" s="1311"/>
      <c r="BL57" s="1311"/>
      <c r="BM57" s="1311"/>
      <c r="BN57" s="1311"/>
      <c r="BO57" s="1311"/>
      <c r="BP57" s="1312">
        <v>58.3</v>
      </c>
      <c r="BQ57" s="1312"/>
      <c r="BR57" s="1312"/>
      <c r="BS57" s="1312"/>
      <c r="BT57" s="1312"/>
      <c r="BU57" s="1312"/>
      <c r="BV57" s="1312"/>
      <c r="BW57" s="1312"/>
      <c r="BX57" s="1312">
        <v>59.6</v>
      </c>
      <c r="BY57" s="1312"/>
      <c r="BZ57" s="1312"/>
      <c r="CA57" s="1312"/>
      <c r="CB57" s="1312"/>
      <c r="CC57" s="1312"/>
      <c r="CD57" s="1312"/>
      <c r="CE57" s="1312"/>
      <c r="CF57" s="1312">
        <v>60.8</v>
      </c>
      <c r="CG57" s="1312"/>
      <c r="CH57" s="1312"/>
      <c r="CI57" s="1312"/>
      <c r="CJ57" s="1312"/>
      <c r="CK57" s="1312"/>
      <c r="CL57" s="1312"/>
      <c r="CM57" s="1312"/>
      <c r="CN57" s="1312">
        <v>61</v>
      </c>
      <c r="CO57" s="1312"/>
      <c r="CP57" s="1312"/>
      <c r="CQ57" s="1312"/>
      <c r="CR57" s="1312"/>
      <c r="CS57" s="1312"/>
      <c r="CT57" s="1312"/>
      <c r="CU57" s="1312"/>
      <c r="CV57" s="1312">
        <v>63</v>
      </c>
      <c r="CW57" s="1312"/>
      <c r="CX57" s="1312"/>
      <c r="CY57" s="1312"/>
      <c r="CZ57" s="1312"/>
      <c r="DA57" s="1312"/>
      <c r="DB57" s="1312"/>
      <c r="DC57" s="1312"/>
      <c r="DD57" s="1315"/>
      <c r="DE57" s="1313"/>
    </row>
    <row r="58" spans="1:109" s="1290" customFormat="1" x14ac:dyDescent="0.15">
      <c r="A58" s="1275"/>
      <c r="B58" s="1313"/>
      <c r="G58" s="1301"/>
      <c r="H58" s="1301"/>
      <c r="I58" s="1314"/>
      <c r="J58" s="1314"/>
      <c r="K58" s="1310"/>
      <c r="L58" s="1310"/>
      <c r="M58" s="1310"/>
      <c r="N58" s="1310"/>
      <c r="AM58" s="1275"/>
      <c r="AN58" s="1307"/>
      <c r="AO58" s="1307"/>
      <c r="AP58" s="1307"/>
      <c r="AQ58" s="1307"/>
      <c r="AR58" s="1307"/>
      <c r="AS58" s="1307"/>
      <c r="AT58" s="1307"/>
      <c r="AU58" s="1307"/>
      <c r="AV58" s="1307"/>
      <c r="AW58" s="1307"/>
      <c r="AX58" s="1307"/>
      <c r="AY58" s="1307"/>
      <c r="AZ58" s="1307"/>
      <c r="BA58" s="1307"/>
      <c r="BB58" s="1311"/>
      <c r="BC58" s="1311"/>
      <c r="BD58" s="1311"/>
      <c r="BE58" s="1311"/>
      <c r="BF58" s="1311"/>
      <c r="BG58" s="1311"/>
      <c r="BH58" s="1311"/>
      <c r="BI58" s="1311"/>
      <c r="BJ58" s="1311"/>
      <c r="BK58" s="1311"/>
      <c r="BL58" s="1311"/>
      <c r="BM58" s="1311"/>
      <c r="BN58" s="1311"/>
      <c r="BO58" s="1311"/>
      <c r="BP58" s="1312"/>
      <c r="BQ58" s="1312"/>
      <c r="BR58" s="1312"/>
      <c r="BS58" s="1312"/>
      <c r="BT58" s="1312"/>
      <c r="BU58" s="1312"/>
      <c r="BV58" s="1312"/>
      <c r="BW58" s="1312"/>
      <c r="BX58" s="1312"/>
      <c r="BY58" s="1312"/>
      <c r="BZ58" s="1312"/>
      <c r="CA58" s="1312"/>
      <c r="CB58" s="1312"/>
      <c r="CC58" s="1312"/>
      <c r="CD58" s="1312"/>
      <c r="CE58" s="1312"/>
      <c r="CF58" s="1312"/>
      <c r="CG58" s="1312"/>
      <c r="CH58" s="1312"/>
      <c r="CI58" s="1312"/>
      <c r="CJ58" s="1312"/>
      <c r="CK58" s="1312"/>
      <c r="CL58" s="1312"/>
      <c r="CM58" s="1312"/>
      <c r="CN58" s="1312"/>
      <c r="CO58" s="1312"/>
      <c r="CP58" s="1312"/>
      <c r="CQ58" s="1312"/>
      <c r="CR58" s="1312"/>
      <c r="CS58" s="1312"/>
      <c r="CT58" s="1312"/>
      <c r="CU58" s="1312"/>
      <c r="CV58" s="1312"/>
      <c r="CW58" s="1312"/>
      <c r="CX58" s="1312"/>
      <c r="CY58" s="1312"/>
      <c r="CZ58" s="1312"/>
      <c r="DA58" s="1312"/>
      <c r="DB58" s="1312"/>
      <c r="DC58" s="1312"/>
      <c r="DD58" s="1315"/>
      <c r="DE58" s="1313"/>
    </row>
    <row r="59" spans="1:109" s="1290" customFormat="1" x14ac:dyDescent="0.15">
      <c r="A59" s="1275"/>
      <c r="B59" s="1313"/>
      <c r="K59" s="1316"/>
      <c r="L59" s="1316"/>
      <c r="M59" s="1316"/>
      <c r="N59" s="1316"/>
      <c r="AQ59" s="1316"/>
      <c r="AR59" s="1316"/>
      <c r="AS59" s="1316"/>
      <c r="AT59" s="1316"/>
      <c r="BC59" s="1316"/>
      <c r="BD59" s="1316"/>
      <c r="BE59" s="1316"/>
      <c r="BF59" s="1316"/>
      <c r="BO59" s="1316"/>
      <c r="BP59" s="1316"/>
      <c r="BQ59" s="1316"/>
      <c r="BR59" s="1316"/>
      <c r="CA59" s="1316"/>
      <c r="CB59" s="1316"/>
      <c r="CC59" s="1316"/>
      <c r="CD59" s="1316"/>
      <c r="CM59" s="1316"/>
      <c r="CN59" s="1316"/>
      <c r="CO59" s="1316"/>
      <c r="CP59" s="1316"/>
      <c r="CY59" s="1316"/>
      <c r="CZ59" s="1316"/>
      <c r="DA59" s="1316"/>
      <c r="DB59" s="1316"/>
      <c r="DC59" s="1316"/>
      <c r="DD59" s="1315"/>
      <c r="DE59" s="1313"/>
    </row>
    <row r="60" spans="1:109" s="1290" customFormat="1" x14ac:dyDescent="0.15">
      <c r="A60" s="1275"/>
      <c r="B60" s="1313"/>
      <c r="K60" s="1316"/>
      <c r="L60" s="1316"/>
      <c r="M60" s="1316"/>
      <c r="N60" s="1316"/>
      <c r="AQ60" s="1316"/>
      <c r="AR60" s="1316"/>
      <c r="AS60" s="1316"/>
      <c r="AT60" s="1316"/>
      <c r="BC60" s="1316"/>
      <c r="BD60" s="1316"/>
      <c r="BE60" s="1316"/>
      <c r="BF60" s="1316"/>
      <c r="BO60" s="1316"/>
      <c r="BP60" s="1316"/>
      <c r="BQ60" s="1316"/>
      <c r="BR60" s="1316"/>
      <c r="CA60" s="1316"/>
      <c r="CB60" s="1316"/>
      <c r="CC60" s="1316"/>
      <c r="CD60" s="1316"/>
      <c r="CM60" s="1316"/>
      <c r="CN60" s="1316"/>
      <c r="CO60" s="1316"/>
      <c r="CP60" s="1316"/>
      <c r="CY60" s="1316"/>
      <c r="CZ60" s="1316"/>
      <c r="DA60" s="1316"/>
      <c r="DB60" s="1316"/>
      <c r="DC60" s="1316"/>
      <c r="DD60" s="1315"/>
      <c r="DE60" s="1313"/>
    </row>
    <row r="61" spans="1:109" s="1290" customFormat="1" x14ac:dyDescent="0.15">
      <c r="A61" s="1275"/>
      <c r="B61" s="1317"/>
      <c r="C61" s="1318"/>
      <c r="D61" s="1318"/>
      <c r="E61" s="1318"/>
      <c r="F61" s="1318"/>
      <c r="G61" s="1318"/>
      <c r="H61" s="1318"/>
      <c r="I61" s="1318"/>
      <c r="J61" s="1318"/>
      <c r="K61" s="1318"/>
      <c r="L61" s="1318"/>
      <c r="M61" s="1319"/>
      <c r="N61" s="1319"/>
      <c r="O61" s="1318"/>
      <c r="P61" s="1318"/>
      <c r="Q61" s="1318"/>
      <c r="R61" s="1318"/>
      <c r="S61" s="1318"/>
      <c r="T61" s="1318"/>
      <c r="U61" s="1318"/>
      <c r="V61" s="1318"/>
      <c r="W61" s="1318"/>
      <c r="X61" s="1318"/>
      <c r="Y61" s="1318"/>
      <c r="Z61" s="1318"/>
      <c r="AA61" s="1318"/>
      <c r="AB61" s="1318"/>
      <c r="AC61" s="1318"/>
      <c r="AD61" s="1318"/>
      <c r="AE61" s="1318"/>
      <c r="AF61" s="1318"/>
      <c r="AG61" s="1318"/>
      <c r="AH61" s="1318"/>
      <c r="AI61" s="1318"/>
      <c r="AJ61" s="1318"/>
      <c r="AK61" s="1318"/>
      <c r="AL61" s="1318"/>
      <c r="AM61" s="1318"/>
      <c r="AN61" s="1318"/>
      <c r="AO61" s="1318"/>
      <c r="AP61" s="1318"/>
      <c r="AQ61" s="1318"/>
      <c r="AR61" s="1318"/>
      <c r="AS61" s="1319"/>
      <c r="AT61" s="1319"/>
      <c r="AU61" s="1318"/>
      <c r="AV61" s="1318"/>
      <c r="AW61" s="1318"/>
      <c r="AX61" s="1318"/>
      <c r="AY61" s="1318"/>
      <c r="AZ61" s="1318"/>
      <c r="BA61" s="1318"/>
      <c r="BB61" s="1318"/>
      <c r="BC61" s="1318"/>
      <c r="BD61" s="1318"/>
      <c r="BE61" s="1319"/>
      <c r="BF61" s="1319"/>
      <c r="BG61" s="1318"/>
      <c r="BH61" s="1318"/>
      <c r="BI61" s="1318"/>
      <c r="BJ61" s="1318"/>
      <c r="BK61" s="1318"/>
      <c r="BL61" s="1318"/>
      <c r="BM61" s="1318"/>
      <c r="BN61" s="1318"/>
      <c r="BO61" s="1318"/>
      <c r="BP61" s="1318"/>
      <c r="BQ61" s="1319"/>
      <c r="BR61" s="1319"/>
      <c r="BS61" s="1318"/>
      <c r="BT61" s="1318"/>
      <c r="BU61" s="1318"/>
      <c r="BV61" s="1318"/>
      <c r="BW61" s="1318"/>
      <c r="BX61" s="1318"/>
      <c r="BY61" s="1318"/>
      <c r="BZ61" s="1318"/>
      <c r="CA61" s="1318"/>
      <c r="CB61" s="1318"/>
      <c r="CC61" s="1319"/>
      <c r="CD61" s="1319"/>
      <c r="CE61" s="1318"/>
      <c r="CF61" s="1318"/>
      <c r="CG61" s="1318"/>
      <c r="CH61" s="1318"/>
      <c r="CI61" s="1318"/>
      <c r="CJ61" s="1318"/>
      <c r="CK61" s="1318"/>
      <c r="CL61" s="1318"/>
      <c r="CM61" s="1318"/>
      <c r="CN61" s="1318"/>
      <c r="CO61" s="1319"/>
      <c r="CP61" s="1319"/>
      <c r="CQ61" s="1318"/>
      <c r="CR61" s="1318"/>
      <c r="CS61" s="1318"/>
      <c r="CT61" s="1318"/>
      <c r="CU61" s="1318"/>
      <c r="CV61" s="1318"/>
      <c r="CW61" s="1318"/>
      <c r="CX61" s="1318"/>
      <c r="CY61" s="1318"/>
      <c r="CZ61" s="1318"/>
      <c r="DA61" s="1319"/>
      <c r="DB61" s="1319"/>
      <c r="DC61" s="1319"/>
      <c r="DD61" s="1320"/>
      <c r="DE61" s="1313"/>
    </row>
    <row r="62" spans="1:109" x14ac:dyDescent="0.15">
      <c r="B62" s="1287"/>
      <c r="C62" s="1287"/>
      <c r="D62" s="1287"/>
      <c r="E62" s="1287"/>
      <c r="F62" s="1287"/>
      <c r="G62" s="1287"/>
      <c r="H62" s="1287"/>
      <c r="I62" s="1287"/>
      <c r="J62" s="1287"/>
      <c r="K62" s="1287"/>
      <c r="L62" s="1287"/>
      <c r="M62" s="1287"/>
      <c r="N62" s="1287"/>
      <c r="O62" s="1287"/>
      <c r="P62" s="1287"/>
      <c r="Q62" s="1287"/>
      <c r="R62" s="1287"/>
      <c r="S62" s="1287"/>
      <c r="T62" s="1287"/>
      <c r="U62" s="1287"/>
      <c r="V62" s="1287"/>
      <c r="W62" s="1287"/>
      <c r="X62" s="1287"/>
      <c r="Y62" s="1287"/>
      <c r="Z62" s="1287"/>
      <c r="AA62" s="1287"/>
      <c r="AB62" s="1287"/>
      <c r="AC62" s="1287"/>
      <c r="AD62" s="1287"/>
      <c r="AE62" s="1287"/>
      <c r="AF62" s="1287"/>
      <c r="AG62" s="1287"/>
      <c r="AH62" s="1287"/>
      <c r="AI62" s="1287"/>
      <c r="AJ62" s="1287"/>
      <c r="AK62" s="1287"/>
      <c r="AL62" s="1287"/>
      <c r="AM62" s="1287"/>
      <c r="AN62" s="1287"/>
      <c r="AO62" s="1287"/>
      <c r="AP62" s="1287"/>
      <c r="AQ62" s="1287"/>
      <c r="AR62" s="1287"/>
      <c r="AS62" s="1287"/>
      <c r="AT62" s="1287"/>
      <c r="AU62" s="1287"/>
      <c r="AV62" s="1287"/>
      <c r="AW62" s="1287"/>
      <c r="AX62" s="1287"/>
      <c r="AY62" s="1287"/>
      <c r="AZ62" s="1287"/>
      <c r="BA62" s="1287"/>
      <c r="BB62" s="1287"/>
      <c r="BC62" s="1287"/>
      <c r="BD62" s="1287"/>
      <c r="BE62" s="1287"/>
      <c r="BF62" s="1287"/>
      <c r="BG62" s="1287"/>
      <c r="BH62" s="1287"/>
      <c r="BI62" s="1287"/>
      <c r="BJ62" s="1287"/>
      <c r="BK62" s="1287"/>
      <c r="BL62" s="1287"/>
      <c r="BM62" s="1287"/>
      <c r="BN62" s="1287"/>
      <c r="BO62" s="1287"/>
      <c r="BP62" s="1287"/>
      <c r="BQ62" s="1287"/>
      <c r="BR62" s="1287"/>
      <c r="BS62" s="1287"/>
      <c r="BT62" s="1287"/>
      <c r="BU62" s="1287"/>
      <c r="BV62" s="1287"/>
      <c r="BW62" s="1287"/>
      <c r="BX62" s="1287"/>
      <c r="BY62" s="1287"/>
      <c r="BZ62" s="1287"/>
      <c r="CA62" s="1287"/>
      <c r="CB62" s="1287"/>
      <c r="CC62" s="1287"/>
      <c r="CD62" s="1287"/>
      <c r="CE62" s="1287"/>
      <c r="CF62" s="1287"/>
      <c r="CG62" s="1287"/>
      <c r="CH62" s="1287"/>
      <c r="CI62" s="1287"/>
      <c r="CJ62" s="1287"/>
      <c r="CK62" s="1287"/>
      <c r="CL62" s="1287"/>
      <c r="CM62" s="1287"/>
      <c r="CN62" s="1287"/>
      <c r="CO62" s="1287"/>
      <c r="CP62" s="1287"/>
      <c r="CQ62" s="1287"/>
      <c r="CR62" s="1287"/>
      <c r="CS62" s="1287"/>
      <c r="CT62" s="1287"/>
      <c r="CU62" s="1287"/>
      <c r="CV62" s="1287"/>
      <c r="CW62" s="1287"/>
      <c r="CX62" s="1287"/>
      <c r="CY62" s="1287"/>
      <c r="CZ62" s="1287"/>
      <c r="DA62" s="1287"/>
      <c r="DB62" s="1287"/>
      <c r="DC62" s="1287"/>
      <c r="DD62" s="1287"/>
      <c r="DE62" s="1275"/>
    </row>
    <row r="63" spans="1:109" ht="17.25" x14ac:dyDescent="0.15">
      <c r="B63" s="1321" t="s">
        <v>626</v>
      </c>
    </row>
    <row r="64" spans="1:109" x14ac:dyDescent="0.15">
      <c r="B64" s="1282"/>
      <c r="G64" s="1289"/>
      <c r="I64" s="1322"/>
      <c r="J64" s="1322"/>
      <c r="K64" s="1322"/>
      <c r="L64" s="1322"/>
      <c r="M64" s="1322"/>
      <c r="N64" s="1323"/>
      <c r="AM64" s="1289"/>
      <c r="AN64" s="1289" t="s">
        <v>619</v>
      </c>
      <c r="AP64" s="1290"/>
      <c r="AQ64" s="1290"/>
      <c r="AR64" s="1290"/>
      <c r="AY64" s="1289"/>
      <c r="BA64" s="1290"/>
      <c r="BB64" s="1290"/>
      <c r="BC64" s="1290"/>
      <c r="BK64" s="1289"/>
      <c r="BM64" s="1290"/>
      <c r="BN64" s="1290"/>
      <c r="BO64" s="1290"/>
      <c r="BW64" s="1289"/>
      <c r="BY64" s="1290"/>
      <c r="BZ64" s="1290"/>
      <c r="CA64" s="1290"/>
      <c r="CI64" s="1289"/>
      <c r="CK64" s="1290"/>
      <c r="CL64" s="1290"/>
      <c r="CM64" s="1290"/>
      <c r="CU64" s="1289"/>
      <c r="CW64" s="1290"/>
      <c r="CX64" s="1290"/>
      <c r="CY64" s="1290"/>
    </row>
    <row r="65" spans="2:107" x14ac:dyDescent="0.15">
      <c r="B65" s="1282"/>
      <c r="AN65" s="1291" t="s">
        <v>628</v>
      </c>
      <c r="AO65" s="1292"/>
      <c r="AP65" s="1292"/>
      <c r="AQ65" s="1292"/>
      <c r="AR65" s="1292"/>
      <c r="AS65" s="1292"/>
      <c r="AT65" s="1292"/>
      <c r="AU65" s="1292"/>
      <c r="AV65" s="1292"/>
      <c r="AW65" s="1292"/>
      <c r="AX65" s="1292"/>
      <c r="AY65" s="1292"/>
      <c r="AZ65" s="1292"/>
      <c r="BA65" s="1292"/>
      <c r="BB65" s="1292"/>
      <c r="BC65" s="1292"/>
      <c r="BD65" s="1292"/>
      <c r="BE65" s="1292"/>
      <c r="BF65" s="1292"/>
      <c r="BG65" s="1292"/>
      <c r="BH65" s="1292"/>
      <c r="BI65" s="1292"/>
      <c r="BJ65" s="1292"/>
      <c r="BK65" s="1292"/>
      <c r="BL65" s="1292"/>
      <c r="BM65" s="1292"/>
      <c r="BN65" s="1292"/>
      <c r="BO65" s="1292"/>
      <c r="BP65" s="1292"/>
      <c r="BQ65" s="1292"/>
      <c r="BR65" s="1292"/>
      <c r="BS65" s="1292"/>
      <c r="BT65" s="1292"/>
      <c r="BU65" s="1292"/>
      <c r="BV65" s="1292"/>
      <c r="BW65" s="1292"/>
      <c r="BX65" s="1292"/>
      <c r="BY65" s="1292"/>
      <c r="BZ65" s="1292"/>
      <c r="CA65" s="1292"/>
      <c r="CB65" s="1292"/>
      <c r="CC65" s="1292"/>
      <c r="CD65" s="1292"/>
      <c r="CE65" s="1292"/>
      <c r="CF65" s="1292"/>
      <c r="CG65" s="1292"/>
      <c r="CH65" s="1292"/>
      <c r="CI65" s="1292"/>
      <c r="CJ65" s="1292"/>
      <c r="CK65" s="1292"/>
      <c r="CL65" s="1292"/>
      <c r="CM65" s="1292"/>
      <c r="CN65" s="1292"/>
      <c r="CO65" s="1292"/>
      <c r="CP65" s="1292"/>
      <c r="CQ65" s="1292"/>
      <c r="CR65" s="1292"/>
      <c r="CS65" s="1292"/>
      <c r="CT65" s="1292"/>
      <c r="CU65" s="1292"/>
      <c r="CV65" s="1292"/>
      <c r="CW65" s="1292"/>
      <c r="CX65" s="1292"/>
      <c r="CY65" s="1292"/>
      <c r="CZ65" s="1292"/>
      <c r="DA65" s="1292"/>
      <c r="DB65" s="1292"/>
      <c r="DC65" s="1293"/>
    </row>
    <row r="66" spans="2:107" x14ac:dyDescent="0.15">
      <c r="B66" s="1282"/>
      <c r="AN66" s="1294"/>
      <c r="AO66" s="1295"/>
      <c r="AP66" s="1295"/>
      <c r="AQ66" s="1295"/>
      <c r="AR66" s="1295"/>
      <c r="AS66" s="1295"/>
      <c r="AT66" s="1295"/>
      <c r="AU66" s="1295"/>
      <c r="AV66" s="1295"/>
      <c r="AW66" s="1295"/>
      <c r="AX66" s="1295"/>
      <c r="AY66" s="1295"/>
      <c r="AZ66" s="1295"/>
      <c r="BA66" s="1295"/>
      <c r="BB66" s="1295"/>
      <c r="BC66" s="1295"/>
      <c r="BD66" s="1295"/>
      <c r="BE66" s="1295"/>
      <c r="BF66" s="1295"/>
      <c r="BG66" s="1295"/>
      <c r="BH66" s="1295"/>
      <c r="BI66" s="1295"/>
      <c r="BJ66" s="1295"/>
      <c r="BK66" s="1295"/>
      <c r="BL66" s="1295"/>
      <c r="BM66" s="1295"/>
      <c r="BN66" s="1295"/>
      <c r="BO66" s="1295"/>
      <c r="BP66" s="1295"/>
      <c r="BQ66" s="1295"/>
      <c r="BR66" s="1295"/>
      <c r="BS66" s="1295"/>
      <c r="BT66" s="1295"/>
      <c r="BU66" s="1295"/>
      <c r="BV66" s="1295"/>
      <c r="BW66" s="1295"/>
      <c r="BX66" s="1295"/>
      <c r="BY66" s="1295"/>
      <c r="BZ66" s="1295"/>
      <c r="CA66" s="1295"/>
      <c r="CB66" s="1295"/>
      <c r="CC66" s="1295"/>
      <c r="CD66" s="1295"/>
      <c r="CE66" s="1295"/>
      <c r="CF66" s="1295"/>
      <c r="CG66" s="1295"/>
      <c r="CH66" s="1295"/>
      <c r="CI66" s="1295"/>
      <c r="CJ66" s="1295"/>
      <c r="CK66" s="1295"/>
      <c r="CL66" s="1295"/>
      <c r="CM66" s="1295"/>
      <c r="CN66" s="1295"/>
      <c r="CO66" s="1295"/>
      <c r="CP66" s="1295"/>
      <c r="CQ66" s="1295"/>
      <c r="CR66" s="1295"/>
      <c r="CS66" s="1295"/>
      <c r="CT66" s="1295"/>
      <c r="CU66" s="1295"/>
      <c r="CV66" s="1295"/>
      <c r="CW66" s="1295"/>
      <c r="CX66" s="1295"/>
      <c r="CY66" s="1295"/>
      <c r="CZ66" s="1295"/>
      <c r="DA66" s="1295"/>
      <c r="DB66" s="1295"/>
      <c r="DC66" s="1296"/>
    </row>
    <row r="67" spans="2:107" x14ac:dyDescent="0.15">
      <c r="B67" s="1282"/>
      <c r="AN67" s="1294"/>
      <c r="AO67" s="1295"/>
      <c r="AP67" s="1295"/>
      <c r="AQ67" s="1295"/>
      <c r="AR67" s="1295"/>
      <c r="AS67" s="1295"/>
      <c r="AT67" s="1295"/>
      <c r="AU67" s="1295"/>
      <c r="AV67" s="1295"/>
      <c r="AW67" s="1295"/>
      <c r="AX67" s="1295"/>
      <c r="AY67" s="1295"/>
      <c r="AZ67" s="1295"/>
      <c r="BA67" s="1295"/>
      <c r="BB67" s="1295"/>
      <c r="BC67" s="1295"/>
      <c r="BD67" s="1295"/>
      <c r="BE67" s="1295"/>
      <c r="BF67" s="1295"/>
      <c r="BG67" s="1295"/>
      <c r="BH67" s="1295"/>
      <c r="BI67" s="1295"/>
      <c r="BJ67" s="1295"/>
      <c r="BK67" s="1295"/>
      <c r="BL67" s="1295"/>
      <c r="BM67" s="1295"/>
      <c r="BN67" s="1295"/>
      <c r="BO67" s="1295"/>
      <c r="BP67" s="1295"/>
      <c r="BQ67" s="1295"/>
      <c r="BR67" s="1295"/>
      <c r="BS67" s="1295"/>
      <c r="BT67" s="1295"/>
      <c r="BU67" s="1295"/>
      <c r="BV67" s="1295"/>
      <c r="BW67" s="1295"/>
      <c r="BX67" s="1295"/>
      <c r="BY67" s="1295"/>
      <c r="BZ67" s="1295"/>
      <c r="CA67" s="1295"/>
      <c r="CB67" s="1295"/>
      <c r="CC67" s="1295"/>
      <c r="CD67" s="1295"/>
      <c r="CE67" s="1295"/>
      <c r="CF67" s="1295"/>
      <c r="CG67" s="1295"/>
      <c r="CH67" s="1295"/>
      <c r="CI67" s="1295"/>
      <c r="CJ67" s="1295"/>
      <c r="CK67" s="1295"/>
      <c r="CL67" s="1295"/>
      <c r="CM67" s="1295"/>
      <c r="CN67" s="1295"/>
      <c r="CO67" s="1295"/>
      <c r="CP67" s="1295"/>
      <c r="CQ67" s="1295"/>
      <c r="CR67" s="1295"/>
      <c r="CS67" s="1295"/>
      <c r="CT67" s="1295"/>
      <c r="CU67" s="1295"/>
      <c r="CV67" s="1295"/>
      <c r="CW67" s="1295"/>
      <c r="CX67" s="1295"/>
      <c r="CY67" s="1295"/>
      <c r="CZ67" s="1295"/>
      <c r="DA67" s="1295"/>
      <c r="DB67" s="1295"/>
      <c r="DC67" s="1296"/>
    </row>
    <row r="68" spans="2:107" x14ac:dyDescent="0.15">
      <c r="B68" s="1282"/>
      <c r="AN68" s="1294"/>
      <c r="AO68" s="1295"/>
      <c r="AP68" s="1295"/>
      <c r="AQ68" s="1295"/>
      <c r="AR68" s="1295"/>
      <c r="AS68" s="1295"/>
      <c r="AT68" s="1295"/>
      <c r="AU68" s="1295"/>
      <c r="AV68" s="1295"/>
      <c r="AW68" s="1295"/>
      <c r="AX68" s="1295"/>
      <c r="AY68" s="1295"/>
      <c r="AZ68" s="1295"/>
      <c r="BA68" s="1295"/>
      <c r="BB68" s="1295"/>
      <c r="BC68" s="1295"/>
      <c r="BD68" s="1295"/>
      <c r="BE68" s="1295"/>
      <c r="BF68" s="1295"/>
      <c r="BG68" s="1295"/>
      <c r="BH68" s="1295"/>
      <c r="BI68" s="1295"/>
      <c r="BJ68" s="1295"/>
      <c r="BK68" s="1295"/>
      <c r="BL68" s="1295"/>
      <c r="BM68" s="1295"/>
      <c r="BN68" s="1295"/>
      <c r="BO68" s="1295"/>
      <c r="BP68" s="1295"/>
      <c r="BQ68" s="1295"/>
      <c r="BR68" s="1295"/>
      <c r="BS68" s="1295"/>
      <c r="BT68" s="1295"/>
      <c r="BU68" s="1295"/>
      <c r="BV68" s="1295"/>
      <c r="BW68" s="1295"/>
      <c r="BX68" s="1295"/>
      <c r="BY68" s="1295"/>
      <c r="BZ68" s="1295"/>
      <c r="CA68" s="1295"/>
      <c r="CB68" s="1295"/>
      <c r="CC68" s="1295"/>
      <c r="CD68" s="1295"/>
      <c r="CE68" s="1295"/>
      <c r="CF68" s="1295"/>
      <c r="CG68" s="1295"/>
      <c r="CH68" s="1295"/>
      <c r="CI68" s="1295"/>
      <c r="CJ68" s="1295"/>
      <c r="CK68" s="1295"/>
      <c r="CL68" s="1295"/>
      <c r="CM68" s="1295"/>
      <c r="CN68" s="1295"/>
      <c r="CO68" s="1295"/>
      <c r="CP68" s="1295"/>
      <c r="CQ68" s="1295"/>
      <c r="CR68" s="1295"/>
      <c r="CS68" s="1295"/>
      <c r="CT68" s="1295"/>
      <c r="CU68" s="1295"/>
      <c r="CV68" s="1295"/>
      <c r="CW68" s="1295"/>
      <c r="CX68" s="1295"/>
      <c r="CY68" s="1295"/>
      <c r="CZ68" s="1295"/>
      <c r="DA68" s="1295"/>
      <c r="DB68" s="1295"/>
      <c r="DC68" s="1296"/>
    </row>
    <row r="69" spans="2:107" x14ac:dyDescent="0.15">
      <c r="B69" s="1282"/>
      <c r="AN69" s="1297"/>
      <c r="AO69" s="1298"/>
      <c r="AP69" s="1298"/>
      <c r="AQ69" s="1298"/>
      <c r="AR69" s="1298"/>
      <c r="AS69" s="1298"/>
      <c r="AT69" s="1298"/>
      <c r="AU69" s="1298"/>
      <c r="AV69" s="1298"/>
      <c r="AW69" s="1298"/>
      <c r="AX69" s="1298"/>
      <c r="AY69" s="1298"/>
      <c r="AZ69" s="1298"/>
      <c r="BA69" s="1298"/>
      <c r="BB69" s="1298"/>
      <c r="BC69" s="1298"/>
      <c r="BD69" s="1298"/>
      <c r="BE69" s="1298"/>
      <c r="BF69" s="1298"/>
      <c r="BG69" s="1298"/>
      <c r="BH69" s="1298"/>
      <c r="BI69" s="1298"/>
      <c r="BJ69" s="1298"/>
      <c r="BK69" s="1298"/>
      <c r="BL69" s="1298"/>
      <c r="BM69" s="1298"/>
      <c r="BN69" s="1298"/>
      <c r="BO69" s="1298"/>
      <c r="BP69" s="1298"/>
      <c r="BQ69" s="1298"/>
      <c r="BR69" s="1298"/>
      <c r="BS69" s="1298"/>
      <c r="BT69" s="1298"/>
      <c r="BU69" s="1298"/>
      <c r="BV69" s="1298"/>
      <c r="BW69" s="1298"/>
      <c r="BX69" s="1298"/>
      <c r="BY69" s="1298"/>
      <c r="BZ69" s="1298"/>
      <c r="CA69" s="1298"/>
      <c r="CB69" s="1298"/>
      <c r="CC69" s="1298"/>
      <c r="CD69" s="1298"/>
      <c r="CE69" s="1298"/>
      <c r="CF69" s="1298"/>
      <c r="CG69" s="1298"/>
      <c r="CH69" s="1298"/>
      <c r="CI69" s="1298"/>
      <c r="CJ69" s="1298"/>
      <c r="CK69" s="1298"/>
      <c r="CL69" s="1298"/>
      <c r="CM69" s="1298"/>
      <c r="CN69" s="1298"/>
      <c r="CO69" s="1298"/>
      <c r="CP69" s="1298"/>
      <c r="CQ69" s="1298"/>
      <c r="CR69" s="1298"/>
      <c r="CS69" s="1298"/>
      <c r="CT69" s="1298"/>
      <c r="CU69" s="1298"/>
      <c r="CV69" s="1298"/>
      <c r="CW69" s="1298"/>
      <c r="CX69" s="1298"/>
      <c r="CY69" s="1298"/>
      <c r="CZ69" s="1298"/>
      <c r="DA69" s="1298"/>
      <c r="DB69" s="1298"/>
      <c r="DC69" s="1299"/>
    </row>
    <row r="70" spans="2:107" x14ac:dyDescent="0.15">
      <c r="B70" s="1282"/>
      <c r="H70" s="1324"/>
      <c r="I70" s="1324"/>
      <c r="J70" s="1325"/>
      <c r="K70" s="1325"/>
      <c r="L70" s="1326"/>
      <c r="M70" s="1325"/>
      <c r="N70" s="1326"/>
      <c r="AN70" s="1300"/>
      <c r="AO70" s="1300"/>
      <c r="AP70" s="1300"/>
      <c r="AZ70" s="1300"/>
      <c r="BA70" s="1300"/>
      <c r="BB70" s="1300"/>
      <c r="BL70" s="1300"/>
      <c r="BM70" s="1300"/>
      <c r="BN70" s="1300"/>
      <c r="BX70" s="1300"/>
      <c r="BY70" s="1300"/>
      <c r="BZ70" s="1300"/>
      <c r="CJ70" s="1300"/>
      <c r="CK70" s="1300"/>
      <c r="CL70" s="1300"/>
      <c r="CV70" s="1300"/>
      <c r="CW70" s="1300"/>
      <c r="CX70" s="1300"/>
    </row>
    <row r="71" spans="2:107" x14ac:dyDescent="0.15">
      <c r="B71" s="1282"/>
      <c r="G71" s="1327"/>
      <c r="I71" s="1328"/>
      <c r="J71" s="1325"/>
      <c r="K71" s="1325"/>
      <c r="L71" s="1326"/>
      <c r="M71" s="1325"/>
      <c r="N71" s="1326"/>
      <c r="AM71" s="1327"/>
      <c r="AN71" s="1275" t="s">
        <v>621</v>
      </c>
    </row>
    <row r="72" spans="2:107" x14ac:dyDescent="0.15">
      <c r="B72" s="1282"/>
      <c r="G72" s="1301"/>
      <c r="H72" s="1301"/>
      <c r="I72" s="1301"/>
      <c r="J72" s="1301"/>
      <c r="K72" s="1302"/>
      <c r="L72" s="1302"/>
      <c r="M72" s="1303"/>
      <c r="N72" s="1303"/>
      <c r="AN72" s="1304"/>
      <c r="AO72" s="1305"/>
      <c r="AP72" s="1305"/>
      <c r="AQ72" s="1305"/>
      <c r="AR72" s="1305"/>
      <c r="AS72" s="1305"/>
      <c r="AT72" s="1305"/>
      <c r="AU72" s="1305"/>
      <c r="AV72" s="1305"/>
      <c r="AW72" s="1305"/>
      <c r="AX72" s="1305"/>
      <c r="AY72" s="1305"/>
      <c r="AZ72" s="1305"/>
      <c r="BA72" s="1305"/>
      <c r="BB72" s="1305"/>
      <c r="BC72" s="1305"/>
      <c r="BD72" s="1305"/>
      <c r="BE72" s="1305"/>
      <c r="BF72" s="1305"/>
      <c r="BG72" s="1305"/>
      <c r="BH72" s="1305"/>
      <c r="BI72" s="1305"/>
      <c r="BJ72" s="1305"/>
      <c r="BK72" s="1305"/>
      <c r="BL72" s="1305"/>
      <c r="BM72" s="1305"/>
      <c r="BN72" s="1305"/>
      <c r="BO72" s="1306"/>
      <c r="BP72" s="1307" t="s">
        <v>569</v>
      </c>
      <c r="BQ72" s="1307"/>
      <c r="BR72" s="1307"/>
      <c r="BS72" s="1307"/>
      <c r="BT72" s="1307"/>
      <c r="BU72" s="1307"/>
      <c r="BV72" s="1307"/>
      <c r="BW72" s="1307"/>
      <c r="BX72" s="1307" t="s">
        <v>570</v>
      </c>
      <c r="BY72" s="1307"/>
      <c r="BZ72" s="1307"/>
      <c r="CA72" s="1307"/>
      <c r="CB72" s="1307"/>
      <c r="CC72" s="1307"/>
      <c r="CD72" s="1307"/>
      <c r="CE72" s="1307"/>
      <c r="CF72" s="1307" t="s">
        <v>571</v>
      </c>
      <c r="CG72" s="1307"/>
      <c r="CH72" s="1307"/>
      <c r="CI72" s="1307"/>
      <c r="CJ72" s="1307"/>
      <c r="CK72" s="1307"/>
      <c r="CL72" s="1307"/>
      <c r="CM72" s="1307"/>
      <c r="CN72" s="1307" t="s">
        <v>572</v>
      </c>
      <c r="CO72" s="1307"/>
      <c r="CP72" s="1307"/>
      <c r="CQ72" s="1307"/>
      <c r="CR72" s="1307"/>
      <c r="CS72" s="1307"/>
      <c r="CT72" s="1307"/>
      <c r="CU72" s="1307"/>
      <c r="CV72" s="1307" t="s">
        <v>573</v>
      </c>
      <c r="CW72" s="1307"/>
      <c r="CX72" s="1307"/>
      <c r="CY72" s="1307"/>
      <c r="CZ72" s="1307"/>
      <c r="DA72" s="1307"/>
      <c r="DB72" s="1307"/>
      <c r="DC72" s="1307"/>
    </row>
    <row r="73" spans="2:107" x14ac:dyDescent="0.15">
      <c r="B73" s="1282"/>
      <c r="G73" s="1308"/>
      <c r="H73" s="1308"/>
      <c r="I73" s="1308"/>
      <c r="J73" s="1308"/>
      <c r="K73" s="1329"/>
      <c r="L73" s="1329"/>
      <c r="M73" s="1329"/>
      <c r="N73" s="1329"/>
      <c r="AM73" s="1300"/>
      <c r="AN73" s="1311" t="s">
        <v>622</v>
      </c>
      <c r="AO73" s="1311"/>
      <c r="AP73" s="1311"/>
      <c r="AQ73" s="1311"/>
      <c r="AR73" s="1311"/>
      <c r="AS73" s="1311"/>
      <c r="AT73" s="1311"/>
      <c r="AU73" s="1311"/>
      <c r="AV73" s="1311"/>
      <c r="AW73" s="1311"/>
      <c r="AX73" s="1311"/>
      <c r="AY73" s="1311"/>
      <c r="AZ73" s="1311"/>
      <c r="BA73" s="1311"/>
      <c r="BB73" s="1311" t="s">
        <v>623</v>
      </c>
      <c r="BC73" s="1311"/>
      <c r="BD73" s="1311"/>
      <c r="BE73" s="1311"/>
      <c r="BF73" s="1311"/>
      <c r="BG73" s="1311"/>
      <c r="BH73" s="1311"/>
      <c r="BI73" s="1311"/>
      <c r="BJ73" s="1311"/>
      <c r="BK73" s="1311"/>
      <c r="BL73" s="1311"/>
      <c r="BM73" s="1311"/>
      <c r="BN73" s="1311"/>
      <c r="BO73" s="1311"/>
      <c r="BP73" s="1312">
        <v>43.9</v>
      </c>
      <c r="BQ73" s="1312"/>
      <c r="BR73" s="1312"/>
      <c r="BS73" s="1312"/>
      <c r="BT73" s="1312"/>
      <c r="BU73" s="1312"/>
      <c r="BV73" s="1312"/>
      <c r="BW73" s="1312"/>
      <c r="BX73" s="1312">
        <v>43.1</v>
      </c>
      <c r="BY73" s="1312"/>
      <c r="BZ73" s="1312"/>
      <c r="CA73" s="1312"/>
      <c r="CB73" s="1312"/>
      <c r="CC73" s="1312"/>
      <c r="CD73" s="1312"/>
      <c r="CE73" s="1312"/>
      <c r="CF73" s="1312">
        <v>33.6</v>
      </c>
      <c r="CG73" s="1312"/>
      <c r="CH73" s="1312"/>
      <c r="CI73" s="1312"/>
      <c r="CJ73" s="1312"/>
      <c r="CK73" s="1312"/>
      <c r="CL73" s="1312"/>
      <c r="CM73" s="1312"/>
      <c r="CN73" s="1312">
        <v>40.700000000000003</v>
      </c>
      <c r="CO73" s="1312"/>
      <c r="CP73" s="1312"/>
      <c r="CQ73" s="1312"/>
      <c r="CR73" s="1312"/>
      <c r="CS73" s="1312"/>
      <c r="CT73" s="1312"/>
      <c r="CU73" s="1312"/>
      <c r="CV73" s="1312">
        <v>36.200000000000003</v>
      </c>
      <c r="CW73" s="1312"/>
      <c r="CX73" s="1312"/>
      <c r="CY73" s="1312"/>
      <c r="CZ73" s="1312"/>
      <c r="DA73" s="1312"/>
      <c r="DB73" s="1312"/>
      <c r="DC73" s="1312"/>
    </row>
    <row r="74" spans="2:107" x14ac:dyDescent="0.15">
      <c r="B74" s="1282"/>
      <c r="G74" s="1308"/>
      <c r="H74" s="1308"/>
      <c r="I74" s="1308"/>
      <c r="J74" s="1308"/>
      <c r="K74" s="1329"/>
      <c r="L74" s="1329"/>
      <c r="M74" s="1329"/>
      <c r="N74" s="1329"/>
      <c r="AM74" s="1300"/>
      <c r="AN74" s="1311"/>
      <c r="AO74" s="1311"/>
      <c r="AP74" s="1311"/>
      <c r="AQ74" s="1311"/>
      <c r="AR74" s="1311"/>
      <c r="AS74" s="1311"/>
      <c r="AT74" s="1311"/>
      <c r="AU74" s="1311"/>
      <c r="AV74" s="1311"/>
      <c r="AW74" s="1311"/>
      <c r="AX74" s="1311"/>
      <c r="AY74" s="1311"/>
      <c r="AZ74" s="1311"/>
      <c r="BA74" s="1311"/>
      <c r="BB74" s="1311"/>
      <c r="BC74" s="1311"/>
      <c r="BD74" s="1311"/>
      <c r="BE74" s="1311"/>
      <c r="BF74" s="1311"/>
      <c r="BG74" s="1311"/>
      <c r="BH74" s="1311"/>
      <c r="BI74" s="1311"/>
      <c r="BJ74" s="1311"/>
      <c r="BK74" s="1311"/>
      <c r="BL74" s="1311"/>
      <c r="BM74" s="1311"/>
      <c r="BN74" s="1311"/>
      <c r="BO74" s="1311"/>
      <c r="BP74" s="1312"/>
      <c r="BQ74" s="1312"/>
      <c r="BR74" s="1312"/>
      <c r="BS74" s="1312"/>
      <c r="BT74" s="1312"/>
      <c r="BU74" s="1312"/>
      <c r="BV74" s="1312"/>
      <c r="BW74" s="1312"/>
      <c r="BX74" s="1312"/>
      <c r="BY74" s="1312"/>
      <c r="BZ74" s="1312"/>
      <c r="CA74" s="1312"/>
      <c r="CB74" s="1312"/>
      <c r="CC74" s="1312"/>
      <c r="CD74" s="1312"/>
      <c r="CE74" s="1312"/>
      <c r="CF74" s="1312"/>
      <c r="CG74" s="1312"/>
      <c r="CH74" s="1312"/>
      <c r="CI74" s="1312"/>
      <c r="CJ74" s="1312"/>
      <c r="CK74" s="1312"/>
      <c r="CL74" s="1312"/>
      <c r="CM74" s="1312"/>
      <c r="CN74" s="1312"/>
      <c r="CO74" s="1312"/>
      <c r="CP74" s="1312"/>
      <c r="CQ74" s="1312"/>
      <c r="CR74" s="1312"/>
      <c r="CS74" s="1312"/>
      <c r="CT74" s="1312"/>
      <c r="CU74" s="1312"/>
      <c r="CV74" s="1312"/>
      <c r="CW74" s="1312"/>
      <c r="CX74" s="1312"/>
      <c r="CY74" s="1312"/>
      <c r="CZ74" s="1312"/>
      <c r="DA74" s="1312"/>
      <c r="DB74" s="1312"/>
      <c r="DC74" s="1312"/>
    </row>
    <row r="75" spans="2:107" x14ac:dyDescent="0.15">
      <c r="B75" s="1282"/>
      <c r="G75" s="1308"/>
      <c r="H75" s="1308"/>
      <c r="I75" s="1301"/>
      <c r="J75" s="1301"/>
      <c r="K75" s="1310"/>
      <c r="L75" s="1310"/>
      <c r="M75" s="1310"/>
      <c r="N75" s="1310"/>
      <c r="AM75" s="1300"/>
      <c r="AN75" s="1311"/>
      <c r="AO75" s="1311"/>
      <c r="AP75" s="1311"/>
      <c r="AQ75" s="1311"/>
      <c r="AR75" s="1311"/>
      <c r="AS75" s="1311"/>
      <c r="AT75" s="1311"/>
      <c r="AU75" s="1311"/>
      <c r="AV75" s="1311"/>
      <c r="AW75" s="1311"/>
      <c r="AX75" s="1311"/>
      <c r="AY75" s="1311"/>
      <c r="AZ75" s="1311"/>
      <c r="BA75" s="1311"/>
      <c r="BB75" s="1311" t="s">
        <v>627</v>
      </c>
      <c r="BC75" s="1311"/>
      <c r="BD75" s="1311"/>
      <c r="BE75" s="1311"/>
      <c r="BF75" s="1311"/>
      <c r="BG75" s="1311"/>
      <c r="BH75" s="1311"/>
      <c r="BI75" s="1311"/>
      <c r="BJ75" s="1311"/>
      <c r="BK75" s="1311"/>
      <c r="BL75" s="1311"/>
      <c r="BM75" s="1311"/>
      <c r="BN75" s="1311"/>
      <c r="BO75" s="1311"/>
      <c r="BP75" s="1312">
        <v>10</v>
      </c>
      <c r="BQ75" s="1312"/>
      <c r="BR75" s="1312"/>
      <c r="BS75" s="1312"/>
      <c r="BT75" s="1312"/>
      <c r="BU75" s="1312"/>
      <c r="BV75" s="1312"/>
      <c r="BW75" s="1312"/>
      <c r="BX75" s="1312">
        <v>10.6</v>
      </c>
      <c r="BY75" s="1312"/>
      <c r="BZ75" s="1312"/>
      <c r="CA75" s="1312"/>
      <c r="CB75" s="1312"/>
      <c r="CC75" s="1312"/>
      <c r="CD75" s="1312"/>
      <c r="CE75" s="1312"/>
      <c r="CF75" s="1312">
        <v>10.1</v>
      </c>
      <c r="CG75" s="1312"/>
      <c r="CH75" s="1312"/>
      <c r="CI75" s="1312"/>
      <c r="CJ75" s="1312"/>
      <c r="CK75" s="1312"/>
      <c r="CL75" s="1312"/>
      <c r="CM75" s="1312"/>
      <c r="CN75" s="1312">
        <v>9.5</v>
      </c>
      <c r="CO75" s="1312"/>
      <c r="CP75" s="1312"/>
      <c r="CQ75" s="1312"/>
      <c r="CR75" s="1312"/>
      <c r="CS75" s="1312"/>
      <c r="CT75" s="1312"/>
      <c r="CU75" s="1312"/>
      <c r="CV75" s="1312">
        <v>8.6</v>
      </c>
      <c r="CW75" s="1312"/>
      <c r="CX75" s="1312"/>
      <c r="CY75" s="1312"/>
      <c r="CZ75" s="1312"/>
      <c r="DA75" s="1312"/>
      <c r="DB75" s="1312"/>
      <c r="DC75" s="1312"/>
    </row>
    <row r="76" spans="2:107" x14ac:dyDescent="0.15">
      <c r="B76" s="1282"/>
      <c r="G76" s="1308"/>
      <c r="H76" s="1308"/>
      <c r="I76" s="1301"/>
      <c r="J76" s="1301"/>
      <c r="K76" s="1310"/>
      <c r="L76" s="1310"/>
      <c r="M76" s="1310"/>
      <c r="N76" s="1310"/>
      <c r="AM76" s="1300"/>
      <c r="AN76" s="1311"/>
      <c r="AO76" s="1311"/>
      <c r="AP76" s="1311"/>
      <c r="AQ76" s="1311"/>
      <c r="AR76" s="1311"/>
      <c r="AS76" s="1311"/>
      <c r="AT76" s="1311"/>
      <c r="AU76" s="1311"/>
      <c r="AV76" s="1311"/>
      <c r="AW76" s="1311"/>
      <c r="AX76" s="1311"/>
      <c r="AY76" s="1311"/>
      <c r="AZ76" s="1311"/>
      <c r="BA76" s="1311"/>
      <c r="BB76" s="1311"/>
      <c r="BC76" s="1311"/>
      <c r="BD76" s="1311"/>
      <c r="BE76" s="1311"/>
      <c r="BF76" s="1311"/>
      <c r="BG76" s="1311"/>
      <c r="BH76" s="1311"/>
      <c r="BI76" s="1311"/>
      <c r="BJ76" s="1311"/>
      <c r="BK76" s="1311"/>
      <c r="BL76" s="1311"/>
      <c r="BM76" s="1311"/>
      <c r="BN76" s="1311"/>
      <c r="BO76" s="1311"/>
      <c r="BP76" s="1312"/>
      <c r="BQ76" s="1312"/>
      <c r="BR76" s="1312"/>
      <c r="BS76" s="1312"/>
      <c r="BT76" s="1312"/>
      <c r="BU76" s="1312"/>
      <c r="BV76" s="1312"/>
      <c r="BW76" s="1312"/>
      <c r="BX76" s="1312"/>
      <c r="BY76" s="1312"/>
      <c r="BZ76" s="1312"/>
      <c r="CA76" s="1312"/>
      <c r="CB76" s="1312"/>
      <c r="CC76" s="1312"/>
      <c r="CD76" s="1312"/>
      <c r="CE76" s="1312"/>
      <c r="CF76" s="1312"/>
      <c r="CG76" s="1312"/>
      <c r="CH76" s="1312"/>
      <c r="CI76" s="1312"/>
      <c r="CJ76" s="1312"/>
      <c r="CK76" s="1312"/>
      <c r="CL76" s="1312"/>
      <c r="CM76" s="1312"/>
      <c r="CN76" s="1312"/>
      <c r="CO76" s="1312"/>
      <c r="CP76" s="1312"/>
      <c r="CQ76" s="1312"/>
      <c r="CR76" s="1312"/>
      <c r="CS76" s="1312"/>
      <c r="CT76" s="1312"/>
      <c r="CU76" s="1312"/>
      <c r="CV76" s="1312"/>
      <c r="CW76" s="1312"/>
      <c r="CX76" s="1312"/>
      <c r="CY76" s="1312"/>
      <c r="CZ76" s="1312"/>
      <c r="DA76" s="1312"/>
      <c r="DB76" s="1312"/>
      <c r="DC76" s="1312"/>
    </row>
    <row r="77" spans="2:107" x14ac:dyDescent="0.15">
      <c r="B77" s="1282"/>
      <c r="G77" s="1301"/>
      <c r="H77" s="1301"/>
      <c r="I77" s="1301"/>
      <c r="J77" s="1301"/>
      <c r="K77" s="1329"/>
      <c r="L77" s="1329"/>
      <c r="M77" s="1329"/>
      <c r="N77" s="1329"/>
      <c r="AN77" s="1307" t="s">
        <v>625</v>
      </c>
      <c r="AO77" s="1307"/>
      <c r="AP77" s="1307"/>
      <c r="AQ77" s="1307"/>
      <c r="AR77" s="1307"/>
      <c r="AS77" s="1307"/>
      <c r="AT77" s="1307"/>
      <c r="AU77" s="1307"/>
      <c r="AV77" s="1307"/>
      <c r="AW77" s="1307"/>
      <c r="AX77" s="1307"/>
      <c r="AY77" s="1307"/>
      <c r="AZ77" s="1307"/>
      <c r="BA77" s="1307"/>
      <c r="BB77" s="1311" t="s">
        <v>623</v>
      </c>
      <c r="BC77" s="1311"/>
      <c r="BD77" s="1311"/>
      <c r="BE77" s="1311"/>
      <c r="BF77" s="1311"/>
      <c r="BG77" s="1311"/>
      <c r="BH77" s="1311"/>
      <c r="BI77" s="1311"/>
      <c r="BJ77" s="1311"/>
      <c r="BK77" s="1311"/>
      <c r="BL77" s="1311"/>
      <c r="BM77" s="1311"/>
      <c r="BN77" s="1311"/>
      <c r="BO77" s="1311"/>
      <c r="BP77" s="1312">
        <v>54.6</v>
      </c>
      <c r="BQ77" s="1312"/>
      <c r="BR77" s="1312"/>
      <c r="BS77" s="1312"/>
      <c r="BT77" s="1312"/>
      <c r="BU77" s="1312"/>
      <c r="BV77" s="1312"/>
      <c r="BW77" s="1312"/>
      <c r="BX77" s="1312">
        <v>53.2</v>
      </c>
      <c r="BY77" s="1312"/>
      <c r="BZ77" s="1312"/>
      <c r="CA77" s="1312"/>
      <c r="CB77" s="1312"/>
      <c r="CC77" s="1312"/>
      <c r="CD77" s="1312"/>
      <c r="CE77" s="1312"/>
      <c r="CF77" s="1312">
        <v>47.9</v>
      </c>
      <c r="CG77" s="1312"/>
      <c r="CH77" s="1312"/>
      <c r="CI77" s="1312"/>
      <c r="CJ77" s="1312"/>
      <c r="CK77" s="1312"/>
      <c r="CL77" s="1312"/>
      <c r="CM77" s="1312"/>
      <c r="CN77" s="1312">
        <v>49</v>
      </c>
      <c r="CO77" s="1312"/>
      <c r="CP77" s="1312"/>
      <c r="CQ77" s="1312"/>
      <c r="CR77" s="1312"/>
      <c r="CS77" s="1312"/>
      <c r="CT77" s="1312"/>
      <c r="CU77" s="1312"/>
      <c r="CV77" s="1312">
        <v>41.3</v>
      </c>
      <c r="CW77" s="1312"/>
      <c r="CX77" s="1312"/>
      <c r="CY77" s="1312"/>
      <c r="CZ77" s="1312"/>
      <c r="DA77" s="1312"/>
      <c r="DB77" s="1312"/>
      <c r="DC77" s="1312"/>
    </row>
    <row r="78" spans="2:107" x14ac:dyDescent="0.15">
      <c r="B78" s="1282"/>
      <c r="G78" s="1301"/>
      <c r="H78" s="1301"/>
      <c r="I78" s="1301"/>
      <c r="J78" s="1301"/>
      <c r="K78" s="1329"/>
      <c r="L78" s="1329"/>
      <c r="M78" s="1329"/>
      <c r="N78" s="1329"/>
      <c r="AN78" s="1307"/>
      <c r="AO78" s="1307"/>
      <c r="AP78" s="1307"/>
      <c r="AQ78" s="1307"/>
      <c r="AR78" s="1307"/>
      <c r="AS78" s="1307"/>
      <c r="AT78" s="1307"/>
      <c r="AU78" s="1307"/>
      <c r="AV78" s="1307"/>
      <c r="AW78" s="1307"/>
      <c r="AX78" s="1307"/>
      <c r="AY78" s="1307"/>
      <c r="AZ78" s="1307"/>
      <c r="BA78" s="1307"/>
      <c r="BB78" s="1311"/>
      <c r="BC78" s="1311"/>
      <c r="BD78" s="1311"/>
      <c r="BE78" s="1311"/>
      <c r="BF78" s="1311"/>
      <c r="BG78" s="1311"/>
      <c r="BH78" s="1311"/>
      <c r="BI78" s="1311"/>
      <c r="BJ78" s="1311"/>
      <c r="BK78" s="1311"/>
      <c r="BL78" s="1311"/>
      <c r="BM78" s="1311"/>
      <c r="BN78" s="1311"/>
      <c r="BO78" s="1311"/>
      <c r="BP78" s="1312"/>
      <c r="BQ78" s="1312"/>
      <c r="BR78" s="1312"/>
      <c r="BS78" s="1312"/>
      <c r="BT78" s="1312"/>
      <c r="BU78" s="1312"/>
      <c r="BV78" s="1312"/>
      <c r="BW78" s="1312"/>
      <c r="BX78" s="1312"/>
      <c r="BY78" s="1312"/>
      <c r="BZ78" s="1312"/>
      <c r="CA78" s="1312"/>
      <c r="CB78" s="1312"/>
      <c r="CC78" s="1312"/>
      <c r="CD78" s="1312"/>
      <c r="CE78" s="1312"/>
      <c r="CF78" s="1312"/>
      <c r="CG78" s="1312"/>
      <c r="CH78" s="1312"/>
      <c r="CI78" s="1312"/>
      <c r="CJ78" s="1312"/>
      <c r="CK78" s="1312"/>
      <c r="CL78" s="1312"/>
      <c r="CM78" s="1312"/>
      <c r="CN78" s="1312"/>
      <c r="CO78" s="1312"/>
      <c r="CP78" s="1312"/>
      <c r="CQ78" s="1312"/>
      <c r="CR78" s="1312"/>
      <c r="CS78" s="1312"/>
      <c r="CT78" s="1312"/>
      <c r="CU78" s="1312"/>
      <c r="CV78" s="1312"/>
      <c r="CW78" s="1312"/>
      <c r="CX78" s="1312"/>
      <c r="CY78" s="1312"/>
      <c r="CZ78" s="1312"/>
      <c r="DA78" s="1312"/>
      <c r="DB78" s="1312"/>
      <c r="DC78" s="1312"/>
    </row>
    <row r="79" spans="2:107" x14ac:dyDescent="0.15">
      <c r="B79" s="1282"/>
      <c r="G79" s="1301"/>
      <c r="H79" s="1301"/>
      <c r="I79" s="1314"/>
      <c r="J79" s="1314"/>
      <c r="K79" s="1330"/>
      <c r="L79" s="1330"/>
      <c r="M79" s="1330"/>
      <c r="N79" s="1330"/>
      <c r="AN79" s="1307"/>
      <c r="AO79" s="1307"/>
      <c r="AP79" s="1307"/>
      <c r="AQ79" s="1307"/>
      <c r="AR79" s="1307"/>
      <c r="AS79" s="1307"/>
      <c r="AT79" s="1307"/>
      <c r="AU79" s="1307"/>
      <c r="AV79" s="1307"/>
      <c r="AW79" s="1307"/>
      <c r="AX79" s="1307"/>
      <c r="AY79" s="1307"/>
      <c r="AZ79" s="1307"/>
      <c r="BA79" s="1307"/>
      <c r="BB79" s="1311" t="s">
        <v>627</v>
      </c>
      <c r="BC79" s="1311"/>
      <c r="BD79" s="1311"/>
      <c r="BE79" s="1311"/>
      <c r="BF79" s="1311"/>
      <c r="BG79" s="1311"/>
      <c r="BH79" s="1311"/>
      <c r="BI79" s="1311"/>
      <c r="BJ79" s="1311"/>
      <c r="BK79" s="1311"/>
      <c r="BL79" s="1311"/>
      <c r="BM79" s="1311"/>
      <c r="BN79" s="1311"/>
      <c r="BO79" s="1311"/>
      <c r="BP79" s="1312">
        <v>10</v>
      </c>
      <c r="BQ79" s="1312"/>
      <c r="BR79" s="1312"/>
      <c r="BS79" s="1312"/>
      <c r="BT79" s="1312"/>
      <c r="BU79" s="1312"/>
      <c r="BV79" s="1312"/>
      <c r="BW79" s="1312"/>
      <c r="BX79" s="1312">
        <v>9.8000000000000007</v>
      </c>
      <c r="BY79" s="1312"/>
      <c r="BZ79" s="1312"/>
      <c r="CA79" s="1312"/>
      <c r="CB79" s="1312"/>
      <c r="CC79" s="1312"/>
      <c r="CD79" s="1312"/>
      <c r="CE79" s="1312"/>
      <c r="CF79" s="1312">
        <v>9.6</v>
      </c>
      <c r="CG79" s="1312"/>
      <c r="CH79" s="1312"/>
      <c r="CI79" s="1312"/>
      <c r="CJ79" s="1312"/>
      <c r="CK79" s="1312"/>
      <c r="CL79" s="1312"/>
      <c r="CM79" s="1312"/>
      <c r="CN79" s="1312">
        <v>9.5</v>
      </c>
      <c r="CO79" s="1312"/>
      <c r="CP79" s="1312"/>
      <c r="CQ79" s="1312"/>
      <c r="CR79" s="1312"/>
      <c r="CS79" s="1312"/>
      <c r="CT79" s="1312"/>
      <c r="CU79" s="1312"/>
      <c r="CV79" s="1312">
        <v>9.1999999999999993</v>
      </c>
      <c r="CW79" s="1312"/>
      <c r="CX79" s="1312"/>
      <c r="CY79" s="1312"/>
      <c r="CZ79" s="1312"/>
      <c r="DA79" s="1312"/>
      <c r="DB79" s="1312"/>
      <c r="DC79" s="1312"/>
    </row>
    <row r="80" spans="2:107" x14ac:dyDescent="0.15">
      <c r="B80" s="1282"/>
      <c r="G80" s="1301"/>
      <c r="H80" s="1301"/>
      <c r="I80" s="1314"/>
      <c r="J80" s="1314"/>
      <c r="K80" s="1330"/>
      <c r="L80" s="1330"/>
      <c r="M80" s="1330"/>
      <c r="N80" s="1330"/>
      <c r="AN80" s="1307"/>
      <c r="AO80" s="1307"/>
      <c r="AP80" s="1307"/>
      <c r="AQ80" s="1307"/>
      <c r="AR80" s="1307"/>
      <c r="AS80" s="1307"/>
      <c r="AT80" s="1307"/>
      <c r="AU80" s="1307"/>
      <c r="AV80" s="1307"/>
      <c r="AW80" s="1307"/>
      <c r="AX80" s="1307"/>
      <c r="AY80" s="1307"/>
      <c r="AZ80" s="1307"/>
      <c r="BA80" s="1307"/>
      <c r="BB80" s="1311"/>
      <c r="BC80" s="1311"/>
      <c r="BD80" s="1311"/>
      <c r="BE80" s="1311"/>
      <c r="BF80" s="1311"/>
      <c r="BG80" s="1311"/>
      <c r="BH80" s="1311"/>
      <c r="BI80" s="1311"/>
      <c r="BJ80" s="1311"/>
      <c r="BK80" s="1311"/>
      <c r="BL80" s="1311"/>
      <c r="BM80" s="1311"/>
      <c r="BN80" s="1311"/>
      <c r="BO80" s="1311"/>
      <c r="BP80" s="1312"/>
      <c r="BQ80" s="1312"/>
      <c r="BR80" s="1312"/>
      <c r="BS80" s="1312"/>
      <c r="BT80" s="1312"/>
      <c r="BU80" s="1312"/>
      <c r="BV80" s="1312"/>
      <c r="BW80" s="1312"/>
      <c r="BX80" s="1312"/>
      <c r="BY80" s="1312"/>
      <c r="BZ80" s="1312"/>
      <c r="CA80" s="1312"/>
      <c r="CB80" s="1312"/>
      <c r="CC80" s="1312"/>
      <c r="CD80" s="1312"/>
      <c r="CE80" s="1312"/>
      <c r="CF80" s="1312"/>
      <c r="CG80" s="1312"/>
      <c r="CH80" s="1312"/>
      <c r="CI80" s="1312"/>
      <c r="CJ80" s="1312"/>
      <c r="CK80" s="1312"/>
      <c r="CL80" s="1312"/>
      <c r="CM80" s="1312"/>
      <c r="CN80" s="1312"/>
      <c r="CO80" s="1312"/>
      <c r="CP80" s="1312"/>
      <c r="CQ80" s="1312"/>
      <c r="CR80" s="1312"/>
      <c r="CS80" s="1312"/>
      <c r="CT80" s="1312"/>
      <c r="CU80" s="1312"/>
      <c r="CV80" s="1312"/>
      <c r="CW80" s="1312"/>
      <c r="CX80" s="1312"/>
      <c r="CY80" s="1312"/>
      <c r="CZ80" s="1312"/>
      <c r="DA80" s="1312"/>
      <c r="DB80" s="1312"/>
      <c r="DC80" s="1312"/>
    </row>
    <row r="81" spans="2:109" x14ac:dyDescent="0.15">
      <c r="B81" s="1282"/>
    </row>
    <row r="82" spans="2:109" ht="17.25" x14ac:dyDescent="0.15">
      <c r="B82" s="1282"/>
      <c r="K82" s="1331"/>
      <c r="L82" s="1331"/>
      <c r="M82" s="1331"/>
      <c r="N82" s="1331"/>
      <c r="AQ82" s="1331"/>
      <c r="AR82" s="1331"/>
      <c r="AS82" s="1331"/>
      <c r="AT82" s="1331"/>
      <c r="BC82" s="1331"/>
      <c r="BD82" s="1331"/>
      <c r="BE82" s="1331"/>
      <c r="BF82" s="1331"/>
      <c r="BO82" s="1331"/>
      <c r="BP82" s="1331"/>
      <c r="BQ82" s="1331"/>
      <c r="BR82" s="1331"/>
      <c r="CA82" s="1331"/>
      <c r="CB82" s="1331"/>
      <c r="CC82" s="1331"/>
      <c r="CD82" s="1331"/>
      <c r="CM82" s="1331"/>
      <c r="CN82" s="1331"/>
      <c r="CO82" s="1331"/>
      <c r="CP82" s="1331"/>
      <c r="CY82" s="1331"/>
      <c r="CZ82" s="1331"/>
      <c r="DA82" s="1331"/>
      <c r="DB82" s="1331"/>
      <c r="DC82" s="1331"/>
    </row>
    <row r="83" spans="2:109" x14ac:dyDescent="0.15">
      <c r="B83" s="1284"/>
      <c r="C83" s="1285"/>
      <c r="D83" s="1285"/>
      <c r="E83" s="1285"/>
      <c r="F83" s="1285"/>
      <c r="G83" s="1285"/>
      <c r="H83" s="1285"/>
      <c r="I83" s="1285"/>
      <c r="J83" s="1285"/>
      <c r="K83" s="1285"/>
      <c r="L83" s="1285"/>
      <c r="M83" s="1285"/>
      <c r="N83" s="1285"/>
      <c r="O83" s="1285"/>
      <c r="P83" s="1285"/>
      <c r="Q83" s="1285"/>
      <c r="R83" s="1285"/>
      <c r="S83" s="1285"/>
      <c r="T83" s="1285"/>
      <c r="U83" s="1285"/>
      <c r="V83" s="1285"/>
      <c r="W83" s="1285"/>
      <c r="X83" s="1285"/>
      <c r="Y83" s="1285"/>
      <c r="Z83" s="1285"/>
      <c r="AA83" s="1285"/>
      <c r="AB83" s="1285"/>
      <c r="AC83" s="1285"/>
      <c r="AD83" s="1285"/>
      <c r="AE83" s="1285"/>
      <c r="AF83" s="1285"/>
      <c r="AG83" s="1285"/>
      <c r="AH83" s="1285"/>
      <c r="AI83" s="1285"/>
      <c r="AJ83" s="1285"/>
      <c r="AK83" s="1285"/>
      <c r="AL83" s="1285"/>
      <c r="AM83" s="1285"/>
      <c r="AN83" s="1285"/>
      <c r="AO83" s="1285"/>
      <c r="AP83" s="1285"/>
      <c r="AQ83" s="1285"/>
      <c r="AR83" s="1285"/>
      <c r="AS83" s="1285"/>
      <c r="AT83" s="1285"/>
      <c r="AU83" s="1285"/>
      <c r="AV83" s="1285"/>
      <c r="AW83" s="1285"/>
      <c r="AX83" s="1285"/>
      <c r="AY83" s="1285"/>
      <c r="AZ83" s="1285"/>
      <c r="BA83" s="1285"/>
      <c r="BB83" s="1285"/>
      <c r="BC83" s="1285"/>
      <c r="BD83" s="1285"/>
      <c r="BE83" s="1285"/>
      <c r="BF83" s="1285"/>
      <c r="BG83" s="1285"/>
      <c r="BH83" s="1285"/>
      <c r="BI83" s="1285"/>
      <c r="BJ83" s="1285"/>
      <c r="BK83" s="1285"/>
      <c r="BL83" s="1285"/>
      <c r="BM83" s="1285"/>
      <c r="BN83" s="1285"/>
      <c r="BO83" s="1285"/>
      <c r="BP83" s="1285"/>
      <c r="BQ83" s="1285"/>
      <c r="BR83" s="1285"/>
      <c r="BS83" s="1285"/>
      <c r="BT83" s="1285"/>
      <c r="BU83" s="1285"/>
      <c r="BV83" s="1285"/>
      <c r="BW83" s="1285"/>
      <c r="BX83" s="1285"/>
      <c r="BY83" s="1285"/>
      <c r="BZ83" s="1285"/>
      <c r="CA83" s="1285"/>
      <c r="CB83" s="1285"/>
      <c r="CC83" s="1285"/>
      <c r="CD83" s="1285"/>
      <c r="CE83" s="1285"/>
      <c r="CF83" s="1285"/>
      <c r="CG83" s="1285"/>
      <c r="CH83" s="1285"/>
      <c r="CI83" s="1285"/>
      <c r="CJ83" s="1285"/>
      <c r="CK83" s="1285"/>
      <c r="CL83" s="1285"/>
      <c r="CM83" s="1285"/>
      <c r="CN83" s="1285"/>
      <c r="CO83" s="1285"/>
      <c r="CP83" s="1285"/>
      <c r="CQ83" s="1285"/>
      <c r="CR83" s="1285"/>
      <c r="CS83" s="1285"/>
      <c r="CT83" s="1285"/>
      <c r="CU83" s="1285"/>
      <c r="CV83" s="1285"/>
      <c r="CW83" s="1285"/>
      <c r="CX83" s="1285"/>
      <c r="CY83" s="1285"/>
      <c r="CZ83" s="1285"/>
      <c r="DA83" s="1285"/>
      <c r="DB83" s="1285"/>
      <c r="DC83" s="1285"/>
      <c r="DD83" s="1286"/>
    </row>
    <row r="84" spans="2:109" x14ac:dyDescent="0.15">
      <c r="DD84" s="1275"/>
      <c r="DE84" s="1275"/>
    </row>
    <row r="85" spans="2:109" x14ac:dyDescent="0.15">
      <c r="DD85" s="1275"/>
      <c r="DE85" s="1275"/>
    </row>
    <row r="86" spans="2:109" hidden="1" x14ac:dyDescent="0.15">
      <c r="DD86" s="1275"/>
      <c r="DE86" s="1275"/>
    </row>
    <row r="87" spans="2:109" hidden="1" x14ac:dyDescent="0.15">
      <c r="K87" s="1332"/>
      <c r="AQ87" s="1332"/>
      <c r="BC87" s="1332"/>
      <c r="BO87" s="1332"/>
      <c r="CA87" s="1332"/>
      <c r="CM87" s="1332"/>
      <c r="CY87" s="1332"/>
      <c r="DD87" s="1275"/>
      <c r="DE87" s="1275"/>
    </row>
    <row r="88" spans="2:109" hidden="1" x14ac:dyDescent="0.15">
      <c r="DD88" s="1275"/>
      <c r="DE88" s="1275"/>
    </row>
    <row r="89" spans="2:109" hidden="1" x14ac:dyDescent="0.15">
      <c r="DD89" s="1275"/>
      <c r="DE89" s="1275"/>
    </row>
    <row r="90" spans="2:109" hidden="1" x14ac:dyDescent="0.15">
      <c r="DD90" s="1275"/>
      <c r="DE90" s="1275"/>
    </row>
    <row r="91" spans="2:109" hidden="1" x14ac:dyDescent="0.15">
      <c r="DD91" s="1275"/>
      <c r="DE91" s="1275"/>
    </row>
    <row r="92" spans="2:109" ht="13.5" hidden="1" customHeight="1" x14ac:dyDescent="0.15">
      <c r="DD92" s="1275"/>
      <c r="DE92" s="1275"/>
    </row>
    <row r="93" spans="2:109" ht="13.5" hidden="1" customHeight="1" x14ac:dyDescent="0.15">
      <c r="DD93" s="1275"/>
      <c r="DE93" s="1275"/>
    </row>
    <row r="94" spans="2:109" ht="13.5" hidden="1" customHeight="1" x14ac:dyDescent="0.15">
      <c r="DD94" s="1275"/>
      <c r="DE94" s="1275"/>
    </row>
    <row r="95" spans="2:109" ht="13.5" hidden="1" customHeight="1" x14ac:dyDescent="0.15">
      <c r="DD95" s="1275"/>
      <c r="DE95" s="1275"/>
    </row>
    <row r="96" spans="2:109" ht="13.5" hidden="1" customHeight="1" x14ac:dyDescent="0.15">
      <c r="DD96" s="1275"/>
      <c r="DE96" s="1275"/>
    </row>
    <row r="97" s="1275" customFormat="1" ht="13.5" hidden="1" customHeight="1" x14ac:dyDescent="0.15"/>
    <row r="98" s="1275" customFormat="1" ht="13.5" hidden="1" customHeight="1" x14ac:dyDescent="0.15"/>
    <row r="99" s="1275" customFormat="1" ht="13.5" hidden="1" customHeight="1" x14ac:dyDescent="0.15"/>
    <row r="100" s="1275" customFormat="1" ht="13.5" hidden="1" customHeight="1" x14ac:dyDescent="0.15"/>
    <row r="101" s="1275" customFormat="1" ht="13.5" hidden="1" customHeight="1" x14ac:dyDescent="0.15"/>
    <row r="102" s="1275" customFormat="1" ht="13.5" hidden="1" customHeight="1" x14ac:dyDescent="0.15"/>
    <row r="103" s="1275" customFormat="1" ht="13.5" hidden="1" customHeight="1" x14ac:dyDescent="0.15"/>
    <row r="104" s="1275" customFormat="1" ht="13.5" hidden="1" customHeight="1" x14ac:dyDescent="0.15"/>
    <row r="105" s="1275" customFormat="1" ht="13.5" hidden="1" customHeight="1" x14ac:dyDescent="0.15"/>
    <row r="106" s="1275" customFormat="1" ht="13.5" hidden="1" customHeight="1" x14ac:dyDescent="0.15"/>
    <row r="107" s="1275" customFormat="1" ht="13.5" hidden="1" customHeight="1" x14ac:dyDescent="0.15"/>
    <row r="108" s="1275" customFormat="1" ht="13.5" hidden="1" customHeight="1" x14ac:dyDescent="0.15"/>
    <row r="109" s="1275" customFormat="1" ht="13.5" hidden="1" customHeight="1" x14ac:dyDescent="0.15"/>
    <row r="110" s="1275" customFormat="1" ht="13.5" hidden="1" customHeight="1" x14ac:dyDescent="0.15"/>
    <row r="111" s="1275" customFormat="1" ht="13.5" hidden="1" customHeight="1" x14ac:dyDescent="0.15"/>
    <row r="112" s="1275" customFormat="1" ht="13.5" hidden="1" customHeight="1" x14ac:dyDescent="0.15"/>
    <row r="113" s="1275" customFormat="1" ht="13.5" hidden="1" customHeight="1" x14ac:dyDescent="0.15"/>
    <row r="114" s="1275" customFormat="1" ht="13.5" hidden="1" customHeight="1" x14ac:dyDescent="0.15"/>
    <row r="115" s="1275" customFormat="1" ht="13.5" hidden="1" customHeight="1" x14ac:dyDescent="0.15"/>
    <row r="116" s="1275" customFormat="1" ht="13.5" hidden="1" customHeight="1" x14ac:dyDescent="0.15"/>
    <row r="117" s="1275" customFormat="1" ht="13.5" hidden="1" customHeight="1" x14ac:dyDescent="0.15"/>
    <row r="118" s="1275" customFormat="1" ht="13.5" hidden="1" customHeight="1" x14ac:dyDescent="0.15"/>
    <row r="119" s="1275" customFormat="1" ht="13.5" hidden="1" customHeight="1" x14ac:dyDescent="0.15"/>
    <row r="120" s="1275" customFormat="1" ht="13.5" hidden="1" customHeight="1" x14ac:dyDescent="0.15"/>
    <row r="121" s="1275" customFormat="1" ht="13.5" hidden="1" customHeight="1" x14ac:dyDescent="0.15"/>
    <row r="122" s="1275" customFormat="1" ht="13.5" hidden="1" customHeight="1" x14ac:dyDescent="0.15"/>
    <row r="123" s="1275" customFormat="1" ht="13.5" hidden="1" customHeight="1" x14ac:dyDescent="0.15"/>
    <row r="124" s="1275" customFormat="1" ht="13.5" hidden="1" customHeight="1" x14ac:dyDescent="0.15"/>
    <row r="125" s="1275" customFormat="1" ht="13.5" hidden="1" customHeight="1" x14ac:dyDescent="0.15"/>
    <row r="126" s="1275" customFormat="1" ht="13.5" hidden="1" customHeight="1" x14ac:dyDescent="0.15"/>
    <row r="127" s="1275" customFormat="1" ht="13.5" hidden="1" customHeight="1" x14ac:dyDescent="0.15"/>
    <row r="128" s="1275" customFormat="1" ht="13.5" hidden="1" customHeight="1" x14ac:dyDescent="0.15"/>
    <row r="129" s="1275" customFormat="1" ht="13.5" hidden="1" customHeight="1" x14ac:dyDescent="0.15"/>
    <row r="130" s="1275" customFormat="1" ht="13.5" hidden="1" customHeight="1" x14ac:dyDescent="0.15"/>
    <row r="131" s="1275" customFormat="1" ht="13.5" hidden="1" customHeight="1" x14ac:dyDescent="0.15"/>
    <row r="132" s="1275" customFormat="1" ht="13.5" hidden="1" customHeight="1" x14ac:dyDescent="0.15"/>
    <row r="133" s="1275" customFormat="1" ht="13.5" hidden="1" customHeight="1" x14ac:dyDescent="0.15"/>
    <row r="134" s="1275" customFormat="1" ht="13.5" hidden="1" customHeight="1" x14ac:dyDescent="0.15"/>
    <row r="135" s="1275" customFormat="1" ht="13.5" hidden="1" customHeight="1" x14ac:dyDescent="0.15"/>
    <row r="136" s="1275" customFormat="1" ht="13.5" hidden="1" customHeight="1" x14ac:dyDescent="0.15"/>
    <row r="137" s="1275" customFormat="1" ht="13.5" hidden="1" customHeight="1" x14ac:dyDescent="0.15"/>
    <row r="138" s="1275" customFormat="1" ht="13.5" hidden="1" customHeight="1" x14ac:dyDescent="0.15"/>
    <row r="139" s="1275" customFormat="1" ht="13.5" hidden="1" customHeight="1" x14ac:dyDescent="0.15"/>
    <row r="140" s="1275" customFormat="1" ht="13.5" hidden="1" customHeight="1" x14ac:dyDescent="0.15"/>
    <row r="141" s="1275" customFormat="1" ht="13.5" hidden="1" customHeight="1" x14ac:dyDescent="0.15"/>
    <row r="142" s="1275" customFormat="1" ht="13.5" hidden="1" customHeight="1" x14ac:dyDescent="0.15"/>
    <row r="143" s="1275" customFormat="1" ht="13.5" hidden="1" customHeight="1" x14ac:dyDescent="0.15"/>
    <row r="144" s="1275" customFormat="1" ht="13.5" hidden="1" customHeight="1" x14ac:dyDescent="0.15"/>
    <row r="145" s="1275" customFormat="1" ht="13.5" hidden="1" customHeight="1" x14ac:dyDescent="0.15"/>
    <row r="146" s="1275" customFormat="1" ht="13.5" hidden="1" customHeight="1" x14ac:dyDescent="0.15"/>
    <row r="147" s="1275" customFormat="1" ht="13.5" hidden="1" customHeight="1" x14ac:dyDescent="0.15"/>
    <row r="148" s="1275" customFormat="1" ht="13.5" hidden="1" customHeight="1" x14ac:dyDescent="0.15"/>
    <row r="149" s="1275" customFormat="1" ht="13.5" hidden="1" customHeight="1" x14ac:dyDescent="0.15"/>
    <row r="150" s="1275" customFormat="1" ht="13.5" hidden="1" customHeight="1" x14ac:dyDescent="0.15"/>
    <row r="151" s="1275" customFormat="1" ht="13.5" hidden="1" customHeight="1" x14ac:dyDescent="0.15"/>
    <row r="152" s="1275" customFormat="1" ht="13.5" hidden="1" customHeight="1" x14ac:dyDescent="0.15"/>
    <row r="153" s="1275" customFormat="1" ht="13.5" hidden="1" customHeight="1" x14ac:dyDescent="0.15"/>
    <row r="154" s="1275" customFormat="1" ht="13.5" hidden="1" customHeight="1" x14ac:dyDescent="0.15"/>
    <row r="155" s="1275" customFormat="1" ht="13.5" hidden="1" customHeight="1" x14ac:dyDescent="0.15"/>
    <row r="156" s="1275" customFormat="1" ht="13.5" hidden="1" customHeight="1" x14ac:dyDescent="0.15"/>
    <row r="157" s="1275" customFormat="1" ht="13.5" hidden="1" customHeight="1" x14ac:dyDescent="0.15"/>
    <row r="158" s="1275" customFormat="1" ht="13.5" hidden="1" customHeight="1" x14ac:dyDescent="0.15"/>
    <row r="159" s="1275" customFormat="1" ht="13.5" hidden="1" customHeight="1" x14ac:dyDescent="0.15"/>
    <row r="160" s="1275" customFormat="1" ht="13.5" hidden="1" customHeight="1" x14ac:dyDescent="0.15"/>
  </sheetData>
  <sheetProtection algorithmName="SHA-512" hashValue="lN0njxXc6ImyPibQP478W2PrHt8Kx1HK3X30aDuePOcuMOvyA5hl+S+Us3WZfSvjfIWA3trBPMjICtCNTKxjrA==" saltValue="Yt4NQ+VglHnrK5rxUaBnvg=="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281804-FE71-4D2D-AA06-B0F56CB1F7EC}">
  <sheetPr>
    <pageSetUpPr fitToPage="1"/>
  </sheetPr>
  <dimension ref="A1:DR125"/>
  <sheetViews>
    <sheetView showGridLines="0" zoomScale="70" zoomScaleNormal="70" zoomScaleSheetLayoutView="70" workbookViewId="0">
      <selection activeCell="BK82" sqref="BK82"/>
    </sheetView>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516</v>
      </c>
    </row>
  </sheetData>
  <sheetProtection algorithmName="SHA-512" hashValue="YsUsiMvSykx1fk08hbzo+QJVvwx1fJk0NFGhxsZbkmO40/jVNtMcDDHcmY+GIg0mEnH9dVDC8o2EzImO8HMJMA==" saltValue="ApXGfGE3c3QATqrnKD42uQ==" spinCount="100000" sheet="1" objects="1" scenarios="1"/>
  <dataConsolidate/>
  <phoneticPr fontId="2"/>
  <printOptions horizontalCentered="1" verticalCentered="1"/>
  <pageMargins left="0" right="0" top="0.19685039370078741" bottom="0" header="0.39370078740157483" footer="0"/>
  <pageSetup paperSize="8" scale="50"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EA5BCE-5D48-4B83-A7A4-061E752D684F}">
  <sheetPr>
    <pageSetUpPr fitToPage="1"/>
  </sheetPr>
  <dimension ref="A1:DR125"/>
  <sheetViews>
    <sheetView showGridLines="0" zoomScale="70" zoomScaleNormal="70" zoomScaleSheetLayoutView="55" workbookViewId="0">
      <selection activeCell="AE64" sqref="AE64"/>
    </sheetView>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516</v>
      </c>
    </row>
  </sheetData>
  <sheetProtection algorithmName="SHA-512" hashValue="X3aj4vzjlnAwH9e2twed2dq7GpyxzSFArQZlWrBnZzU1MrYXy3w0580q2rbV3cZllESYNogBvUDbkSk+pYXvPQ==" saltValue="L8o+KAxgPPsg6OmHuFMn/A==" spinCount="100000" sheet="1" objects="1" scenarios="1"/>
  <dataConsolidate/>
  <phoneticPr fontId="2"/>
  <printOptions horizontalCentered="1" verticalCentered="1"/>
  <pageMargins left="0" right="0" top="0.19685039370078741" bottom="0" header="0.39370078740157483" footer="0"/>
  <pageSetup paperSize="8" scale="50"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566</v>
      </c>
      <c r="G2" s="157"/>
      <c r="H2" s="158"/>
    </row>
    <row r="3" spans="1:8" x14ac:dyDescent="0.15">
      <c r="A3" s="154" t="s">
        <v>559</v>
      </c>
      <c r="B3" s="159"/>
      <c r="C3" s="160"/>
      <c r="D3" s="161">
        <v>46727</v>
      </c>
      <c r="E3" s="162"/>
      <c r="F3" s="163">
        <v>83280</v>
      </c>
      <c r="G3" s="164"/>
      <c r="H3" s="165"/>
    </row>
    <row r="4" spans="1:8" x14ac:dyDescent="0.15">
      <c r="A4" s="166"/>
      <c r="B4" s="167"/>
      <c r="C4" s="168"/>
      <c r="D4" s="169">
        <v>35841</v>
      </c>
      <c r="E4" s="170"/>
      <c r="F4" s="171">
        <v>43123</v>
      </c>
      <c r="G4" s="172"/>
      <c r="H4" s="173"/>
    </row>
    <row r="5" spans="1:8" x14ac:dyDescent="0.15">
      <c r="A5" s="154" t="s">
        <v>561</v>
      </c>
      <c r="B5" s="159"/>
      <c r="C5" s="160"/>
      <c r="D5" s="161">
        <v>69145</v>
      </c>
      <c r="E5" s="162"/>
      <c r="F5" s="163">
        <v>88968</v>
      </c>
      <c r="G5" s="164"/>
      <c r="H5" s="165"/>
    </row>
    <row r="6" spans="1:8" x14ac:dyDescent="0.15">
      <c r="A6" s="166"/>
      <c r="B6" s="167"/>
      <c r="C6" s="168"/>
      <c r="D6" s="169">
        <v>43537</v>
      </c>
      <c r="E6" s="170"/>
      <c r="F6" s="171">
        <v>45482</v>
      </c>
      <c r="G6" s="172"/>
      <c r="H6" s="173"/>
    </row>
    <row r="7" spans="1:8" x14ac:dyDescent="0.15">
      <c r="A7" s="154" t="s">
        <v>562</v>
      </c>
      <c r="B7" s="159"/>
      <c r="C7" s="160"/>
      <c r="D7" s="161">
        <v>61013</v>
      </c>
      <c r="E7" s="162"/>
      <c r="F7" s="163">
        <v>85173</v>
      </c>
      <c r="G7" s="164"/>
      <c r="H7" s="165"/>
    </row>
    <row r="8" spans="1:8" x14ac:dyDescent="0.15">
      <c r="A8" s="166"/>
      <c r="B8" s="167"/>
      <c r="C8" s="168"/>
      <c r="D8" s="169">
        <v>42188</v>
      </c>
      <c r="E8" s="170"/>
      <c r="F8" s="171">
        <v>43913</v>
      </c>
      <c r="G8" s="172"/>
      <c r="H8" s="173"/>
    </row>
    <row r="9" spans="1:8" x14ac:dyDescent="0.15">
      <c r="A9" s="154" t="s">
        <v>563</v>
      </c>
      <c r="B9" s="159"/>
      <c r="C9" s="160"/>
      <c r="D9" s="161">
        <v>79019</v>
      </c>
      <c r="E9" s="162"/>
      <c r="F9" s="163">
        <v>94081</v>
      </c>
      <c r="G9" s="164"/>
      <c r="H9" s="165"/>
    </row>
    <row r="10" spans="1:8" x14ac:dyDescent="0.15">
      <c r="A10" s="166"/>
      <c r="B10" s="167"/>
      <c r="C10" s="168"/>
      <c r="D10" s="169">
        <v>53048</v>
      </c>
      <c r="E10" s="170"/>
      <c r="F10" s="171">
        <v>48949</v>
      </c>
      <c r="G10" s="172"/>
      <c r="H10" s="173"/>
    </row>
    <row r="11" spans="1:8" x14ac:dyDescent="0.15">
      <c r="A11" s="154" t="s">
        <v>564</v>
      </c>
      <c r="B11" s="159"/>
      <c r="C11" s="160"/>
      <c r="D11" s="161">
        <v>100563</v>
      </c>
      <c r="E11" s="162"/>
      <c r="F11" s="163">
        <v>92632</v>
      </c>
      <c r="G11" s="164"/>
      <c r="H11" s="165"/>
    </row>
    <row r="12" spans="1:8" x14ac:dyDescent="0.15">
      <c r="A12" s="166"/>
      <c r="B12" s="167"/>
      <c r="C12" s="174"/>
      <c r="D12" s="169">
        <v>78662</v>
      </c>
      <c r="E12" s="170"/>
      <c r="F12" s="171">
        <v>47978</v>
      </c>
      <c r="G12" s="172"/>
      <c r="H12" s="173"/>
    </row>
    <row r="13" spans="1:8" x14ac:dyDescent="0.15">
      <c r="A13" s="154"/>
      <c r="B13" s="159"/>
      <c r="C13" s="175"/>
      <c r="D13" s="176">
        <v>71293</v>
      </c>
      <c r="E13" s="177"/>
      <c r="F13" s="178">
        <v>88827</v>
      </c>
      <c r="G13" s="179"/>
      <c r="H13" s="165"/>
    </row>
    <row r="14" spans="1:8" x14ac:dyDescent="0.15">
      <c r="A14" s="166"/>
      <c r="B14" s="167"/>
      <c r="C14" s="168"/>
      <c r="D14" s="169">
        <v>50655</v>
      </c>
      <c r="E14" s="170"/>
      <c r="F14" s="171">
        <v>45889</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5.84</v>
      </c>
      <c r="C19" s="180">
        <f>ROUND(VALUE(SUBSTITUTE(実質収支比率等に係る経年分析!G$48,"▲","-")),2)</f>
        <v>6.02</v>
      </c>
      <c r="D19" s="180">
        <f>ROUND(VALUE(SUBSTITUTE(実質収支比率等に係る経年分析!H$48,"▲","-")),2)</f>
        <v>6.11</v>
      </c>
      <c r="E19" s="180">
        <f>ROUND(VALUE(SUBSTITUTE(実質収支比率等に係る経年分析!I$48,"▲","-")),2)</f>
        <v>6.2</v>
      </c>
      <c r="F19" s="180">
        <f>ROUND(VALUE(SUBSTITUTE(実質収支比率等に係る経年分析!J$48,"▲","-")),2)</f>
        <v>7.91</v>
      </c>
    </row>
    <row r="20" spans="1:11" x14ac:dyDescent="0.15">
      <c r="A20" s="180" t="s">
        <v>55</v>
      </c>
      <c r="B20" s="180">
        <f>ROUND(VALUE(SUBSTITUTE(実質収支比率等に係る経年分析!F$47,"▲","-")),2)</f>
        <v>40.549999999999997</v>
      </c>
      <c r="C20" s="180">
        <f>ROUND(VALUE(SUBSTITUTE(実質収支比率等に係る経年分析!G$47,"▲","-")),2)</f>
        <v>36.75</v>
      </c>
      <c r="D20" s="180">
        <f>ROUND(VALUE(SUBSTITUTE(実質収支比率等に係る経年分析!H$47,"▲","-")),2)</f>
        <v>33.26</v>
      </c>
      <c r="E20" s="180">
        <f>ROUND(VALUE(SUBSTITUTE(実質収支比率等に係る経年分析!I$47,"▲","-")),2)</f>
        <v>37.799999999999997</v>
      </c>
      <c r="F20" s="180">
        <f>ROUND(VALUE(SUBSTITUTE(実質収支比率等に係る経年分析!J$47,"▲","-")),2)</f>
        <v>33.29</v>
      </c>
    </row>
    <row r="21" spans="1:11" x14ac:dyDescent="0.15">
      <c r="A21" s="180" t="s">
        <v>56</v>
      </c>
      <c r="B21" s="180">
        <f>IF(ISNUMBER(VALUE(SUBSTITUTE(実質収支比率等に係る経年分析!F$49,"▲","-"))),ROUND(VALUE(SUBSTITUTE(実質収支比率等に係る経年分析!F$49,"▲","-")),2),NA())</f>
        <v>-2.5499999999999998</v>
      </c>
      <c r="C21" s="180">
        <f>IF(ISNUMBER(VALUE(SUBSTITUTE(実質収支比率等に係る経年分析!G$49,"▲","-"))),ROUND(VALUE(SUBSTITUTE(実質収支比率等に係る経年分析!G$49,"▲","-")),2),NA())</f>
        <v>-3.79</v>
      </c>
      <c r="D21" s="180">
        <f>IF(ISNUMBER(VALUE(SUBSTITUTE(実質収支比率等に係る経年分析!H$49,"▲","-"))),ROUND(VALUE(SUBSTITUTE(実質収支比率等に係る経年分析!H$49,"▲","-")),2),NA())</f>
        <v>-3.77</v>
      </c>
      <c r="E21" s="180">
        <f>IF(ISNUMBER(VALUE(SUBSTITUTE(実質収支比率等に係る経年分析!I$49,"▲","-"))),ROUND(VALUE(SUBSTITUTE(実質収支比率等に係る経年分析!I$49,"▲","-")),2),NA())</f>
        <v>5.3</v>
      </c>
      <c r="F21" s="180">
        <f>IF(ISNUMBER(VALUE(SUBSTITUTE(実質収支比率等に係る経年分析!J$49,"▲","-"))),ROUND(VALUE(SUBSTITUTE(実質収支比率等に係る経年分析!J$49,"▲","-")),2),NA())</f>
        <v>3.7</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3.08</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瀬戸内市後期高齢者医療特別会計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15">
      <c r="A30" s="181" t="str">
        <f>IF(連結実質赤字比率に係る赤字・黒字の構成分析!C$40="",NA(),連結実質赤字比率に係る赤字・黒字の構成分析!C$40)</f>
        <v>瀬戸内市国民健康保険特別会計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0.24</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0.76</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0.55000000000000004</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x14ac:dyDescent="0.15">
      <c r="A31" s="181" t="str">
        <f>IF(連結実質赤字比率に係る赤字・黒字の構成分析!C$39="",NA(),連結実質赤字比率に係る赤字・黒字の構成分析!C$39)</f>
        <v>瀬戸内市土地開発事業特別会計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0.39</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0.38</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0.18</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0.19</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0.26</v>
      </c>
    </row>
    <row r="32" spans="1:11" x14ac:dyDescent="0.15">
      <c r="A32" s="181" t="str">
        <f>IF(連結実質赤字比率に係る赤字・黒字の構成分析!C$38="",NA(),連結実質赤字比率に係る赤字・黒字の構成分析!C$38)</f>
        <v>瀬戸内市介護保険特別会計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0.8</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0.75</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1.22</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0.61</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1.17</v>
      </c>
    </row>
    <row r="33" spans="1:16" x14ac:dyDescent="0.15">
      <c r="A33" s="181" t="str">
        <f>IF(連結実質赤字比率に係る赤字・黒字の構成分析!C$37="",NA(),連結実質赤字比率に係る赤字・黒字の構成分析!C$37)</f>
        <v>瀬戸内市下水道事業会計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3.76</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3.4</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3.56</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3.44</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3.62</v>
      </c>
    </row>
    <row r="34" spans="1:16" x14ac:dyDescent="0.15">
      <c r="A34" s="181" t="str">
        <f>IF(連結実質赤字比率に係る赤字・黒字の構成分析!C$36="",NA(),連結実質赤字比率に係る赤字・黒字の構成分析!C$36)</f>
        <v>瀬戸内市水道事業会計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8.14</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8.5</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10.91</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8.9600000000000009</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7.75</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5.84</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6.01</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6.1</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6.19</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7.9</v>
      </c>
    </row>
    <row r="36" spans="1:16" x14ac:dyDescent="0.15">
      <c r="A36" s="181" t="str">
        <f>IF(連結実質赤字比率に係る赤字・黒字の構成分析!C$34="",NA(),連結実質赤字比率に係る赤字・黒字の構成分析!C$34)</f>
        <v>瀬戸内市病院事業会計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8.51</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8.74</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8.89</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8.76</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9.49</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1700</v>
      </c>
      <c r="E42" s="182"/>
      <c r="F42" s="182"/>
      <c r="G42" s="182">
        <f>'実質公債費比率（分子）の構造'!L$52</f>
        <v>1657</v>
      </c>
      <c r="H42" s="182"/>
      <c r="I42" s="182"/>
      <c r="J42" s="182">
        <f>'実質公債費比率（分子）の構造'!M$52</f>
        <v>1625</v>
      </c>
      <c r="K42" s="182"/>
      <c r="L42" s="182"/>
      <c r="M42" s="182">
        <f>'実質公債費比率（分子）の構造'!N$52</f>
        <v>1717</v>
      </c>
      <c r="N42" s="182"/>
      <c r="O42" s="182"/>
      <c r="P42" s="182">
        <f>'実質公債費比率（分子）の構造'!O$52</f>
        <v>1715</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41</v>
      </c>
      <c r="C44" s="182"/>
      <c r="D44" s="182"/>
      <c r="E44" s="182">
        <f>'実質公債費比率（分子）の構造'!L$50</f>
        <v>34</v>
      </c>
      <c r="F44" s="182"/>
      <c r="G44" s="182"/>
      <c r="H44" s="182">
        <f>'実質公債費比率（分子）の構造'!M$50</f>
        <v>25</v>
      </c>
      <c r="I44" s="182"/>
      <c r="J44" s="182"/>
      <c r="K44" s="182">
        <f>'実質公債費比率（分子）の構造'!N$50</f>
        <v>19</v>
      </c>
      <c r="L44" s="182"/>
      <c r="M44" s="182"/>
      <c r="N44" s="182">
        <f>'実質公債費比率（分子）の構造'!O$50</f>
        <v>15</v>
      </c>
      <c r="O44" s="182"/>
      <c r="P44" s="182"/>
    </row>
    <row r="45" spans="1:16" x14ac:dyDescent="0.15">
      <c r="A45" s="182" t="s">
        <v>66</v>
      </c>
      <c r="B45" s="182">
        <f>'実質公債費比率（分子）の構造'!K$49</f>
        <v>5</v>
      </c>
      <c r="C45" s="182"/>
      <c r="D45" s="182"/>
      <c r="E45" s="182">
        <f>'実質公債費比率（分子）の構造'!L$49</f>
        <v>4</v>
      </c>
      <c r="F45" s="182"/>
      <c r="G45" s="182"/>
      <c r="H45" s="182">
        <f>'実質公債費比率（分子）の構造'!M$49</f>
        <v>4</v>
      </c>
      <c r="I45" s="182"/>
      <c r="J45" s="182"/>
      <c r="K45" s="182">
        <f>'実質公債費比率（分子）の構造'!N$49</f>
        <v>2</v>
      </c>
      <c r="L45" s="182"/>
      <c r="M45" s="182"/>
      <c r="N45" s="182">
        <f>'実質公債費比率（分子）の構造'!O$49</f>
        <v>2</v>
      </c>
      <c r="O45" s="182"/>
      <c r="P45" s="182"/>
    </row>
    <row r="46" spans="1:16" x14ac:dyDescent="0.15">
      <c r="A46" s="182" t="s">
        <v>67</v>
      </c>
      <c r="B46" s="182">
        <f>'実質公債費比率（分子）の構造'!K$48</f>
        <v>975</v>
      </c>
      <c r="C46" s="182"/>
      <c r="D46" s="182"/>
      <c r="E46" s="182">
        <f>'実質公債費比率（分子）の構造'!L$48</f>
        <v>961</v>
      </c>
      <c r="F46" s="182"/>
      <c r="G46" s="182"/>
      <c r="H46" s="182">
        <f>'実質公債費比率（分子）の構造'!M$48</f>
        <v>715</v>
      </c>
      <c r="I46" s="182"/>
      <c r="J46" s="182"/>
      <c r="K46" s="182">
        <f>'実質公債費比率（分子）の構造'!N$48</f>
        <v>753</v>
      </c>
      <c r="L46" s="182"/>
      <c r="M46" s="182"/>
      <c r="N46" s="182">
        <f>'実質公債費比率（分子）の構造'!O$48</f>
        <v>753</v>
      </c>
      <c r="O46" s="182"/>
      <c r="P46" s="182"/>
    </row>
    <row r="47" spans="1:16" x14ac:dyDescent="0.15">
      <c r="A47" s="182" t="s">
        <v>68</v>
      </c>
      <c r="B47" s="182">
        <f>'実質公債費比率（分子）の構造'!K$47</f>
        <v>7</v>
      </c>
      <c r="C47" s="182"/>
      <c r="D47" s="182"/>
      <c r="E47" s="182">
        <f>'実質公債費比率（分子）の構造'!L$47</f>
        <v>7</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1628</v>
      </c>
      <c r="C49" s="182"/>
      <c r="D49" s="182"/>
      <c r="E49" s="182">
        <f>'実質公債費比率（分子）の構造'!L$45</f>
        <v>1712</v>
      </c>
      <c r="F49" s="182"/>
      <c r="G49" s="182"/>
      <c r="H49" s="182">
        <f>'実質公債費比率（分子）の構造'!M$45</f>
        <v>1618</v>
      </c>
      <c r="I49" s="182"/>
      <c r="J49" s="182"/>
      <c r="K49" s="182">
        <f>'実質公債費比率（分子）の構造'!N$45</f>
        <v>1749</v>
      </c>
      <c r="L49" s="182"/>
      <c r="M49" s="182"/>
      <c r="N49" s="182">
        <f>'実質公債費比率（分子）の構造'!O$45</f>
        <v>1812</v>
      </c>
      <c r="O49" s="182"/>
      <c r="P49" s="182"/>
    </row>
    <row r="50" spans="1:16" x14ac:dyDescent="0.15">
      <c r="A50" s="182" t="s">
        <v>71</v>
      </c>
      <c r="B50" s="182" t="e">
        <f>NA()</f>
        <v>#N/A</v>
      </c>
      <c r="C50" s="182">
        <f>IF(ISNUMBER('実質公債費比率（分子）の構造'!K$53),'実質公債費比率（分子）の構造'!K$53,NA())</f>
        <v>956</v>
      </c>
      <c r="D50" s="182" t="e">
        <f>NA()</f>
        <v>#N/A</v>
      </c>
      <c r="E50" s="182" t="e">
        <f>NA()</f>
        <v>#N/A</v>
      </c>
      <c r="F50" s="182">
        <f>IF(ISNUMBER('実質公債費比率（分子）の構造'!L$53),'実質公債費比率（分子）の構造'!L$53,NA())</f>
        <v>1061</v>
      </c>
      <c r="G50" s="182" t="e">
        <f>NA()</f>
        <v>#N/A</v>
      </c>
      <c r="H50" s="182" t="e">
        <f>NA()</f>
        <v>#N/A</v>
      </c>
      <c r="I50" s="182">
        <f>IF(ISNUMBER('実質公債費比率（分子）の構造'!M$53),'実質公債費比率（分子）の構造'!M$53,NA())</f>
        <v>737</v>
      </c>
      <c r="J50" s="182" t="e">
        <f>NA()</f>
        <v>#N/A</v>
      </c>
      <c r="K50" s="182" t="e">
        <f>NA()</f>
        <v>#N/A</v>
      </c>
      <c r="L50" s="182">
        <f>IF(ISNUMBER('実質公債費比率（分子）の構造'!N$53),'実質公債費比率（分子）の構造'!N$53,NA())</f>
        <v>806</v>
      </c>
      <c r="M50" s="182" t="e">
        <f>NA()</f>
        <v>#N/A</v>
      </c>
      <c r="N50" s="182" t="e">
        <f>NA()</f>
        <v>#N/A</v>
      </c>
      <c r="O50" s="182">
        <f>IF(ISNUMBER('実質公債費比率（分子）の構造'!O$53),'実質公債費比率（分子）の構造'!O$53,NA())</f>
        <v>867</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20019</v>
      </c>
      <c r="E56" s="181"/>
      <c r="F56" s="181"/>
      <c r="G56" s="181">
        <f>'将来負担比率（分子）の構造'!J$52</f>
        <v>20454</v>
      </c>
      <c r="H56" s="181"/>
      <c r="I56" s="181"/>
      <c r="J56" s="181">
        <f>'将来負担比率（分子）の構造'!K$52</f>
        <v>20646</v>
      </c>
      <c r="K56" s="181"/>
      <c r="L56" s="181"/>
      <c r="M56" s="181">
        <f>'将来負担比率（分子）の構造'!L$52</f>
        <v>19838</v>
      </c>
      <c r="N56" s="181"/>
      <c r="O56" s="181"/>
      <c r="P56" s="181">
        <f>'将来負担比率（分子）の構造'!M$52</f>
        <v>21228</v>
      </c>
    </row>
    <row r="57" spans="1:16" x14ac:dyDescent="0.15">
      <c r="A57" s="181" t="s">
        <v>42</v>
      </c>
      <c r="B57" s="181"/>
      <c r="C57" s="181"/>
      <c r="D57" s="181">
        <f>'将来負担比率（分子）の構造'!I$51</f>
        <v>529</v>
      </c>
      <c r="E57" s="181"/>
      <c r="F57" s="181"/>
      <c r="G57" s="181">
        <f>'将来負担比率（分子）の構造'!J$51</f>
        <v>596</v>
      </c>
      <c r="H57" s="181"/>
      <c r="I57" s="181"/>
      <c r="J57" s="181">
        <f>'将来負担比率（分子）の構造'!K$51</f>
        <v>850</v>
      </c>
      <c r="K57" s="181"/>
      <c r="L57" s="181"/>
      <c r="M57" s="181">
        <f>'将来負担比率（分子）の構造'!L$51</f>
        <v>316</v>
      </c>
      <c r="N57" s="181"/>
      <c r="O57" s="181"/>
      <c r="P57" s="181">
        <f>'将来負担比率（分子）の構造'!M$51</f>
        <v>74</v>
      </c>
    </row>
    <row r="58" spans="1:16" x14ac:dyDescent="0.15">
      <c r="A58" s="181" t="s">
        <v>41</v>
      </c>
      <c r="B58" s="181"/>
      <c r="C58" s="181"/>
      <c r="D58" s="181">
        <f>'将来負担比率（分子）の構造'!I$50</f>
        <v>9233</v>
      </c>
      <c r="E58" s="181"/>
      <c r="F58" s="181"/>
      <c r="G58" s="181">
        <f>'将来負担比率（分子）の構造'!J$50</f>
        <v>9074</v>
      </c>
      <c r="H58" s="181"/>
      <c r="I58" s="181"/>
      <c r="J58" s="181">
        <f>'将来負担比率（分子）の構造'!K$50</f>
        <v>9350</v>
      </c>
      <c r="K58" s="181"/>
      <c r="L58" s="181"/>
      <c r="M58" s="181">
        <f>'将来負担比率（分子）の構造'!L$50</f>
        <v>10200</v>
      </c>
      <c r="N58" s="181"/>
      <c r="O58" s="181"/>
      <c r="P58" s="181">
        <f>'将来負担比率（分子）の構造'!M$50</f>
        <v>9448</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1508</v>
      </c>
      <c r="C62" s="181"/>
      <c r="D62" s="181"/>
      <c r="E62" s="181">
        <f>'将来負担比率（分子）の構造'!J$45</f>
        <v>1500</v>
      </c>
      <c r="F62" s="181"/>
      <c r="G62" s="181"/>
      <c r="H62" s="181">
        <f>'将来負担比率（分子）の構造'!K$45</f>
        <v>1407</v>
      </c>
      <c r="I62" s="181"/>
      <c r="J62" s="181"/>
      <c r="K62" s="181">
        <f>'将来負担比率（分子）の構造'!L$45</f>
        <v>1388</v>
      </c>
      <c r="L62" s="181"/>
      <c r="M62" s="181"/>
      <c r="N62" s="181">
        <f>'将来負担比率（分子）の構造'!M$45</f>
        <v>1393</v>
      </c>
      <c r="O62" s="181"/>
      <c r="P62" s="181"/>
    </row>
    <row r="63" spans="1:16" x14ac:dyDescent="0.15">
      <c r="A63" s="181" t="s">
        <v>34</v>
      </c>
      <c r="B63" s="181">
        <f>'将来負担比率（分子）の構造'!I$44</f>
        <v>4</v>
      </c>
      <c r="C63" s="181"/>
      <c r="D63" s="181"/>
      <c r="E63" s="181">
        <f>'将来負担比率（分子）の構造'!J$44</f>
        <v>2</v>
      </c>
      <c r="F63" s="181"/>
      <c r="G63" s="181"/>
      <c r="H63" s="181" t="str">
        <f>'将来負担比率（分子）の構造'!K$44</f>
        <v>-</v>
      </c>
      <c r="I63" s="181"/>
      <c r="J63" s="181"/>
      <c r="K63" s="181" t="str">
        <f>'将来負担比率（分子）の構造'!L$44</f>
        <v>-</v>
      </c>
      <c r="L63" s="181"/>
      <c r="M63" s="181"/>
      <c r="N63" s="181" t="str">
        <f>'将来負担比率（分子）の構造'!M$44</f>
        <v>-</v>
      </c>
      <c r="O63" s="181"/>
      <c r="P63" s="181"/>
    </row>
    <row r="64" spans="1:16" x14ac:dyDescent="0.15">
      <c r="A64" s="181" t="s">
        <v>33</v>
      </c>
      <c r="B64" s="181">
        <f>'将来負担比率（分子）の構造'!I$43</f>
        <v>15855</v>
      </c>
      <c r="C64" s="181"/>
      <c r="D64" s="181"/>
      <c r="E64" s="181">
        <f>'将来負担比率（分子）の構造'!J$43</f>
        <v>15630</v>
      </c>
      <c r="F64" s="181"/>
      <c r="G64" s="181"/>
      <c r="H64" s="181">
        <f>'将来負担比率（分子）の構造'!K$43</f>
        <v>15208</v>
      </c>
      <c r="I64" s="181"/>
      <c r="J64" s="181"/>
      <c r="K64" s="181">
        <f>'将来負担比率（分子）の構造'!L$43</f>
        <v>15490</v>
      </c>
      <c r="L64" s="181"/>
      <c r="M64" s="181"/>
      <c r="N64" s="181">
        <f>'将来負担比率（分子）の構造'!M$43</f>
        <v>15519</v>
      </c>
      <c r="O64" s="181"/>
      <c r="P64" s="181"/>
    </row>
    <row r="65" spans="1:16" x14ac:dyDescent="0.15">
      <c r="A65" s="181" t="s">
        <v>32</v>
      </c>
      <c r="B65" s="181">
        <f>'将来負担比率（分子）の構造'!I$42</f>
        <v>200</v>
      </c>
      <c r="C65" s="181"/>
      <c r="D65" s="181"/>
      <c r="E65" s="181">
        <f>'将来負担比率（分子）の構造'!J$42</f>
        <v>152</v>
      </c>
      <c r="F65" s="181"/>
      <c r="G65" s="181"/>
      <c r="H65" s="181">
        <f>'将来負担比率（分子）の構造'!K$42</f>
        <v>113</v>
      </c>
      <c r="I65" s="181"/>
      <c r="J65" s="181"/>
      <c r="K65" s="181">
        <f>'将来負担比率（分子）の構造'!L$42</f>
        <v>81</v>
      </c>
      <c r="L65" s="181"/>
      <c r="M65" s="181"/>
      <c r="N65" s="181">
        <f>'将来負担比率（分子）の構造'!M$42</f>
        <v>55</v>
      </c>
      <c r="O65" s="181"/>
      <c r="P65" s="181"/>
    </row>
    <row r="66" spans="1:16" x14ac:dyDescent="0.15">
      <c r="A66" s="181" t="s">
        <v>31</v>
      </c>
      <c r="B66" s="181">
        <f>'将来負担比率（分子）の構造'!I$41</f>
        <v>16213</v>
      </c>
      <c r="C66" s="181"/>
      <c r="D66" s="181"/>
      <c r="E66" s="181">
        <f>'将来負担比率（分子）の構造'!J$41</f>
        <v>16766</v>
      </c>
      <c r="F66" s="181"/>
      <c r="G66" s="181"/>
      <c r="H66" s="181">
        <f>'将来負担比率（分子）の構造'!K$41</f>
        <v>17164</v>
      </c>
      <c r="I66" s="181"/>
      <c r="J66" s="181"/>
      <c r="K66" s="181">
        <f>'将来負担比率（分子）の構造'!L$41</f>
        <v>17130</v>
      </c>
      <c r="L66" s="181"/>
      <c r="M66" s="181"/>
      <c r="N66" s="181">
        <f>'将来負担比率（分子）の構造'!M$41</f>
        <v>17279</v>
      </c>
      <c r="O66" s="181"/>
      <c r="P66" s="181"/>
    </row>
    <row r="67" spans="1:16" x14ac:dyDescent="0.15">
      <c r="A67" s="181" t="s">
        <v>75</v>
      </c>
      <c r="B67" s="181" t="e">
        <f>NA()</f>
        <v>#N/A</v>
      </c>
      <c r="C67" s="181">
        <f>IF(ISNUMBER('将来負担比率（分子）の構造'!I$53), IF('将来負担比率（分子）の構造'!I$53 &lt; 0, 0, '将来負担比率（分子）の構造'!I$53), NA())</f>
        <v>4000</v>
      </c>
      <c r="D67" s="181" t="e">
        <f>NA()</f>
        <v>#N/A</v>
      </c>
      <c r="E67" s="181" t="e">
        <f>NA()</f>
        <v>#N/A</v>
      </c>
      <c r="F67" s="181">
        <f>IF(ISNUMBER('将来負担比率（分子）の構造'!J$53), IF('将来負担比率（分子）の構造'!J$53 &lt; 0, 0, '将来負担比率（分子）の構造'!J$53), NA())</f>
        <v>3926</v>
      </c>
      <c r="G67" s="181" t="e">
        <f>NA()</f>
        <v>#N/A</v>
      </c>
      <c r="H67" s="181" t="e">
        <f>NA()</f>
        <v>#N/A</v>
      </c>
      <c r="I67" s="181">
        <f>IF(ISNUMBER('将来負担比率（分子）の構造'!K$53), IF('将来負担比率（分子）の構造'!K$53 &lt; 0, 0, '将来負担比率（分子）の構造'!K$53), NA())</f>
        <v>3045</v>
      </c>
      <c r="J67" s="181" t="e">
        <f>NA()</f>
        <v>#N/A</v>
      </c>
      <c r="K67" s="181" t="e">
        <f>NA()</f>
        <v>#N/A</v>
      </c>
      <c r="L67" s="181">
        <f>IF(ISNUMBER('将来負担比率（分子）の構造'!L$53), IF('将来負担比率（分子）の構造'!L$53 &lt; 0, 0, '将来負担比率（分子）の構造'!L$53), NA())</f>
        <v>3736</v>
      </c>
      <c r="M67" s="181" t="e">
        <f>NA()</f>
        <v>#N/A</v>
      </c>
      <c r="N67" s="181" t="e">
        <f>NA()</f>
        <v>#N/A</v>
      </c>
      <c r="O67" s="181">
        <f>IF(ISNUMBER('将来負担比率（分子）の構造'!M$53), IF('将来負担比率（分子）の構造'!M$53 &lt; 0, 0, '将来負担比率（分子）の構造'!M$53), NA())</f>
        <v>3495</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3544</v>
      </c>
      <c r="C72" s="185">
        <f>基金残高に係る経年分析!G55</f>
        <v>4098</v>
      </c>
      <c r="D72" s="185">
        <f>基金残高に係る経年分析!H55</f>
        <v>3777</v>
      </c>
    </row>
    <row r="73" spans="1:16" x14ac:dyDescent="0.15">
      <c r="A73" s="184" t="s">
        <v>78</v>
      </c>
      <c r="B73" s="185">
        <f>基金残高に係る経年分析!F56</f>
        <v>832</v>
      </c>
      <c r="C73" s="185">
        <f>基金残高に係る経年分析!G56</f>
        <v>637</v>
      </c>
      <c r="D73" s="185">
        <f>基金残高に係る経年分析!H56</f>
        <v>439</v>
      </c>
    </row>
    <row r="74" spans="1:16" x14ac:dyDescent="0.15">
      <c r="A74" s="184" t="s">
        <v>79</v>
      </c>
      <c r="B74" s="185">
        <f>基金残高に係る経年分析!F57</f>
        <v>5733</v>
      </c>
      <c r="C74" s="185">
        <f>基金残高に係る経年分析!G57</f>
        <v>6270</v>
      </c>
      <c r="D74" s="185">
        <f>基金残高に係る経年分析!H57</f>
        <v>6018</v>
      </c>
    </row>
  </sheetData>
  <sheetProtection algorithmName="SHA-512" hashValue="F7+RXmIPv62QCgQAzmY5/3OdI0y9OlEijM5GNLYIilEz8IH062uu1SrzGvxxA4kzS6LvZzlCU4bndvyEJDsnxQ==" saltValue="79ohBVb1GXkFdkhcdSSsQ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election activeCell="B12" sqref="B12:Q17"/>
    </sheetView>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61" t="s">
        <v>213</v>
      </c>
      <c r="DI1" s="762"/>
      <c r="DJ1" s="762"/>
      <c r="DK1" s="762"/>
      <c r="DL1" s="762"/>
      <c r="DM1" s="762"/>
      <c r="DN1" s="763"/>
      <c r="DO1" s="226"/>
      <c r="DP1" s="761" t="s">
        <v>214</v>
      </c>
      <c r="DQ1" s="762"/>
      <c r="DR1" s="762"/>
      <c r="DS1" s="762"/>
      <c r="DT1" s="762"/>
      <c r="DU1" s="762"/>
      <c r="DV1" s="762"/>
      <c r="DW1" s="762"/>
      <c r="DX1" s="762"/>
      <c r="DY1" s="762"/>
      <c r="DZ1" s="762"/>
      <c r="EA1" s="762"/>
      <c r="EB1" s="762"/>
      <c r="EC1" s="763"/>
      <c r="ED1" s="224"/>
      <c r="EE1" s="224"/>
      <c r="EF1" s="224"/>
      <c r="EG1" s="224"/>
      <c r="EH1" s="224"/>
      <c r="EI1" s="224"/>
      <c r="EJ1" s="224"/>
      <c r="EK1" s="224"/>
      <c r="EL1" s="224"/>
      <c r="EM1" s="224"/>
    </row>
    <row r="2" spans="2:143" ht="22.5" customHeight="1" x14ac:dyDescent="0.15">
      <c r="B2" s="227" t="s">
        <v>215</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03" t="s">
        <v>216</v>
      </c>
      <c r="C3" s="704"/>
      <c r="D3" s="704"/>
      <c r="E3" s="704"/>
      <c r="F3" s="704"/>
      <c r="G3" s="704"/>
      <c r="H3" s="704"/>
      <c r="I3" s="704"/>
      <c r="J3" s="704"/>
      <c r="K3" s="704"/>
      <c r="L3" s="704"/>
      <c r="M3" s="704"/>
      <c r="N3" s="704"/>
      <c r="O3" s="704"/>
      <c r="P3" s="704"/>
      <c r="Q3" s="704"/>
      <c r="R3" s="704"/>
      <c r="S3" s="704"/>
      <c r="T3" s="704"/>
      <c r="U3" s="704"/>
      <c r="V3" s="704"/>
      <c r="W3" s="704"/>
      <c r="X3" s="704"/>
      <c r="Y3" s="704"/>
      <c r="Z3" s="704"/>
      <c r="AA3" s="704"/>
      <c r="AB3" s="704"/>
      <c r="AC3" s="704"/>
      <c r="AD3" s="704"/>
      <c r="AE3" s="704"/>
      <c r="AF3" s="704"/>
      <c r="AG3" s="704"/>
      <c r="AH3" s="704"/>
      <c r="AI3" s="704"/>
      <c r="AJ3" s="704"/>
      <c r="AK3" s="704"/>
      <c r="AL3" s="704"/>
      <c r="AM3" s="704"/>
      <c r="AN3" s="704"/>
      <c r="AO3" s="704"/>
      <c r="AP3" s="703" t="s">
        <v>217</v>
      </c>
      <c r="AQ3" s="704"/>
      <c r="AR3" s="704"/>
      <c r="AS3" s="704"/>
      <c r="AT3" s="704"/>
      <c r="AU3" s="704"/>
      <c r="AV3" s="704"/>
      <c r="AW3" s="704"/>
      <c r="AX3" s="704"/>
      <c r="AY3" s="704"/>
      <c r="AZ3" s="704"/>
      <c r="BA3" s="704"/>
      <c r="BB3" s="704"/>
      <c r="BC3" s="704"/>
      <c r="BD3" s="704"/>
      <c r="BE3" s="704"/>
      <c r="BF3" s="704"/>
      <c r="BG3" s="704"/>
      <c r="BH3" s="704"/>
      <c r="BI3" s="704"/>
      <c r="BJ3" s="704"/>
      <c r="BK3" s="704"/>
      <c r="BL3" s="704"/>
      <c r="BM3" s="704"/>
      <c r="BN3" s="704"/>
      <c r="BO3" s="704"/>
      <c r="BP3" s="704"/>
      <c r="BQ3" s="704"/>
      <c r="BR3" s="704"/>
      <c r="BS3" s="704"/>
      <c r="BT3" s="704"/>
      <c r="BU3" s="704"/>
      <c r="BV3" s="704"/>
      <c r="BW3" s="704"/>
      <c r="BX3" s="704"/>
      <c r="BY3" s="704"/>
      <c r="BZ3" s="704"/>
      <c r="CA3" s="704"/>
      <c r="CB3" s="705"/>
      <c r="CD3" s="746" t="s">
        <v>218</v>
      </c>
      <c r="CE3" s="747"/>
      <c r="CF3" s="747"/>
      <c r="CG3" s="747"/>
      <c r="CH3" s="747"/>
      <c r="CI3" s="747"/>
      <c r="CJ3" s="747"/>
      <c r="CK3" s="747"/>
      <c r="CL3" s="747"/>
      <c r="CM3" s="747"/>
      <c r="CN3" s="747"/>
      <c r="CO3" s="747"/>
      <c r="CP3" s="747"/>
      <c r="CQ3" s="747"/>
      <c r="CR3" s="747"/>
      <c r="CS3" s="747"/>
      <c r="CT3" s="747"/>
      <c r="CU3" s="747"/>
      <c r="CV3" s="747"/>
      <c r="CW3" s="747"/>
      <c r="CX3" s="747"/>
      <c r="CY3" s="747"/>
      <c r="CZ3" s="747"/>
      <c r="DA3" s="747"/>
      <c r="DB3" s="747"/>
      <c r="DC3" s="747"/>
      <c r="DD3" s="747"/>
      <c r="DE3" s="747"/>
      <c r="DF3" s="747"/>
      <c r="DG3" s="747"/>
      <c r="DH3" s="747"/>
      <c r="DI3" s="747"/>
      <c r="DJ3" s="747"/>
      <c r="DK3" s="747"/>
      <c r="DL3" s="747"/>
      <c r="DM3" s="747"/>
      <c r="DN3" s="747"/>
      <c r="DO3" s="747"/>
      <c r="DP3" s="747"/>
      <c r="DQ3" s="747"/>
      <c r="DR3" s="747"/>
      <c r="DS3" s="747"/>
      <c r="DT3" s="747"/>
      <c r="DU3" s="747"/>
      <c r="DV3" s="747"/>
      <c r="DW3" s="747"/>
      <c r="DX3" s="747"/>
      <c r="DY3" s="747"/>
      <c r="DZ3" s="747"/>
      <c r="EA3" s="747"/>
      <c r="EB3" s="747"/>
      <c r="EC3" s="748"/>
    </row>
    <row r="4" spans="2:143" ht="11.25" customHeight="1" x14ac:dyDescent="0.15">
      <c r="B4" s="703" t="s">
        <v>1</v>
      </c>
      <c r="C4" s="704"/>
      <c r="D4" s="704"/>
      <c r="E4" s="704"/>
      <c r="F4" s="704"/>
      <c r="G4" s="704"/>
      <c r="H4" s="704"/>
      <c r="I4" s="704"/>
      <c r="J4" s="704"/>
      <c r="K4" s="704"/>
      <c r="L4" s="704"/>
      <c r="M4" s="704"/>
      <c r="N4" s="704"/>
      <c r="O4" s="704"/>
      <c r="P4" s="704"/>
      <c r="Q4" s="705"/>
      <c r="R4" s="703" t="s">
        <v>219</v>
      </c>
      <c r="S4" s="704"/>
      <c r="T4" s="704"/>
      <c r="U4" s="704"/>
      <c r="V4" s="704"/>
      <c r="W4" s="704"/>
      <c r="X4" s="704"/>
      <c r="Y4" s="705"/>
      <c r="Z4" s="703" t="s">
        <v>220</v>
      </c>
      <c r="AA4" s="704"/>
      <c r="AB4" s="704"/>
      <c r="AC4" s="705"/>
      <c r="AD4" s="703" t="s">
        <v>221</v>
      </c>
      <c r="AE4" s="704"/>
      <c r="AF4" s="704"/>
      <c r="AG4" s="704"/>
      <c r="AH4" s="704"/>
      <c r="AI4" s="704"/>
      <c r="AJ4" s="704"/>
      <c r="AK4" s="705"/>
      <c r="AL4" s="703" t="s">
        <v>220</v>
      </c>
      <c r="AM4" s="704"/>
      <c r="AN4" s="704"/>
      <c r="AO4" s="705"/>
      <c r="AP4" s="764" t="s">
        <v>222</v>
      </c>
      <c r="AQ4" s="764"/>
      <c r="AR4" s="764"/>
      <c r="AS4" s="764"/>
      <c r="AT4" s="764"/>
      <c r="AU4" s="764"/>
      <c r="AV4" s="764"/>
      <c r="AW4" s="764"/>
      <c r="AX4" s="764"/>
      <c r="AY4" s="764"/>
      <c r="AZ4" s="764"/>
      <c r="BA4" s="764"/>
      <c r="BB4" s="764"/>
      <c r="BC4" s="764"/>
      <c r="BD4" s="764"/>
      <c r="BE4" s="764"/>
      <c r="BF4" s="764"/>
      <c r="BG4" s="764" t="s">
        <v>223</v>
      </c>
      <c r="BH4" s="764"/>
      <c r="BI4" s="764"/>
      <c r="BJ4" s="764"/>
      <c r="BK4" s="764"/>
      <c r="BL4" s="764"/>
      <c r="BM4" s="764"/>
      <c r="BN4" s="764"/>
      <c r="BO4" s="764" t="s">
        <v>220</v>
      </c>
      <c r="BP4" s="764"/>
      <c r="BQ4" s="764"/>
      <c r="BR4" s="764"/>
      <c r="BS4" s="764" t="s">
        <v>224</v>
      </c>
      <c r="BT4" s="764"/>
      <c r="BU4" s="764"/>
      <c r="BV4" s="764"/>
      <c r="BW4" s="764"/>
      <c r="BX4" s="764"/>
      <c r="BY4" s="764"/>
      <c r="BZ4" s="764"/>
      <c r="CA4" s="764"/>
      <c r="CB4" s="764"/>
      <c r="CD4" s="746" t="s">
        <v>225</v>
      </c>
      <c r="CE4" s="747"/>
      <c r="CF4" s="747"/>
      <c r="CG4" s="747"/>
      <c r="CH4" s="747"/>
      <c r="CI4" s="747"/>
      <c r="CJ4" s="747"/>
      <c r="CK4" s="747"/>
      <c r="CL4" s="747"/>
      <c r="CM4" s="747"/>
      <c r="CN4" s="747"/>
      <c r="CO4" s="747"/>
      <c r="CP4" s="747"/>
      <c r="CQ4" s="747"/>
      <c r="CR4" s="747"/>
      <c r="CS4" s="747"/>
      <c r="CT4" s="747"/>
      <c r="CU4" s="747"/>
      <c r="CV4" s="747"/>
      <c r="CW4" s="747"/>
      <c r="CX4" s="747"/>
      <c r="CY4" s="747"/>
      <c r="CZ4" s="747"/>
      <c r="DA4" s="747"/>
      <c r="DB4" s="747"/>
      <c r="DC4" s="747"/>
      <c r="DD4" s="747"/>
      <c r="DE4" s="747"/>
      <c r="DF4" s="747"/>
      <c r="DG4" s="747"/>
      <c r="DH4" s="747"/>
      <c r="DI4" s="747"/>
      <c r="DJ4" s="747"/>
      <c r="DK4" s="747"/>
      <c r="DL4" s="747"/>
      <c r="DM4" s="747"/>
      <c r="DN4" s="747"/>
      <c r="DO4" s="747"/>
      <c r="DP4" s="747"/>
      <c r="DQ4" s="747"/>
      <c r="DR4" s="747"/>
      <c r="DS4" s="747"/>
      <c r="DT4" s="747"/>
      <c r="DU4" s="747"/>
      <c r="DV4" s="747"/>
      <c r="DW4" s="747"/>
      <c r="DX4" s="747"/>
      <c r="DY4" s="747"/>
      <c r="DZ4" s="747"/>
      <c r="EA4" s="747"/>
      <c r="EB4" s="747"/>
      <c r="EC4" s="748"/>
    </row>
    <row r="5" spans="2:143" s="230" customFormat="1" ht="11.25" customHeight="1" x14ac:dyDescent="0.15">
      <c r="B5" s="710" t="s">
        <v>226</v>
      </c>
      <c r="C5" s="711"/>
      <c r="D5" s="711"/>
      <c r="E5" s="711"/>
      <c r="F5" s="711"/>
      <c r="G5" s="711"/>
      <c r="H5" s="711"/>
      <c r="I5" s="711"/>
      <c r="J5" s="711"/>
      <c r="K5" s="711"/>
      <c r="L5" s="711"/>
      <c r="M5" s="711"/>
      <c r="N5" s="711"/>
      <c r="O5" s="711"/>
      <c r="P5" s="711"/>
      <c r="Q5" s="712"/>
      <c r="R5" s="697">
        <v>6109990</v>
      </c>
      <c r="S5" s="698"/>
      <c r="T5" s="698"/>
      <c r="U5" s="698"/>
      <c r="V5" s="698"/>
      <c r="W5" s="698"/>
      <c r="X5" s="698"/>
      <c r="Y5" s="741"/>
      <c r="Z5" s="759">
        <v>23.2</v>
      </c>
      <c r="AA5" s="759"/>
      <c r="AB5" s="759"/>
      <c r="AC5" s="759"/>
      <c r="AD5" s="760">
        <v>6109990</v>
      </c>
      <c r="AE5" s="760"/>
      <c r="AF5" s="760"/>
      <c r="AG5" s="760"/>
      <c r="AH5" s="760"/>
      <c r="AI5" s="760"/>
      <c r="AJ5" s="760"/>
      <c r="AK5" s="760"/>
      <c r="AL5" s="742">
        <v>54.8</v>
      </c>
      <c r="AM5" s="715"/>
      <c r="AN5" s="715"/>
      <c r="AO5" s="743"/>
      <c r="AP5" s="710" t="s">
        <v>227</v>
      </c>
      <c r="AQ5" s="711"/>
      <c r="AR5" s="711"/>
      <c r="AS5" s="711"/>
      <c r="AT5" s="711"/>
      <c r="AU5" s="711"/>
      <c r="AV5" s="711"/>
      <c r="AW5" s="711"/>
      <c r="AX5" s="711"/>
      <c r="AY5" s="711"/>
      <c r="AZ5" s="711"/>
      <c r="BA5" s="711"/>
      <c r="BB5" s="711"/>
      <c r="BC5" s="711"/>
      <c r="BD5" s="711"/>
      <c r="BE5" s="711"/>
      <c r="BF5" s="712"/>
      <c r="BG5" s="642">
        <v>6108487</v>
      </c>
      <c r="BH5" s="643"/>
      <c r="BI5" s="643"/>
      <c r="BJ5" s="643"/>
      <c r="BK5" s="643"/>
      <c r="BL5" s="643"/>
      <c r="BM5" s="643"/>
      <c r="BN5" s="644"/>
      <c r="BO5" s="675">
        <v>100</v>
      </c>
      <c r="BP5" s="675"/>
      <c r="BQ5" s="675"/>
      <c r="BR5" s="675"/>
      <c r="BS5" s="676">
        <v>145209</v>
      </c>
      <c r="BT5" s="676"/>
      <c r="BU5" s="676"/>
      <c r="BV5" s="676"/>
      <c r="BW5" s="676"/>
      <c r="BX5" s="676"/>
      <c r="BY5" s="676"/>
      <c r="BZ5" s="676"/>
      <c r="CA5" s="676"/>
      <c r="CB5" s="730"/>
      <c r="CD5" s="746" t="s">
        <v>222</v>
      </c>
      <c r="CE5" s="747"/>
      <c r="CF5" s="747"/>
      <c r="CG5" s="747"/>
      <c r="CH5" s="747"/>
      <c r="CI5" s="747"/>
      <c r="CJ5" s="747"/>
      <c r="CK5" s="747"/>
      <c r="CL5" s="747"/>
      <c r="CM5" s="747"/>
      <c r="CN5" s="747"/>
      <c r="CO5" s="747"/>
      <c r="CP5" s="747"/>
      <c r="CQ5" s="748"/>
      <c r="CR5" s="746" t="s">
        <v>228</v>
      </c>
      <c r="CS5" s="747"/>
      <c r="CT5" s="747"/>
      <c r="CU5" s="747"/>
      <c r="CV5" s="747"/>
      <c r="CW5" s="747"/>
      <c r="CX5" s="747"/>
      <c r="CY5" s="748"/>
      <c r="CZ5" s="746" t="s">
        <v>220</v>
      </c>
      <c r="DA5" s="747"/>
      <c r="DB5" s="747"/>
      <c r="DC5" s="748"/>
      <c r="DD5" s="746" t="s">
        <v>229</v>
      </c>
      <c r="DE5" s="747"/>
      <c r="DF5" s="747"/>
      <c r="DG5" s="747"/>
      <c r="DH5" s="747"/>
      <c r="DI5" s="747"/>
      <c r="DJ5" s="747"/>
      <c r="DK5" s="747"/>
      <c r="DL5" s="747"/>
      <c r="DM5" s="747"/>
      <c r="DN5" s="747"/>
      <c r="DO5" s="747"/>
      <c r="DP5" s="748"/>
      <c r="DQ5" s="746" t="s">
        <v>230</v>
      </c>
      <c r="DR5" s="747"/>
      <c r="DS5" s="747"/>
      <c r="DT5" s="747"/>
      <c r="DU5" s="747"/>
      <c r="DV5" s="747"/>
      <c r="DW5" s="747"/>
      <c r="DX5" s="747"/>
      <c r="DY5" s="747"/>
      <c r="DZ5" s="747"/>
      <c r="EA5" s="747"/>
      <c r="EB5" s="747"/>
      <c r="EC5" s="748"/>
    </row>
    <row r="6" spans="2:143" ht="11.25" customHeight="1" x14ac:dyDescent="0.15">
      <c r="B6" s="639" t="s">
        <v>231</v>
      </c>
      <c r="C6" s="640"/>
      <c r="D6" s="640"/>
      <c r="E6" s="640"/>
      <c r="F6" s="640"/>
      <c r="G6" s="640"/>
      <c r="H6" s="640"/>
      <c r="I6" s="640"/>
      <c r="J6" s="640"/>
      <c r="K6" s="640"/>
      <c r="L6" s="640"/>
      <c r="M6" s="640"/>
      <c r="N6" s="640"/>
      <c r="O6" s="640"/>
      <c r="P6" s="640"/>
      <c r="Q6" s="641"/>
      <c r="R6" s="642">
        <v>161962</v>
      </c>
      <c r="S6" s="643"/>
      <c r="T6" s="643"/>
      <c r="U6" s="643"/>
      <c r="V6" s="643"/>
      <c r="W6" s="643"/>
      <c r="X6" s="643"/>
      <c r="Y6" s="644"/>
      <c r="Z6" s="675">
        <v>0.6</v>
      </c>
      <c r="AA6" s="675"/>
      <c r="AB6" s="675"/>
      <c r="AC6" s="675"/>
      <c r="AD6" s="676">
        <v>161962</v>
      </c>
      <c r="AE6" s="676"/>
      <c r="AF6" s="676"/>
      <c r="AG6" s="676"/>
      <c r="AH6" s="676"/>
      <c r="AI6" s="676"/>
      <c r="AJ6" s="676"/>
      <c r="AK6" s="676"/>
      <c r="AL6" s="645">
        <v>1.5</v>
      </c>
      <c r="AM6" s="646"/>
      <c r="AN6" s="646"/>
      <c r="AO6" s="677"/>
      <c r="AP6" s="639" t="s">
        <v>232</v>
      </c>
      <c r="AQ6" s="640"/>
      <c r="AR6" s="640"/>
      <c r="AS6" s="640"/>
      <c r="AT6" s="640"/>
      <c r="AU6" s="640"/>
      <c r="AV6" s="640"/>
      <c r="AW6" s="640"/>
      <c r="AX6" s="640"/>
      <c r="AY6" s="640"/>
      <c r="AZ6" s="640"/>
      <c r="BA6" s="640"/>
      <c r="BB6" s="640"/>
      <c r="BC6" s="640"/>
      <c r="BD6" s="640"/>
      <c r="BE6" s="640"/>
      <c r="BF6" s="641"/>
      <c r="BG6" s="642">
        <v>6108487</v>
      </c>
      <c r="BH6" s="643"/>
      <c r="BI6" s="643"/>
      <c r="BJ6" s="643"/>
      <c r="BK6" s="643"/>
      <c r="BL6" s="643"/>
      <c r="BM6" s="643"/>
      <c r="BN6" s="644"/>
      <c r="BO6" s="675">
        <v>100</v>
      </c>
      <c r="BP6" s="675"/>
      <c r="BQ6" s="675"/>
      <c r="BR6" s="675"/>
      <c r="BS6" s="676">
        <v>145209</v>
      </c>
      <c r="BT6" s="676"/>
      <c r="BU6" s="676"/>
      <c r="BV6" s="676"/>
      <c r="BW6" s="676"/>
      <c r="BX6" s="676"/>
      <c r="BY6" s="676"/>
      <c r="BZ6" s="676"/>
      <c r="CA6" s="676"/>
      <c r="CB6" s="730"/>
      <c r="CD6" s="700" t="s">
        <v>233</v>
      </c>
      <c r="CE6" s="701"/>
      <c r="CF6" s="701"/>
      <c r="CG6" s="701"/>
      <c r="CH6" s="701"/>
      <c r="CI6" s="701"/>
      <c r="CJ6" s="701"/>
      <c r="CK6" s="701"/>
      <c r="CL6" s="701"/>
      <c r="CM6" s="701"/>
      <c r="CN6" s="701"/>
      <c r="CO6" s="701"/>
      <c r="CP6" s="701"/>
      <c r="CQ6" s="702"/>
      <c r="CR6" s="642">
        <v>166024</v>
      </c>
      <c r="CS6" s="643"/>
      <c r="CT6" s="643"/>
      <c r="CU6" s="643"/>
      <c r="CV6" s="643"/>
      <c r="CW6" s="643"/>
      <c r="CX6" s="643"/>
      <c r="CY6" s="644"/>
      <c r="CZ6" s="742">
        <v>0.7</v>
      </c>
      <c r="DA6" s="715"/>
      <c r="DB6" s="715"/>
      <c r="DC6" s="745"/>
      <c r="DD6" s="648">
        <v>859</v>
      </c>
      <c r="DE6" s="643"/>
      <c r="DF6" s="643"/>
      <c r="DG6" s="643"/>
      <c r="DH6" s="643"/>
      <c r="DI6" s="643"/>
      <c r="DJ6" s="643"/>
      <c r="DK6" s="643"/>
      <c r="DL6" s="643"/>
      <c r="DM6" s="643"/>
      <c r="DN6" s="643"/>
      <c r="DO6" s="643"/>
      <c r="DP6" s="644"/>
      <c r="DQ6" s="648">
        <v>166024</v>
      </c>
      <c r="DR6" s="643"/>
      <c r="DS6" s="643"/>
      <c r="DT6" s="643"/>
      <c r="DU6" s="643"/>
      <c r="DV6" s="643"/>
      <c r="DW6" s="643"/>
      <c r="DX6" s="643"/>
      <c r="DY6" s="643"/>
      <c r="DZ6" s="643"/>
      <c r="EA6" s="643"/>
      <c r="EB6" s="643"/>
      <c r="EC6" s="688"/>
    </row>
    <row r="7" spans="2:143" ht="11.25" customHeight="1" x14ac:dyDescent="0.15">
      <c r="B7" s="639" t="s">
        <v>234</v>
      </c>
      <c r="C7" s="640"/>
      <c r="D7" s="640"/>
      <c r="E7" s="640"/>
      <c r="F7" s="640"/>
      <c r="G7" s="640"/>
      <c r="H7" s="640"/>
      <c r="I7" s="640"/>
      <c r="J7" s="640"/>
      <c r="K7" s="640"/>
      <c r="L7" s="640"/>
      <c r="M7" s="640"/>
      <c r="N7" s="640"/>
      <c r="O7" s="640"/>
      <c r="P7" s="640"/>
      <c r="Q7" s="641"/>
      <c r="R7" s="642">
        <v>4475</v>
      </c>
      <c r="S7" s="643"/>
      <c r="T7" s="643"/>
      <c r="U7" s="643"/>
      <c r="V7" s="643"/>
      <c r="W7" s="643"/>
      <c r="X7" s="643"/>
      <c r="Y7" s="644"/>
      <c r="Z7" s="675">
        <v>0</v>
      </c>
      <c r="AA7" s="675"/>
      <c r="AB7" s="675"/>
      <c r="AC7" s="675"/>
      <c r="AD7" s="676">
        <v>4475</v>
      </c>
      <c r="AE7" s="676"/>
      <c r="AF7" s="676"/>
      <c r="AG7" s="676"/>
      <c r="AH7" s="676"/>
      <c r="AI7" s="676"/>
      <c r="AJ7" s="676"/>
      <c r="AK7" s="676"/>
      <c r="AL7" s="645">
        <v>0</v>
      </c>
      <c r="AM7" s="646"/>
      <c r="AN7" s="646"/>
      <c r="AO7" s="677"/>
      <c r="AP7" s="639" t="s">
        <v>235</v>
      </c>
      <c r="AQ7" s="640"/>
      <c r="AR7" s="640"/>
      <c r="AS7" s="640"/>
      <c r="AT7" s="640"/>
      <c r="AU7" s="640"/>
      <c r="AV7" s="640"/>
      <c r="AW7" s="640"/>
      <c r="AX7" s="640"/>
      <c r="AY7" s="640"/>
      <c r="AZ7" s="640"/>
      <c r="BA7" s="640"/>
      <c r="BB7" s="640"/>
      <c r="BC7" s="640"/>
      <c r="BD7" s="640"/>
      <c r="BE7" s="640"/>
      <c r="BF7" s="641"/>
      <c r="BG7" s="642">
        <v>2314438</v>
      </c>
      <c r="BH7" s="643"/>
      <c r="BI7" s="643"/>
      <c r="BJ7" s="643"/>
      <c r="BK7" s="643"/>
      <c r="BL7" s="643"/>
      <c r="BM7" s="643"/>
      <c r="BN7" s="644"/>
      <c r="BO7" s="675">
        <v>37.9</v>
      </c>
      <c r="BP7" s="675"/>
      <c r="BQ7" s="675"/>
      <c r="BR7" s="675"/>
      <c r="BS7" s="676">
        <v>145209</v>
      </c>
      <c r="BT7" s="676"/>
      <c r="BU7" s="676"/>
      <c r="BV7" s="676"/>
      <c r="BW7" s="676"/>
      <c r="BX7" s="676"/>
      <c r="BY7" s="676"/>
      <c r="BZ7" s="676"/>
      <c r="CA7" s="676"/>
      <c r="CB7" s="730"/>
      <c r="CD7" s="689" t="s">
        <v>236</v>
      </c>
      <c r="CE7" s="686"/>
      <c r="CF7" s="686"/>
      <c r="CG7" s="686"/>
      <c r="CH7" s="686"/>
      <c r="CI7" s="686"/>
      <c r="CJ7" s="686"/>
      <c r="CK7" s="686"/>
      <c r="CL7" s="686"/>
      <c r="CM7" s="686"/>
      <c r="CN7" s="686"/>
      <c r="CO7" s="686"/>
      <c r="CP7" s="686"/>
      <c r="CQ7" s="687"/>
      <c r="CR7" s="642">
        <v>6744299</v>
      </c>
      <c r="CS7" s="643"/>
      <c r="CT7" s="643"/>
      <c r="CU7" s="643"/>
      <c r="CV7" s="643"/>
      <c r="CW7" s="643"/>
      <c r="CX7" s="643"/>
      <c r="CY7" s="644"/>
      <c r="CZ7" s="675">
        <v>26.7</v>
      </c>
      <c r="DA7" s="675"/>
      <c r="DB7" s="675"/>
      <c r="DC7" s="675"/>
      <c r="DD7" s="648">
        <v>266757</v>
      </c>
      <c r="DE7" s="643"/>
      <c r="DF7" s="643"/>
      <c r="DG7" s="643"/>
      <c r="DH7" s="643"/>
      <c r="DI7" s="643"/>
      <c r="DJ7" s="643"/>
      <c r="DK7" s="643"/>
      <c r="DL7" s="643"/>
      <c r="DM7" s="643"/>
      <c r="DN7" s="643"/>
      <c r="DO7" s="643"/>
      <c r="DP7" s="644"/>
      <c r="DQ7" s="648">
        <v>1741949</v>
      </c>
      <c r="DR7" s="643"/>
      <c r="DS7" s="643"/>
      <c r="DT7" s="643"/>
      <c r="DU7" s="643"/>
      <c r="DV7" s="643"/>
      <c r="DW7" s="643"/>
      <c r="DX7" s="643"/>
      <c r="DY7" s="643"/>
      <c r="DZ7" s="643"/>
      <c r="EA7" s="643"/>
      <c r="EB7" s="643"/>
      <c r="EC7" s="688"/>
    </row>
    <row r="8" spans="2:143" ht="11.25" customHeight="1" x14ac:dyDescent="0.15">
      <c r="B8" s="639" t="s">
        <v>237</v>
      </c>
      <c r="C8" s="640"/>
      <c r="D8" s="640"/>
      <c r="E8" s="640"/>
      <c r="F8" s="640"/>
      <c r="G8" s="640"/>
      <c r="H8" s="640"/>
      <c r="I8" s="640"/>
      <c r="J8" s="640"/>
      <c r="K8" s="640"/>
      <c r="L8" s="640"/>
      <c r="M8" s="640"/>
      <c r="N8" s="640"/>
      <c r="O8" s="640"/>
      <c r="P8" s="640"/>
      <c r="Q8" s="641"/>
      <c r="R8" s="642">
        <v>22372</v>
      </c>
      <c r="S8" s="643"/>
      <c r="T8" s="643"/>
      <c r="U8" s="643"/>
      <c r="V8" s="643"/>
      <c r="W8" s="643"/>
      <c r="X8" s="643"/>
      <c r="Y8" s="644"/>
      <c r="Z8" s="675">
        <v>0.1</v>
      </c>
      <c r="AA8" s="675"/>
      <c r="AB8" s="675"/>
      <c r="AC8" s="675"/>
      <c r="AD8" s="676">
        <v>22372</v>
      </c>
      <c r="AE8" s="676"/>
      <c r="AF8" s="676"/>
      <c r="AG8" s="676"/>
      <c r="AH8" s="676"/>
      <c r="AI8" s="676"/>
      <c r="AJ8" s="676"/>
      <c r="AK8" s="676"/>
      <c r="AL8" s="645">
        <v>0.2</v>
      </c>
      <c r="AM8" s="646"/>
      <c r="AN8" s="646"/>
      <c r="AO8" s="677"/>
      <c r="AP8" s="639" t="s">
        <v>238</v>
      </c>
      <c r="AQ8" s="640"/>
      <c r="AR8" s="640"/>
      <c r="AS8" s="640"/>
      <c r="AT8" s="640"/>
      <c r="AU8" s="640"/>
      <c r="AV8" s="640"/>
      <c r="AW8" s="640"/>
      <c r="AX8" s="640"/>
      <c r="AY8" s="640"/>
      <c r="AZ8" s="640"/>
      <c r="BA8" s="640"/>
      <c r="BB8" s="640"/>
      <c r="BC8" s="640"/>
      <c r="BD8" s="640"/>
      <c r="BE8" s="640"/>
      <c r="BF8" s="641"/>
      <c r="BG8" s="642">
        <v>67711</v>
      </c>
      <c r="BH8" s="643"/>
      <c r="BI8" s="643"/>
      <c r="BJ8" s="643"/>
      <c r="BK8" s="643"/>
      <c r="BL8" s="643"/>
      <c r="BM8" s="643"/>
      <c r="BN8" s="644"/>
      <c r="BO8" s="675">
        <v>1.1000000000000001</v>
      </c>
      <c r="BP8" s="675"/>
      <c r="BQ8" s="675"/>
      <c r="BR8" s="675"/>
      <c r="BS8" s="648" t="s">
        <v>129</v>
      </c>
      <c r="BT8" s="643"/>
      <c r="BU8" s="643"/>
      <c r="BV8" s="643"/>
      <c r="BW8" s="643"/>
      <c r="BX8" s="643"/>
      <c r="BY8" s="643"/>
      <c r="BZ8" s="643"/>
      <c r="CA8" s="643"/>
      <c r="CB8" s="688"/>
      <c r="CD8" s="689" t="s">
        <v>239</v>
      </c>
      <c r="CE8" s="686"/>
      <c r="CF8" s="686"/>
      <c r="CG8" s="686"/>
      <c r="CH8" s="686"/>
      <c r="CI8" s="686"/>
      <c r="CJ8" s="686"/>
      <c r="CK8" s="686"/>
      <c r="CL8" s="686"/>
      <c r="CM8" s="686"/>
      <c r="CN8" s="686"/>
      <c r="CO8" s="686"/>
      <c r="CP8" s="686"/>
      <c r="CQ8" s="687"/>
      <c r="CR8" s="642">
        <v>6343565</v>
      </c>
      <c r="CS8" s="643"/>
      <c r="CT8" s="643"/>
      <c r="CU8" s="643"/>
      <c r="CV8" s="643"/>
      <c r="CW8" s="643"/>
      <c r="CX8" s="643"/>
      <c r="CY8" s="644"/>
      <c r="CZ8" s="675">
        <v>25.1</v>
      </c>
      <c r="DA8" s="675"/>
      <c r="DB8" s="675"/>
      <c r="DC8" s="675"/>
      <c r="DD8" s="648">
        <v>542607</v>
      </c>
      <c r="DE8" s="643"/>
      <c r="DF8" s="643"/>
      <c r="DG8" s="643"/>
      <c r="DH8" s="643"/>
      <c r="DI8" s="643"/>
      <c r="DJ8" s="643"/>
      <c r="DK8" s="643"/>
      <c r="DL8" s="643"/>
      <c r="DM8" s="643"/>
      <c r="DN8" s="643"/>
      <c r="DO8" s="643"/>
      <c r="DP8" s="644"/>
      <c r="DQ8" s="648">
        <v>3646480</v>
      </c>
      <c r="DR8" s="643"/>
      <c r="DS8" s="643"/>
      <c r="DT8" s="643"/>
      <c r="DU8" s="643"/>
      <c r="DV8" s="643"/>
      <c r="DW8" s="643"/>
      <c r="DX8" s="643"/>
      <c r="DY8" s="643"/>
      <c r="DZ8" s="643"/>
      <c r="EA8" s="643"/>
      <c r="EB8" s="643"/>
      <c r="EC8" s="688"/>
    </row>
    <row r="9" spans="2:143" ht="11.25" customHeight="1" x14ac:dyDescent="0.15">
      <c r="B9" s="639" t="s">
        <v>240</v>
      </c>
      <c r="C9" s="640"/>
      <c r="D9" s="640"/>
      <c r="E9" s="640"/>
      <c r="F9" s="640"/>
      <c r="G9" s="640"/>
      <c r="H9" s="640"/>
      <c r="I9" s="640"/>
      <c r="J9" s="640"/>
      <c r="K9" s="640"/>
      <c r="L9" s="640"/>
      <c r="M9" s="640"/>
      <c r="N9" s="640"/>
      <c r="O9" s="640"/>
      <c r="P9" s="640"/>
      <c r="Q9" s="641"/>
      <c r="R9" s="642">
        <v>19497</v>
      </c>
      <c r="S9" s="643"/>
      <c r="T9" s="643"/>
      <c r="U9" s="643"/>
      <c r="V9" s="643"/>
      <c r="W9" s="643"/>
      <c r="X9" s="643"/>
      <c r="Y9" s="644"/>
      <c r="Z9" s="675">
        <v>0.1</v>
      </c>
      <c r="AA9" s="675"/>
      <c r="AB9" s="675"/>
      <c r="AC9" s="675"/>
      <c r="AD9" s="676">
        <v>19497</v>
      </c>
      <c r="AE9" s="676"/>
      <c r="AF9" s="676"/>
      <c r="AG9" s="676"/>
      <c r="AH9" s="676"/>
      <c r="AI9" s="676"/>
      <c r="AJ9" s="676"/>
      <c r="AK9" s="676"/>
      <c r="AL9" s="645">
        <v>0.2</v>
      </c>
      <c r="AM9" s="646"/>
      <c r="AN9" s="646"/>
      <c r="AO9" s="677"/>
      <c r="AP9" s="639" t="s">
        <v>241</v>
      </c>
      <c r="AQ9" s="640"/>
      <c r="AR9" s="640"/>
      <c r="AS9" s="640"/>
      <c r="AT9" s="640"/>
      <c r="AU9" s="640"/>
      <c r="AV9" s="640"/>
      <c r="AW9" s="640"/>
      <c r="AX9" s="640"/>
      <c r="AY9" s="640"/>
      <c r="AZ9" s="640"/>
      <c r="BA9" s="640"/>
      <c r="BB9" s="640"/>
      <c r="BC9" s="640"/>
      <c r="BD9" s="640"/>
      <c r="BE9" s="640"/>
      <c r="BF9" s="641"/>
      <c r="BG9" s="642">
        <v>1520873</v>
      </c>
      <c r="BH9" s="643"/>
      <c r="BI9" s="643"/>
      <c r="BJ9" s="643"/>
      <c r="BK9" s="643"/>
      <c r="BL9" s="643"/>
      <c r="BM9" s="643"/>
      <c r="BN9" s="644"/>
      <c r="BO9" s="675">
        <v>24.9</v>
      </c>
      <c r="BP9" s="675"/>
      <c r="BQ9" s="675"/>
      <c r="BR9" s="675"/>
      <c r="BS9" s="648" t="s">
        <v>129</v>
      </c>
      <c r="BT9" s="643"/>
      <c r="BU9" s="643"/>
      <c r="BV9" s="643"/>
      <c r="BW9" s="643"/>
      <c r="BX9" s="643"/>
      <c r="BY9" s="643"/>
      <c r="BZ9" s="643"/>
      <c r="CA9" s="643"/>
      <c r="CB9" s="688"/>
      <c r="CD9" s="689" t="s">
        <v>242</v>
      </c>
      <c r="CE9" s="686"/>
      <c r="CF9" s="686"/>
      <c r="CG9" s="686"/>
      <c r="CH9" s="686"/>
      <c r="CI9" s="686"/>
      <c r="CJ9" s="686"/>
      <c r="CK9" s="686"/>
      <c r="CL9" s="686"/>
      <c r="CM9" s="686"/>
      <c r="CN9" s="686"/>
      <c r="CO9" s="686"/>
      <c r="CP9" s="686"/>
      <c r="CQ9" s="687"/>
      <c r="CR9" s="642">
        <v>1998524</v>
      </c>
      <c r="CS9" s="643"/>
      <c r="CT9" s="643"/>
      <c r="CU9" s="643"/>
      <c r="CV9" s="643"/>
      <c r="CW9" s="643"/>
      <c r="CX9" s="643"/>
      <c r="CY9" s="644"/>
      <c r="CZ9" s="675">
        <v>7.9</v>
      </c>
      <c r="DA9" s="675"/>
      <c r="DB9" s="675"/>
      <c r="DC9" s="675"/>
      <c r="DD9" s="648">
        <v>292224</v>
      </c>
      <c r="DE9" s="643"/>
      <c r="DF9" s="643"/>
      <c r="DG9" s="643"/>
      <c r="DH9" s="643"/>
      <c r="DI9" s="643"/>
      <c r="DJ9" s="643"/>
      <c r="DK9" s="643"/>
      <c r="DL9" s="643"/>
      <c r="DM9" s="643"/>
      <c r="DN9" s="643"/>
      <c r="DO9" s="643"/>
      <c r="DP9" s="644"/>
      <c r="DQ9" s="648">
        <v>1287382</v>
      </c>
      <c r="DR9" s="643"/>
      <c r="DS9" s="643"/>
      <c r="DT9" s="643"/>
      <c r="DU9" s="643"/>
      <c r="DV9" s="643"/>
      <c r="DW9" s="643"/>
      <c r="DX9" s="643"/>
      <c r="DY9" s="643"/>
      <c r="DZ9" s="643"/>
      <c r="EA9" s="643"/>
      <c r="EB9" s="643"/>
      <c r="EC9" s="688"/>
    </row>
    <row r="10" spans="2:143" ht="11.25" customHeight="1" x14ac:dyDescent="0.15">
      <c r="B10" s="639" t="s">
        <v>243</v>
      </c>
      <c r="C10" s="640"/>
      <c r="D10" s="640"/>
      <c r="E10" s="640"/>
      <c r="F10" s="640"/>
      <c r="G10" s="640"/>
      <c r="H10" s="640"/>
      <c r="I10" s="640"/>
      <c r="J10" s="640"/>
      <c r="K10" s="640"/>
      <c r="L10" s="640"/>
      <c r="M10" s="640"/>
      <c r="N10" s="640"/>
      <c r="O10" s="640"/>
      <c r="P10" s="640"/>
      <c r="Q10" s="641"/>
      <c r="R10" s="642" t="s">
        <v>129</v>
      </c>
      <c r="S10" s="643"/>
      <c r="T10" s="643"/>
      <c r="U10" s="643"/>
      <c r="V10" s="643"/>
      <c r="W10" s="643"/>
      <c r="X10" s="643"/>
      <c r="Y10" s="644"/>
      <c r="Z10" s="675" t="s">
        <v>129</v>
      </c>
      <c r="AA10" s="675"/>
      <c r="AB10" s="675"/>
      <c r="AC10" s="675"/>
      <c r="AD10" s="676" t="s">
        <v>129</v>
      </c>
      <c r="AE10" s="676"/>
      <c r="AF10" s="676"/>
      <c r="AG10" s="676"/>
      <c r="AH10" s="676"/>
      <c r="AI10" s="676"/>
      <c r="AJ10" s="676"/>
      <c r="AK10" s="676"/>
      <c r="AL10" s="645" t="s">
        <v>129</v>
      </c>
      <c r="AM10" s="646"/>
      <c r="AN10" s="646"/>
      <c r="AO10" s="677"/>
      <c r="AP10" s="639" t="s">
        <v>244</v>
      </c>
      <c r="AQ10" s="640"/>
      <c r="AR10" s="640"/>
      <c r="AS10" s="640"/>
      <c r="AT10" s="640"/>
      <c r="AU10" s="640"/>
      <c r="AV10" s="640"/>
      <c r="AW10" s="640"/>
      <c r="AX10" s="640"/>
      <c r="AY10" s="640"/>
      <c r="AZ10" s="640"/>
      <c r="BA10" s="640"/>
      <c r="BB10" s="640"/>
      <c r="BC10" s="640"/>
      <c r="BD10" s="640"/>
      <c r="BE10" s="640"/>
      <c r="BF10" s="641"/>
      <c r="BG10" s="642">
        <v>93247</v>
      </c>
      <c r="BH10" s="643"/>
      <c r="BI10" s="643"/>
      <c r="BJ10" s="643"/>
      <c r="BK10" s="643"/>
      <c r="BL10" s="643"/>
      <c r="BM10" s="643"/>
      <c r="BN10" s="644"/>
      <c r="BO10" s="675">
        <v>1.5</v>
      </c>
      <c r="BP10" s="675"/>
      <c r="BQ10" s="675"/>
      <c r="BR10" s="675"/>
      <c r="BS10" s="648" t="s">
        <v>129</v>
      </c>
      <c r="BT10" s="643"/>
      <c r="BU10" s="643"/>
      <c r="BV10" s="643"/>
      <c r="BW10" s="643"/>
      <c r="BX10" s="643"/>
      <c r="BY10" s="643"/>
      <c r="BZ10" s="643"/>
      <c r="CA10" s="643"/>
      <c r="CB10" s="688"/>
      <c r="CD10" s="689" t="s">
        <v>245</v>
      </c>
      <c r="CE10" s="686"/>
      <c r="CF10" s="686"/>
      <c r="CG10" s="686"/>
      <c r="CH10" s="686"/>
      <c r="CI10" s="686"/>
      <c r="CJ10" s="686"/>
      <c r="CK10" s="686"/>
      <c r="CL10" s="686"/>
      <c r="CM10" s="686"/>
      <c r="CN10" s="686"/>
      <c r="CO10" s="686"/>
      <c r="CP10" s="686"/>
      <c r="CQ10" s="687"/>
      <c r="CR10" s="642">
        <v>19000</v>
      </c>
      <c r="CS10" s="643"/>
      <c r="CT10" s="643"/>
      <c r="CU10" s="643"/>
      <c r="CV10" s="643"/>
      <c r="CW10" s="643"/>
      <c r="CX10" s="643"/>
      <c r="CY10" s="644"/>
      <c r="CZ10" s="675">
        <v>0.1</v>
      </c>
      <c r="DA10" s="675"/>
      <c r="DB10" s="675"/>
      <c r="DC10" s="675"/>
      <c r="DD10" s="648" t="s">
        <v>129</v>
      </c>
      <c r="DE10" s="643"/>
      <c r="DF10" s="643"/>
      <c r="DG10" s="643"/>
      <c r="DH10" s="643"/>
      <c r="DI10" s="643"/>
      <c r="DJ10" s="643"/>
      <c r="DK10" s="643"/>
      <c r="DL10" s="643"/>
      <c r="DM10" s="643"/>
      <c r="DN10" s="643"/>
      <c r="DO10" s="643"/>
      <c r="DP10" s="644"/>
      <c r="DQ10" s="648" t="s">
        <v>128</v>
      </c>
      <c r="DR10" s="643"/>
      <c r="DS10" s="643"/>
      <c r="DT10" s="643"/>
      <c r="DU10" s="643"/>
      <c r="DV10" s="643"/>
      <c r="DW10" s="643"/>
      <c r="DX10" s="643"/>
      <c r="DY10" s="643"/>
      <c r="DZ10" s="643"/>
      <c r="EA10" s="643"/>
      <c r="EB10" s="643"/>
      <c r="EC10" s="688"/>
    </row>
    <row r="11" spans="2:143" ht="11.25" customHeight="1" x14ac:dyDescent="0.15">
      <c r="B11" s="639" t="s">
        <v>246</v>
      </c>
      <c r="C11" s="640"/>
      <c r="D11" s="640"/>
      <c r="E11" s="640"/>
      <c r="F11" s="640"/>
      <c r="G11" s="640"/>
      <c r="H11" s="640"/>
      <c r="I11" s="640"/>
      <c r="J11" s="640"/>
      <c r="K11" s="640"/>
      <c r="L11" s="640"/>
      <c r="M11" s="640"/>
      <c r="N11" s="640"/>
      <c r="O11" s="640"/>
      <c r="P11" s="640"/>
      <c r="Q11" s="641"/>
      <c r="R11" s="642">
        <v>782028</v>
      </c>
      <c r="S11" s="643"/>
      <c r="T11" s="643"/>
      <c r="U11" s="643"/>
      <c r="V11" s="643"/>
      <c r="W11" s="643"/>
      <c r="X11" s="643"/>
      <c r="Y11" s="644"/>
      <c r="Z11" s="645">
        <v>3</v>
      </c>
      <c r="AA11" s="646"/>
      <c r="AB11" s="646"/>
      <c r="AC11" s="647"/>
      <c r="AD11" s="648">
        <v>782028</v>
      </c>
      <c r="AE11" s="643"/>
      <c r="AF11" s="643"/>
      <c r="AG11" s="643"/>
      <c r="AH11" s="643"/>
      <c r="AI11" s="643"/>
      <c r="AJ11" s="643"/>
      <c r="AK11" s="644"/>
      <c r="AL11" s="645">
        <v>7</v>
      </c>
      <c r="AM11" s="646"/>
      <c r="AN11" s="646"/>
      <c r="AO11" s="677"/>
      <c r="AP11" s="639" t="s">
        <v>247</v>
      </c>
      <c r="AQ11" s="640"/>
      <c r="AR11" s="640"/>
      <c r="AS11" s="640"/>
      <c r="AT11" s="640"/>
      <c r="AU11" s="640"/>
      <c r="AV11" s="640"/>
      <c r="AW11" s="640"/>
      <c r="AX11" s="640"/>
      <c r="AY11" s="640"/>
      <c r="AZ11" s="640"/>
      <c r="BA11" s="640"/>
      <c r="BB11" s="640"/>
      <c r="BC11" s="640"/>
      <c r="BD11" s="640"/>
      <c r="BE11" s="640"/>
      <c r="BF11" s="641"/>
      <c r="BG11" s="642">
        <v>632607</v>
      </c>
      <c r="BH11" s="643"/>
      <c r="BI11" s="643"/>
      <c r="BJ11" s="643"/>
      <c r="BK11" s="643"/>
      <c r="BL11" s="643"/>
      <c r="BM11" s="643"/>
      <c r="BN11" s="644"/>
      <c r="BO11" s="675">
        <v>10.4</v>
      </c>
      <c r="BP11" s="675"/>
      <c r="BQ11" s="675"/>
      <c r="BR11" s="675"/>
      <c r="BS11" s="648">
        <v>145209</v>
      </c>
      <c r="BT11" s="643"/>
      <c r="BU11" s="643"/>
      <c r="BV11" s="643"/>
      <c r="BW11" s="643"/>
      <c r="BX11" s="643"/>
      <c r="BY11" s="643"/>
      <c r="BZ11" s="643"/>
      <c r="CA11" s="643"/>
      <c r="CB11" s="688"/>
      <c r="CD11" s="689" t="s">
        <v>248</v>
      </c>
      <c r="CE11" s="686"/>
      <c r="CF11" s="686"/>
      <c r="CG11" s="686"/>
      <c r="CH11" s="686"/>
      <c r="CI11" s="686"/>
      <c r="CJ11" s="686"/>
      <c r="CK11" s="686"/>
      <c r="CL11" s="686"/>
      <c r="CM11" s="686"/>
      <c r="CN11" s="686"/>
      <c r="CO11" s="686"/>
      <c r="CP11" s="686"/>
      <c r="CQ11" s="687"/>
      <c r="CR11" s="642">
        <v>542954</v>
      </c>
      <c r="CS11" s="643"/>
      <c r="CT11" s="643"/>
      <c r="CU11" s="643"/>
      <c r="CV11" s="643"/>
      <c r="CW11" s="643"/>
      <c r="CX11" s="643"/>
      <c r="CY11" s="644"/>
      <c r="CZ11" s="675">
        <v>2.2000000000000002</v>
      </c>
      <c r="DA11" s="675"/>
      <c r="DB11" s="675"/>
      <c r="DC11" s="675"/>
      <c r="DD11" s="648">
        <v>192132</v>
      </c>
      <c r="DE11" s="643"/>
      <c r="DF11" s="643"/>
      <c r="DG11" s="643"/>
      <c r="DH11" s="643"/>
      <c r="DI11" s="643"/>
      <c r="DJ11" s="643"/>
      <c r="DK11" s="643"/>
      <c r="DL11" s="643"/>
      <c r="DM11" s="643"/>
      <c r="DN11" s="643"/>
      <c r="DO11" s="643"/>
      <c r="DP11" s="644"/>
      <c r="DQ11" s="648">
        <v>373385</v>
      </c>
      <c r="DR11" s="643"/>
      <c r="DS11" s="643"/>
      <c r="DT11" s="643"/>
      <c r="DU11" s="643"/>
      <c r="DV11" s="643"/>
      <c r="DW11" s="643"/>
      <c r="DX11" s="643"/>
      <c r="DY11" s="643"/>
      <c r="DZ11" s="643"/>
      <c r="EA11" s="643"/>
      <c r="EB11" s="643"/>
      <c r="EC11" s="688"/>
    </row>
    <row r="12" spans="2:143" ht="11.25" customHeight="1" x14ac:dyDescent="0.15">
      <c r="B12" s="639" t="s">
        <v>249</v>
      </c>
      <c r="C12" s="640"/>
      <c r="D12" s="640"/>
      <c r="E12" s="640"/>
      <c r="F12" s="640"/>
      <c r="G12" s="640"/>
      <c r="H12" s="640"/>
      <c r="I12" s="640"/>
      <c r="J12" s="640"/>
      <c r="K12" s="640"/>
      <c r="L12" s="640"/>
      <c r="M12" s="640"/>
      <c r="N12" s="640"/>
      <c r="O12" s="640"/>
      <c r="P12" s="640"/>
      <c r="Q12" s="641"/>
      <c r="R12" s="642">
        <v>4542</v>
      </c>
      <c r="S12" s="643"/>
      <c r="T12" s="643"/>
      <c r="U12" s="643"/>
      <c r="V12" s="643"/>
      <c r="W12" s="643"/>
      <c r="X12" s="643"/>
      <c r="Y12" s="644"/>
      <c r="Z12" s="675">
        <v>0</v>
      </c>
      <c r="AA12" s="675"/>
      <c r="AB12" s="675"/>
      <c r="AC12" s="675"/>
      <c r="AD12" s="676">
        <v>4542</v>
      </c>
      <c r="AE12" s="676"/>
      <c r="AF12" s="676"/>
      <c r="AG12" s="676"/>
      <c r="AH12" s="676"/>
      <c r="AI12" s="676"/>
      <c r="AJ12" s="676"/>
      <c r="AK12" s="676"/>
      <c r="AL12" s="645">
        <v>0</v>
      </c>
      <c r="AM12" s="646"/>
      <c r="AN12" s="646"/>
      <c r="AO12" s="677"/>
      <c r="AP12" s="639" t="s">
        <v>250</v>
      </c>
      <c r="AQ12" s="640"/>
      <c r="AR12" s="640"/>
      <c r="AS12" s="640"/>
      <c r="AT12" s="640"/>
      <c r="AU12" s="640"/>
      <c r="AV12" s="640"/>
      <c r="AW12" s="640"/>
      <c r="AX12" s="640"/>
      <c r="AY12" s="640"/>
      <c r="AZ12" s="640"/>
      <c r="BA12" s="640"/>
      <c r="BB12" s="640"/>
      <c r="BC12" s="640"/>
      <c r="BD12" s="640"/>
      <c r="BE12" s="640"/>
      <c r="BF12" s="641"/>
      <c r="BG12" s="642">
        <v>3437595</v>
      </c>
      <c r="BH12" s="643"/>
      <c r="BI12" s="643"/>
      <c r="BJ12" s="643"/>
      <c r="BK12" s="643"/>
      <c r="BL12" s="643"/>
      <c r="BM12" s="643"/>
      <c r="BN12" s="644"/>
      <c r="BO12" s="675">
        <v>56.3</v>
      </c>
      <c r="BP12" s="675"/>
      <c r="BQ12" s="675"/>
      <c r="BR12" s="675"/>
      <c r="BS12" s="648" t="s">
        <v>129</v>
      </c>
      <c r="BT12" s="643"/>
      <c r="BU12" s="643"/>
      <c r="BV12" s="643"/>
      <c r="BW12" s="643"/>
      <c r="BX12" s="643"/>
      <c r="BY12" s="643"/>
      <c r="BZ12" s="643"/>
      <c r="CA12" s="643"/>
      <c r="CB12" s="688"/>
      <c r="CD12" s="689" t="s">
        <v>251</v>
      </c>
      <c r="CE12" s="686"/>
      <c r="CF12" s="686"/>
      <c r="CG12" s="686"/>
      <c r="CH12" s="686"/>
      <c r="CI12" s="686"/>
      <c r="CJ12" s="686"/>
      <c r="CK12" s="686"/>
      <c r="CL12" s="686"/>
      <c r="CM12" s="686"/>
      <c r="CN12" s="686"/>
      <c r="CO12" s="686"/>
      <c r="CP12" s="686"/>
      <c r="CQ12" s="687"/>
      <c r="CR12" s="642">
        <v>523703</v>
      </c>
      <c r="CS12" s="643"/>
      <c r="CT12" s="643"/>
      <c r="CU12" s="643"/>
      <c r="CV12" s="643"/>
      <c r="CW12" s="643"/>
      <c r="CX12" s="643"/>
      <c r="CY12" s="644"/>
      <c r="CZ12" s="675">
        <v>2.1</v>
      </c>
      <c r="DA12" s="675"/>
      <c r="DB12" s="675"/>
      <c r="DC12" s="675"/>
      <c r="DD12" s="648">
        <v>16527</v>
      </c>
      <c r="DE12" s="643"/>
      <c r="DF12" s="643"/>
      <c r="DG12" s="643"/>
      <c r="DH12" s="643"/>
      <c r="DI12" s="643"/>
      <c r="DJ12" s="643"/>
      <c r="DK12" s="643"/>
      <c r="DL12" s="643"/>
      <c r="DM12" s="643"/>
      <c r="DN12" s="643"/>
      <c r="DO12" s="643"/>
      <c r="DP12" s="644"/>
      <c r="DQ12" s="648">
        <v>382640</v>
      </c>
      <c r="DR12" s="643"/>
      <c r="DS12" s="643"/>
      <c r="DT12" s="643"/>
      <c r="DU12" s="643"/>
      <c r="DV12" s="643"/>
      <c r="DW12" s="643"/>
      <c r="DX12" s="643"/>
      <c r="DY12" s="643"/>
      <c r="DZ12" s="643"/>
      <c r="EA12" s="643"/>
      <c r="EB12" s="643"/>
      <c r="EC12" s="688"/>
    </row>
    <row r="13" spans="2:143" ht="11.25" customHeight="1" x14ac:dyDescent="0.15">
      <c r="B13" s="639" t="s">
        <v>252</v>
      </c>
      <c r="C13" s="640"/>
      <c r="D13" s="640"/>
      <c r="E13" s="640"/>
      <c r="F13" s="640"/>
      <c r="G13" s="640"/>
      <c r="H13" s="640"/>
      <c r="I13" s="640"/>
      <c r="J13" s="640"/>
      <c r="K13" s="640"/>
      <c r="L13" s="640"/>
      <c r="M13" s="640"/>
      <c r="N13" s="640"/>
      <c r="O13" s="640"/>
      <c r="P13" s="640"/>
      <c r="Q13" s="641"/>
      <c r="R13" s="642" t="s">
        <v>129</v>
      </c>
      <c r="S13" s="643"/>
      <c r="T13" s="643"/>
      <c r="U13" s="643"/>
      <c r="V13" s="643"/>
      <c r="W13" s="643"/>
      <c r="X13" s="643"/>
      <c r="Y13" s="644"/>
      <c r="Z13" s="675" t="s">
        <v>128</v>
      </c>
      <c r="AA13" s="675"/>
      <c r="AB13" s="675"/>
      <c r="AC13" s="675"/>
      <c r="AD13" s="676" t="s">
        <v>129</v>
      </c>
      <c r="AE13" s="676"/>
      <c r="AF13" s="676"/>
      <c r="AG13" s="676"/>
      <c r="AH13" s="676"/>
      <c r="AI13" s="676"/>
      <c r="AJ13" s="676"/>
      <c r="AK13" s="676"/>
      <c r="AL13" s="645" t="s">
        <v>129</v>
      </c>
      <c r="AM13" s="646"/>
      <c r="AN13" s="646"/>
      <c r="AO13" s="677"/>
      <c r="AP13" s="639" t="s">
        <v>253</v>
      </c>
      <c r="AQ13" s="640"/>
      <c r="AR13" s="640"/>
      <c r="AS13" s="640"/>
      <c r="AT13" s="640"/>
      <c r="AU13" s="640"/>
      <c r="AV13" s="640"/>
      <c r="AW13" s="640"/>
      <c r="AX13" s="640"/>
      <c r="AY13" s="640"/>
      <c r="AZ13" s="640"/>
      <c r="BA13" s="640"/>
      <c r="BB13" s="640"/>
      <c r="BC13" s="640"/>
      <c r="BD13" s="640"/>
      <c r="BE13" s="640"/>
      <c r="BF13" s="641"/>
      <c r="BG13" s="642">
        <v>3431810</v>
      </c>
      <c r="BH13" s="643"/>
      <c r="BI13" s="643"/>
      <c r="BJ13" s="643"/>
      <c r="BK13" s="643"/>
      <c r="BL13" s="643"/>
      <c r="BM13" s="643"/>
      <c r="BN13" s="644"/>
      <c r="BO13" s="675">
        <v>56.2</v>
      </c>
      <c r="BP13" s="675"/>
      <c r="BQ13" s="675"/>
      <c r="BR13" s="675"/>
      <c r="BS13" s="648" t="s">
        <v>129</v>
      </c>
      <c r="BT13" s="643"/>
      <c r="BU13" s="643"/>
      <c r="BV13" s="643"/>
      <c r="BW13" s="643"/>
      <c r="BX13" s="643"/>
      <c r="BY13" s="643"/>
      <c r="BZ13" s="643"/>
      <c r="CA13" s="643"/>
      <c r="CB13" s="688"/>
      <c r="CD13" s="689" t="s">
        <v>254</v>
      </c>
      <c r="CE13" s="686"/>
      <c r="CF13" s="686"/>
      <c r="CG13" s="686"/>
      <c r="CH13" s="686"/>
      <c r="CI13" s="686"/>
      <c r="CJ13" s="686"/>
      <c r="CK13" s="686"/>
      <c r="CL13" s="686"/>
      <c r="CM13" s="686"/>
      <c r="CN13" s="686"/>
      <c r="CO13" s="686"/>
      <c r="CP13" s="686"/>
      <c r="CQ13" s="687"/>
      <c r="CR13" s="642">
        <v>2292415</v>
      </c>
      <c r="CS13" s="643"/>
      <c r="CT13" s="643"/>
      <c r="CU13" s="643"/>
      <c r="CV13" s="643"/>
      <c r="CW13" s="643"/>
      <c r="CX13" s="643"/>
      <c r="CY13" s="644"/>
      <c r="CZ13" s="675">
        <v>9.1</v>
      </c>
      <c r="DA13" s="675"/>
      <c r="DB13" s="675"/>
      <c r="DC13" s="675"/>
      <c r="DD13" s="648">
        <v>633600</v>
      </c>
      <c r="DE13" s="643"/>
      <c r="DF13" s="643"/>
      <c r="DG13" s="643"/>
      <c r="DH13" s="643"/>
      <c r="DI13" s="643"/>
      <c r="DJ13" s="643"/>
      <c r="DK13" s="643"/>
      <c r="DL13" s="643"/>
      <c r="DM13" s="643"/>
      <c r="DN13" s="643"/>
      <c r="DO13" s="643"/>
      <c r="DP13" s="644"/>
      <c r="DQ13" s="648">
        <v>1323758</v>
      </c>
      <c r="DR13" s="643"/>
      <c r="DS13" s="643"/>
      <c r="DT13" s="643"/>
      <c r="DU13" s="643"/>
      <c r="DV13" s="643"/>
      <c r="DW13" s="643"/>
      <c r="DX13" s="643"/>
      <c r="DY13" s="643"/>
      <c r="DZ13" s="643"/>
      <c r="EA13" s="643"/>
      <c r="EB13" s="643"/>
      <c r="EC13" s="688"/>
    </row>
    <row r="14" spans="2:143" ht="11.25" customHeight="1" x14ac:dyDescent="0.15">
      <c r="B14" s="639" t="s">
        <v>255</v>
      </c>
      <c r="C14" s="640"/>
      <c r="D14" s="640"/>
      <c r="E14" s="640"/>
      <c r="F14" s="640"/>
      <c r="G14" s="640"/>
      <c r="H14" s="640"/>
      <c r="I14" s="640"/>
      <c r="J14" s="640"/>
      <c r="K14" s="640"/>
      <c r="L14" s="640"/>
      <c r="M14" s="640"/>
      <c r="N14" s="640"/>
      <c r="O14" s="640"/>
      <c r="P14" s="640"/>
      <c r="Q14" s="641"/>
      <c r="R14" s="642" t="s">
        <v>129</v>
      </c>
      <c r="S14" s="643"/>
      <c r="T14" s="643"/>
      <c r="U14" s="643"/>
      <c r="V14" s="643"/>
      <c r="W14" s="643"/>
      <c r="X14" s="643"/>
      <c r="Y14" s="644"/>
      <c r="Z14" s="675" t="s">
        <v>129</v>
      </c>
      <c r="AA14" s="675"/>
      <c r="AB14" s="675"/>
      <c r="AC14" s="675"/>
      <c r="AD14" s="676" t="s">
        <v>129</v>
      </c>
      <c r="AE14" s="676"/>
      <c r="AF14" s="676"/>
      <c r="AG14" s="676"/>
      <c r="AH14" s="676"/>
      <c r="AI14" s="676"/>
      <c r="AJ14" s="676"/>
      <c r="AK14" s="676"/>
      <c r="AL14" s="645" t="s">
        <v>129</v>
      </c>
      <c r="AM14" s="646"/>
      <c r="AN14" s="646"/>
      <c r="AO14" s="677"/>
      <c r="AP14" s="639" t="s">
        <v>256</v>
      </c>
      <c r="AQ14" s="640"/>
      <c r="AR14" s="640"/>
      <c r="AS14" s="640"/>
      <c r="AT14" s="640"/>
      <c r="AU14" s="640"/>
      <c r="AV14" s="640"/>
      <c r="AW14" s="640"/>
      <c r="AX14" s="640"/>
      <c r="AY14" s="640"/>
      <c r="AZ14" s="640"/>
      <c r="BA14" s="640"/>
      <c r="BB14" s="640"/>
      <c r="BC14" s="640"/>
      <c r="BD14" s="640"/>
      <c r="BE14" s="640"/>
      <c r="BF14" s="641"/>
      <c r="BG14" s="642">
        <v>144631</v>
      </c>
      <c r="BH14" s="643"/>
      <c r="BI14" s="643"/>
      <c r="BJ14" s="643"/>
      <c r="BK14" s="643"/>
      <c r="BL14" s="643"/>
      <c r="BM14" s="643"/>
      <c r="BN14" s="644"/>
      <c r="BO14" s="675">
        <v>2.4</v>
      </c>
      <c r="BP14" s="675"/>
      <c r="BQ14" s="675"/>
      <c r="BR14" s="675"/>
      <c r="BS14" s="648" t="s">
        <v>129</v>
      </c>
      <c r="BT14" s="643"/>
      <c r="BU14" s="643"/>
      <c r="BV14" s="643"/>
      <c r="BW14" s="643"/>
      <c r="BX14" s="643"/>
      <c r="BY14" s="643"/>
      <c r="BZ14" s="643"/>
      <c r="CA14" s="643"/>
      <c r="CB14" s="688"/>
      <c r="CD14" s="689" t="s">
        <v>257</v>
      </c>
      <c r="CE14" s="686"/>
      <c r="CF14" s="686"/>
      <c r="CG14" s="686"/>
      <c r="CH14" s="686"/>
      <c r="CI14" s="686"/>
      <c r="CJ14" s="686"/>
      <c r="CK14" s="686"/>
      <c r="CL14" s="686"/>
      <c r="CM14" s="686"/>
      <c r="CN14" s="686"/>
      <c r="CO14" s="686"/>
      <c r="CP14" s="686"/>
      <c r="CQ14" s="687"/>
      <c r="CR14" s="642">
        <v>766054</v>
      </c>
      <c r="CS14" s="643"/>
      <c r="CT14" s="643"/>
      <c r="CU14" s="643"/>
      <c r="CV14" s="643"/>
      <c r="CW14" s="643"/>
      <c r="CX14" s="643"/>
      <c r="CY14" s="644"/>
      <c r="CZ14" s="675">
        <v>3</v>
      </c>
      <c r="DA14" s="675"/>
      <c r="DB14" s="675"/>
      <c r="DC14" s="675"/>
      <c r="DD14" s="648">
        <v>125674</v>
      </c>
      <c r="DE14" s="643"/>
      <c r="DF14" s="643"/>
      <c r="DG14" s="643"/>
      <c r="DH14" s="643"/>
      <c r="DI14" s="643"/>
      <c r="DJ14" s="643"/>
      <c r="DK14" s="643"/>
      <c r="DL14" s="643"/>
      <c r="DM14" s="643"/>
      <c r="DN14" s="643"/>
      <c r="DO14" s="643"/>
      <c r="DP14" s="644"/>
      <c r="DQ14" s="648">
        <v>639324</v>
      </c>
      <c r="DR14" s="643"/>
      <c r="DS14" s="643"/>
      <c r="DT14" s="643"/>
      <c r="DU14" s="643"/>
      <c r="DV14" s="643"/>
      <c r="DW14" s="643"/>
      <c r="DX14" s="643"/>
      <c r="DY14" s="643"/>
      <c r="DZ14" s="643"/>
      <c r="EA14" s="643"/>
      <c r="EB14" s="643"/>
      <c r="EC14" s="688"/>
    </row>
    <row r="15" spans="2:143" ht="11.25" customHeight="1" x14ac:dyDescent="0.15">
      <c r="B15" s="639" t="s">
        <v>258</v>
      </c>
      <c r="C15" s="640"/>
      <c r="D15" s="640"/>
      <c r="E15" s="640"/>
      <c r="F15" s="640"/>
      <c r="G15" s="640"/>
      <c r="H15" s="640"/>
      <c r="I15" s="640"/>
      <c r="J15" s="640"/>
      <c r="K15" s="640"/>
      <c r="L15" s="640"/>
      <c r="M15" s="640"/>
      <c r="N15" s="640"/>
      <c r="O15" s="640"/>
      <c r="P15" s="640"/>
      <c r="Q15" s="641"/>
      <c r="R15" s="642" t="s">
        <v>128</v>
      </c>
      <c r="S15" s="643"/>
      <c r="T15" s="643"/>
      <c r="U15" s="643"/>
      <c r="V15" s="643"/>
      <c r="W15" s="643"/>
      <c r="X15" s="643"/>
      <c r="Y15" s="644"/>
      <c r="Z15" s="675" t="s">
        <v>129</v>
      </c>
      <c r="AA15" s="675"/>
      <c r="AB15" s="675"/>
      <c r="AC15" s="675"/>
      <c r="AD15" s="676" t="s">
        <v>128</v>
      </c>
      <c r="AE15" s="676"/>
      <c r="AF15" s="676"/>
      <c r="AG15" s="676"/>
      <c r="AH15" s="676"/>
      <c r="AI15" s="676"/>
      <c r="AJ15" s="676"/>
      <c r="AK15" s="676"/>
      <c r="AL15" s="645" t="s">
        <v>129</v>
      </c>
      <c r="AM15" s="646"/>
      <c r="AN15" s="646"/>
      <c r="AO15" s="677"/>
      <c r="AP15" s="639" t="s">
        <v>259</v>
      </c>
      <c r="AQ15" s="640"/>
      <c r="AR15" s="640"/>
      <c r="AS15" s="640"/>
      <c r="AT15" s="640"/>
      <c r="AU15" s="640"/>
      <c r="AV15" s="640"/>
      <c r="AW15" s="640"/>
      <c r="AX15" s="640"/>
      <c r="AY15" s="640"/>
      <c r="AZ15" s="640"/>
      <c r="BA15" s="640"/>
      <c r="BB15" s="640"/>
      <c r="BC15" s="640"/>
      <c r="BD15" s="640"/>
      <c r="BE15" s="640"/>
      <c r="BF15" s="641"/>
      <c r="BG15" s="642">
        <v>211823</v>
      </c>
      <c r="BH15" s="643"/>
      <c r="BI15" s="643"/>
      <c r="BJ15" s="643"/>
      <c r="BK15" s="643"/>
      <c r="BL15" s="643"/>
      <c r="BM15" s="643"/>
      <c r="BN15" s="644"/>
      <c r="BO15" s="675">
        <v>3.5</v>
      </c>
      <c r="BP15" s="675"/>
      <c r="BQ15" s="675"/>
      <c r="BR15" s="675"/>
      <c r="BS15" s="648" t="s">
        <v>128</v>
      </c>
      <c r="BT15" s="643"/>
      <c r="BU15" s="643"/>
      <c r="BV15" s="643"/>
      <c r="BW15" s="643"/>
      <c r="BX15" s="643"/>
      <c r="BY15" s="643"/>
      <c r="BZ15" s="643"/>
      <c r="CA15" s="643"/>
      <c r="CB15" s="688"/>
      <c r="CD15" s="689" t="s">
        <v>260</v>
      </c>
      <c r="CE15" s="686"/>
      <c r="CF15" s="686"/>
      <c r="CG15" s="686"/>
      <c r="CH15" s="686"/>
      <c r="CI15" s="686"/>
      <c r="CJ15" s="686"/>
      <c r="CK15" s="686"/>
      <c r="CL15" s="686"/>
      <c r="CM15" s="686"/>
      <c r="CN15" s="686"/>
      <c r="CO15" s="686"/>
      <c r="CP15" s="686"/>
      <c r="CQ15" s="687"/>
      <c r="CR15" s="642">
        <v>3510122</v>
      </c>
      <c r="CS15" s="643"/>
      <c r="CT15" s="643"/>
      <c r="CU15" s="643"/>
      <c r="CV15" s="643"/>
      <c r="CW15" s="643"/>
      <c r="CX15" s="643"/>
      <c r="CY15" s="644"/>
      <c r="CZ15" s="675">
        <v>13.9</v>
      </c>
      <c r="DA15" s="675"/>
      <c r="DB15" s="675"/>
      <c r="DC15" s="675"/>
      <c r="DD15" s="648">
        <v>1655392</v>
      </c>
      <c r="DE15" s="643"/>
      <c r="DF15" s="643"/>
      <c r="DG15" s="643"/>
      <c r="DH15" s="643"/>
      <c r="DI15" s="643"/>
      <c r="DJ15" s="643"/>
      <c r="DK15" s="643"/>
      <c r="DL15" s="643"/>
      <c r="DM15" s="643"/>
      <c r="DN15" s="643"/>
      <c r="DO15" s="643"/>
      <c r="DP15" s="644"/>
      <c r="DQ15" s="648">
        <v>1777643</v>
      </c>
      <c r="DR15" s="643"/>
      <c r="DS15" s="643"/>
      <c r="DT15" s="643"/>
      <c r="DU15" s="643"/>
      <c r="DV15" s="643"/>
      <c r="DW15" s="643"/>
      <c r="DX15" s="643"/>
      <c r="DY15" s="643"/>
      <c r="DZ15" s="643"/>
      <c r="EA15" s="643"/>
      <c r="EB15" s="643"/>
      <c r="EC15" s="688"/>
    </row>
    <row r="16" spans="2:143" ht="11.25" customHeight="1" x14ac:dyDescent="0.15">
      <c r="B16" s="639" t="s">
        <v>261</v>
      </c>
      <c r="C16" s="640"/>
      <c r="D16" s="640"/>
      <c r="E16" s="640"/>
      <c r="F16" s="640"/>
      <c r="G16" s="640"/>
      <c r="H16" s="640"/>
      <c r="I16" s="640"/>
      <c r="J16" s="640"/>
      <c r="K16" s="640"/>
      <c r="L16" s="640"/>
      <c r="M16" s="640"/>
      <c r="N16" s="640"/>
      <c r="O16" s="640"/>
      <c r="P16" s="640"/>
      <c r="Q16" s="641"/>
      <c r="R16" s="642">
        <v>13184</v>
      </c>
      <c r="S16" s="643"/>
      <c r="T16" s="643"/>
      <c r="U16" s="643"/>
      <c r="V16" s="643"/>
      <c r="W16" s="643"/>
      <c r="X16" s="643"/>
      <c r="Y16" s="644"/>
      <c r="Z16" s="675">
        <v>0.1</v>
      </c>
      <c r="AA16" s="675"/>
      <c r="AB16" s="675"/>
      <c r="AC16" s="675"/>
      <c r="AD16" s="676">
        <v>13184</v>
      </c>
      <c r="AE16" s="676"/>
      <c r="AF16" s="676"/>
      <c r="AG16" s="676"/>
      <c r="AH16" s="676"/>
      <c r="AI16" s="676"/>
      <c r="AJ16" s="676"/>
      <c r="AK16" s="676"/>
      <c r="AL16" s="645">
        <v>0.1</v>
      </c>
      <c r="AM16" s="646"/>
      <c r="AN16" s="646"/>
      <c r="AO16" s="677"/>
      <c r="AP16" s="639" t="s">
        <v>262</v>
      </c>
      <c r="AQ16" s="640"/>
      <c r="AR16" s="640"/>
      <c r="AS16" s="640"/>
      <c r="AT16" s="640"/>
      <c r="AU16" s="640"/>
      <c r="AV16" s="640"/>
      <c r="AW16" s="640"/>
      <c r="AX16" s="640"/>
      <c r="AY16" s="640"/>
      <c r="AZ16" s="640"/>
      <c r="BA16" s="640"/>
      <c r="BB16" s="640"/>
      <c r="BC16" s="640"/>
      <c r="BD16" s="640"/>
      <c r="BE16" s="640"/>
      <c r="BF16" s="641"/>
      <c r="BG16" s="642" t="s">
        <v>128</v>
      </c>
      <c r="BH16" s="643"/>
      <c r="BI16" s="643"/>
      <c r="BJ16" s="643"/>
      <c r="BK16" s="643"/>
      <c r="BL16" s="643"/>
      <c r="BM16" s="643"/>
      <c r="BN16" s="644"/>
      <c r="BO16" s="675" t="s">
        <v>129</v>
      </c>
      <c r="BP16" s="675"/>
      <c r="BQ16" s="675"/>
      <c r="BR16" s="675"/>
      <c r="BS16" s="648" t="s">
        <v>129</v>
      </c>
      <c r="BT16" s="643"/>
      <c r="BU16" s="643"/>
      <c r="BV16" s="643"/>
      <c r="BW16" s="643"/>
      <c r="BX16" s="643"/>
      <c r="BY16" s="643"/>
      <c r="BZ16" s="643"/>
      <c r="CA16" s="643"/>
      <c r="CB16" s="688"/>
      <c r="CD16" s="689" t="s">
        <v>263</v>
      </c>
      <c r="CE16" s="686"/>
      <c r="CF16" s="686"/>
      <c r="CG16" s="686"/>
      <c r="CH16" s="686"/>
      <c r="CI16" s="686"/>
      <c r="CJ16" s="686"/>
      <c r="CK16" s="686"/>
      <c r="CL16" s="686"/>
      <c r="CM16" s="686"/>
      <c r="CN16" s="686"/>
      <c r="CO16" s="686"/>
      <c r="CP16" s="686"/>
      <c r="CQ16" s="687"/>
      <c r="CR16" s="642" t="s">
        <v>129</v>
      </c>
      <c r="CS16" s="643"/>
      <c r="CT16" s="643"/>
      <c r="CU16" s="643"/>
      <c r="CV16" s="643"/>
      <c r="CW16" s="643"/>
      <c r="CX16" s="643"/>
      <c r="CY16" s="644"/>
      <c r="CZ16" s="675" t="s">
        <v>129</v>
      </c>
      <c r="DA16" s="675"/>
      <c r="DB16" s="675"/>
      <c r="DC16" s="675"/>
      <c r="DD16" s="648" t="s">
        <v>128</v>
      </c>
      <c r="DE16" s="643"/>
      <c r="DF16" s="643"/>
      <c r="DG16" s="643"/>
      <c r="DH16" s="643"/>
      <c r="DI16" s="643"/>
      <c r="DJ16" s="643"/>
      <c r="DK16" s="643"/>
      <c r="DL16" s="643"/>
      <c r="DM16" s="643"/>
      <c r="DN16" s="643"/>
      <c r="DO16" s="643"/>
      <c r="DP16" s="644"/>
      <c r="DQ16" s="648" t="s">
        <v>129</v>
      </c>
      <c r="DR16" s="643"/>
      <c r="DS16" s="643"/>
      <c r="DT16" s="643"/>
      <c r="DU16" s="643"/>
      <c r="DV16" s="643"/>
      <c r="DW16" s="643"/>
      <c r="DX16" s="643"/>
      <c r="DY16" s="643"/>
      <c r="DZ16" s="643"/>
      <c r="EA16" s="643"/>
      <c r="EB16" s="643"/>
      <c r="EC16" s="688"/>
    </row>
    <row r="17" spans="2:133" ht="11.25" customHeight="1" x14ac:dyDescent="0.15">
      <c r="B17" s="639" t="s">
        <v>264</v>
      </c>
      <c r="C17" s="640"/>
      <c r="D17" s="640"/>
      <c r="E17" s="640"/>
      <c r="F17" s="640"/>
      <c r="G17" s="640"/>
      <c r="H17" s="640"/>
      <c r="I17" s="640"/>
      <c r="J17" s="640"/>
      <c r="K17" s="640"/>
      <c r="L17" s="640"/>
      <c r="M17" s="640"/>
      <c r="N17" s="640"/>
      <c r="O17" s="640"/>
      <c r="P17" s="640"/>
      <c r="Q17" s="641"/>
      <c r="R17" s="642">
        <v>69033</v>
      </c>
      <c r="S17" s="643"/>
      <c r="T17" s="643"/>
      <c r="U17" s="643"/>
      <c r="V17" s="643"/>
      <c r="W17" s="643"/>
      <c r="X17" s="643"/>
      <c r="Y17" s="644"/>
      <c r="Z17" s="675">
        <v>0.3</v>
      </c>
      <c r="AA17" s="675"/>
      <c r="AB17" s="675"/>
      <c r="AC17" s="675"/>
      <c r="AD17" s="676">
        <v>69033</v>
      </c>
      <c r="AE17" s="676"/>
      <c r="AF17" s="676"/>
      <c r="AG17" s="676"/>
      <c r="AH17" s="676"/>
      <c r="AI17" s="676"/>
      <c r="AJ17" s="676"/>
      <c r="AK17" s="676"/>
      <c r="AL17" s="645">
        <v>0.6</v>
      </c>
      <c r="AM17" s="646"/>
      <c r="AN17" s="646"/>
      <c r="AO17" s="677"/>
      <c r="AP17" s="639" t="s">
        <v>265</v>
      </c>
      <c r="AQ17" s="640"/>
      <c r="AR17" s="640"/>
      <c r="AS17" s="640"/>
      <c r="AT17" s="640"/>
      <c r="AU17" s="640"/>
      <c r="AV17" s="640"/>
      <c r="AW17" s="640"/>
      <c r="AX17" s="640"/>
      <c r="AY17" s="640"/>
      <c r="AZ17" s="640"/>
      <c r="BA17" s="640"/>
      <c r="BB17" s="640"/>
      <c r="BC17" s="640"/>
      <c r="BD17" s="640"/>
      <c r="BE17" s="640"/>
      <c r="BF17" s="641"/>
      <c r="BG17" s="642" t="s">
        <v>129</v>
      </c>
      <c r="BH17" s="643"/>
      <c r="BI17" s="643"/>
      <c r="BJ17" s="643"/>
      <c r="BK17" s="643"/>
      <c r="BL17" s="643"/>
      <c r="BM17" s="643"/>
      <c r="BN17" s="644"/>
      <c r="BO17" s="675" t="s">
        <v>129</v>
      </c>
      <c r="BP17" s="675"/>
      <c r="BQ17" s="675"/>
      <c r="BR17" s="675"/>
      <c r="BS17" s="648" t="s">
        <v>129</v>
      </c>
      <c r="BT17" s="643"/>
      <c r="BU17" s="643"/>
      <c r="BV17" s="643"/>
      <c r="BW17" s="643"/>
      <c r="BX17" s="643"/>
      <c r="BY17" s="643"/>
      <c r="BZ17" s="643"/>
      <c r="CA17" s="643"/>
      <c r="CB17" s="688"/>
      <c r="CD17" s="689" t="s">
        <v>266</v>
      </c>
      <c r="CE17" s="686"/>
      <c r="CF17" s="686"/>
      <c r="CG17" s="686"/>
      <c r="CH17" s="686"/>
      <c r="CI17" s="686"/>
      <c r="CJ17" s="686"/>
      <c r="CK17" s="686"/>
      <c r="CL17" s="686"/>
      <c r="CM17" s="686"/>
      <c r="CN17" s="686"/>
      <c r="CO17" s="686"/>
      <c r="CP17" s="686"/>
      <c r="CQ17" s="687"/>
      <c r="CR17" s="642">
        <v>2333334</v>
      </c>
      <c r="CS17" s="643"/>
      <c r="CT17" s="643"/>
      <c r="CU17" s="643"/>
      <c r="CV17" s="643"/>
      <c r="CW17" s="643"/>
      <c r="CX17" s="643"/>
      <c r="CY17" s="644"/>
      <c r="CZ17" s="675">
        <v>9.1999999999999993</v>
      </c>
      <c r="DA17" s="675"/>
      <c r="DB17" s="675"/>
      <c r="DC17" s="675"/>
      <c r="DD17" s="648" t="s">
        <v>128</v>
      </c>
      <c r="DE17" s="643"/>
      <c r="DF17" s="643"/>
      <c r="DG17" s="643"/>
      <c r="DH17" s="643"/>
      <c r="DI17" s="643"/>
      <c r="DJ17" s="643"/>
      <c r="DK17" s="643"/>
      <c r="DL17" s="643"/>
      <c r="DM17" s="643"/>
      <c r="DN17" s="643"/>
      <c r="DO17" s="643"/>
      <c r="DP17" s="644"/>
      <c r="DQ17" s="648">
        <v>2322645</v>
      </c>
      <c r="DR17" s="643"/>
      <c r="DS17" s="643"/>
      <c r="DT17" s="643"/>
      <c r="DU17" s="643"/>
      <c r="DV17" s="643"/>
      <c r="DW17" s="643"/>
      <c r="DX17" s="643"/>
      <c r="DY17" s="643"/>
      <c r="DZ17" s="643"/>
      <c r="EA17" s="643"/>
      <c r="EB17" s="643"/>
      <c r="EC17" s="688"/>
    </row>
    <row r="18" spans="2:133" ht="11.25" customHeight="1" x14ac:dyDescent="0.15">
      <c r="B18" s="639" t="s">
        <v>267</v>
      </c>
      <c r="C18" s="640"/>
      <c r="D18" s="640"/>
      <c r="E18" s="640"/>
      <c r="F18" s="640"/>
      <c r="G18" s="640"/>
      <c r="H18" s="640"/>
      <c r="I18" s="640"/>
      <c r="J18" s="640"/>
      <c r="K18" s="640"/>
      <c r="L18" s="640"/>
      <c r="M18" s="640"/>
      <c r="N18" s="640"/>
      <c r="O18" s="640"/>
      <c r="P18" s="640"/>
      <c r="Q18" s="641"/>
      <c r="R18" s="642">
        <v>43393</v>
      </c>
      <c r="S18" s="643"/>
      <c r="T18" s="643"/>
      <c r="U18" s="643"/>
      <c r="V18" s="643"/>
      <c r="W18" s="643"/>
      <c r="X18" s="643"/>
      <c r="Y18" s="644"/>
      <c r="Z18" s="675">
        <v>0.2</v>
      </c>
      <c r="AA18" s="675"/>
      <c r="AB18" s="675"/>
      <c r="AC18" s="675"/>
      <c r="AD18" s="676">
        <v>43393</v>
      </c>
      <c r="AE18" s="676"/>
      <c r="AF18" s="676"/>
      <c r="AG18" s="676"/>
      <c r="AH18" s="676"/>
      <c r="AI18" s="676"/>
      <c r="AJ18" s="676"/>
      <c r="AK18" s="676"/>
      <c r="AL18" s="645">
        <v>0.4</v>
      </c>
      <c r="AM18" s="646"/>
      <c r="AN18" s="646"/>
      <c r="AO18" s="677"/>
      <c r="AP18" s="639" t="s">
        <v>268</v>
      </c>
      <c r="AQ18" s="640"/>
      <c r="AR18" s="640"/>
      <c r="AS18" s="640"/>
      <c r="AT18" s="640"/>
      <c r="AU18" s="640"/>
      <c r="AV18" s="640"/>
      <c r="AW18" s="640"/>
      <c r="AX18" s="640"/>
      <c r="AY18" s="640"/>
      <c r="AZ18" s="640"/>
      <c r="BA18" s="640"/>
      <c r="BB18" s="640"/>
      <c r="BC18" s="640"/>
      <c r="BD18" s="640"/>
      <c r="BE18" s="640"/>
      <c r="BF18" s="641"/>
      <c r="BG18" s="642" t="s">
        <v>129</v>
      </c>
      <c r="BH18" s="643"/>
      <c r="BI18" s="643"/>
      <c r="BJ18" s="643"/>
      <c r="BK18" s="643"/>
      <c r="BL18" s="643"/>
      <c r="BM18" s="643"/>
      <c r="BN18" s="644"/>
      <c r="BO18" s="675" t="s">
        <v>129</v>
      </c>
      <c r="BP18" s="675"/>
      <c r="BQ18" s="675"/>
      <c r="BR18" s="675"/>
      <c r="BS18" s="648" t="s">
        <v>128</v>
      </c>
      <c r="BT18" s="643"/>
      <c r="BU18" s="643"/>
      <c r="BV18" s="643"/>
      <c r="BW18" s="643"/>
      <c r="BX18" s="643"/>
      <c r="BY18" s="643"/>
      <c r="BZ18" s="643"/>
      <c r="CA18" s="643"/>
      <c r="CB18" s="688"/>
      <c r="CD18" s="689" t="s">
        <v>269</v>
      </c>
      <c r="CE18" s="686"/>
      <c r="CF18" s="686"/>
      <c r="CG18" s="686"/>
      <c r="CH18" s="686"/>
      <c r="CI18" s="686"/>
      <c r="CJ18" s="686"/>
      <c r="CK18" s="686"/>
      <c r="CL18" s="686"/>
      <c r="CM18" s="686"/>
      <c r="CN18" s="686"/>
      <c r="CO18" s="686"/>
      <c r="CP18" s="686"/>
      <c r="CQ18" s="687"/>
      <c r="CR18" s="642" t="s">
        <v>129</v>
      </c>
      <c r="CS18" s="643"/>
      <c r="CT18" s="643"/>
      <c r="CU18" s="643"/>
      <c r="CV18" s="643"/>
      <c r="CW18" s="643"/>
      <c r="CX18" s="643"/>
      <c r="CY18" s="644"/>
      <c r="CZ18" s="675" t="s">
        <v>129</v>
      </c>
      <c r="DA18" s="675"/>
      <c r="DB18" s="675"/>
      <c r="DC18" s="675"/>
      <c r="DD18" s="648" t="s">
        <v>128</v>
      </c>
      <c r="DE18" s="643"/>
      <c r="DF18" s="643"/>
      <c r="DG18" s="643"/>
      <c r="DH18" s="643"/>
      <c r="DI18" s="643"/>
      <c r="DJ18" s="643"/>
      <c r="DK18" s="643"/>
      <c r="DL18" s="643"/>
      <c r="DM18" s="643"/>
      <c r="DN18" s="643"/>
      <c r="DO18" s="643"/>
      <c r="DP18" s="644"/>
      <c r="DQ18" s="648" t="s">
        <v>128</v>
      </c>
      <c r="DR18" s="643"/>
      <c r="DS18" s="643"/>
      <c r="DT18" s="643"/>
      <c r="DU18" s="643"/>
      <c r="DV18" s="643"/>
      <c r="DW18" s="643"/>
      <c r="DX18" s="643"/>
      <c r="DY18" s="643"/>
      <c r="DZ18" s="643"/>
      <c r="EA18" s="643"/>
      <c r="EB18" s="643"/>
      <c r="EC18" s="688"/>
    </row>
    <row r="19" spans="2:133" ht="11.25" customHeight="1" x14ac:dyDescent="0.15">
      <c r="B19" s="639" t="s">
        <v>270</v>
      </c>
      <c r="C19" s="640"/>
      <c r="D19" s="640"/>
      <c r="E19" s="640"/>
      <c r="F19" s="640"/>
      <c r="G19" s="640"/>
      <c r="H19" s="640"/>
      <c r="I19" s="640"/>
      <c r="J19" s="640"/>
      <c r="K19" s="640"/>
      <c r="L19" s="640"/>
      <c r="M19" s="640"/>
      <c r="N19" s="640"/>
      <c r="O19" s="640"/>
      <c r="P19" s="640"/>
      <c r="Q19" s="641"/>
      <c r="R19" s="642">
        <v>34157</v>
      </c>
      <c r="S19" s="643"/>
      <c r="T19" s="643"/>
      <c r="U19" s="643"/>
      <c r="V19" s="643"/>
      <c r="W19" s="643"/>
      <c r="X19" s="643"/>
      <c r="Y19" s="644"/>
      <c r="Z19" s="675">
        <v>0.1</v>
      </c>
      <c r="AA19" s="675"/>
      <c r="AB19" s="675"/>
      <c r="AC19" s="675"/>
      <c r="AD19" s="676">
        <v>34157</v>
      </c>
      <c r="AE19" s="676"/>
      <c r="AF19" s="676"/>
      <c r="AG19" s="676"/>
      <c r="AH19" s="676"/>
      <c r="AI19" s="676"/>
      <c r="AJ19" s="676"/>
      <c r="AK19" s="676"/>
      <c r="AL19" s="645">
        <v>0.3</v>
      </c>
      <c r="AM19" s="646"/>
      <c r="AN19" s="646"/>
      <c r="AO19" s="677"/>
      <c r="AP19" s="639" t="s">
        <v>271</v>
      </c>
      <c r="AQ19" s="640"/>
      <c r="AR19" s="640"/>
      <c r="AS19" s="640"/>
      <c r="AT19" s="640"/>
      <c r="AU19" s="640"/>
      <c r="AV19" s="640"/>
      <c r="AW19" s="640"/>
      <c r="AX19" s="640"/>
      <c r="AY19" s="640"/>
      <c r="AZ19" s="640"/>
      <c r="BA19" s="640"/>
      <c r="BB19" s="640"/>
      <c r="BC19" s="640"/>
      <c r="BD19" s="640"/>
      <c r="BE19" s="640"/>
      <c r="BF19" s="641"/>
      <c r="BG19" s="642">
        <v>1503</v>
      </c>
      <c r="BH19" s="643"/>
      <c r="BI19" s="643"/>
      <c r="BJ19" s="643"/>
      <c r="BK19" s="643"/>
      <c r="BL19" s="643"/>
      <c r="BM19" s="643"/>
      <c r="BN19" s="644"/>
      <c r="BO19" s="675">
        <v>0</v>
      </c>
      <c r="BP19" s="675"/>
      <c r="BQ19" s="675"/>
      <c r="BR19" s="675"/>
      <c r="BS19" s="648" t="s">
        <v>129</v>
      </c>
      <c r="BT19" s="643"/>
      <c r="BU19" s="643"/>
      <c r="BV19" s="643"/>
      <c r="BW19" s="643"/>
      <c r="BX19" s="643"/>
      <c r="BY19" s="643"/>
      <c r="BZ19" s="643"/>
      <c r="CA19" s="643"/>
      <c r="CB19" s="688"/>
      <c r="CD19" s="689" t="s">
        <v>272</v>
      </c>
      <c r="CE19" s="686"/>
      <c r="CF19" s="686"/>
      <c r="CG19" s="686"/>
      <c r="CH19" s="686"/>
      <c r="CI19" s="686"/>
      <c r="CJ19" s="686"/>
      <c r="CK19" s="686"/>
      <c r="CL19" s="686"/>
      <c r="CM19" s="686"/>
      <c r="CN19" s="686"/>
      <c r="CO19" s="686"/>
      <c r="CP19" s="686"/>
      <c r="CQ19" s="687"/>
      <c r="CR19" s="642" t="s">
        <v>129</v>
      </c>
      <c r="CS19" s="643"/>
      <c r="CT19" s="643"/>
      <c r="CU19" s="643"/>
      <c r="CV19" s="643"/>
      <c r="CW19" s="643"/>
      <c r="CX19" s="643"/>
      <c r="CY19" s="644"/>
      <c r="CZ19" s="675" t="s">
        <v>129</v>
      </c>
      <c r="DA19" s="675"/>
      <c r="DB19" s="675"/>
      <c r="DC19" s="675"/>
      <c r="DD19" s="648" t="s">
        <v>129</v>
      </c>
      <c r="DE19" s="643"/>
      <c r="DF19" s="643"/>
      <c r="DG19" s="643"/>
      <c r="DH19" s="643"/>
      <c r="DI19" s="643"/>
      <c r="DJ19" s="643"/>
      <c r="DK19" s="643"/>
      <c r="DL19" s="643"/>
      <c r="DM19" s="643"/>
      <c r="DN19" s="643"/>
      <c r="DO19" s="643"/>
      <c r="DP19" s="644"/>
      <c r="DQ19" s="648" t="s">
        <v>129</v>
      </c>
      <c r="DR19" s="643"/>
      <c r="DS19" s="643"/>
      <c r="DT19" s="643"/>
      <c r="DU19" s="643"/>
      <c r="DV19" s="643"/>
      <c r="DW19" s="643"/>
      <c r="DX19" s="643"/>
      <c r="DY19" s="643"/>
      <c r="DZ19" s="643"/>
      <c r="EA19" s="643"/>
      <c r="EB19" s="643"/>
      <c r="EC19" s="688"/>
    </row>
    <row r="20" spans="2:133" ht="11.25" customHeight="1" x14ac:dyDescent="0.15">
      <c r="B20" s="639" t="s">
        <v>273</v>
      </c>
      <c r="C20" s="640"/>
      <c r="D20" s="640"/>
      <c r="E20" s="640"/>
      <c r="F20" s="640"/>
      <c r="G20" s="640"/>
      <c r="H20" s="640"/>
      <c r="I20" s="640"/>
      <c r="J20" s="640"/>
      <c r="K20" s="640"/>
      <c r="L20" s="640"/>
      <c r="M20" s="640"/>
      <c r="N20" s="640"/>
      <c r="O20" s="640"/>
      <c r="P20" s="640"/>
      <c r="Q20" s="641"/>
      <c r="R20" s="642">
        <v>6306</v>
      </c>
      <c r="S20" s="643"/>
      <c r="T20" s="643"/>
      <c r="U20" s="643"/>
      <c r="V20" s="643"/>
      <c r="W20" s="643"/>
      <c r="X20" s="643"/>
      <c r="Y20" s="644"/>
      <c r="Z20" s="675">
        <v>0</v>
      </c>
      <c r="AA20" s="675"/>
      <c r="AB20" s="675"/>
      <c r="AC20" s="675"/>
      <c r="AD20" s="676">
        <v>6306</v>
      </c>
      <c r="AE20" s="676"/>
      <c r="AF20" s="676"/>
      <c r="AG20" s="676"/>
      <c r="AH20" s="676"/>
      <c r="AI20" s="676"/>
      <c r="AJ20" s="676"/>
      <c r="AK20" s="676"/>
      <c r="AL20" s="645">
        <v>0.1</v>
      </c>
      <c r="AM20" s="646"/>
      <c r="AN20" s="646"/>
      <c r="AO20" s="677"/>
      <c r="AP20" s="639" t="s">
        <v>274</v>
      </c>
      <c r="AQ20" s="640"/>
      <c r="AR20" s="640"/>
      <c r="AS20" s="640"/>
      <c r="AT20" s="640"/>
      <c r="AU20" s="640"/>
      <c r="AV20" s="640"/>
      <c r="AW20" s="640"/>
      <c r="AX20" s="640"/>
      <c r="AY20" s="640"/>
      <c r="AZ20" s="640"/>
      <c r="BA20" s="640"/>
      <c r="BB20" s="640"/>
      <c r="BC20" s="640"/>
      <c r="BD20" s="640"/>
      <c r="BE20" s="640"/>
      <c r="BF20" s="641"/>
      <c r="BG20" s="642">
        <v>1503</v>
      </c>
      <c r="BH20" s="643"/>
      <c r="BI20" s="643"/>
      <c r="BJ20" s="643"/>
      <c r="BK20" s="643"/>
      <c r="BL20" s="643"/>
      <c r="BM20" s="643"/>
      <c r="BN20" s="644"/>
      <c r="BO20" s="675">
        <v>0</v>
      </c>
      <c r="BP20" s="675"/>
      <c r="BQ20" s="675"/>
      <c r="BR20" s="675"/>
      <c r="BS20" s="648" t="s">
        <v>129</v>
      </c>
      <c r="BT20" s="643"/>
      <c r="BU20" s="643"/>
      <c r="BV20" s="643"/>
      <c r="BW20" s="643"/>
      <c r="BX20" s="643"/>
      <c r="BY20" s="643"/>
      <c r="BZ20" s="643"/>
      <c r="CA20" s="643"/>
      <c r="CB20" s="688"/>
      <c r="CD20" s="689" t="s">
        <v>275</v>
      </c>
      <c r="CE20" s="686"/>
      <c r="CF20" s="686"/>
      <c r="CG20" s="686"/>
      <c r="CH20" s="686"/>
      <c r="CI20" s="686"/>
      <c r="CJ20" s="686"/>
      <c r="CK20" s="686"/>
      <c r="CL20" s="686"/>
      <c r="CM20" s="686"/>
      <c r="CN20" s="686"/>
      <c r="CO20" s="686"/>
      <c r="CP20" s="686"/>
      <c r="CQ20" s="687"/>
      <c r="CR20" s="642">
        <v>25239994</v>
      </c>
      <c r="CS20" s="643"/>
      <c r="CT20" s="643"/>
      <c r="CU20" s="643"/>
      <c r="CV20" s="643"/>
      <c r="CW20" s="643"/>
      <c r="CX20" s="643"/>
      <c r="CY20" s="644"/>
      <c r="CZ20" s="675">
        <v>100</v>
      </c>
      <c r="DA20" s="675"/>
      <c r="DB20" s="675"/>
      <c r="DC20" s="675"/>
      <c r="DD20" s="648">
        <v>3725772</v>
      </c>
      <c r="DE20" s="643"/>
      <c r="DF20" s="643"/>
      <c r="DG20" s="643"/>
      <c r="DH20" s="643"/>
      <c r="DI20" s="643"/>
      <c r="DJ20" s="643"/>
      <c r="DK20" s="643"/>
      <c r="DL20" s="643"/>
      <c r="DM20" s="643"/>
      <c r="DN20" s="643"/>
      <c r="DO20" s="643"/>
      <c r="DP20" s="644"/>
      <c r="DQ20" s="648">
        <v>13661230</v>
      </c>
      <c r="DR20" s="643"/>
      <c r="DS20" s="643"/>
      <c r="DT20" s="643"/>
      <c r="DU20" s="643"/>
      <c r="DV20" s="643"/>
      <c r="DW20" s="643"/>
      <c r="DX20" s="643"/>
      <c r="DY20" s="643"/>
      <c r="DZ20" s="643"/>
      <c r="EA20" s="643"/>
      <c r="EB20" s="643"/>
      <c r="EC20" s="688"/>
    </row>
    <row r="21" spans="2:133" ht="11.25" customHeight="1" x14ac:dyDescent="0.15">
      <c r="B21" s="639" t="s">
        <v>276</v>
      </c>
      <c r="C21" s="640"/>
      <c r="D21" s="640"/>
      <c r="E21" s="640"/>
      <c r="F21" s="640"/>
      <c r="G21" s="640"/>
      <c r="H21" s="640"/>
      <c r="I21" s="640"/>
      <c r="J21" s="640"/>
      <c r="K21" s="640"/>
      <c r="L21" s="640"/>
      <c r="M21" s="640"/>
      <c r="N21" s="640"/>
      <c r="O21" s="640"/>
      <c r="P21" s="640"/>
      <c r="Q21" s="641"/>
      <c r="R21" s="642">
        <v>2930</v>
      </c>
      <c r="S21" s="643"/>
      <c r="T21" s="643"/>
      <c r="U21" s="643"/>
      <c r="V21" s="643"/>
      <c r="W21" s="643"/>
      <c r="X21" s="643"/>
      <c r="Y21" s="644"/>
      <c r="Z21" s="675">
        <v>0</v>
      </c>
      <c r="AA21" s="675"/>
      <c r="AB21" s="675"/>
      <c r="AC21" s="675"/>
      <c r="AD21" s="676">
        <v>2930</v>
      </c>
      <c r="AE21" s="676"/>
      <c r="AF21" s="676"/>
      <c r="AG21" s="676"/>
      <c r="AH21" s="676"/>
      <c r="AI21" s="676"/>
      <c r="AJ21" s="676"/>
      <c r="AK21" s="676"/>
      <c r="AL21" s="645">
        <v>0</v>
      </c>
      <c r="AM21" s="646"/>
      <c r="AN21" s="646"/>
      <c r="AO21" s="677"/>
      <c r="AP21" s="737" t="s">
        <v>277</v>
      </c>
      <c r="AQ21" s="744"/>
      <c r="AR21" s="744"/>
      <c r="AS21" s="744"/>
      <c r="AT21" s="744"/>
      <c r="AU21" s="744"/>
      <c r="AV21" s="744"/>
      <c r="AW21" s="744"/>
      <c r="AX21" s="744"/>
      <c r="AY21" s="744"/>
      <c r="AZ21" s="744"/>
      <c r="BA21" s="744"/>
      <c r="BB21" s="744"/>
      <c r="BC21" s="744"/>
      <c r="BD21" s="744"/>
      <c r="BE21" s="744"/>
      <c r="BF21" s="739"/>
      <c r="BG21" s="642">
        <v>1503</v>
      </c>
      <c r="BH21" s="643"/>
      <c r="BI21" s="643"/>
      <c r="BJ21" s="643"/>
      <c r="BK21" s="643"/>
      <c r="BL21" s="643"/>
      <c r="BM21" s="643"/>
      <c r="BN21" s="644"/>
      <c r="BO21" s="675">
        <v>0</v>
      </c>
      <c r="BP21" s="675"/>
      <c r="BQ21" s="675"/>
      <c r="BR21" s="675"/>
      <c r="BS21" s="648" t="s">
        <v>129</v>
      </c>
      <c r="BT21" s="643"/>
      <c r="BU21" s="643"/>
      <c r="BV21" s="643"/>
      <c r="BW21" s="643"/>
      <c r="BX21" s="643"/>
      <c r="BY21" s="643"/>
      <c r="BZ21" s="643"/>
      <c r="CA21" s="643"/>
      <c r="CB21" s="688"/>
      <c r="CD21" s="749"/>
      <c r="CE21" s="672"/>
      <c r="CF21" s="672"/>
      <c r="CG21" s="672"/>
      <c r="CH21" s="672"/>
      <c r="CI21" s="672"/>
      <c r="CJ21" s="672"/>
      <c r="CK21" s="672"/>
      <c r="CL21" s="672"/>
      <c r="CM21" s="672"/>
      <c r="CN21" s="672"/>
      <c r="CO21" s="672"/>
      <c r="CP21" s="672"/>
      <c r="CQ21" s="673"/>
      <c r="CR21" s="750"/>
      <c r="CS21" s="751"/>
      <c r="CT21" s="751"/>
      <c r="CU21" s="751"/>
      <c r="CV21" s="751"/>
      <c r="CW21" s="751"/>
      <c r="CX21" s="751"/>
      <c r="CY21" s="752"/>
      <c r="CZ21" s="753"/>
      <c r="DA21" s="753"/>
      <c r="DB21" s="753"/>
      <c r="DC21" s="753"/>
      <c r="DD21" s="754"/>
      <c r="DE21" s="751"/>
      <c r="DF21" s="751"/>
      <c r="DG21" s="751"/>
      <c r="DH21" s="751"/>
      <c r="DI21" s="751"/>
      <c r="DJ21" s="751"/>
      <c r="DK21" s="751"/>
      <c r="DL21" s="751"/>
      <c r="DM21" s="751"/>
      <c r="DN21" s="751"/>
      <c r="DO21" s="751"/>
      <c r="DP21" s="752"/>
      <c r="DQ21" s="754"/>
      <c r="DR21" s="751"/>
      <c r="DS21" s="751"/>
      <c r="DT21" s="751"/>
      <c r="DU21" s="751"/>
      <c r="DV21" s="751"/>
      <c r="DW21" s="751"/>
      <c r="DX21" s="751"/>
      <c r="DY21" s="751"/>
      <c r="DZ21" s="751"/>
      <c r="EA21" s="751"/>
      <c r="EB21" s="751"/>
      <c r="EC21" s="758"/>
    </row>
    <row r="22" spans="2:133" ht="11.25" customHeight="1" x14ac:dyDescent="0.15">
      <c r="B22" s="639" t="s">
        <v>278</v>
      </c>
      <c r="C22" s="640"/>
      <c r="D22" s="640"/>
      <c r="E22" s="640"/>
      <c r="F22" s="640"/>
      <c r="G22" s="640"/>
      <c r="H22" s="640"/>
      <c r="I22" s="640"/>
      <c r="J22" s="640"/>
      <c r="K22" s="640"/>
      <c r="L22" s="640"/>
      <c r="M22" s="640"/>
      <c r="N22" s="640"/>
      <c r="O22" s="640"/>
      <c r="P22" s="640"/>
      <c r="Q22" s="641"/>
      <c r="R22" s="642">
        <v>4504700</v>
      </c>
      <c r="S22" s="643"/>
      <c r="T22" s="643"/>
      <c r="U22" s="643"/>
      <c r="V22" s="643"/>
      <c r="W22" s="643"/>
      <c r="X22" s="643"/>
      <c r="Y22" s="644"/>
      <c r="Z22" s="675">
        <v>17.100000000000001</v>
      </c>
      <c r="AA22" s="675"/>
      <c r="AB22" s="675"/>
      <c r="AC22" s="675"/>
      <c r="AD22" s="676">
        <v>3912859</v>
      </c>
      <c r="AE22" s="676"/>
      <c r="AF22" s="676"/>
      <c r="AG22" s="676"/>
      <c r="AH22" s="676"/>
      <c r="AI22" s="676"/>
      <c r="AJ22" s="676"/>
      <c r="AK22" s="676"/>
      <c r="AL22" s="645">
        <v>35.1</v>
      </c>
      <c r="AM22" s="646"/>
      <c r="AN22" s="646"/>
      <c r="AO22" s="677"/>
      <c r="AP22" s="737" t="s">
        <v>279</v>
      </c>
      <c r="AQ22" s="744"/>
      <c r="AR22" s="744"/>
      <c r="AS22" s="744"/>
      <c r="AT22" s="744"/>
      <c r="AU22" s="744"/>
      <c r="AV22" s="744"/>
      <c r="AW22" s="744"/>
      <c r="AX22" s="744"/>
      <c r="AY22" s="744"/>
      <c r="AZ22" s="744"/>
      <c r="BA22" s="744"/>
      <c r="BB22" s="744"/>
      <c r="BC22" s="744"/>
      <c r="BD22" s="744"/>
      <c r="BE22" s="744"/>
      <c r="BF22" s="739"/>
      <c r="BG22" s="642" t="s">
        <v>128</v>
      </c>
      <c r="BH22" s="643"/>
      <c r="BI22" s="643"/>
      <c r="BJ22" s="643"/>
      <c r="BK22" s="643"/>
      <c r="BL22" s="643"/>
      <c r="BM22" s="643"/>
      <c r="BN22" s="644"/>
      <c r="BO22" s="675" t="s">
        <v>129</v>
      </c>
      <c r="BP22" s="675"/>
      <c r="BQ22" s="675"/>
      <c r="BR22" s="675"/>
      <c r="BS22" s="648" t="s">
        <v>128</v>
      </c>
      <c r="BT22" s="643"/>
      <c r="BU22" s="643"/>
      <c r="BV22" s="643"/>
      <c r="BW22" s="643"/>
      <c r="BX22" s="643"/>
      <c r="BY22" s="643"/>
      <c r="BZ22" s="643"/>
      <c r="CA22" s="643"/>
      <c r="CB22" s="688"/>
      <c r="CD22" s="746" t="s">
        <v>280</v>
      </c>
      <c r="CE22" s="747"/>
      <c r="CF22" s="747"/>
      <c r="CG22" s="747"/>
      <c r="CH22" s="747"/>
      <c r="CI22" s="747"/>
      <c r="CJ22" s="747"/>
      <c r="CK22" s="747"/>
      <c r="CL22" s="747"/>
      <c r="CM22" s="747"/>
      <c r="CN22" s="747"/>
      <c r="CO22" s="747"/>
      <c r="CP22" s="747"/>
      <c r="CQ22" s="747"/>
      <c r="CR22" s="747"/>
      <c r="CS22" s="747"/>
      <c r="CT22" s="747"/>
      <c r="CU22" s="747"/>
      <c r="CV22" s="747"/>
      <c r="CW22" s="747"/>
      <c r="CX22" s="747"/>
      <c r="CY22" s="747"/>
      <c r="CZ22" s="747"/>
      <c r="DA22" s="747"/>
      <c r="DB22" s="747"/>
      <c r="DC22" s="747"/>
      <c r="DD22" s="747"/>
      <c r="DE22" s="747"/>
      <c r="DF22" s="747"/>
      <c r="DG22" s="747"/>
      <c r="DH22" s="747"/>
      <c r="DI22" s="747"/>
      <c r="DJ22" s="747"/>
      <c r="DK22" s="747"/>
      <c r="DL22" s="747"/>
      <c r="DM22" s="747"/>
      <c r="DN22" s="747"/>
      <c r="DO22" s="747"/>
      <c r="DP22" s="747"/>
      <c r="DQ22" s="747"/>
      <c r="DR22" s="747"/>
      <c r="DS22" s="747"/>
      <c r="DT22" s="747"/>
      <c r="DU22" s="747"/>
      <c r="DV22" s="747"/>
      <c r="DW22" s="747"/>
      <c r="DX22" s="747"/>
      <c r="DY22" s="747"/>
      <c r="DZ22" s="747"/>
      <c r="EA22" s="747"/>
      <c r="EB22" s="747"/>
      <c r="EC22" s="748"/>
    </row>
    <row r="23" spans="2:133" ht="11.25" customHeight="1" x14ac:dyDescent="0.15">
      <c r="B23" s="639" t="s">
        <v>281</v>
      </c>
      <c r="C23" s="640"/>
      <c r="D23" s="640"/>
      <c r="E23" s="640"/>
      <c r="F23" s="640"/>
      <c r="G23" s="640"/>
      <c r="H23" s="640"/>
      <c r="I23" s="640"/>
      <c r="J23" s="640"/>
      <c r="K23" s="640"/>
      <c r="L23" s="640"/>
      <c r="M23" s="640"/>
      <c r="N23" s="640"/>
      <c r="O23" s="640"/>
      <c r="P23" s="640"/>
      <c r="Q23" s="641"/>
      <c r="R23" s="642">
        <v>3912859</v>
      </c>
      <c r="S23" s="643"/>
      <c r="T23" s="643"/>
      <c r="U23" s="643"/>
      <c r="V23" s="643"/>
      <c r="W23" s="643"/>
      <c r="X23" s="643"/>
      <c r="Y23" s="644"/>
      <c r="Z23" s="675">
        <v>14.9</v>
      </c>
      <c r="AA23" s="675"/>
      <c r="AB23" s="675"/>
      <c r="AC23" s="675"/>
      <c r="AD23" s="676">
        <v>3912859</v>
      </c>
      <c r="AE23" s="676"/>
      <c r="AF23" s="676"/>
      <c r="AG23" s="676"/>
      <c r="AH23" s="676"/>
      <c r="AI23" s="676"/>
      <c r="AJ23" s="676"/>
      <c r="AK23" s="676"/>
      <c r="AL23" s="645">
        <v>35.1</v>
      </c>
      <c r="AM23" s="646"/>
      <c r="AN23" s="646"/>
      <c r="AO23" s="677"/>
      <c r="AP23" s="737" t="s">
        <v>282</v>
      </c>
      <c r="AQ23" s="744"/>
      <c r="AR23" s="744"/>
      <c r="AS23" s="744"/>
      <c r="AT23" s="744"/>
      <c r="AU23" s="744"/>
      <c r="AV23" s="744"/>
      <c r="AW23" s="744"/>
      <c r="AX23" s="744"/>
      <c r="AY23" s="744"/>
      <c r="AZ23" s="744"/>
      <c r="BA23" s="744"/>
      <c r="BB23" s="744"/>
      <c r="BC23" s="744"/>
      <c r="BD23" s="744"/>
      <c r="BE23" s="744"/>
      <c r="BF23" s="739"/>
      <c r="BG23" s="642" t="s">
        <v>129</v>
      </c>
      <c r="BH23" s="643"/>
      <c r="BI23" s="643"/>
      <c r="BJ23" s="643"/>
      <c r="BK23" s="643"/>
      <c r="BL23" s="643"/>
      <c r="BM23" s="643"/>
      <c r="BN23" s="644"/>
      <c r="BO23" s="675" t="s">
        <v>129</v>
      </c>
      <c r="BP23" s="675"/>
      <c r="BQ23" s="675"/>
      <c r="BR23" s="675"/>
      <c r="BS23" s="648" t="s">
        <v>129</v>
      </c>
      <c r="BT23" s="643"/>
      <c r="BU23" s="643"/>
      <c r="BV23" s="643"/>
      <c r="BW23" s="643"/>
      <c r="BX23" s="643"/>
      <c r="BY23" s="643"/>
      <c r="BZ23" s="643"/>
      <c r="CA23" s="643"/>
      <c r="CB23" s="688"/>
      <c r="CD23" s="746" t="s">
        <v>222</v>
      </c>
      <c r="CE23" s="747"/>
      <c r="CF23" s="747"/>
      <c r="CG23" s="747"/>
      <c r="CH23" s="747"/>
      <c r="CI23" s="747"/>
      <c r="CJ23" s="747"/>
      <c r="CK23" s="747"/>
      <c r="CL23" s="747"/>
      <c r="CM23" s="747"/>
      <c r="CN23" s="747"/>
      <c r="CO23" s="747"/>
      <c r="CP23" s="747"/>
      <c r="CQ23" s="748"/>
      <c r="CR23" s="746" t="s">
        <v>283</v>
      </c>
      <c r="CS23" s="747"/>
      <c r="CT23" s="747"/>
      <c r="CU23" s="747"/>
      <c r="CV23" s="747"/>
      <c r="CW23" s="747"/>
      <c r="CX23" s="747"/>
      <c r="CY23" s="748"/>
      <c r="CZ23" s="746" t="s">
        <v>284</v>
      </c>
      <c r="DA23" s="747"/>
      <c r="DB23" s="747"/>
      <c r="DC23" s="748"/>
      <c r="DD23" s="746" t="s">
        <v>285</v>
      </c>
      <c r="DE23" s="747"/>
      <c r="DF23" s="747"/>
      <c r="DG23" s="747"/>
      <c r="DH23" s="747"/>
      <c r="DI23" s="747"/>
      <c r="DJ23" s="747"/>
      <c r="DK23" s="748"/>
      <c r="DL23" s="755" t="s">
        <v>286</v>
      </c>
      <c r="DM23" s="756"/>
      <c r="DN23" s="756"/>
      <c r="DO23" s="756"/>
      <c r="DP23" s="756"/>
      <c r="DQ23" s="756"/>
      <c r="DR23" s="756"/>
      <c r="DS23" s="756"/>
      <c r="DT23" s="756"/>
      <c r="DU23" s="756"/>
      <c r="DV23" s="757"/>
      <c r="DW23" s="746" t="s">
        <v>287</v>
      </c>
      <c r="DX23" s="747"/>
      <c r="DY23" s="747"/>
      <c r="DZ23" s="747"/>
      <c r="EA23" s="747"/>
      <c r="EB23" s="747"/>
      <c r="EC23" s="748"/>
    </row>
    <row r="24" spans="2:133" ht="11.25" customHeight="1" x14ac:dyDescent="0.15">
      <c r="B24" s="639" t="s">
        <v>288</v>
      </c>
      <c r="C24" s="640"/>
      <c r="D24" s="640"/>
      <c r="E24" s="640"/>
      <c r="F24" s="640"/>
      <c r="G24" s="640"/>
      <c r="H24" s="640"/>
      <c r="I24" s="640"/>
      <c r="J24" s="640"/>
      <c r="K24" s="640"/>
      <c r="L24" s="640"/>
      <c r="M24" s="640"/>
      <c r="N24" s="640"/>
      <c r="O24" s="640"/>
      <c r="P24" s="640"/>
      <c r="Q24" s="641"/>
      <c r="R24" s="642">
        <v>591841</v>
      </c>
      <c r="S24" s="643"/>
      <c r="T24" s="643"/>
      <c r="U24" s="643"/>
      <c r="V24" s="643"/>
      <c r="W24" s="643"/>
      <c r="X24" s="643"/>
      <c r="Y24" s="644"/>
      <c r="Z24" s="675">
        <v>2.2000000000000002</v>
      </c>
      <c r="AA24" s="675"/>
      <c r="AB24" s="675"/>
      <c r="AC24" s="675"/>
      <c r="AD24" s="676" t="s">
        <v>129</v>
      </c>
      <c r="AE24" s="676"/>
      <c r="AF24" s="676"/>
      <c r="AG24" s="676"/>
      <c r="AH24" s="676"/>
      <c r="AI24" s="676"/>
      <c r="AJ24" s="676"/>
      <c r="AK24" s="676"/>
      <c r="AL24" s="645" t="s">
        <v>128</v>
      </c>
      <c r="AM24" s="646"/>
      <c r="AN24" s="646"/>
      <c r="AO24" s="677"/>
      <c r="AP24" s="737" t="s">
        <v>289</v>
      </c>
      <c r="AQ24" s="744"/>
      <c r="AR24" s="744"/>
      <c r="AS24" s="744"/>
      <c r="AT24" s="744"/>
      <c r="AU24" s="744"/>
      <c r="AV24" s="744"/>
      <c r="AW24" s="744"/>
      <c r="AX24" s="744"/>
      <c r="AY24" s="744"/>
      <c r="AZ24" s="744"/>
      <c r="BA24" s="744"/>
      <c r="BB24" s="744"/>
      <c r="BC24" s="744"/>
      <c r="BD24" s="744"/>
      <c r="BE24" s="744"/>
      <c r="BF24" s="739"/>
      <c r="BG24" s="642" t="s">
        <v>128</v>
      </c>
      <c r="BH24" s="643"/>
      <c r="BI24" s="643"/>
      <c r="BJ24" s="643"/>
      <c r="BK24" s="643"/>
      <c r="BL24" s="643"/>
      <c r="BM24" s="643"/>
      <c r="BN24" s="644"/>
      <c r="BO24" s="675" t="s">
        <v>129</v>
      </c>
      <c r="BP24" s="675"/>
      <c r="BQ24" s="675"/>
      <c r="BR24" s="675"/>
      <c r="BS24" s="648" t="s">
        <v>128</v>
      </c>
      <c r="BT24" s="643"/>
      <c r="BU24" s="643"/>
      <c r="BV24" s="643"/>
      <c r="BW24" s="643"/>
      <c r="BX24" s="643"/>
      <c r="BY24" s="643"/>
      <c r="BZ24" s="643"/>
      <c r="CA24" s="643"/>
      <c r="CB24" s="688"/>
      <c r="CD24" s="700" t="s">
        <v>290</v>
      </c>
      <c r="CE24" s="701"/>
      <c r="CF24" s="701"/>
      <c r="CG24" s="701"/>
      <c r="CH24" s="701"/>
      <c r="CI24" s="701"/>
      <c r="CJ24" s="701"/>
      <c r="CK24" s="701"/>
      <c r="CL24" s="701"/>
      <c r="CM24" s="701"/>
      <c r="CN24" s="701"/>
      <c r="CO24" s="701"/>
      <c r="CP24" s="701"/>
      <c r="CQ24" s="702"/>
      <c r="CR24" s="697">
        <v>8958835</v>
      </c>
      <c r="CS24" s="698"/>
      <c r="CT24" s="698"/>
      <c r="CU24" s="698"/>
      <c r="CV24" s="698"/>
      <c r="CW24" s="698"/>
      <c r="CX24" s="698"/>
      <c r="CY24" s="741"/>
      <c r="CZ24" s="742">
        <v>35.5</v>
      </c>
      <c r="DA24" s="715"/>
      <c r="DB24" s="715"/>
      <c r="DC24" s="745"/>
      <c r="DD24" s="740">
        <v>6818745</v>
      </c>
      <c r="DE24" s="698"/>
      <c r="DF24" s="698"/>
      <c r="DG24" s="698"/>
      <c r="DH24" s="698"/>
      <c r="DI24" s="698"/>
      <c r="DJ24" s="698"/>
      <c r="DK24" s="741"/>
      <c r="DL24" s="740">
        <v>6039366</v>
      </c>
      <c r="DM24" s="698"/>
      <c r="DN24" s="698"/>
      <c r="DO24" s="698"/>
      <c r="DP24" s="698"/>
      <c r="DQ24" s="698"/>
      <c r="DR24" s="698"/>
      <c r="DS24" s="698"/>
      <c r="DT24" s="698"/>
      <c r="DU24" s="698"/>
      <c r="DV24" s="741"/>
      <c r="DW24" s="742">
        <v>51.6</v>
      </c>
      <c r="DX24" s="715"/>
      <c r="DY24" s="715"/>
      <c r="DZ24" s="715"/>
      <c r="EA24" s="715"/>
      <c r="EB24" s="715"/>
      <c r="EC24" s="743"/>
    </row>
    <row r="25" spans="2:133" ht="11.25" customHeight="1" x14ac:dyDescent="0.15">
      <c r="B25" s="639" t="s">
        <v>291</v>
      </c>
      <c r="C25" s="640"/>
      <c r="D25" s="640"/>
      <c r="E25" s="640"/>
      <c r="F25" s="640"/>
      <c r="G25" s="640"/>
      <c r="H25" s="640"/>
      <c r="I25" s="640"/>
      <c r="J25" s="640"/>
      <c r="K25" s="640"/>
      <c r="L25" s="640"/>
      <c r="M25" s="640"/>
      <c r="N25" s="640"/>
      <c r="O25" s="640"/>
      <c r="P25" s="640"/>
      <c r="Q25" s="641"/>
      <c r="R25" s="642" t="s">
        <v>129</v>
      </c>
      <c r="S25" s="643"/>
      <c r="T25" s="643"/>
      <c r="U25" s="643"/>
      <c r="V25" s="643"/>
      <c r="W25" s="643"/>
      <c r="X25" s="643"/>
      <c r="Y25" s="644"/>
      <c r="Z25" s="675" t="s">
        <v>128</v>
      </c>
      <c r="AA25" s="675"/>
      <c r="AB25" s="675"/>
      <c r="AC25" s="675"/>
      <c r="AD25" s="676" t="s">
        <v>129</v>
      </c>
      <c r="AE25" s="676"/>
      <c r="AF25" s="676"/>
      <c r="AG25" s="676"/>
      <c r="AH25" s="676"/>
      <c r="AI25" s="676"/>
      <c r="AJ25" s="676"/>
      <c r="AK25" s="676"/>
      <c r="AL25" s="645" t="s">
        <v>129</v>
      </c>
      <c r="AM25" s="646"/>
      <c r="AN25" s="646"/>
      <c r="AO25" s="677"/>
      <c r="AP25" s="737" t="s">
        <v>292</v>
      </c>
      <c r="AQ25" s="744"/>
      <c r="AR25" s="744"/>
      <c r="AS25" s="744"/>
      <c r="AT25" s="744"/>
      <c r="AU25" s="744"/>
      <c r="AV25" s="744"/>
      <c r="AW25" s="744"/>
      <c r="AX25" s="744"/>
      <c r="AY25" s="744"/>
      <c r="AZ25" s="744"/>
      <c r="BA25" s="744"/>
      <c r="BB25" s="744"/>
      <c r="BC25" s="744"/>
      <c r="BD25" s="744"/>
      <c r="BE25" s="744"/>
      <c r="BF25" s="739"/>
      <c r="BG25" s="642" t="s">
        <v>129</v>
      </c>
      <c r="BH25" s="643"/>
      <c r="BI25" s="643"/>
      <c r="BJ25" s="643"/>
      <c r="BK25" s="643"/>
      <c r="BL25" s="643"/>
      <c r="BM25" s="643"/>
      <c r="BN25" s="644"/>
      <c r="BO25" s="675" t="s">
        <v>129</v>
      </c>
      <c r="BP25" s="675"/>
      <c r="BQ25" s="675"/>
      <c r="BR25" s="675"/>
      <c r="BS25" s="648" t="s">
        <v>129</v>
      </c>
      <c r="BT25" s="643"/>
      <c r="BU25" s="643"/>
      <c r="BV25" s="643"/>
      <c r="BW25" s="643"/>
      <c r="BX25" s="643"/>
      <c r="BY25" s="643"/>
      <c r="BZ25" s="643"/>
      <c r="CA25" s="643"/>
      <c r="CB25" s="688"/>
      <c r="CD25" s="689" t="s">
        <v>293</v>
      </c>
      <c r="CE25" s="686"/>
      <c r="CF25" s="686"/>
      <c r="CG25" s="686"/>
      <c r="CH25" s="686"/>
      <c r="CI25" s="686"/>
      <c r="CJ25" s="686"/>
      <c r="CK25" s="686"/>
      <c r="CL25" s="686"/>
      <c r="CM25" s="686"/>
      <c r="CN25" s="686"/>
      <c r="CO25" s="686"/>
      <c r="CP25" s="686"/>
      <c r="CQ25" s="687"/>
      <c r="CR25" s="642">
        <v>3714829</v>
      </c>
      <c r="CS25" s="661"/>
      <c r="CT25" s="661"/>
      <c r="CU25" s="661"/>
      <c r="CV25" s="661"/>
      <c r="CW25" s="661"/>
      <c r="CX25" s="661"/>
      <c r="CY25" s="662"/>
      <c r="CZ25" s="645">
        <v>14.7</v>
      </c>
      <c r="DA25" s="663"/>
      <c r="DB25" s="663"/>
      <c r="DC25" s="664"/>
      <c r="DD25" s="648">
        <v>3519502</v>
      </c>
      <c r="DE25" s="661"/>
      <c r="DF25" s="661"/>
      <c r="DG25" s="661"/>
      <c r="DH25" s="661"/>
      <c r="DI25" s="661"/>
      <c r="DJ25" s="661"/>
      <c r="DK25" s="662"/>
      <c r="DL25" s="648">
        <v>3319037</v>
      </c>
      <c r="DM25" s="661"/>
      <c r="DN25" s="661"/>
      <c r="DO25" s="661"/>
      <c r="DP25" s="661"/>
      <c r="DQ25" s="661"/>
      <c r="DR25" s="661"/>
      <c r="DS25" s="661"/>
      <c r="DT25" s="661"/>
      <c r="DU25" s="661"/>
      <c r="DV25" s="662"/>
      <c r="DW25" s="645">
        <v>28.4</v>
      </c>
      <c r="DX25" s="663"/>
      <c r="DY25" s="663"/>
      <c r="DZ25" s="663"/>
      <c r="EA25" s="663"/>
      <c r="EB25" s="663"/>
      <c r="EC25" s="681"/>
    </row>
    <row r="26" spans="2:133" ht="11.25" customHeight="1" x14ac:dyDescent="0.15">
      <c r="B26" s="639" t="s">
        <v>294</v>
      </c>
      <c r="C26" s="640"/>
      <c r="D26" s="640"/>
      <c r="E26" s="640"/>
      <c r="F26" s="640"/>
      <c r="G26" s="640"/>
      <c r="H26" s="640"/>
      <c r="I26" s="640"/>
      <c r="J26" s="640"/>
      <c r="K26" s="640"/>
      <c r="L26" s="640"/>
      <c r="M26" s="640"/>
      <c r="N26" s="640"/>
      <c r="O26" s="640"/>
      <c r="P26" s="640"/>
      <c r="Q26" s="641"/>
      <c r="R26" s="642">
        <v>11735176</v>
      </c>
      <c r="S26" s="643"/>
      <c r="T26" s="643"/>
      <c r="U26" s="643"/>
      <c r="V26" s="643"/>
      <c r="W26" s="643"/>
      <c r="X26" s="643"/>
      <c r="Y26" s="644"/>
      <c r="Z26" s="675">
        <v>44.6</v>
      </c>
      <c r="AA26" s="675"/>
      <c r="AB26" s="675"/>
      <c r="AC26" s="675"/>
      <c r="AD26" s="676">
        <v>11143335</v>
      </c>
      <c r="AE26" s="676"/>
      <c r="AF26" s="676"/>
      <c r="AG26" s="676"/>
      <c r="AH26" s="676"/>
      <c r="AI26" s="676"/>
      <c r="AJ26" s="676"/>
      <c r="AK26" s="676"/>
      <c r="AL26" s="645">
        <v>99.9</v>
      </c>
      <c r="AM26" s="646"/>
      <c r="AN26" s="646"/>
      <c r="AO26" s="677"/>
      <c r="AP26" s="737" t="s">
        <v>295</v>
      </c>
      <c r="AQ26" s="738"/>
      <c r="AR26" s="738"/>
      <c r="AS26" s="738"/>
      <c r="AT26" s="738"/>
      <c r="AU26" s="738"/>
      <c r="AV26" s="738"/>
      <c r="AW26" s="738"/>
      <c r="AX26" s="738"/>
      <c r="AY26" s="738"/>
      <c r="AZ26" s="738"/>
      <c r="BA26" s="738"/>
      <c r="BB26" s="738"/>
      <c r="BC26" s="738"/>
      <c r="BD26" s="738"/>
      <c r="BE26" s="738"/>
      <c r="BF26" s="739"/>
      <c r="BG26" s="642" t="s">
        <v>128</v>
      </c>
      <c r="BH26" s="643"/>
      <c r="BI26" s="643"/>
      <c r="BJ26" s="643"/>
      <c r="BK26" s="643"/>
      <c r="BL26" s="643"/>
      <c r="BM26" s="643"/>
      <c r="BN26" s="644"/>
      <c r="BO26" s="675" t="s">
        <v>128</v>
      </c>
      <c r="BP26" s="675"/>
      <c r="BQ26" s="675"/>
      <c r="BR26" s="675"/>
      <c r="BS26" s="648" t="s">
        <v>129</v>
      </c>
      <c r="BT26" s="643"/>
      <c r="BU26" s="643"/>
      <c r="BV26" s="643"/>
      <c r="BW26" s="643"/>
      <c r="BX26" s="643"/>
      <c r="BY26" s="643"/>
      <c r="BZ26" s="643"/>
      <c r="CA26" s="643"/>
      <c r="CB26" s="688"/>
      <c r="CD26" s="689" t="s">
        <v>296</v>
      </c>
      <c r="CE26" s="686"/>
      <c r="CF26" s="686"/>
      <c r="CG26" s="686"/>
      <c r="CH26" s="686"/>
      <c r="CI26" s="686"/>
      <c r="CJ26" s="686"/>
      <c r="CK26" s="686"/>
      <c r="CL26" s="686"/>
      <c r="CM26" s="686"/>
      <c r="CN26" s="686"/>
      <c r="CO26" s="686"/>
      <c r="CP26" s="686"/>
      <c r="CQ26" s="687"/>
      <c r="CR26" s="642">
        <v>2440049</v>
      </c>
      <c r="CS26" s="643"/>
      <c r="CT26" s="643"/>
      <c r="CU26" s="643"/>
      <c r="CV26" s="643"/>
      <c r="CW26" s="643"/>
      <c r="CX26" s="643"/>
      <c r="CY26" s="644"/>
      <c r="CZ26" s="645">
        <v>9.6999999999999993</v>
      </c>
      <c r="DA26" s="663"/>
      <c r="DB26" s="663"/>
      <c r="DC26" s="664"/>
      <c r="DD26" s="648">
        <v>2297377</v>
      </c>
      <c r="DE26" s="643"/>
      <c r="DF26" s="643"/>
      <c r="DG26" s="643"/>
      <c r="DH26" s="643"/>
      <c r="DI26" s="643"/>
      <c r="DJ26" s="643"/>
      <c r="DK26" s="644"/>
      <c r="DL26" s="648" t="s">
        <v>128</v>
      </c>
      <c r="DM26" s="643"/>
      <c r="DN26" s="643"/>
      <c r="DO26" s="643"/>
      <c r="DP26" s="643"/>
      <c r="DQ26" s="643"/>
      <c r="DR26" s="643"/>
      <c r="DS26" s="643"/>
      <c r="DT26" s="643"/>
      <c r="DU26" s="643"/>
      <c r="DV26" s="644"/>
      <c r="DW26" s="645" t="s">
        <v>129</v>
      </c>
      <c r="DX26" s="663"/>
      <c r="DY26" s="663"/>
      <c r="DZ26" s="663"/>
      <c r="EA26" s="663"/>
      <c r="EB26" s="663"/>
      <c r="EC26" s="681"/>
    </row>
    <row r="27" spans="2:133" ht="11.25" customHeight="1" x14ac:dyDescent="0.15">
      <c r="B27" s="639" t="s">
        <v>297</v>
      </c>
      <c r="C27" s="640"/>
      <c r="D27" s="640"/>
      <c r="E27" s="640"/>
      <c r="F27" s="640"/>
      <c r="G27" s="640"/>
      <c r="H27" s="640"/>
      <c r="I27" s="640"/>
      <c r="J27" s="640"/>
      <c r="K27" s="640"/>
      <c r="L27" s="640"/>
      <c r="M27" s="640"/>
      <c r="N27" s="640"/>
      <c r="O27" s="640"/>
      <c r="P27" s="640"/>
      <c r="Q27" s="641"/>
      <c r="R27" s="642">
        <v>2285</v>
      </c>
      <c r="S27" s="643"/>
      <c r="T27" s="643"/>
      <c r="U27" s="643"/>
      <c r="V27" s="643"/>
      <c r="W27" s="643"/>
      <c r="X27" s="643"/>
      <c r="Y27" s="644"/>
      <c r="Z27" s="675">
        <v>0</v>
      </c>
      <c r="AA27" s="675"/>
      <c r="AB27" s="675"/>
      <c r="AC27" s="675"/>
      <c r="AD27" s="676">
        <v>2285</v>
      </c>
      <c r="AE27" s="676"/>
      <c r="AF27" s="676"/>
      <c r="AG27" s="676"/>
      <c r="AH27" s="676"/>
      <c r="AI27" s="676"/>
      <c r="AJ27" s="676"/>
      <c r="AK27" s="676"/>
      <c r="AL27" s="645">
        <v>0</v>
      </c>
      <c r="AM27" s="646"/>
      <c r="AN27" s="646"/>
      <c r="AO27" s="677"/>
      <c r="AP27" s="639" t="s">
        <v>298</v>
      </c>
      <c r="AQ27" s="640"/>
      <c r="AR27" s="640"/>
      <c r="AS27" s="640"/>
      <c r="AT27" s="640"/>
      <c r="AU27" s="640"/>
      <c r="AV27" s="640"/>
      <c r="AW27" s="640"/>
      <c r="AX27" s="640"/>
      <c r="AY27" s="640"/>
      <c r="AZ27" s="640"/>
      <c r="BA27" s="640"/>
      <c r="BB27" s="640"/>
      <c r="BC27" s="640"/>
      <c r="BD27" s="640"/>
      <c r="BE27" s="640"/>
      <c r="BF27" s="641"/>
      <c r="BG27" s="642">
        <v>6109990</v>
      </c>
      <c r="BH27" s="643"/>
      <c r="BI27" s="643"/>
      <c r="BJ27" s="643"/>
      <c r="BK27" s="643"/>
      <c r="BL27" s="643"/>
      <c r="BM27" s="643"/>
      <c r="BN27" s="644"/>
      <c r="BO27" s="675">
        <v>100</v>
      </c>
      <c r="BP27" s="675"/>
      <c r="BQ27" s="675"/>
      <c r="BR27" s="675"/>
      <c r="BS27" s="648">
        <v>145209</v>
      </c>
      <c r="BT27" s="643"/>
      <c r="BU27" s="643"/>
      <c r="BV27" s="643"/>
      <c r="BW27" s="643"/>
      <c r="BX27" s="643"/>
      <c r="BY27" s="643"/>
      <c r="BZ27" s="643"/>
      <c r="CA27" s="643"/>
      <c r="CB27" s="688"/>
      <c r="CD27" s="689" t="s">
        <v>299</v>
      </c>
      <c r="CE27" s="686"/>
      <c r="CF27" s="686"/>
      <c r="CG27" s="686"/>
      <c r="CH27" s="686"/>
      <c r="CI27" s="686"/>
      <c r="CJ27" s="686"/>
      <c r="CK27" s="686"/>
      <c r="CL27" s="686"/>
      <c r="CM27" s="686"/>
      <c r="CN27" s="686"/>
      <c r="CO27" s="686"/>
      <c r="CP27" s="686"/>
      <c r="CQ27" s="687"/>
      <c r="CR27" s="642">
        <v>2910672</v>
      </c>
      <c r="CS27" s="661"/>
      <c r="CT27" s="661"/>
      <c r="CU27" s="661"/>
      <c r="CV27" s="661"/>
      <c r="CW27" s="661"/>
      <c r="CX27" s="661"/>
      <c r="CY27" s="662"/>
      <c r="CZ27" s="645">
        <v>11.5</v>
      </c>
      <c r="DA27" s="663"/>
      <c r="DB27" s="663"/>
      <c r="DC27" s="664"/>
      <c r="DD27" s="648">
        <v>976598</v>
      </c>
      <c r="DE27" s="661"/>
      <c r="DF27" s="661"/>
      <c r="DG27" s="661"/>
      <c r="DH27" s="661"/>
      <c r="DI27" s="661"/>
      <c r="DJ27" s="661"/>
      <c r="DK27" s="662"/>
      <c r="DL27" s="648">
        <v>913162</v>
      </c>
      <c r="DM27" s="661"/>
      <c r="DN27" s="661"/>
      <c r="DO27" s="661"/>
      <c r="DP27" s="661"/>
      <c r="DQ27" s="661"/>
      <c r="DR27" s="661"/>
      <c r="DS27" s="661"/>
      <c r="DT27" s="661"/>
      <c r="DU27" s="661"/>
      <c r="DV27" s="662"/>
      <c r="DW27" s="645">
        <v>7.8</v>
      </c>
      <c r="DX27" s="663"/>
      <c r="DY27" s="663"/>
      <c r="DZ27" s="663"/>
      <c r="EA27" s="663"/>
      <c r="EB27" s="663"/>
      <c r="EC27" s="681"/>
    </row>
    <row r="28" spans="2:133" ht="11.25" customHeight="1" x14ac:dyDescent="0.15">
      <c r="B28" s="639" t="s">
        <v>300</v>
      </c>
      <c r="C28" s="640"/>
      <c r="D28" s="640"/>
      <c r="E28" s="640"/>
      <c r="F28" s="640"/>
      <c r="G28" s="640"/>
      <c r="H28" s="640"/>
      <c r="I28" s="640"/>
      <c r="J28" s="640"/>
      <c r="K28" s="640"/>
      <c r="L28" s="640"/>
      <c r="M28" s="640"/>
      <c r="N28" s="640"/>
      <c r="O28" s="640"/>
      <c r="P28" s="640"/>
      <c r="Q28" s="641"/>
      <c r="R28" s="642">
        <v>57217</v>
      </c>
      <c r="S28" s="643"/>
      <c r="T28" s="643"/>
      <c r="U28" s="643"/>
      <c r="V28" s="643"/>
      <c r="W28" s="643"/>
      <c r="X28" s="643"/>
      <c r="Y28" s="644"/>
      <c r="Z28" s="675">
        <v>0.2</v>
      </c>
      <c r="AA28" s="675"/>
      <c r="AB28" s="675"/>
      <c r="AC28" s="675"/>
      <c r="AD28" s="676" t="s">
        <v>128</v>
      </c>
      <c r="AE28" s="676"/>
      <c r="AF28" s="676"/>
      <c r="AG28" s="676"/>
      <c r="AH28" s="676"/>
      <c r="AI28" s="676"/>
      <c r="AJ28" s="676"/>
      <c r="AK28" s="676"/>
      <c r="AL28" s="645" t="s">
        <v>129</v>
      </c>
      <c r="AM28" s="646"/>
      <c r="AN28" s="646"/>
      <c r="AO28" s="677"/>
      <c r="AP28" s="639"/>
      <c r="AQ28" s="640"/>
      <c r="AR28" s="640"/>
      <c r="AS28" s="640"/>
      <c r="AT28" s="640"/>
      <c r="AU28" s="640"/>
      <c r="AV28" s="640"/>
      <c r="AW28" s="640"/>
      <c r="AX28" s="640"/>
      <c r="AY28" s="640"/>
      <c r="AZ28" s="640"/>
      <c r="BA28" s="640"/>
      <c r="BB28" s="640"/>
      <c r="BC28" s="640"/>
      <c r="BD28" s="640"/>
      <c r="BE28" s="640"/>
      <c r="BF28" s="641"/>
      <c r="BG28" s="642"/>
      <c r="BH28" s="643"/>
      <c r="BI28" s="643"/>
      <c r="BJ28" s="643"/>
      <c r="BK28" s="643"/>
      <c r="BL28" s="643"/>
      <c r="BM28" s="643"/>
      <c r="BN28" s="644"/>
      <c r="BO28" s="675"/>
      <c r="BP28" s="675"/>
      <c r="BQ28" s="675"/>
      <c r="BR28" s="675"/>
      <c r="BS28" s="648"/>
      <c r="BT28" s="643"/>
      <c r="BU28" s="643"/>
      <c r="BV28" s="643"/>
      <c r="BW28" s="643"/>
      <c r="BX28" s="643"/>
      <c r="BY28" s="643"/>
      <c r="BZ28" s="643"/>
      <c r="CA28" s="643"/>
      <c r="CB28" s="688"/>
      <c r="CD28" s="689" t="s">
        <v>301</v>
      </c>
      <c r="CE28" s="686"/>
      <c r="CF28" s="686"/>
      <c r="CG28" s="686"/>
      <c r="CH28" s="686"/>
      <c r="CI28" s="686"/>
      <c r="CJ28" s="686"/>
      <c r="CK28" s="686"/>
      <c r="CL28" s="686"/>
      <c r="CM28" s="686"/>
      <c r="CN28" s="686"/>
      <c r="CO28" s="686"/>
      <c r="CP28" s="686"/>
      <c r="CQ28" s="687"/>
      <c r="CR28" s="642">
        <v>2333334</v>
      </c>
      <c r="CS28" s="643"/>
      <c r="CT28" s="643"/>
      <c r="CU28" s="643"/>
      <c r="CV28" s="643"/>
      <c r="CW28" s="643"/>
      <c r="CX28" s="643"/>
      <c r="CY28" s="644"/>
      <c r="CZ28" s="645">
        <v>9.1999999999999993</v>
      </c>
      <c r="DA28" s="663"/>
      <c r="DB28" s="663"/>
      <c r="DC28" s="664"/>
      <c r="DD28" s="648">
        <v>2322645</v>
      </c>
      <c r="DE28" s="643"/>
      <c r="DF28" s="643"/>
      <c r="DG28" s="643"/>
      <c r="DH28" s="643"/>
      <c r="DI28" s="643"/>
      <c r="DJ28" s="643"/>
      <c r="DK28" s="644"/>
      <c r="DL28" s="648">
        <v>1807167</v>
      </c>
      <c r="DM28" s="643"/>
      <c r="DN28" s="643"/>
      <c r="DO28" s="643"/>
      <c r="DP28" s="643"/>
      <c r="DQ28" s="643"/>
      <c r="DR28" s="643"/>
      <c r="DS28" s="643"/>
      <c r="DT28" s="643"/>
      <c r="DU28" s="643"/>
      <c r="DV28" s="644"/>
      <c r="DW28" s="645">
        <v>15.4</v>
      </c>
      <c r="DX28" s="663"/>
      <c r="DY28" s="663"/>
      <c r="DZ28" s="663"/>
      <c r="EA28" s="663"/>
      <c r="EB28" s="663"/>
      <c r="EC28" s="681"/>
    </row>
    <row r="29" spans="2:133" ht="11.25" customHeight="1" x14ac:dyDescent="0.15">
      <c r="B29" s="639" t="s">
        <v>302</v>
      </c>
      <c r="C29" s="640"/>
      <c r="D29" s="640"/>
      <c r="E29" s="640"/>
      <c r="F29" s="640"/>
      <c r="G29" s="640"/>
      <c r="H29" s="640"/>
      <c r="I29" s="640"/>
      <c r="J29" s="640"/>
      <c r="K29" s="640"/>
      <c r="L29" s="640"/>
      <c r="M29" s="640"/>
      <c r="N29" s="640"/>
      <c r="O29" s="640"/>
      <c r="P29" s="640"/>
      <c r="Q29" s="641"/>
      <c r="R29" s="642">
        <v>98524</v>
      </c>
      <c r="S29" s="643"/>
      <c r="T29" s="643"/>
      <c r="U29" s="643"/>
      <c r="V29" s="643"/>
      <c r="W29" s="643"/>
      <c r="X29" s="643"/>
      <c r="Y29" s="644"/>
      <c r="Z29" s="675">
        <v>0.4</v>
      </c>
      <c r="AA29" s="675"/>
      <c r="AB29" s="675"/>
      <c r="AC29" s="675"/>
      <c r="AD29" s="676">
        <v>9523</v>
      </c>
      <c r="AE29" s="676"/>
      <c r="AF29" s="676"/>
      <c r="AG29" s="676"/>
      <c r="AH29" s="676"/>
      <c r="AI29" s="676"/>
      <c r="AJ29" s="676"/>
      <c r="AK29" s="676"/>
      <c r="AL29" s="645">
        <v>0.1</v>
      </c>
      <c r="AM29" s="646"/>
      <c r="AN29" s="646"/>
      <c r="AO29" s="677"/>
      <c r="AP29" s="623"/>
      <c r="AQ29" s="624"/>
      <c r="AR29" s="624"/>
      <c r="AS29" s="624"/>
      <c r="AT29" s="624"/>
      <c r="AU29" s="624"/>
      <c r="AV29" s="624"/>
      <c r="AW29" s="624"/>
      <c r="AX29" s="624"/>
      <c r="AY29" s="624"/>
      <c r="AZ29" s="624"/>
      <c r="BA29" s="624"/>
      <c r="BB29" s="624"/>
      <c r="BC29" s="624"/>
      <c r="BD29" s="624"/>
      <c r="BE29" s="624"/>
      <c r="BF29" s="625"/>
      <c r="BG29" s="642"/>
      <c r="BH29" s="643"/>
      <c r="BI29" s="643"/>
      <c r="BJ29" s="643"/>
      <c r="BK29" s="643"/>
      <c r="BL29" s="643"/>
      <c r="BM29" s="643"/>
      <c r="BN29" s="644"/>
      <c r="BO29" s="675"/>
      <c r="BP29" s="675"/>
      <c r="BQ29" s="675"/>
      <c r="BR29" s="675"/>
      <c r="BS29" s="676"/>
      <c r="BT29" s="676"/>
      <c r="BU29" s="676"/>
      <c r="BV29" s="676"/>
      <c r="BW29" s="676"/>
      <c r="BX29" s="676"/>
      <c r="BY29" s="676"/>
      <c r="BZ29" s="676"/>
      <c r="CA29" s="676"/>
      <c r="CB29" s="730"/>
      <c r="CD29" s="731" t="s">
        <v>303</v>
      </c>
      <c r="CE29" s="732"/>
      <c r="CF29" s="689" t="s">
        <v>70</v>
      </c>
      <c r="CG29" s="686"/>
      <c r="CH29" s="686"/>
      <c r="CI29" s="686"/>
      <c r="CJ29" s="686"/>
      <c r="CK29" s="686"/>
      <c r="CL29" s="686"/>
      <c r="CM29" s="686"/>
      <c r="CN29" s="686"/>
      <c r="CO29" s="686"/>
      <c r="CP29" s="686"/>
      <c r="CQ29" s="687"/>
      <c r="CR29" s="642">
        <v>2333333</v>
      </c>
      <c r="CS29" s="661"/>
      <c r="CT29" s="661"/>
      <c r="CU29" s="661"/>
      <c r="CV29" s="661"/>
      <c r="CW29" s="661"/>
      <c r="CX29" s="661"/>
      <c r="CY29" s="662"/>
      <c r="CZ29" s="645">
        <v>9.1999999999999993</v>
      </c>
      <c r="DA29" s="663"/>
      <c r="DB29" s="663"/>
      <c r="DC29" s="664"/>
      <c r="DD29" s="648">
        <v>2322644</v>
      </c>
      <c r="DE29" s="661"/>
      <c r="DF29" s="661"/>
      <c r="DG29" s="661"/>
      <c r="DH29" s="661"/>
      <c r="DI29" s="661"/>
      <c r="DJ29" s="661"/>
      <c r="DK29" s="662"/>
      <c r="DL29" s="648">
        <v>1807166</v>
      </c>
      <c r="DM29" s="661"/>
      <c r="DN29" s="661"/>
      <c r="DO29" s="661"/>
      <c r="DP29" s="661"/>
      <c r="DQ29" s="661"/>
      <c r="DR29" s="661"/>
      <c r="DS29" s="661"/>
      <c r="DT29" s="661"/>
      <c r="DU29" s="661"/>
      <c r="DV29" s="662"/>
      <c r="DW29" s="645">
        <v>15.4</v>
      </c>
      <c r="DX29" s="663"/>
      <c r="DY29" s="663"/>
      <c r="DZ29" s="663"/>
      <c r="EA29" s="663"/>
      <c r="EB29" s="663"/>
      <c r="EC29" s="681"/>
    </row>
    <row r="30" spans="2:133" ht="11.25" customHeight="1" x14ac:dyDescent="0.15">
      <c r="B30" s="639" t="s">
        <v>304</v>
      </c>
      <c r="C30" s="640"/>
      <c r="D30" s="640"/>
      <c r="E30" s="640"/>
      <c r="F30" s="640"/>
      <c r="G30" s="640"/>
      <c r="H30" s="640"/>
      <c r="I30" s="640"/>
      <c r="J30" s="640"/>
      <c r="K30" s="640"/>
      <c r="L30" s="640"/>
      <c r="M30" s="640"/>
      <c r="N30" s="640"/>
      <c r="O30" s="640"/>
      <c r="P30" s="640"/>
      <c r="Q30" s="641"/>
      <c r="R30" s="642">
        <v>84929</v>
      </c>
      <c r="S30" s="643"/>
      <c r="T30" s="643"/>
      <c r="U30" s="643"/>
      <c r="V30" s="643"/>
      <c r="W30" s="643"/>
      <c r="X30" s="643"/>
      <c r="Y30" s="644"/>
      <c r="Z30" s="675">
        <v>0.3</v>
      </c>
      <c r="AA30" s="675"/>
      <c r="AB30" s="675"/>
      <c r="AC30" s="675"/>
      <c r="AD30" s="676" t="s">
        <v>129</v>
      </c>
      <c r="AE30" s="676"/>
      <c r="AF30" s="676"/>
      <c r="AG30" s="676"/>
      <c r="AH30" s="676"/>
      <c r="AI30" s="676"/>
      <c r="AJ30" s="676"/>
      <c r="AK30" s="676"/>
      <c r="AL30" s="645" t="s">
        <v>128</v>
      </c>
      <c r="AM30" s="646"/>
      <c r="AN30" s="646"/>
      <c r="AO30" s="677"/>
      <c r="AP30" s="703" t="s">
        <v>222</v>
      </c>
      <c r="AQ30" s="704"/>
      <c r="AR30" s="704"/>
      <c r="AS30" s="704"/>
      <c r="AT30" s="704"/>
      <c r="AU30" s="704"/>
      <c r="AV30" s="704"/>
      <c r="AW30" s="704"/>
      <c r="AX30" s="704"/>
      <c r="AY30" s="704"/>
      <c r="AZ30" s="704"/>
      <c r="BA30" s="704"/>
      <c r="BB30" s="704"/>
      <c r="BC30" s="704"/>
      <c r="BD30" s="704"/>
      <c r="BE30" s="704"/>
      <c r="BF30" s="705"/>
      <c r="BG30" s="703" t="s">
        <v>305</v>
      </c>
      <c r="BH30" s="728"/>
      <c r="BI30" s="728"/>
      <c r="BJ30" s="728"/>
      <c r="BK30" s="728"/>
      <c r="BL30" s="728"/>
      <c r="BM30" s="728"/>
      <c r="BN30" s="728"/>
      <c r="BO30" s="728"/>
      <c r="BP30" s="728"/>
      <c r="BQ30" s="729"/>
      <c r="BR30" s="703" t="s">
        <v>306</v>
      </c>
      <c r="BS30" s="728"/>
      <c r="BT30" s="728"/>
      <c r="BU30" s="728"/>
      <c r="BV30" s="728"/>
      <c r="BW30" s="728"/>
      <c r="BX30" s="728"/>
      <c r="BY30" s="728"/>
      <c r="BZ30" s="728"/>
      <c r="CA30" s="728"/>
      <c r="CB30" s="729"/>
      <c r="CD30" s="733"/>
      <c r="CE30" s="734"/>
      <c r="CF30" s="689" t="s">
        <v>307</v>
      </c>
      <c r="CG30" s="686"/>
      <c r="CH30" s="686"/>
      <c r="CI30" s="686"/>
      <c r="CJ30" s="686"/>
      <c r="CK30" s="686"/>
      <c r="CL30" s="686"/>
      <c r="CM30" s="686"/>
      <c r="CN30" s="686"/>
      <c r="CO30" s="686"/>
      <c r="CP30" s="686"/>
      <c r="CQ30" s="687"/>
      <c r="CR30" s="642">
        <v>2242702</v>
      </c>
      <c r="CS30" s="643"/>
      <c r="CT30" s="643"/>
      <c r="CU30" s="643"/>
      <c r="CV30" s="643"/>
      <c r="CW30" s="643"/>
      <c r="CX30" s="643"/>
      <c r="CY30" s="644"/>
      <c r="CZ30" s="645">
        <v>8.9</v>
      </c>
      <c r="DA30" s="663"/>
      <c r="DB30" s="663"/>
      <c r="DC30" s="664"/>
      <c r="DD30" s="648">
        <v>2234152</v>
      </c>
      <c r="DE30" s="643"/>
      <c r="DF30" s="643"/>
      <c r="DG30" s="643"/>
      <c r="DH30" s="643"/>
      <c r="DI30" s="643"/>
      <c r="DJ30" s="643"/>
      <c r="DK30" s="644"/>
      <c r="DL30" s="648">
        <v>1718674</v>
      </c>
      <c r="DM30" s="643"/>
      <c r="DN30" s="643"/>
      <c r="DO30" s="643"/>
      <c r="DP30" s="643"/>
      <c r="DQ30" s="643"/>
      <c r="DR30" s="643"/>
      <c r="DS30" s="643"/>
      <c r="DT30" s="643"/>
      <c r="DU30" s="643"/>
      <c r="DV30" s="644"/>
      <c r="DW30" s="645">
        <v>14.7</v>
      </c>
      <c r="DX30" s="663"/>
      <c r="DY30" s="663"/>
      <c r="DZ30" s="663"/>
      <c r="EA30" s="663"/>
      <c r="EB30" s="663"/>
      <c r="EC30" s="681"/>
    </row>
    <row r="31" spans="2:133" ht="11.25" customHeight="1" x14ac:dyDescent="0.15">
      <c r="B31" s="639" t="s">
        <v>308</v>
      </c>
      <c r="C31" s="640"/>
      <c r="D31" s="640"/>
      <c r="E31" s="640"/>
      <c r="F31" s="640"/>
      <c r="G31" s="640"/>
      <c r="H31" s="640"/>
      <c r="I31" s="640"/>
      <c r="J31" s="640"/>
      <c r="K31" s="640"/>
      <c r="L31" s="640"/>
      <c r="M31" s="640"/>
      <c r="N31" s="640"/>
      <c r="O31" s="640"/>
      <c r="P31" s="640"/>
      <c r="Q31" s="641"/>
      <c r="R31" s="642">
        <v>6308834</v>
      </c>
      <c r="S31" s="643"/>
      <c r="T31" s="643"/>
      <c r="U31" s="643"/>
      <c r="V31" s="643"/>
      <c r="W31" s="643"/>
      <c r="X31" s="643"/>
      <c r="Y31" s="644"/>
      <c r="Z31" s="675">
        <v>24</v>
      </c>
      <c r="AA31" s="675"/>
      <c r="AB31" s="675"/>
      <c r="AC31" s="675"/>
      <c r="AD31" s="676" t="s">
        <v>129</v>
      </c>
      <c r="AE31" s="676"/>
      <c r="AF31" s="676"/>
      <c r="AG31" s="676"/>
      <c r="AH31" s="676"/>
      <c r="AI31" s="676"/>
      <c r="AJ31" s="676"/>
      <c r="AK31" s="676"/>
      <c r="AL31" s="645" t="s">
        <v>128</v>
      </c>
      <c r="AM31" s="646"/>
      <c r="AN31" s="646"/>
      <c r="AO31" s="677"/>
      <c r="AP31" s="717" t="s">
        <v>309</v>
      </c>
      <c r="AQ31" s="718"/>
      <c r="AR31" s="718"/>
      <c r="AS31" s="718"/>
      <c r="AT31" s="723" t="s">
        <v>310</v>
      </c>
      <c r="AU31" s="231"/>
      <c r="AV31" s="231"/>
      <c r="AW31" s="231"/>
      <c r="AX31" s="710" t="s">
        <v>187</v>
      </c>
      <c r="AY31" s="711"/>
      <c r="AZ31" s="711"/>
      <c r="BA31" s="711"/>
      <c r="BB31" s="711"/>
      <c r="BC31" s="711"/>
      <c r="BD31" s="711"/>
      <c r="BE31" s="711"/>
      <c r="BF31" s="712"/>
      <c r="BG31" s="713">
        <v>99.2</v>
      </c>
      <c r="BH31" s="714"/>
      <c r="BI31" s="714"/>
      <c r="BJ31" s="714"/>
      <c r="BK31" s="714"/>
      <c r="BL31" s="714"/>
      <c r="BM31" s="715">
        <v>97.7</v>
      </c>
      <c r="BN31" s="714"/>
      <c r="BO31" s="714"/>
      <c r="BP31" s="714"/>
      <c r="BQ31" s="716"/>
      <c r="BR31" s="713">
        <v>99.3</v>
      </c>
      <c r="BS31" s="714"/>
      <c r="BT31" s="714"/>
      <c r="BU31" s="714"/>
      <c r="BV31" s="714"/>
      <c r="BW31" s="714"/>
      <c r="BX31" s="715">
        <v>97.9</v>
      </c>
      <c r="BY31" s="714"/>
      <c r="BZ31" s="714"/>
      <c r="CA31" s="714"/>
      <c r="CB31" s="716"/>
      <c r="CD31" s="733"/>
      <c r="CE31" s="734"/>
      <c r="CF31" s="689" t="s">
        <v>311</v>
      </c>
      <c r="CG31" s="686"/>
      <c r="CH31" s="686"/>
      <c r="CI31" s="686"/>
      <c r="CJ31" s="686"/>
      <c r="CK31" s="686"/>
      <c r="CL31" s="686"/>
      <c r="CM31" s="686"/>
      <c r="CN31" s="686"/>
      <c r="CO31" s="686"/>
      <c r="CP31" s="686"/>
      <c r="CQ31" s="687"/>
      <c r="CR31" s="642">
        <v>90631</v>
      </c>
      <c r="CS31" s="661"/>
      <c r="CT31" s="661"/>
      <c r="CU31" s="661"/>
      <c r="CV31" s="661"/>
      <c r="CW31" s="661"/>
      <c r="CX31" s="661"/>
      <c r="CY31" s="662"/>
      <c r="CZ31" s="645">
        <v>0.4</v>
      </c>
      <c r="DA31" s="663"/>
      <c r="DB31" s="663"/>
      <c r="DC31" s="664"/>
      <c r="DD31" s="648">
        <v>88492</v>
      </c>
      <c r="DE31" s="661"/>
      <c r="DF31" s="661"/>
      <c r="DG31" s="661"/>
      <c r="DH31" s="661"/>
      <c r="DI31" s="661"/>
      <c r="DJ31" s="661"/>
      <c r="DK31" s="662"/>
      <c r="DL31" s="648">
        <v>88492</v>
      </c>
      <c r="DM31" s="661"/>
      <c r="DN31" s="661"/>
      <c r="DO31" s="661"/>
      <c r="DP31" s="661"/>
      <c r="DQ31" s="661"/>
      <c r="DR31" s="661"/>
      <c r="DS31" s="661"/>
      <c r="DT31" s="661"/>
      <c r="DU31" s="661"/>
      <c r="DV31" s="662"/>
      <c r="DW31" s="645">
        <v>0.8</v>
      </c>
      <c r="DX31" s="663"/>
      <c r="DY31" s="663"/>
      <c r="DZ31" s="663"/>
      <c r="EA31" s="663"/>
      <c r="EB31" s="663"/>
      <c r="EC31" s="681"/>
    </row>
    <row r="32" spans="2:133" ht="11.25" customHeight="1" x14ac:dyDescent="0.15">
      <c r="B32" s="706" t="s">
        <v>312</v>
      </c>
      <c r="C32" s="707"/>
      <c r="D32" s="707"/>
      <c r="E32" s="707"/>
      <c r="F32" s="707"/>
      <c r="G32" s="707"/>
      <c r="H32" s="707"/>
      <c r="I32" s="707"/>
      <c r="J32" s="707"/>
      <c r="K32" s="707"/>
      <c r="L32" s="707"/>
      <c r="M32" s="707"/>
      <c r="N32" s="707"/>
      <c r="O32" s="707"/>
      <c r="P32" s="707"/>
      <c r="Q32" s="708"/>
      <c r="R32" s="642" t="s">
        <v>128</v>
      </c>
      <c r="S32" s="643"/>
      <c r="T32" s="643"/>
      <c r="U32" s="643"/>
      <c r="V32" s="643"/>
      <c r="W32" s="643"/>
      <c r="X32" s="643"/>
      <c r="Y32" s="644"/>
      <c r="Z32" s="675" t="s">
        <v>129</v>
      </c>
      <c r="AA32" s="675"/>
      <c r="AB32" s="675"/>
      <c r="AC32" s="675"/>
      <c r="AD32" s="676" t="s">
        <v>128</v>
      </c>
      <c r="AE32" s="676"/>
      <c r="AF32" s="676"/>
      <c r="AG32" s="676"/>
      <c r="AH32" s="676"/>
      <c r="AI32" s="676"/>
      <c r="AJ32" s="676"/>
      <c r="AK32" s="676"/>
      <c r="AL32" s="645" t="s">
        <v>129</v>
      </c>
      <c r="AM32" s="646"/>
      <c r="AN32" s="646"/>
      <c r="AO32" s="677"/>
      <c r="AP32" s="719"/>
      <c r="AQ32" s="720"/>
      <c r="AR32" s="720"/>
      <c r="AS32" s="720"/>
      <c r="AT32" s="724"/>
      <c r="AU32" s="230" t="s">
        <v>313</v>
      </c>
      <c r="AV32" s="230"/>
      <c r="AW32" s="230"/>
      <c r="AX32" s="639" t="s">
        <v>314</v>
      </c>
      <c r="AY32" s="640"/>
      <c r="AZ32" s="640"/>
      <c r="BA32" s="640"/>
      <c r="BB32" s="640"/>
      <c r="BC32" s="640"/>
      <c r="BD32" s="640"/>
      <c r="BE32" s="640"/>
      <c r="BF32" s="641"/>
      <c r="BG32" s="726">
        <v>99.3</v>
      </c>
      <c r="BH32" s="661"/>
      <c r="BI32" s="661"/>
      <c r="BJ32" s="661"/>
      <c r="BK32" s="661"/>
      <c r="BL32" s="661"/>
      <c r="BM32" s="646">
        <v>98.3</v>
      </c>
      <c r="BN32" s="727"/>
      <c r="BO32" s="727"/>
      <c r="BP32" s="727"/>
      <c r="BQ32" s="685"/>
      <c r="BR32" s="726">
        <v>99.3</v>
      </c>
      <c r="BS32" s="661"/>
      <c r="BT32" s="661"/>
      <c r="BU32" s="661"/>
      <c r="BV32" s="661"/>
      <c r="BW32" s="661"/>
      <c r="BX32" s="646">
        <v>98.5</v>
      </c>
      <c r="BY32" s="727"/>
      <c r="BZ32" s="727"/>
      <c r="CA32" s="727"/>
      <c r="CB32" s="685"/>
      <c r="CD32" s="735"/>
      <c r="CE32" s="736"/>
      <c r="CF32" s="689" t="s">
        <v>315</v>
      </c>
      <c r="CG32" s="686"/>
      <c r="CH32" s="686"/>
      <c r="CI32" s="686"/>
      <c r="CJ32" s="686"/>
      <c r="CK32" s="686"/>
      <c r="CL32" s="686"/>
      <c r="CM32" s="686"/>
      <c r="CN32" s="686"/>
      <c r="CO32" s="686"/>
      <c r="CP32" s="686"/>
      <c r="CQ32" s="687"/>
      <c r="CR32" s="642">
        <v>1</v>
      </c>
      <c r="CS32" s="643"/>
      <c r="CT32" s="643"/>
      <c r="CU32" s="643"/>
      <c r="CV32" s="643"/>
      <c r="CW32" s="643"/>
      <c r="CX32" s="643"/>
      <c r="CY32" s="644"/>
      <c r="CZ32" s="645">
        <v>0</v>
      </c>
      <c r="DA32" s="663"/>
      <c r="DB32" s="663"/>
      <c r="DC32" s="664"/>
      <c r="DD32" s="648">
        <v>1</v>
      </c>
      <c r="DE32" s="643"/>
      <c r="DF32" s="643"/>
      <c r="DG32" s="643"/>
      <c r="DH32" s="643"/>
      <c r="DI32" s="643"/>
      <c r="DJ32" s="643"/>
      <c r="DK32" s="644"/>
      <c r="DL32" s="648">
        <v>1</v>
      </c>
      <c r="DM32" s="643"/>
      <c r="DN32" s="643"/>
      <c r="DO32" s="643"/>
      <c r="DP32" s="643"/>
      <c r="DQ32" s="643"/>
      <c r="DR32" s="643"/>
      <c r="DS32" s="643"/>
      <c r="DT32" s="643"/>
      <c r="DU32" s="643"/>
      <c r="DV32" s="644"/>
      <c r="DW32" s="645">
        <v>0</v>
      </c>
      <c r="DX32" s="663"/>
      <c r="DY32" s="663"/>
      <c r="DZ32" s="663"/>
      <c r="EA32" s="663"/>
      <c r="EB32" s="663"/>
      <c r="EC32" s="681"/>
    </row>
    <row r="33" spans="2:133" ht="11.25" customHeight="1" x14ac:dyDescent="0.15">
      <c r="B33" s="639" t="s">
        <v>316</v>
      </c>
      <c r="C33" s="640"/>
      <c r="D33" s="640"/>
      <c r="E33" s="640"/>
      <c r="F33" s="640"/>
      <c r="G33" s="640"/>
      <c r="H33" s="640"/>
      <c r="I33" s="640"/>
      <c r="J33" s="640"/>
      <c r="K33" s="640"/>
      <c r="L33" s="640"/>
      <c r="M33" s="640"/>
      <c r="N33" s="640"/>
      <c r="O33" s="640"/>
      <c r="P33" s="640"/>
      <c r="Q33" s="641"/>
      <c r="R33" s="642">
        <v>1091622</v>
      </c>
      <c r="S33" s="643"/>
      <c r="T33" s="643"/>
      <c r="U33" s="643"/>
      <c r="V33" s="643"/>
      <c r="W33" s="643"/>
      <c r="X33" s="643"/>
      <c r="Y33" s="644"/>
      <c r="Z33" s="675">
        <v>4.0999999999999996</v>
      </c>
      <c r="AA33" s="675"/>
      <c r="AB33" s="675"/>
      <c r="AC33" s="675"/>
      <c r="AD33" s="676" t="s">
        <v>128</v>
      </c>
      <c r="AE33" s="676"/>
      <c r="AF33" s="676"/>
      <c r="AG33" s="676"/>
      <c r="AH33" s="676"/>
      <c r="AI33" s="676"/>
      <c r="AJ33" s="676"/>
      <c r="AK33" s="676"/>
      <c r="AL33" s="645" t="s">
        <v>128</v>
      </c>
      <c r="AM33" s="646"/>
      <c r="AN33" s="646"/>
      <c r="AO33" s="677"/>
      <c r="AP33" s="721"/>
      <c r="AQ33" s="722"/>
      <c r="AR33" s="722"/>
      <c r="AS33" s="722"/>
      <c r="AT33" s="725"/>
      <c r="AU33" s="232"/>
      <c r="AV33" s="232"/>
      <c r="AW33" s="232"/>
      <c r="AX33" s="623" t="s">
        <v>317</v>
      </c>
      <c r="AY33" s="624"/>
      <c r="AZ33" s="624"/>
      <c r="BA33" s="624"/>
      <c r="BB33" s="624"/>
      <c r="BC33" s="624"/>
      <c r="BD33" s="624"/>
      <c r="BE33" s="624"/>
      <c r="BF33" s="625"/>
      <c r="BG33" s="709">
        <v>99.1</v>
      </c>
      <c r="BH33" s="627"/>
      <c r="BI33" s="627"/>
      <c r="BJ33" s="627"/>
      <c r="BK33" s="627"/>
      <c r="BL33" s="627"/>
      <c r="BM33" s="669">
        <v>97.2</v>
      </c>
      <c r="BN33" s="627"/>
      <c r="BO33" s="627"/>
      <c r="BP33" s="627"/>
      <c r="BQ33" s="671"/>
      <c r="BR33" s="709">
        <v>99.3</v>
      </c>
      <c r="BS33" s="627"/>
      <c r="BT33" s="627"/>
      <c r="BU33" s="627"/>
      <c r="BV33" s="627"/>
      <c r="BW33" s="627"/>
      <c r="BX33" s="669">
        <v>97.5</v>
      </c>
      <c r="BY33" s="627"/>
      <c r="BZ33" s="627"/>
      <c r="CA33" s="627"/>
      <c r="CB33" s="671"/>
      <c r="CD33" s="689" t="s">
        <v>318</v>
      </c>
      <c r="CE33" s="686"/>
      <c r="CF33" s="686"/>
      <c r="CG33" s="686"/>
      <c r="CH33" s="686"/>
      <c r="CI33" s="686"/>
      <c r="CJ33" s="686"/>
      <c r="CK33" s="686"/>
      <c r="CL33" s="686"/>
      <c r="CM33" s="686"/>
      <c r="CN33" s="686"/>
      <c r="CO33" s="686"/>
      <c r="CP33" s="686"/>
      <c r="CQ33" s="687"/>
      <c r="CR33" s="642">
        <v>12555387</v>
      </c>
      <c r="CS33" s="661"/>
      <c r="CT33" s="661"/>
      <c r="CU33" s="661"/>
      <c r="CV33" s="661"/>
      <c r="CW33" s="661"/>
      <c r="CX33" s="661"/>
      <c r="CY33" s="662"/>
      <c r="CZ33" s="645">
        <v>49.7</v>
      </c>
      <c r="DA33" s="663"/>
      <c r="DB33" s="663"/>
      <c r="DC33" s="664"/>
      <c r="DD33" s="648">
        <v>5637858</v>
      </c>
      <c r="DE33" s="661"/>
      <c r="DF33" s="661"/>
      <c r="DG33" s="661"/>
      <c r="DH33" s="661"/>
      <c r="DI33" s="661"/>
      <c r="DJ33" s="661"/>
      <c r="DK33" s="662"/>
      <c r="DL33" s="648">
        <v>3550827</v>
      </c>
      <c r="DM33" s="661"/>
      <c r="DN33" s="661"/>
      <c r="DO33" s="661"/>
      <c r="DP33" s="661"/>
      <c r="DQ33" s="661"/>
      <c r="DR33" s="661"/>
      <c r="DS33" s="661"/>
      <c r="DT33" s="661"/>
      <c r="DU33" s="661"/>
      <c r="DV33" s="662"/>
      <c r="DW33" s="645">
        <v>30.4</v>
      </c>
      <c r="DX33" s="663"/>
      <c r="DY33" s="663"/>
      <c r="DZ33" s="663"/>
      <c r="EA33" s="663"/>
      <c r="EB33" s="663"/>
      <c r="EC33" s="681"/>
    </row>
    <row r="34" spans="2:133" ht="11.25" customHeight="1" x14ac:dyDescent="0.15">
      <c r="B34" s="639" t="s">
        <v>319</v>
      </c>
      <c r="C34" s="640"/>
      <c r="D34" s="640"/>
      <c r="E34" s="640"/>
      <c r="F34" s="640"/>
      <c r="G34" s="640"/>
      <c r="H34" s="640"/>
      <c r="I34" s="640"/>
      <c r="J34" s="640"/>
      <c r="K34" s="640"/>
      <c r="L34" s="640"/>
      <c r="M34" s="640"/>
      <c r="N34" s="640"/>
      <c r="O34" s="640"/>
      <c r="P34" s="640"/>
      <c r="Q34" s="641"/>
      <c r="R34" s="642">
        <v>517744</v>
      </c>
      <c r="S34" s="643"/>
      <c r="T34" s="643"/>
      <c r="U34" s="643"/>
      <c r="V34" s="643"/>
      <c r="W34" s="643"/>
      <c r="X34" s="643"/>
      <c r="Y34" s="644"/>
      <c r="Z34" s="675">
        <v>2</v>
      </c>
      <c r="AA34" s="675"/>
      <c r="AB34" s="675"/>
      <c r="AC34" s="675"/>
      <c r="AD34" s="676" t="s">
        <v>129</v>
      </c>
      <c r="AE34" s="676"/>
      <c r="AF34" s="676"/>
      <c r="AG34" s="676"/>
      <c r="AH34" s="676"/>
      <c r="AI34" s="676"/>
      <c r="AJ34" s="676"/>
      <c r="AK34" s="676"/>
      <c r="AL34" s="645" t="s">
        <v>129</v>
      </c>
      <c r="AM34" s="646"/>
      <c r="AN34" s="646"/>
      <c r="AO34" s="67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89" t="s">
        <v>320</v>
      </c>
      <c r="CE34" s="686"/>
      <c r="CF34" s="686"/>
      <c r="CG34" s="686"/>
      <c r="CH34" s="686"/>
      <c r="CI34" s="686"/>
      <c r="CJ34" s="686"/>
      <c r="CK34" s="686"/>
      <c r="CL34" s="686"/>
      <c r="CM34" s="686"/>
      <c r="CN34" s="686"/>
      <c r="CO34" s="686"/>
      <c r="CP34" s="686"/>
      <c r="CQ34" s="687"/>
      <c r="CR34" s="642">
        <v>2779709</v>
      </c>
      <c r="CS34" s="643"/>
      <c r="CT34" s="643"/>
      <c r="CU34" s="643"/>
      <c r="CV34" s="643"/>
      <c r="CW34" s="643"/>
      <c r="CX34" s="643"/>
      <c r="CY34" s="644"/>
      <c r="CZ34" s="645">
        <v>11</v>
      </c>
      <c r="DA34" s="663"/>
      <c r="DB34" s="663"/>
      <c r="DC34" s="664"/>
      <c r="DD34" s="648">
        <v>1799861</v>
      </c>
      <c r="DE34" s="643"/>
      <c r="DF34" s="643"/>
      <c r="DG34" s="643"/>
      <c r="DH34" s="643"/>
      <c r="DI34" s="643"/>
      <c r="DJ34" s="643"/>
      <c r="DK34" s="644"/>
      <c r="DL34" s="648">
        <v>1288776</v>
      </c>
      <c r="DM34" s="643"/>
      <c r="DN34" s="643"/>
      <c r="DO34" s="643"/>
      <c r="DP34" s="643"/>
      <c r="DQ34" s="643"/>
      <c r="DR34" s="643"/>
      <c r="DS34" s="643"/>
      <c r="DT34" s="643"/>
      <c r="DU34" s="643"/>
      <c r="DV34" s="644"/>
      <c r="DW34" s="645">
        <v>11</v>
      </c>
      <c r="DX34" s="663"/>
      <c r="DY34" s="663"/>
      <c r="DZ34" s="663"/>
      <c r="EA34" s="663"/>
      <c r="EB34" s="663"/>
      <c r="EC34" s="681"/>
    </row>
    <row r="35" spans="2:133" ht="11.25" customHeight="1" x14ac:dyDescent="0.15">
      <c r="B35" s="639" t="s">
        <v>321</v>
      </c>
      <c r="C35" s="640"/>
      <c r="D35" s="640"/>
      <c r="E35" s="640"/>
      <c r="F35" s="640"/>
      <c r="G35" s="640"/>
      <c r="H35" s="640"/>
      <c r="I35" s="640"/>
      <c r="J35" s="640"/>
      <c r="K35" s="640"/>
      <c r="L35" s="640"/>
      <c r="M35" s="640"/>
      <c r="N35" s="640"/>
      <c r="O35" s="640"/>
      <c r="P35" s="640"/>
      <c r="Q35" s="641"/>
      <c r="R35" s="642">
        <v>552193</v>
      </c>
      <c r="S35" s="643"/>
      <c r="T35" s="643"/>
      <c r="U35" s="643"/>
      <c r="V35" s="643"/>
      <c r="W35" s="643"/>
      <c r="X35" s="643"/>
      <c r="Y35" s="644"/>
      <c r="Z35" s="675">
        <v>2.1</v>
      </c>
      <c r="AA35" s="675"/>
      <c r="AB35" s="675"/>
      <c r="AC35" s="675"/>
      <c r="AD35" s="676" t="s">
        <v>129</v>
      </c>
      <c r="AE35" s="676"/>
      <c r="AF35" s="676"/>
      <c r="AG35" s="676"/>
      <c r="AH35" s="676"/>
      <c r="AI35" s="676"/>
      <c r="AJ35" s="676"/>
      <c r="AK35" s="676"/>
      <c r="AL35" s="645" t="s">
        <v>129</v>
      </c>
      <c r="AM35" s="646"/>
      <c r="AN35" s="646"/>
      <c r="AO35" s="677"/>
      <c r="AP35" s="235"/>
      <c r="AQ35" s="703" t="s">
        <v>322</v>
      </c>
      <c r="AR35" s="704"/>
      <c r="AS35" s="704"/>
      <c r="AT35" s="704"/>
      <c r="AU35" s="704"/>
      <c r="AV35" s="704"/>
      <c r="AW35" s="704"/>
      <c r="AX35" s="704"/>
      <c r="AY35" s="704"/>
      <c r="AZ35" s="704"/>
      <c r="BA35" s="704"/>
      <c r="BB35" s="704"/>
      <c r="BC35" s="704"/>
      <c r="BD35" s="704"/>
      <c r="BE35" s="704"/>
      <c r="BF35" s="705"/>
      <c r="BG35" s="703" t="s">
        <v>323</v>
      </c>
      <c r="BH35" s="704"/>
      <c r="BI35" s="704"/>
      <c r="BJ35" s="704"/>
      <c r="BK35" s="704"/>
      <c r="BL35" s="704"/>
      <c r="BM35" s="704"/>
      <c r="BN35" s="704"/>
      <c r="BO35" s="704"/>
      <c r="BP35" s="704"/>
      <c r="BQ35" s="704"/>
      <c r="BR35" s="704"/>
      <c r="BS35" s="704"/>
      <c r="BT35" s="704"/>
      <c r="BU35" s="704"/>
      <c r="BV35" s="704"/>
      <c r="BW35" s="704"/>
      <c r="BX35" s="704"/>
      <c r="BY35" s="704"/>
      <c r="BZ35" s="704"/>
      <c r="CA35" s="704"/>
      <c r="CB35" s="705"/>
      <c r="CD35" s="689" t="s">
        <v>324</v>
      </c>
      <c r="CE35" s="686"/>
      <c r="CF35" s="686"/>
      <c r="CG35" s="686"/>
      <c r="CH35" s="686"/>
      <c r="CI35" s="686"/>
      <c r="CJ35" s="686"/>
      <c r="CK35" s="686"/>
      <c r="CL35" s="686"/>
      <c r="CM35" s="686"/>
      <c r="CN35" s="686"/>
      <c r="CO35" s="686"/>
      <c r="CP35" s="686"/>
      <c r="CQ35" s="687"/>
      <c r="CR35" s="642">
        <v>101194</v>
      </c>
      <c r="CS35" s="661"/>
      <c r="CT35" s="661"/>
      <c r="CU35" s="661"/>
      <c r="CV35" s="661"/>
      <c r="CW35" s="661"/>
      <c r="CX35" s="661"/>
      <c r="CY35" s="662"/>
      <c r="CZ35" s="645">
        <v>0.4</v>
      </c>
      <c r="DA35" s="663"/>
      <c r="DB35" s="663"/>
      <c r="DC35" s="664"/>
      <c r="DD35" s="648">
        <v>87731</v>
      </c>
      <c r="DE35" s="661"/>
      <c r="DF35" s="661"/>
      <c r="DG35" s="661"/>
      <c r="DH35" s="661"/>
      <c r="DI35" s="661"/>
      <c r="DJ35" s="661"/>
      <c r="DK35" s="662"/>
      <c r="DL35" s="648">
        <v>81769</v>
      </c>
      <c r="DM35" s="661"/>
      <c r="DN35" s="661"/>
      <c r="DO35" s="661"/>
      <c r="DP35" s="661"/>
      <c r="DQ35" s="661"/>
      <c r="DR35" s="661"/>
      <c r="DS35" s="661"/>
      <c r="DT35" s="661"/>
      <c r="DU35" s="661"/>
      <c r="DV35" s="662"/>
      <c r="DW35" s="645">
        <v>0.7</v>
      </c>
      <c r="DX35" s="663"/>
      <c r="DY35" s="663"/>
      <c r="DZ35" s="663"/>
      <c r="EA35" s="663"/>
      <c r="EB35" s="663"/>
      <c r="EC35" s="681"/>
    </row>
    <row r="36" spans="2:133" ht="11.25" customHeight="1" x14ac:dyDescent="0.15">
      <c r="B36" s="639" t="s">
        <v>325</v>
      </c>
      <c r="C36" s="640"/>
      <c r="D36" s="640"/>
      <c r="E36" s="640"/>
      <c r="F36" s="640"/>
      <c r="G36" s="640"/>
      <c r="H36" s="640"/>
      <c r="I36" s="640"/>
      <c r="J36" s="640"/>
      <c r="K36" s="640"/>
      <c r="L36" s="640"/>
      <c r="M36" s="640"/>
      <c r="N36" s="640"/>
      <c r="O36" s="640"/>
      <c r="P36" s="640"/>
      <c r="Q36" s="641"/>
      <c r="R36" s="642">
        <v>2194312</v>
      </c>
      <c r="S36" s="643"/>
      <c r="T36" s="643"/>
      <c r="U36" s="643"/>
      <c r="V36" s="643"/>
      <c r="W36" s="643"/>
      <c r="X36" s="643"/>
      <c r="Y36" s="644"/>
      <c r="Z36" s="675">
        <v>8.3000000000000007</v>
      </c>
      <c r="AA36" s="675"/>
      <c r="AB36" s="675"/>
      <c r="AC36" s="675"/>
      <c r="AD36" s="676" t="s">
        <v>129</v>
      </c>
      <c r="AE36" s="676"/>
      <c r="AF36" s="676"/>
      <c r="AG36" s="676"/>
      <c r="AH36" s="676"/>
      <c r="AI36" s="676"/>
      <c r="AJ36" s="676"/>
      <c r="AK36" s="676"/>
      <c r="AL36" s="645" t="s">
        <v>128</v>
      </c>
      <c r="AM36" s="646"/>
      <c r="AN36" s="646"/>
      <c r="AO36" s="677"/>
      <c r="AP36" s="235"/>
      <c r="AQ36" s="694" t="s">
        <v>326</v>
      </c>
      <c r="AR36" s="695"/>
      <c r="AS36" s="695"/>
      <c r="AT36" s="695"/>
      <c r="AU36" s="695"/>
      <c r="AV36" s="695"/>
      <c r="AW36" s="695"/>
      <c r="AX36" s="695"/>
      <c r="AY36" s="696"/>
      <c r="AZ36" s="697">
        <v>3350491</v>
      </c>
      <c r="BA36" s="698"/>
      <c r="BB36" s="698"/>
      <c r="BC36" s="698"/>
      <c r="BD36" s="698"/>
      <c r="BE36" s="698"/>
      <c r="BF36" s="699"/>
      <c r="BG36" s="700" t="s">
        <v>327</v>
      </c>
      <c r="BH36" s="701"/>
      <c r="BI36" s="701"/>
      <c r="BJ36" s="701"/>
      <c r="BK36" s="701"/>
      <c r="BL36" s="701"/>
      <c r="BM36" s="701"/>
      <c r="BN36" s="701"/>
      <c r="BO36" s="701"/>
      <c r="BP36" s="701"/>
      <c r="BQ36" s="701"/>
      <c r="BR36" s="701"/>
      <c r="BS36" s="701"/>
      <c r="BT36" s="701"/>
      <c r="BU36" s="702"/>
      <c r="BV36" s="697">
        <v>559</v>
      </c>
      <c r="BW36" s="698"/>
      <c r="BX36" s="698"/>
      <c r="BY36" s="698"/>
      <c r="BZ36" s="698"/>
      <c r="CA36" s="698"/>
      <c r="CB36" s="699"/>
      <c r="CD36" s="689" t="s">
        <v>328</v>
      </c>
      <c r="CE36" s="686"/>
      <c r="CF36" s="686"/>
      <c r="CG36" s="686"/>
      <c r="CH36" s="686"/>
      <c r="CI36" s="686"/>
      <c r="CJ36" s="686"/>
      <c r="CK36" s="686"/>
      <c r="CL36" s="686"/>
      <c r="CM36" s="686"/>
      <c r="CN36" s="686"/>
      <c r="CO36" s="686"/>
      <c r="CP36" s="686"/>
      <c r="CQ36" s="687"/>
      <c r="CR36" s="642">
        <v>5542782</v>
      </c>
      <c r="CS36" s="643"/>
      <c r="CT36" s="643"/>
      <c r="CU36" s="643"/>
      <c r="CV36" s="643"/>
      <c r="CW36" s="643"/>
      <c r="CX36" s="643"/>
      <c r="CY36" s="644"/>
      <c r="CZ36" s="645">
        <v>22</v>
      </c>
      <c r="DA36" s="663"/>
      <c r="DB36" s="663"/>
      <c r="DC36" s="664"/>
      <c r="DD36" s="648">
        <v>1330175</v>
      </c>
      <c r="DE36" s="643"/>
      <c r="DF36" s="643"/>
      <c r="DG36" s="643"/>
      <c r="DH36" s="643"/>
      <c r="DI36" s="643"/>
      <c r="DJ36" s="643"/>
      <c r="DK36" s="644"/>
      <c r="DL36" s="648">
        <v>851087</v>
      </c>
      <c r="DM36" s="643"/>
      <c r="DN36" s="643"/>
      <c r="DO36" s="643"/>
      <c r="DP36" s="643"/>
      <c r="DQ36" s="643"/>
      <c r="DR36" s="643"/>
      <c r="DS36" s="643"/>
      <c r="DT36" s="643"/>
      <c r="DU36" s="643"/>
      <c r="DV36" s="644"/>
      <c r="DW36" s="645">
        <v>7.3</v>
      </c>
      <c r="DX36" s="663"/>
      <c r="DY36" s="663"/>
      <c r="DZ36" s="663"/>
      <c r="EA36" s="663"/>
      <c r="EB36" s="663"/>
      <c r="EC36" s="681"/>
    </row>
    <row r="37" spans="2:133" ht="11.25" customHeight="1" x14ac:dyDescent="0.15">
      <c r="B37" s="639" t="s">
        <v>329</v>
      </c>
      <c r="C37" s="640"/>
      <c r="D37" s="640"/>
      <c r="E37" s="640"/>
      <c r="F37" s="640"/>
      <c r="G37" s="640"/>
      <c r="H37" s="640"/>
      <c r="I37" s="640"/>
      <c r="J37" s="640"/>
      <c r="K37" s="640"/>
      <c r="L37" s="640"/>
      <c r="M37" s="640"/>
      <c r="N37" s="640"/>
      <c r="O37" s="640"/>
      <c r="P37" s="640"/>
      <c r="Q37" s="641"/>
      <c r="R37" s="642">
        <v>986692</v>
      </c>
      <c r="S37" s="643"/>
      <c r="T37" s="643"/>
      <c r="U37" s="643"/>
      <c r="V37" s="643"/>
      <c r="W37" s="643"/>
      <c r="X37" s="643"/>
      <c r="Y37" s="644"/>
      <c r="Z37" s="675">
        <v>3.7</v>
      </c>
      <c r="AA37" s="675"/>
      <c r="AB37" s="675"/>
      <c r="AC37" s="675"/>
      <c r="AD37" s="676" t="s">
        <v>128</v>
      </c>
      <c r="AE37" s="676"/>
      <c r="AF37" s="676"/>
      <c r="AG37" s="676"/>
      <c r="AH37" s="676"/>
      <c r="AI37" s="676"/>
      <c r="AJ37" s="676"/>
      <c r="AK37" s="676"/>
      <c r="AL37" s="645" t="s">
        <v>129</v>
      </c>
      <c r="AM37" s="646"/>
      <c r="AN37" s="646"/>
      <c r="AO37" s="677"/>
      <c r="AQ37" s="682" t="s">
        <v>330</v>
      </c>
      <c r="AR37" s="683"/>
      <c r="AS37" s="683"/>
      <c r="AT37" s="683"/>
      <c r="AU37" s="683"/>
      <c r="AV37" s="683"/>
      <c r="AW37" s="683"/>
      <c r="AX37" s="683"/>
      <c r="AY37" s="684"/>
      <c r="AZ37" s="642">
        <v>964183</v>
      </c>
      <c r="BA37" s="643"/>
      <c r="BB37" s="643"/>
      <c r="BC37" s="643"/>
      <c r="BD37" s="661"/>
      <c r="BE37" s="661"/>
      <c r="BF37" s="685"/>
      <c r="BG37" s="689" t="s">
        <v>331</v>
      </c>
      <c r="BH37" s="686"/>
      <c r="BI37" s="686"/>
      <c r="BJ37" s="686"/>
      <c r="BK37" s="686"/>
      <c r="BL37" s="686"/>
      <c r="BM37" s="686"/>
      <c r="BN37" s="686"/>
      <c r="BO37" s="686"/>
      <c r="BP37" s="686"/>
      <c r="BQ37" s="686"/>
      <c r="BR37" s="686"/>
      <c r="BS37" s="686"/>
      <c r="BT37" s="686"/>
      <c r="BU37" s="687"/>
      <c r="BV37" s="642">
        <v>-43245</v>
      </c>
      <c r="BW37" s="643"/>
      <c r="BX37" s="643"/>
      <c r="BY37" s="643"/>
      <c r="BZ37" s="643"/>
      <c r="CA37" s="643"/>
      <c r="CB37" s="688"/>
      <c r="CD37" s="689" t="s">
        <v>332</v>
      </c>
      <c r="CE37" s="686"/>
      <c r="CF37" s="686"/>
      <c r="CG37" s="686"/>
      <c r="CH37" s="686"/>
      <c r="CI37" s="686"/>
      <c r="CJ37" s="686"/>
      <c r="CK37" s="686"/>
      <c r="CL37" s="686"/>
      <c r="CM37" s="686"/>
      <c r="CN37" s="686"/>
      <c r="CO37" s="686"/>
      <c r="CP37" s="686"/>
      <c r="CQ37" s="687"/>
      <c r="CR37" s="642">
        <v>105930</v>
      </c>
      <c r="CS37" s="661"/>
      <c r="CT37" s="661"/>
      <c r="CU37" s="661"/>
      <c r="CV37" s="661"/>
      <c r="CW37" s="661"/>
      <c r="CX37" s="661"/>
      <c r="CY37" s="662"/>
      <c r="CZ37" s="645">
        <v>0.4</v>
      </c>
      <c r="DA37" s="663"/>
      <c r="DB37" s="663"/>
      <c r="DC37" s="664"/>
      <c r="DD37" s="648">
        <v>105174</v>
      </c>
      <c r="DE37" s="661"/>
      <c r="DF37" s="661"/>
      <c r="DG37" s="661"/>
      <c r="DH37" s="661"/>
      <c r="DI37" s="661"/>
      <c r="DJ37" s="661"/>
      <c r="DK37" s="662"/>
      <c r="DL37" s="648">
        <v>105174</v>
      </c>
      <c r="DM37" s="661"/>
      <c r="DN37" s="661"/>
      <c r="DO37" s="661"/>
      <c r="DP37" s="661"/>
      <c r="DQ37" s="661"/>
      <c r="DR37" s="661"/>
      <c r="DS37" s="661"/>
      <c r="DT37" s="661"/>
      <c r="DU37" s="661"/>
      <c r="DV37" s="662"/>
      <c r="DW37" s="645">
        <v>0.9</v>
      </c>
      <c r="DX37" s="663"/>
      <c r="DY37" s="663"/>
      <c r="DZ37" s="663"/>
      <c r="EA37" s="663"/>
      <c r="EB37" s="663"/>
      <c r="EC37" s="681"/>
    </row>
    <row r="38" spans="2:133" ht="11.25" customHeight="1" x14ac:dyDescent="0.15">
      <c r="B38" s="639" t="s">
        <v>333</v>
      </c>
      <c r="C38" s="640"/>
      <c r="D38" s="640"/>
      <c r="E38" s="640"/>
      <c r="F38" s="640"/>
      <c r="G38" s="640"/>
      <c r="H38" s="640"/>
      <c r="I38" s="640"/>
      <c r="J38" s="640"/>
      <c r="K38" s="640"/>
      <c r="L38" s="640"/>
      <c r="M38" s="640"/>
      <c r="N38" s="640"/>
      <c r="O38" s="640"/>
      <c r="P38" s="640"/>
      <c r="Q38" s="641"/>
      <c r="R38" s="642">
        <v>296150</v>
      </c>
      <c r="S38" s="643"/>
      <c r="T38" s="643"/>
      <c r="U38" s="643"/>
      <c r="V38" s="643"/>
      <c r="W38" s="643"/>
      <c r="X38" s="643"/>
      <c r="Y38" s="644"/>
      <c r="Z38" s="675">
        <v>1.1000000000000001</v>
      </c>
      <c r="AA38" s="675"/>
      <c r="AB38" s="675"/>
      <c r="AC38" s="675"/>
      <c r="AD38" s="676">
        <v>21</v>
      </c>
      <c r="AE38" s="676"/>
      <c r="AF38" s="676"/>
      <c r="AG38" s="676"/>
      <c r="AH38" s="676"/>
      <c r="AI38" s="676"/>
      <c r="AJ38" s="676"/>
      <c r="AK38" s="676"/>
      <c r="AL38" s="645">
        <v>0</v>
      </c>
      <c r="AM38" s="646"/>
      <c r="AN38" s="646"/>
      <c r="AO38" s="677"/>
      <c r="AQ38" s="682" t="s">
        <v>334</v>
      </c>
      <c r="AR38" s="683"/>
      <c r="AS38" s="683"/>
      <c r="AT38" s="683"/>
      <c r="AU38" s="683"/>
      <c r="AV38" s="683"/>
      <c r="AW38" s="683"/>
      <c r="AX38" s="683"/>
      <c r="AY38" s="684"/>
      <c r="AZ38" s="642">
        <v>500960</v>
      </c>
      <c r="BA38" s="643"/>
      <c r="BB38" s="643"/>
      <c r="BC38" s="643"/>
      <c r="BD38" s="661"/>
      <c r="BE38" s="661"/>
      <c r="BF38" s="685"/>
      <c r="BG38" s="689" t="s">
        <v>335</v>
      </c>
      <c r="BH38" s="686"/>
      <c r="BI38" s="686"/>
      <c r="BJ38" s="686"/>
      <c r="BK38" s="686"/>
      <c r="BL38" s="686"/>
      <c r="BM38" s="686"/>
      <c r="BN38" s="686"/>
      <c r="BO38" s="686"/>
      <c r="BP38" s="686"/>
      <c r="BQ38" s="686"/>
      <c r="BR38" s="686"/>
      <c r="BS38" s="686"/>
      <c r="BT38" s="686"/>
      <c r="BU38" s="687"/>
      <c r="BV38" s="642">
        <v>5246</v>
      </c>
      <c r="BW38" s="643"/>
      <c r="BX38" s="643"/>
      <c r="BY38" s="643"/>
      <c r="BZ38" s="643"/>
      <c r="CA38" s="643"/>
      <c r="CB38" s="688"/>
      <c r="CD38" s="689" t="s">
        <v>336</v>
      </c>
      <c r="CE38" s="686"/>
      <c r="CF38" s="686"/>
      <c r="CG38" s="686"/>
      <c r="CH38" s="686"/>
      <c r="CI38" s="686"/>
      <c r="CJ38" s="686"/>
      <c r="CK38" s="686"/>
      <c r="CL38" s="686"/>
      <c r="CM38" s="686"/>
      <c r="CN38" s="686"/>
      <c r="CO38" s="686"/>
      <c r="CP38" s="686"/>
      <c r="CQ38" s="687"/>
      <c r="CR38" s="642">
        <v>1658343</v>
      </c>
      <c r="CS38" s="643"/>
      <c r="CT38" s="643"/>
      <c r="CU38" s="643"/>
      <c r="CV38" s="643"/>
      <c r="CW38" s="643"/>
      <c r="CX38" s="643"/>
      <c r="CY38" s="644"/>
      <c r="CZ38" s="645">
        <v>6.6</v>
      </c>
      <c r="DA38" s="663"/>
      <c r="DB38" s="663"/>
      <c r="DC38" s="664"/>
      <c r="DD38" s="648">
        <v>1377134</v>
      </c>
      <c r="DE38" s="643"/>
      <c r="DF38" s="643"/>
      <c r="DG38" s="643"/>
      <c r="DH38" s="643"/>
      <c r="DI38" s="643"/>
      <c r="DJ38" s="643"/>
      <c r="DK38" s="644"/>
      <c r="DL38" s="648">
        <v>1329195</v>
      </c>
      <c r="DM38" s="643"/>
      <c r="DN38" s="643"/>
      <c r="DO38" s="643"/>
      <c r="DP38" s="643"/>
      <c r="DQ38" s="643"/>
      <c r="DR38" s="643"/>
      <c r="DS38" s="643"/>
      <c r="DT38" s="643"/>
      <c r="DU38" s="643"/>
      <c r="DV38" s="644"/>
      <c r="DW38" s="645">
        <v>11.4</v>
      </c>
      <c r="DX38" s="663"/>
      <c r="DY38" s="663"/>
      <c r="DZ38" s="663"/>
      <c r="EA38" s="663"/>
      <c r="EB38" s="663"/>
      <c r="EC38" s="681"/>
    </row>
    <row r="39" spans="2:133" ht="11.25" customHeight="1" x14ac:dyDescent="0.15">
      <c r="B39" s="639" t="s">
        <v>337</v>
      </c>
      <c r="C39" s="640"/>
      <c r="D39" s="640"/>
      <c r="E39" s="640"/>
      <c r="F39" s="640"/>
      <c r="G39" s="640"/>
      <c r="H39" s="640"/>
      <c r="I39" s="640"/>
      <c r="J39" s="640"/>
      <c r="K39" s="640"/>
      <c r="L39" s="640"/>
      <c r="M39" s="640"/>
      <c r="N39" s="640"/>
      <c r="O39" s="640"/>
      <c r="P39" s="640"/>
      <c r="Q39" s="641"/>
      <c r="R39" s="642">
        <v>2387424</v>
      </c>
      <c r="S39" s="643"/>
      <c r="T39" s="643"/>
      <c r="U39" s="643"/>
      <c r="V39" s="643"/>
      <c r="W39" s="643"/>
      <c r="X39" s="643"/>
      <c r="Y39" s="644"/>
      <c r="Z39" s="675">
        <v>9.1</v>
      </c>
      <c r="AA39" s="675"/>
      <c r="AB39" s="675"/>
      <c r="AC39" s="675"/>
      <c r="AD39" s="676" t="s">
        <v>128</v>
      </c>
      <c r="AE39" s="676"/>
      <c r="AF39" s="676"/>
      <c r="AG39" s="676"/>
      <c r="AH39" s="676"/>
      <c r="AI39" s="676"/>
      <c r="AJ39" s="676"/>
      <c r="AK39" s="676"/>
      <c r="AL39" s="645" t="s">
        <v>129</v>
      </c>
      <c r="AM39" s="646"/>
      <c r="AN39" s="646"/>
      <c r="AO39" s="677"/>
      <c r="AQ39" s="682" t="s">
        <v>338</v>
      </c>
      <c r="AR39" s="683"/>
      <c r="AS39" s="683"/>
      <c r="AT39" s="683"/>
      <c r="AU39" s="683"/>
      <c r="AV39" s="683"/>
      <c r="AW39" s="683"/>
      <c r="AX39" s="683"/>
      <c r="AY39" s="684"/>
      <c r="AZ39" s="642">
        <v>227005</v>
      </c>
      <c r="BA39" s="643"/>
      <c r="BB39" s="643"/>
      <c r="BC39" s="643"/>
      <c r="BD39" s="661"/>
      <c r="BE39" s="661"/>
      <c r="BF39" s="685"/>
      <c r="BG39" s="689" t="s">
        <v>339</v>
      </c>
      <c r="BH39" s="686"/>
      <c r="BI39" s="686"/>
      <c r="BJ39" s="686"/>
      <c r="BK39" s="686"/>
      <c r="BL39" s="686"/>
      <c r="BM39" s="686"/>
      <c r="BN39" s="686"/>
      <c r="BO39" s="686"/>
      <c r="BP39" s="686"/>
      <c r="BQ39" s="686"/>
      <c r="BR39" s="686"/>
      <c r="BS39" s="686"/>
      <c r="BT39" s="686"/>
      <c r="BU39" s="687"/>
      <c r="BV39" s="642">
        <v>8222</v>
      </c>
      <c r="BW39" s="643"/>
      <c r="BX39" s="643"/>
      <c r="BY39" s="643"/>
      <c r="BZ39" s="643"/>
      <c r="CA39" s="643"/>
      <c r="CB39" s="688"/>
      <c r="CD39" s="689" t="s">
        <v>340</v>
      </c>
      <c r="CE39" s="686"/>
      <c r="CF39" s="686"/>
      <c r="CG39" s="686"/>
      <c r="CH39" s="686"/>
      <c r="CI39" s="686"/>
      <c r="CJ39" s="686"/>
      <c r="CK39" s="686"/>
      <c r="CL39" s="686"/>
      <c r="CM39" s="686"/>
      <c r="CN39" s="686"/>
      <c r="CO39" s="686"/>
      <c r="CP39" s="686"/>
      <c r="CQ39" s="687"/>
      <c r="CR39" s="642">
        <v>1365648</v>
      </c>
      <c r="CS39" s="661"/>
      <c r="CT39" s="661"/>
      <c r="CU39" s="661"/>
      <c r="CV39" s="661"/>
      <c r="CW39" s="661"/>
      <c r="CX39" s="661"/>
      <c r="CY39" s="662"/>
      <c r="CZ39" s="645">
        <v>5.4</v>
      </c>
      <c r="DA39" s="663"/>
      <c r="DB39" s="663"/>
      <c r="DC39" s="664"/>
      <c r="DD39" s="648">
        <v>337544</v>
      </c>
      <c r="DE39" s="661"/>
      <c r="DF39" s="661"/>
      <c r="DG39" s="661"/>
      <c r="DH39" s="661"/>
      <c r="DI39" s="661"/>
      <c r="DJ39" s="661"/>
      <c r="DK39" s="662"/>
      <c r="DL39" s="648" t="s">
        <v>129</v>
      </c>
      <c r="DM39" s="661"/>
      <c r="DN39" s="661"/>
      <c r="DO39" s="661"/>
      <c r="DP39" s="661"/>
      <c r="DQ39" s="661"/>
      <c r="DR39" s="661"/>
      <c r="DS39" s="661"/>
      <c r="DT39" s="661"/>
      <c r="DU39" s="661"/>
      <c r="DV39" s="662"/>
      <c r="DW39" s="645" t="s">
        <v>129</v>
      </c>
      <c r="DX39" s="663"/>
      <c r="DY39" s="663"/>
      <c r="DZ39" s="663"/>
      <c r="EA39" s="663"/>
      <c r="EB39" s="663"/>
      <c r="EC39" s="681"/>
    </row>
    <row r="40" spans="2:133" ht="11.25" customHeight="1" x14ac:dyDescent="0.15">
      <c r="B40" s="639" t="s">
        <v>341</v>
      </c>
      <c r="C40" s="640"/>
      <c r="D40" s="640"/>
      <c r="E40" s="640"/>
      <c r="F40" s="640"/>
      <c r="G40" s="640"/>
      <c r="H40" s="640"/>
      <c r="I40" s="640"/>
      <c r="J40" s="640"/>
      <c r="K40" s="640"/>
      <c r="L40" s="640"/>
      <c r="M40" s="640"/>
      <c r="N40" s="640"/>
      <c r="O40" s="640"/>
      <c r="P40" s="640"/>
      <c r="Q40" s="641"/>
      <c r="R40" s="642" t="s">
        <v>129</v>
      </c>
      <c r="S40" s="643"/>
      <c r="T40" s="643"/>
      <c r="U40" s="643"/>
      <c r="V40" s="643"/>
      <c r="W40" s="643"/>
      <c r="X40" s="643"/>
      <c r="Y40" s="644"/>
      <c r="Z40" s="675" t="s">
        <v>128</v>
      </c>
      <c r="AA40" s="675"/>
      <c r="AB40" s="675"/>
      <c r="AC40" s="675"/>
      <c r="AD40" s="676" t="s">
        <v>129</v>
      </c>
      <c r="AE40" s="676"/>
      <c r="AF40" s="676"/>
      <c r="AG40" s="676"/>
      <c r="AH40" s="676"/>
      <c r="AI40" s="676"/>
      <c r="AJ40" s="676"/>
      <c r="AK40" s="676"/>
      <c r="AL40" s="645" t="s">
        <v>128</v>
      </c>
      <c r="AM40" s="646"/>
      <c r="AN40" s="646"/>
      <c r="AO40" s="677"/>
      <c r="AQ40" s="682" t="s">
        <v>342</v>
      </c>
      <c r="AR40" s="683"/>
      <c r="AS40" s="683"/>
      <c r="AT40" s="683"/>
      <c r="AU40" s="683"/>
      <c r="AV40" s="683"/>
      <c r="AW40" s="683"/>
      <c r="AX40" s="683"/>
      <c r="AY40" s="684"/>
      <c r="AZ40" s="642">
        <v>8191</v>
      </c>
      <c r="BA40" s="643"/>
      <c r="BB40" s="643"/>
      <c r="BC40" s="643"/>
      <c r="BD40" s="661"/>
      <c r="BE40" s="661"/>
      <c r="BF40" s="685"/>
      <c r="BG40" s="690" t="s">
        <v>343</v>
      </c>
      <c r="BH40" s="691"/>
      <c r="BI40" s="691"/>
      <c r="BJ40" s="691"/>
      <c r="BK40" s="691"/>
      <c r="BL40" s="236"/>
      <c r="BM40" s="686" t="s">
        <v>344</v>
      </c>
      <c r="BN40" s="686"/>
      <c r="BO40" s="686"/>
      <c r="BP40" s="686"/>
      <c r="BQ40" s="686"/>
      <c r="BR40" s="686"/>
      <c r="BS40" s="686"/>
      <c r="BT40" s="686"/>
      <c r="BU40" s="687"/>
      <c r="BV40" s="642">
        <v>91</v>
      </c>
      <c r="BW40" s="643"/>
      <c r="BX40" s="643"/>
      <c r="BY40" s="643"/>
      <c r="BZ40" s="643"/>
      <c r="CA40" s="643"/>
      <c r="CB40" s="688"/>
      <c r="CD40" s="689" t="s">
        <v>345</v>
      </c>
      <c r="CE40" s="686"/>
      <c r="CF40" s="686"/>
      <c r="CG40" s="686"/>
      <c r="CH40" s="686"/>
      <c r="CI40" s="686"/>
      <c r="CJ40" s="686"/>
      <c r="CK40" s="686"/>
      <c r="CL40" s="686"/>
      <c r="CM40" s="686"/>
      <c r="CN40" s="686"/>
      <c r="CO40" s="686"/>
      <c r="CP40" s="686"/>
      <c r="CQ40" s="687"/>
      <c r="CR40" s="642">
        <v>1107711</v>
      </c>
      <c r="CS40" s="643"/>
      <c r="CT40" s="643"/>
      <c r="CU40" s="643"/>
      <c r="CV40" s="643"/>
      <c r="CW40" s="643"/>
      <c r="CX40" s="643"/>
      <c r="CY40" s="644"/>
      <c r="CZ40" s="645">
        <v>4.4000000000000004</v>
      </c>
      <c r="DA40" s="663"/>
      <c r="DB40" s="663"/>
      <c r="DC40" s="664"/>
      <c r="DD40" s="648">
        <v>705413</v>
      </c>
      <c r="DE40" s="643"/>
      <c r="DF40" s="643"/>
      <c r="DG40" s="643"/>
      <c r="DH40" s="643"/>
      <c r="DI40" s="643"/>
      <c r="DJ40" s="643"/>
      <c r="DK40" s="644"/>
      <c r="DL40" s="648" t="s">
        <v>129</v>
      </c>
      <c r="DM40" s="643"/>
      <c r="DN40" s="643"/>
      <c r="DO40" s="643"/>
      <c r="DP40" s="643"/>
      <c r="DQ40" s="643"/>
      <c r="DR40" s="643"/>
      <c r="DS40" s="643"/>
      <c r="DT40" s="643"/>
      <c r="DU40" s="643"/>
      <c r="DV40" s="644"/>
      <c r="DW40" s="645" t="s">
        <v>129</v>
      </c>
      <c r="DX40" s="663"/>
      <c r="DY40" s="663"/>
      <c r="DZ40" s="663"/>
      <c r="EA40" s="663"/>
      <c r="EB40" s="663"/>
      <c r="EC40" s="681"/>
    </row>
    <row r="41" spans="2:133" ht="11.25" customHeight="1" x14ac:dyDescent="0.15">
      <c r="B41" s="639" t="s">
        <v>346</v>
      </c>
      <c r="C41" s="640"/>
      <c r="D41" s="640"/>
      <c r="E41" s="640"/>
      <c r="F41" s="640"/>
      <c r="G41" s="640"/>
      <c r="H41" s="640"/>
      <c r="I41" s="640"/>
      <c r="J41" s="640"/>
      <c r="K41" s="640"/>
      <c r="L41" s="640"/>
      <c r="M41" s="640"/>
      <c r="N41" s="640"/>
      <c r="O41" s="640"/>
      <c r="P41" s="640"/>
      <c r="Q41" s="641"/>
      <c r="R41" s="642" t="s">
        <v>129</v>
      </c>
      <c r="S41" s="643"/>
      <c r="T41" s="643"/>
      <c r="U41" s="643"/>
      <c r="V41" s="643"/>
      <c r="W41" s="643"/>
      <c r="X41" s="643"/>
      <c r="Y41" s="644"/>
      <c r="Z41" s="675" t="s">
        <v>128</v>
      </c>
      <c r="AA41" s="675"/>
      <c r="AB41" s="675"/>
      <c r="AC41" s="675"/>
      <c r="AD41" s="676" t="s">
        <v>129</v>
      </c>
      <c r="AE41" s="676"/>
      <c r="AF41" s="676"/>
      <c r="AG41" s="676"/>
      <c r="AH41" s="676"/>
      <c r="AI41" s="676"/>
      <c r="AJ41" s="676"/>
      <c r="AK41" s="676"/>
      <c r="AL41" s="645" t="s">
        <v>129</v>
      </c>
      <c r="AM41" s="646"/>
      <c r="AN41" s="646"/>
      <c r="AO41" s="677"/>
      <c r="AQ41" s="682" t="s">
        <v>347</v>
      </c>
      <c r="AR41" s="683"/>
      <c r="AS41" s="683"/>
      <c r="AT41" s="683"/>
      <c r="AU41" s="683"/>
      <c r="AV41" s="683"/>
      <c r="AW41" s="683"/>
      <c r="AX41" s="683"/>
      <c r="AY41" s="684"/>
      <c r="AZ41" s="642">
        <v>325089</v>
      </c>
      <c r="BA41" s="643"/>
      <c r="BB41" s="643"/>
      <c r="BC41" s="643"/>
      <c r="BD41" s="661"/>
      <c r="BE41" s="661"/>
      <c r="BF41" s="685"/>
      <c r="BG41" s="690"/>
      <c r="BH41" s="691"/>
      <c r="BI41" s="691"/>
      <c r="BJ41" s="691"/>
      <c r="BK41" s="691"/>
      <c r="BL41" s="236"/>
      <c r="BM41" s="686" t="s">
        <v>348</v>
      </c>
      <c r="BN41" s="686"/>
      <c r="BO41" s="686"/>
      <c r="BP41" s="686"/>
      <c r="BQ41" s="686"/>
      <c r="BR41" s="686"/>
      <c r="BS41" s="686"/>
      <c r="BT41" s="686"/>
      <c r="BU41" s="687"/>
      <c r="BV41" s="642">
        <v>1</v>
      </c>
      <c r="BW41" s="643"/>
      <c r="BX41" s="643"/>
      <c r="BY41" s="643"/>
      <c r="BZ41" s="643"/>
      <c r="CA41" s="643"/>
      <c r="CB41" s="688"/>
      <c r="CD41" s="689" t="s">
        <v>349</v>
      </c>
      <c r="CE41" s="686"/>
      <c r="CF41" s="686"/>
      <c r="CG41" s="686"/>
      <c r="CH41" s="686"/>
      <c r="CI41" s="686"/>
      <c r="CJ41" s="686"/>
      <c r="CK41" s="686"/>
      <c r="CL41" s="686"/>
      <c r="CM41" s="686"/>
      <c r="CN41" s="686"/>
      <c r="CO41" s="686"/>
      <c r="CP41" s="686"/>
      <c r="CQ41" s="687"/>
      <c r="CR41" s="642" t="s">
        <v>129</v>
      </c>
      <c r="CS41" s="661"/>
      <c r="CT41" s="661"/>
      <c r="CU41" s="661"/>
      <c r="CV41" s="661"/>
      <c r="CW41" s="661"/>
      <c r="CX41" s="661"/>
      <c r="CY41" s="662"/>
      <c r="CZ41" s="645" t="s">
        <v>129</v>
      </c>
      <c r="DA41" s="663"/>
      <c r="DB41" s="663"/>
      <c r="DC41" s="664"/>
      <c r="DD41" s="648" t="s">
        <v>128</v>
      </c>
      <c r="DE41" s="661"/>
      <c r="DF41" s="661"/>
      <c r="DG41" s="661"/>
      <c r="DH41" s="661"/>
      <c r="DI41" s="661"/>
      <c r="DJ41" s="661"/>
      <c r="DK41" s="662"/>
      <c r="DL41" s="649"/>
      <c r="DM41" s="650"/>
      <c r="DN41" s="650"/>
      <c r="DO41" s="650"/>
      <c r="DP41" s="650"/>
      <c r="DQ41" s="650"/>
      <c r="DR41" s="650"/>
      <c r="DS41" s="650"/>
      <c r="DT41" s="650"/>
      <c r="DU41" s="650"/>
      <c r="DV41" s="651"/>
      <c r="DW41" s="652"/>
      <c r="DX41" s="653"/>
      <c r="DY41" s="653"/>
      <c r="DZ41" s="653"/>
      <c r="EA41" s="653"/>
      <c r="EB41" s="653"/>
      <c r="EC41" s="654"/>
    </row>
    <row r="42" spans="2:133" ht="11.25" customHeight="1" x14ac:dyDescent="0.15">
      <c r="B42" s="639" t="s">
        <v>350</v>
      </c>
      <c r="C42" s="640"/>
      <c r="D42" s="640"/>
      <c r="E42" s="640"/>
      <c r="F42" s="640"/>
      <c r="G42" s="640"/>
      <c r="H42" s="640"/>
      <c r="I42" s="640"/>
      <c r="J42" s="640"/>
      <c r="K42" s="640"/>
      <c r="L42" s="640"/>
      <c r="M42" s="640"/>
      <c r="N42" s="640"/>
      <c r="O42" s="640"/>
      <c r="P42" s="640"/>
      <c r="Q42" s="641"/>
      <c r="R42" s="642">
        <v>543021</v>
      </c>
      <c r="S42" s="643"/>
      <c r="T42" s="643"/>
      <c r="U42" s="643"/>
      <c r="V42" s="643"/>
      <c r="W42" s="643"/>
      <c r="X42" s="643"/>
      <c r="Y42" s="644"/>
      <c r="Z42" s="675">
        <v>2.1</v>
      </c>
      <c r="AA42" s="675"/>
      <c r="AB42" s="675"/>
      <c r="AC42" s="675"/>
      <c r="AD42" s="676" t="s">
        <v>129</v>
      </c>
      <c r="AE42" s="676"/>
      <c r="AF42" s="676"/>
      <c r="AG42" s="676"/>
      <c r="AH42" s="676"/>
      <c r="AI42" s="676"/>
      <c r="AJ42" s="676"/>
      <c r="AK42" s="676"/>
      <c r="AL42" s="645" t="s">
        <v>129</v>
      </c>
      <c r="AM42" s="646"/>
      <c r="AN42" s="646"/>
      <c r="AO42" s="677"/>
      <c r="AQ42" s="678" t="s">
        <v>351</v>
      </c>
      <c r="AR42" s="679"/>
      <c r="AS42" s="679"/>
      <c r="AT42" s="679"/>
      <c r="AU42" s="679"/>
      <c r="AV42" s="679"/>
      <c r="AW42" s="679"/>
      <c r="AX42" s="679"/>
      <c r="AY42" s="680"/>
      <c r="AZ42" s="626">
        <v>1325063</v>
      </c>
      <c r="BA42" s="665"/>
      <c r="BB42" s="665"/>
      <c r="BC42" s="665"/>
      <c r="BD42" s="627"/>
      <c r="BE42" s="627"/>
      <c r="BF42" s="671"/>
      <c r="BG42" s="692"/>
      <c r="BH42" s="693"/>
      <c r="BI42" s="693"/>
      <c r="BJ42" s="693"/>
      <c r="BK42" s="693"/>
      <c r="BL42" s="237"/>
      <c r="BM42" s="672" t="s">
        <v>352</v>
      </c>
      <c r="BN42" s="672"/>
      <c r="BO42" s="672"/>
      <c r="BP42" s="672"/>
      <c r="BQ42" s="672"/>
      <c r="BR42" s="672"/>
      <c r="BS42" s="672"/>
      <c r="BT42" s="672"/>
      <c r="BU42" s="673"/>
      <c r="BV42" s="626">
        <v>346</v>
      </c>
      <c r="BW42" s="665"/>
      <c r="BX42" s="665"/>
      <c r="BY42" s="665"/>
      <c r="BZ42" s="665"/>
      <c r="CA42" s="665"/>
      <c r="CB42" s="674"/>
      <c r="CD42" s="639" t="s">
        <v>353</v>
      </c>
      <c r="CE42" s="640"/>
      <c r="CF42" s="640"/>
      <c r="CG42" s="640"/>
      <c r="CH42" s="640"/>
      <c r="CI42" s="640"/>
      <c r="CJ42" s="640"/>
      <c r="CK42" s="640"/>
      <c r="CL42" s="640"/>
      <c r="CM42" s="640"/>
      <c r="CN42" s="640"/>
      <c r="CO42" s="640"/>
      <c r="CP42" s="640"/>
      <c r="CQ42" s="641"/>
      <c r="CR42" s="642">
        <v>3725772</v>
      </c>
      <c r="CS42" s="643"/>
      <c r="CT42" s="643"/>
      <c r="CU42" s="643"/>
      <c r="CV42" s="643"/>
      <c r="CW42" s="643"/>
      <c r="CX42" s="643"/>
      <c r="CY42" s="644"/>
      <c r="CZ42" s="645">
        <v>14.8</v>
      </c>
      <c r="DA42" s="646"/>
      <c r="DB42" s="646"/>
      <c r="DC42" s="647"/>
      <c r="DD42" s="648">
        <v>1204627</v>
      </c>
      <c r="DE42" s="643"/>
      <c r="DF42" s="643"/>
      <c r="DG42" s="643"/>
      <c r="DH42" s="643"/>
      <c r="DI42" s="643"/>
      <c r="DJ42" s="643"/>
      <c r="DK42" s="644"/>
      <c r="DL42" s="649"/>
      <c r="DM42" s="650"/>
      <c r="DN42" s="650"/>
      <c r="DO42" s="650"/>
      <c r="DP42" s="650"/>
      <c r="DQ42" s="650"/>
      <c r="DR42" s="650"/>
      <c r="DS42" s="650"/>
      <c r="DT42" s="650"/>
      <c r="DU42" s="650"/>
      <c r="DV42" s="651"/>
      <c r="DW42" s="652"/>
      <c r="DX42" s="653"/>
      <c r="DY42" s="653"/>
      <c r="DZ42" s="653"/>
      <c r="EA42" s="653"/>
      <c r="EB42" s="653"/>
      <c r="EC42" s="654"/>
    </row>
    <row r="43" spans="2:133" ht="11.25" customHeight="1" x14ac:dyDescent="0.15">
      <c r="B43" s="623" t="s">
        <v>354</v>
      </c>
      <c r="C43" s="624"/>
      <c r="D43" s="624"/>
      <c r="E43" s="624"/>
      <c r="F43" s="624"/>
      <c r="G43" s="624"/>
      <c r="H43" s="624"/>
      <c r="I43" s="624"/>
      <c r="J43" s="624"/>
      <c r="K43" s="624"/>
      <c r="L43" s="624"/>
      <c r="M43" s="624"/>
      <c r="N43" s="624"/>
      <c r="O43" s="624"/>
      <c r="P43" s="624"/>
      <c r="Q43" s="625"/>
      <c r="R43" s="626">
        <v>26313102</v>
      </c>
      <c r="S43" s="665"/>
      <c r="T43" s="665"/>
      <c r="U43" s="665"/>
      <c r="V43" s="665"/>
      <c r="W43" s="665"/>
      <c r="X43" s="665"/>
      <c r="Y43" s="666"/>
      <c r="Z43" s="667">
        <v>100</v>
      </c>
      <c r="AA43" s="667"/>
      <c r="AB43" s="667"/>
      <c r="AC43" s="667"/>
      <c r="AD43" s="668">
        <v>11155164</v>
      </c>
      <c r="AE43" s="668"/>
      <c r="AF43" s="668"/>
      <c r="AG43" s="668"/>
      <c r="AH43" s="668"/>
      <c r="AI43" s="668"/>
      <c r="AJ43" s="668"/>
      <c r="AK43" s="668"/>
      <c r="AL43" s="629">
        <v>100</v>
      </c>
      <c r="AM43" s="669"/>
      <c r="AN43" s="669"/>
      <c r="AO43" s="670"/>
      <c r="BV43" s="238"/>
      <c r="BW43" s="238"/>
      <c r="BX43" s="238"/>
      <c r="BY43" s="238"/>
      <c r="BZ43" s="238"/>
      <c r="CA43" s="238"/>
      <c r="CB43" s="238"/>
      <c r="CD43" s="639" t="s">
        <v>355</v>
      </c>
      <c r="CE43" s="640"/>
      <c r="CF43" s="640"/>
      <c r="CG43" s="640"/>
      <c r="CH43" s="640"/>
      <c r="CI43" s="640"/>
      <c r="CJ43" s="640"/>
      <c r="CK43" s="640"/>
      <c r="CL43" s="640"/>
      <c r="CM43" s="640"/>
      <c r="CN43" s="640"/>
      <c r="CO43" s="640"/>
      <c r="CP43" s="640"/>
      <c r="CQ43" s="641"/>
      <c r="CR43" s="642">
        <v>100025</v>
      </c>
      <c r="CS43" s="661"/>
      <c r="CT43" s="661"/>
      <c r="CU43" s="661"/>
      <c r="CV43" s="661"/>
      <c r="CW43" s="661"/>
      <c r="CX43" s="661"/>
      <c r="CY43" s="662"/>
      <c r="CZ43" s="645">
        <v>0.4</v>
      </c>
      <c r="DA43" s="663"/>
      <c r="DB43" s="663"/>
      <c r="DC43" s="664"/>
      <c r="DD43" s="648">
        <v>100025</v>
      </c>
      <c r="DE43" s="661"/>
      <c r="DF43" s="661"/>
      <c r="DG43" s="661"/>
      <c r="DH43" s="661"/>
      <c r="DI43" s="661"/>
      <c r="DJ43" s="661"/>
      <c r="DK43" s="662"/>
      <c r="DL43" s="649"/>
      <c r="DM43" s="650"/>
      <c r="DN43" s="650"/>
      <c r="DO43" s="650"/>
      <c r="DP43" s="650"/>
      <c r="DQ43" s="650"/>
      <c r="DR43" s="650"/>
      <c r="DS43" s="650"/>
      <c r="DT43" s="650"/>
      <c r="DU43" s="650"/>
      <c r="DV43" s="651"/>
      <c r="DW43" s="652"/>
      <c r="DX43" s="653"/>
      <c r="DY43" s="653"/>
      <c r="DZ43" s="653"/>
      <c r="EA43" s="653"/>
      <c r="EB43" s="653"/>
      <c r="EC43" s="654"/>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55" t="s">
        <v>303</v>
      </c>
      <c r="CE44" s="656"/>
      <c r="CF44" s="639" t="s">
        <v>356</v>
      </c>
      <c r="CG44" s="640"/>
      <c r="CH44" s="640"/>
      <c r="CI44" s="640"/>
      <c r="CJ44" s="640"/>
      <c r="CK44" s="640"/>
      <c r="CL44" s="640"/>
      <c r="CM44" s="640"/>
      <c r="CN44" s="640"/>
      <c r="CO44" s="640"/>
      <c r="CP44" s="640"/>
      <c r="CQ44" s="641"/>
      <c r="CR44" s="642">
        <v>3725772</v>
      </c>
      <c r="CS44" s="643"/>
      <c r="CT44" s="643"/>
      <c r="CU44" s="643"/>
      <c r="CV44" s="643"/>
      <c r="CW44" s="643"/>
      <c r="CX44" s="643"/>
      <c r="CY44" s="644"/>
      <c r="CZ44" s="645">
        <v>14.8</v>
      </c>
      <c r="DA44" s="646"/>
      <c r="DB44" s="646"/>
      <c r="DC44" s="647"/>
      <c r="DD44" s="648">
        <v>1204627</v>
      </c>
      <c r="DE44" s="643"/>
      <c r="DF44" s="643"/>
      <c r="DG44" s="643"/>
      <c r="DH44" s="643"/>
      <c r="DI44" s="643"/>
      <c r="DJ44" s="643"/>
      <c r="DK44" s="644"/>
      <c r="DL44" s="649"/>
      <c r="DM44" s="650"/>
      <c r="DN44" s="650"/>
      <c r="DO44" s="650"/>
      <c r="DP44" s="650"/>
      <c r="DQ44" s="650"/>
      <c r="DR44" s="650"/>
      <c r="DS44" s="650"/>
      <c r="DT44" s="650"/>
      <c r="DU44" s="650"/>
      <c r="DV44" s="651"/>
      <c r="DW44" s="652"/>
      <c r="DX44" s="653"/>
      <c r="DY44" s="653"/>
      <c r="DZ44" s="653"/>
      <c r="EA44" s="653"/>
      <c r="EB44" s="653"/>
      <c r="EC44" s="654"/>
    </row>
    <row r="45" spans="2:133" ht="11.25" customHeight="1" x14ac:dyDescent="0.15">
      <c r="B45" s="240" t="s">
        <v>357</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57"/>
      <c r="CE45" s="658"/>
      <c r="CF45" s="639" t="s">
        <v>358</v>
      </c>
      <c r="CG45" s="640"/>
      <c r="CH45" s="640"/>
      <c r="CI45" s="640"/>
      <c r="CJ45" s="640"/>
      <c r="CK45" s="640"/>
      <c r="CL45" s="640"/>
      <c r="CM45" s="640"/>
      <c r="CN45" s="640"/>
      <c r="CO45" s="640"/>
      <c r="CP45" s="640"/>
      <c r="CQ45" s="641"/>
      <c r="CR45" s="642">
        <v>733917</v>
      </c>
      <c r="CS45" s="661"/>
      <c r="CT45" s="661"/>
      <c r="CU45" s="661"/>
      <c r="CV45" s="661"/>
      <c r="CW45" s="661"/>
      <c r="CX45" s="661"/>
      <c r="CY45" s="662"/>
      <c r="CZ45" s="645">
        <v>2.9</v>
      </c>
      <c r="DA45" s="663"/>
      <c r="DB45" s="663"/>
      <c r="DC45" s="664"/>
      <c r="DD45" s="648">
        <v>138445</v>
      </c>
      <c r="DE45" s="661"/>
      <c r="DF45" s="661"/>
      <c r="DG45" s="661"/>
      <c r="DH45" s="661"/>
      <c r="DI45" s="661"/>
      <c r="DJ45" s="661"/>
      <c r="DK45" s="662"/>
      <c r="DL45" s="649"/>
      <c r="DM45" s="650"/>
      <c r="DN45" s="650"/>
      <c r="DO45" s="650"/>
      <c r="DP45" s="650"/>
      <c r="DQ45" s="650"/>
      <c r="DR45" s="650"/>
      <c r="DS45" s="650"/>
      <c r="DT45" s="650"/>
      <c r="DU45" s="650"/>
      <c r="DV45" s="651"/>
      <c r="DW45" s="652"/>
      <c r="DX45" s="653"/>
      <c r="DY45" s="653"/>
      <c r="DZ45" s="653"/>
      <c r="EA45" s="653"/>
      <c r="EB45" s="653"/>
      <c r="EC45" s="654"/>
    </row>
    <row r="46" spans="2:133" ht="11.25" customHeight="1" x14ac:dyDescent="0.15">
      <c r="B46" s="241" t="s">
        <v>359</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57"/>
      <c r="CE46" s="658"/>
      <c r="CF46" s="639" t="s">
        <v>360</v>
      </c>
      <c r="CG46" s="640"/>
      <c r="CH46" s="640"/>
      <c r="CI46" s="640"/>
      <c r="CJ46" s="640"/>
      <c r="CK46" s="640"/>
      <c r="CL46" s="640"/>
      <c r="CM46" s="640"/>
      <c r="CN46" s="640"/>
      <c r="CO46" s="640"/>
      <c r="CP46" s="640"/>
      <c r="CQ46" s="641"/>
      <c r="CR46" s="642">
        <v>2914340</v>
      </c>
      <c r="CS46" s="643"/>
      <c r="CT46" s="643"/>
      <c r="CU46" s="643"/>
      <c r="CV46" s="643"/>
      <c r="CW46" s="643"/>
      <c r="CX46" s="643"/>
      <c r="CY46" s="644"/>
      <c r="CZ46" s="645">
        <v>11.5</v>
      </c>
      <c r="DA46" s="646"/>
      <c r="DB46" s="646"/>
      <c r="DC46" s="647"/>
      <c r="DD46" s="648">
        <v>1017367</v>
      </c>
      <c r="DE46" s="643"/>
      <c r="DF46" s="643"/>
      <c r="DG46" s="643"/>
      <c r="DH46" s="643"/>
      <c r="DI46" s="643"/>
      <c r="DJ46" s="643"/>
      <c r="DK46" s="644"/>
      <c r="DL46" s="649"/>
      <c r="DM46" s="650"/>
      <c r="DN46" s="650"/>
      <c r="DO46" s="650"/>
      <c r="DP46" s="650"/>
      <c r="DQ46" s="650"/>
      <c r="DR46" s="650"/>
      <c r="DS46" s="650"/>
      <c r="DT46" s="650"/>
      <c r="DU46" s="650"/>
      <c r="DV46" s="651"/>
      <c r="DW46" s="652"/>
      <c r="DX46" s="653"/>
      <c r="DY46" s="653"/>
      <c r="DZ46" s="653"/>
      <c r="EA46" s="653"/>
      <c r="EB46" s="653"/>
      <c r="EC46" s="654"/>
    </row>
    <row r="47" spans="2:133" ht="11.25" customHeight="1" x14ac:dyDescent="0.15">
      <c r="B47" s="242" t="s">
        <v>361</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57"/>
      <c r="CE47" s="658"/>
      <c r="CF47" s="639" t="s">
        <v>362</v>
      </c>
      <c r="CG47" s="640"/>
      <c r="CH47" s="640"/>
      <c r="CI47" s="640"/>
      <c r="CJ47" s="640"/>
      <c r="CK47" s="640"/>
      <c r="CL47" s="640"/>
      <c r="CM47" s="640"/>
      <c r="CN47" s="640"/>
      <c r="CO47" s="640"/>
      <c r="CP47" s="640"/>
      <c r="CQ47" s="641"/>
      <c r="CR47" s="642" t="s">
        <v>129</v>
      </c>
      <c r="CS47" s="661"/>
      <c r="CT47" s="661"/>
      <c r="CU47" s="661"/>
      <c r="CV47" s="661"/>
      <c r="CW47" s="661"/>
      <c r="CX47" s="661"/>
      <c r="CY47" s="662"/>
      <c r="CZ47" s="645" t="s">
        <v>129</v>
      </c>
      <c r="DA47" s="663"/>
      <c r="DB47" s="663"/>
      <c r="DC47" s="664"/>
      <c r="DD47" s="648" t="s">
        <v>129</v>
      </c>
      <c r="DE47" s="661"/>
      <c r="DF47" s="661"/>
      <c r="DG47" s="661"/>
      <c r="DH47" s="661"/>
      <c r="DI47" s="661"/>
      <c r="DJ47" s="661"/>
      <c r="DK47" s="662"/>
      <c r="DL47" s="649"/>
      <c r="DM47" s="650"/>
      <c r="DN47" s="650"/>
      <c r="DO47" s="650"/>
      <c r="DP47" s="650"/>
      <c r="DQ47" s="650"/>
      <c r="DR47" s="650"/>
      <c r="DS47" s="650"/>
      <c r="DT47" s="650"/>
      <c r="DU47" s="650"/>
      <c r="DV47" s="651"/>
      <c r="DW47" s="652"/>
      <c r="DX47" s="653"/>
      <c r="DY47" s="653"/>
      <c r="DZ47" s="653"/>
      <c r="EA47" s="653"/>
      <c r="EB47" s="653"/>
      <c r="EC47" s="654"/>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59"/>
      <c r="CE48" s="660"/>
      <c r="CF48" s="639" t="s">
        <v>363</v>
      </c>
      <c r="CG48" s="640"/>
      <c r="CH48" s="640"/>
      <c r="CI48" s="640"/>
      <c r="CJ48" s="640"/>
      <c r="CK48" s="640"/>
      <c r="CL48" s="640"/>
      <c r="CM48" s="640"/>
      <c r="CN48" s="640"/>
      <c r="CO48" s="640"/>
      <c r="CP48" s="640"/>
      <c r="CQ48" s="641"/>
      <c r="CR48" s="642" t="s">
        <v>129</v>
      </c>
      <c r="CS48" s="643"/>
      <c r="CT48" s="643"/>
      <c r="CU48" s="643"/>
      <c r="CV48" s="643"/>
      <c r="CW48" s="643"/>
      <c r="CX48" s="643"/>
      <c r="CY48" s="644"/>
      <c r="CZ48" s="645" t="s">
        <v>129</v>
      </c>
      <c r="DA48" s="646"/>
      <c r="DB48" s="646"/>
      <c r="DC48" s="647"/>
      <c r="DD48" s="648" t="s">
        <v>129</v>
      </c>
      <c r="DE48" s="643"/>
      <c r="DF48" s="643"/>
      <c r="DG48" s="643"/>
      <c r="DH48" s="643"/>
      <c r="DI48" s="643"/>
      <c r="DJ48" s="643"/>
      <c r="DK48" s="644"/>
      <c r="DL48" s="649"/>
      <c r="DM48" s="650"/>
      <c r="DN48" s="650"/>
      <c r="DO48" s="650"/>
      <c r="DP48" s="650"/>
      <c r="DQ48" s="650"/>
      <c r="DR48" s="650"/>
      <c r="DS48" s="650"/>
      <c r="DT48" s="650"/>
      <c r="DU48" s="650"/>
      <c r="DV48" s="651"/>
      <c r="DW48" s="652"/>
      <c r="DX48" s="653"/>
      <c r="DY48" s="653"/>
      <c r="DZ48" s="653"/>
      <c r="EA48" s="653"/>
      <c r="EB48" s="653"/>
      <c r="EC48" s="654"/>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23" t="s">
        <v>364</v>
      </c>
      <c r="CE49" s="624"/>
      <c r="CF49" s="624"/>
      <c r="CG49" s="624"/>
      <c r="CH49" s="624"/>
      <c r="CI49" s="624"/>
      <c r="CJ49" s="624"/>
      <c r="CK49" s="624"/>
      <c r="CL49" s="624"/>
      <c r="CM49" s="624"/>
      <c r="CN49" s="624"/>
      <c r="CO49" s="624"/>
      <c r="CP49" s="624"/>
      <c r="CQ49" s="625"/>
      <c r="CR49" s="626">
        <v>25239994</v>
      </c>
      <c r="CS49" s="627"/>
      <c r="CT49" s="627"/>
      <c r="CU49" s="627"/>
      <c r="CV49" s="627"/>
      <c r="CW49" s="627"/>
      <c r="CX49" s="627"/>
      <c r="CY49" s="628"/>
      <c r="CZ49" s="629">
        <v>100</v>
      </c>
      <c r="DA49" s="630"/>
      <c r="DB49" s="630"/>
      <c r="DC49" s="631"/>
      <c r="DD49" s="632">
        <v>13661230</v>
      </c>
      <c r="DE49" s="627"/>
      <c r="DF49" s="627"/>
      <c r="DG49" s="627"/>
      <c r="DH49" s="627"/>
      <c r="DI49" s="627"/>
      <c r="DJ49" s="627"/>
      <c r="DK49" s="628"/>
      <c r="DL49" s="633"/>
      <c r="DM49" s="634"/>
      <c r="DN49" s="634"/>
      <c r="DO49" s="634"/>
      <c r="DP49" s="634"/>
      <c r="DQ49" s="634"/>
      <c r="DR49" s="634"/>
      <c r="DS49" s="634"/>
      <c r="DT49" s="634"/>
      <c r="DU49" s="634"/>
      <c r="DV49" s="635"/>
      <c r="DW49" s="636"/>
      <c r="DX49" s="637"/>
      <c r="DY49" s="637"/>
      <c r="DZ49" s="637"/>
      <c r="EA49" s="637"/>
      <c r="EB49" s="637"/>
      <c r="EC49" s="638"/>
    </row>
  </sheetData>
  <sheetProtection algorithmName="SHA-512" hashValue="JDA+FkNkGh8Co6KAVok5XYks7doXUIPk7BKSD2d74ZSJ274FhH/GLJ9kYknSZ3iOeu3S3hmSObR6pNjUoYg0ew==" saltValue="XIWHfty+VoPnfl3Byg8PBg=="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BG35:CB35"/>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9:Q39"/>
    <mergeCell ref="R39:Y39"/>
    <mergeCell ref="Z39:AC39"/>
    <mergeCell ref="AD39:AK39"/>
    <mergeCell ref="AL39:AO39"/>
    <mergeCell ref="AQ39:AY39"/>
    <mergeCell ref="AZ39:BF39"/>
    <mergeCell ref="BG39:BU39"/>
    <mergeCell ref="BG38:BU38"/>
    <mergeCell ref="AQ40:AY40"/>
    <mergeCell ref="AZ40:BF40"/>
    <mergeCell ref="BG40:BK42"/>
    <mergeCell ref="BM40:BU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election activeCell="AU95" sqref="AU95"/>
    </sheetView>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365</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167" t="s">
        <v>366</v>
      </c>
      <c r="DK2" s="1168"/>
      <c r="DL2" s="1168"/>
      <c r="DM2" s="1168"/>
      <c r="DN2" s="1168"/>
      <c r="DO2" s="1169"/>
      <c r="DP2" s="251"/>
      <c r="DQ2" s="1167" t="s">
        <v>367</v>
      </c>
      <c r="DR2" s="1168"/>
      <c r="DS2" s="1168"/>
      <c r="DT2" s="1168"/>
      <c r="DU2" s="1168"/>
      <c r="DV2" s="1168"/>
      <c r="DW2" s="1168"/>
      <c r="DX2" s="1168"/>
      <c r="DY2" s="1168"/>
      <c r="DZ2" s="1169"/>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1120" t="s">
        <v>368</v>
      </c>
      <c r="B4" s="1120"/>
      <c r="C4" s="1120"/>
      <c r="D4" s="1120"/>
      <c r="E4" s="1120"/>
      <c r="F4" s="1120"/>
      <c r="G4" s="1120"/>
      <c r="H4" s="1120"/>
      <c r="I4" s="1120"/>
      <c r="J4" s="1120"/>
      <c r="K4" s="1120"/>
      <c r="L4" s="1120"/>
      <c r="M4" s="1120"/>
      <c r="N4" s="1120"/>
      <c r="O4" s="1120"/>
      <c r="P4" s="1120"/>
      <c r="Q4" s="1120"/>
      <c r="R4" s="1120"/>
      <c r="S4" s="1120"/>
      <c r="T4" s="1120"/>
      <c r="U4" s="1120"/>
      <c r="V4" s="1120"/>
      <c r="W4" s="1120"/>
      <c r="X4" s="1120"/>
      <c r="Y4" s="1120"/>
      <c r="Z4" s="1120"/>
      <c r="AA4" s="1120"/>
      <c r="AB4" s="1120"/>
      <c r="AC4" s="1120"/>
      <c r="AD4" s="1120"/>
      <c r="AE4" s="1120"/>
      <c r="AF4" s="1120"/>
      <c r="AG4" s="1120"/>
      <c r="AH4" s="1120"/>
      <c r="AI4" s="1120"/>
      <c r="AJ4" s="1120"/>
      <c r="AK4" s="1120"/>
      <c r="AL4" s="1120"/>
      <c r="AM4" s="1120"/>
      <c r="AN4" s="1120"/>
      <c r="AO4" s="1120"/>
      <c r="AP4" s="1120"/>
      <c r="AQ4" s="1120"/>
      <c r="AR4" s="1120"/>
      <c r="AS4" s="1120"/>
      <c r="AT4" s="1120"/>
      <c r="AU4" s="1120"/>
      <c r="AV4" s="1120"/>
      <c r="AW4" s="1120"/>
      <c r="AX4" s="1120"/>
      <c r="AY4" s="1120"/>
      <c r="AZ4" s="254"/>
      <c r="BA4" s="254"/>
      <c r="BB4" s="254"/>
      <c r="BC4" s="254"/>
      <c r="BD4" s="254"/>
      <c r="BE4" s="255"/>
      <c r="BF4" s="255"/>
      <c r="BG4" s="255"/>
      <c r="BH4" s="255"/>
      <c r="BI4" s="255"/>
      <c r="BJ4" s="255"/>
      <c r="BK4" s="255"/>
      <c r="BL4" s="255"/>
      <c r="BM4" s="255"/>
      <c r="BN4" s="255"/>
      <c r="BO4" s="255"/>
      <c r="BP4" s="255"/>
      <c r="BQ4" s="254" t="s">
        <v>369</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1052" t="s">
        <v>370</v>
      </c>
      <c r="B5" s="1053"/>
      <c r="C5" s="1053"/>
      <c r="D5" s="1053"/>
      <c r="E5" s="1053"/>
      <c r="F5" s="1053"/>
      <c r="G5" s="1053"/>
      <c r="H5" s="1053"/>
      <c r="I5" s="1053"/>
      <c r="J5" s="1053"/>
      <c r="K5" s="1053"/>
      <c r="L5" s="1053"/>
      <c r="M5" s="1053"/>
      <c r="N5" s="1053"/>
      <c r="O5" s="1053"/>
      <c r="P5" s="1054"/>
      <c r="Q5" s="1058" t="s">
        <v>371</v>
      </c>
      <c r="R5" s="1059"/>
      <c r="S5" s="1059"/>
      <c r="T5" s="1059"/>
      <c r="U5" s="1060"/>
      <c r="V5" s="1058" t="s">
        <v>372</v>
      </c>
      <c r="W5" s="1059"/>
      <c r="X5" s="1059"/>
      <c r="Y5" s="1059"/>
      <c r="Z5" s="1060"/>
      <c r="AA5" s="1058" t="s">
        <v>373</v>
      </c>
      <c r="AB5" s="1059"/>
      <c r="AC5" s="1059"/>
      <c r="AD5" s="1059"/>
      <c r="AE5" s="1059"/>
      <c r="AF5" s="1170" t="s">
        <v>374</v>
      </c>
      <c r="AG5" s="1059"/>
      <c r="AH5" s="1059"/>
      <c r="AI5" s="1059"/>
      <c r="AJ5" s="1074"/>
      <c r="AK5" s="1059" t="s">
        <v>375</v>
      </c>
      <c r="AL5" s="1059"/>
      <c r="AM5" s="1059"/>
      <c r="AN5" s="1059"/>
      <c r="AO5" s="1060"/>
      <c r="AP5" s="1058" t="s">
        <v>376</v>
      </c>
      <c r="AQ5" s="1059"/>
      <c r="AR5" s="1059"/>
      <c r="AS5" s="1059"/>
      <c r="AT5" s="1060"/>
      <c r="AU5" s="1058" t="s">
        <v>377</v>
      </c>
      <c r="AV5" s="1059"/>
      <c r="AW5" s="1059"/>
      <c r="AX5" s="1059"/>
      <c r="AY5" s="1074"/>
      <c r="AZ5" s="258"/>
      <c r="BA5" s="258"/>
      <c r="BB5" s="258"/>
      <c r="BC5" s="258"/>
      <c r="BD5" s="258"/>
      <c r="BE5" s="259"/>
      <c r="BF5" s="259"/>
      <c r="BG5" s="259"/>
      <c r="BH5" s="259"/>
      <c r="BI5" s="259"/>
      <c r="BJ5" s="259"/>
      <c r="BK5" s="259"/>
      <c r="BL5" s="259"/>
      <c r="BM5" s="259"/>
      <c r="BN5" s="259"/>
      <c r="BO5" s="259"/>
      <c r="BP5" s="259"/>
      <c r="BQ5" s="1052" t="s">
        <v>378</v>
      </c>
      <c r="BR5" s="1053"/>
      <c r="BS5" s="1053"/>
      <c r="BT5" s="1053"/>
      <c r="BU5" s="1053"/>
      <c r="BV5" s="1053"/>
      <c r="BW5" s="1053"/>
      <c r="BX5" s="1053"/>
      <c r="BY5" s="1053"/>
      <c r="BZ5" s="1053"/>
      <c r="CA5" s="1053"/>
      <c r="CB5" s="1053"/>
      <c r="CC5" s="1053"/>
      <c r="CD5" s="1053"/>
      <c r="CE5" s="1053"/>
      <c r="CF5" s="1053"/>
      <c r="CG5" s="1054"/>
      <c r="CH5" s="1058" t="s">
        <v>379</v>
      </c>
      <c r="CI5" s="1059"/>
      <c r="CJ5" s="1059"/>
      <c r="CK5" s="1059"/>
      <c r="CL5" s="1060"/>
      <c r="CM5" s="1058" t="s">
        <v>380</v>
      </c>
      <c r="CN5" s="1059"/>
      <c r="CO5" s="1059"/>
      <c r="CP5" s="1059"/>
      <c r="CQ5" s="1060"/>
      <c r="CR5" s="1058" t="s">
        <v>381</v>
      </c>
      <c r="CS5" s="1059"/>
      <c r="CT5" s="1059"/>
      <c r="CU5" s="1059"/>
      <c r="CV5" s="1060"/>
      <c r="CW5" s="1058" t="s">
        <v>382</v>
      </c>
      <c r="CX5" s="1059"/>
      <c r="CY5" s="1059"/>
      <c r="CZ5" s="1059"/>
      <c r="DA5" s="1060"/>
      <c r="DB5" s="1058" t="s">
        <v>383</v>
      </c>
      <c r="DC5" s="1059"/>
      <c r="DD5" s="1059"/>
      <c r="DE5" s="1059"/>
      <c r="DF5" s="1060"/>
      <c r="DG5" s="1155" t="s">
        <v>384</v>
      </c>
      <c r="DH5" s="1156"/>
      <c r="DI5" s="1156"/>
      <c r="DJ5" s="1156"/>
      <c r="DK5" s="1157"/>
      <c r="DL5" s="1155" t="s">
        <v>385</v>
      </c>
      <c r="DM5" s="1156"/>
      <c r="DN5" s="1156"/>
      <c r="DO5" s="1156"/>
      <c r="DP5" s="1157"/>
      <c r="DQ5" s="1058" t="s">
        <v>386</v>
      </c>
      <c r="DR5" s="1059"/>
      <c r="DS5" s="1059"/>
      <c r="DT5" s="1059"/>
      <c r="DU5" s="1060"/>
      <c r="DV5" s="1058" t="s">
        <v>377</v>
      </c>
      <c r="DW5" s="1059"/>
      <c r="DX5" s="1059"/>
      <c r="DY5" s="1059"/>
      <c r="DZ5" s="1074"/>
      <c r="EA5" s="256"/>
    </row>
    <row r="6" spans="1:131" s="257" customFormat="1" ht="26.25" customHeight="1" thickBot="1" x14ac:dyDescent="0.2">
      <c r="A6" s="1055"/>
      <c r="B6" s="1056"/>
      <c r="C6" s="1056"/>
      <c r="D6" s="1056"/>
      <c r="E6" s="1056"/>
      <c r="F6" s="1056"/>
      <c r="G6" s="1056"/>
      <c r="H6" s="1056"/>
      <c r="I6" s="1056"/>
      <c r="J6" s="1056"/>
      <c r="K6" s="1056"/>
      <c r="L6" s="1056"/>
      <c r="M6" s="1056"/>
      <c r="N6" s="1056"/>
      <c r="O6" s="1056"/>
      <c r="P6" s="1057"/>
      <c r="Q6" s="1061"/>
      <c r="R6" s="1062"/>
      <c r="S6" s="1062"/>
      <c r="T6" s="1062"/>
      <c r="U6" s="1063"/>
      <c r="V6" s="1061"/>
      <c r="W6" s="1062"/>
      <c r="X6" s="1062"/>
      <c r="Y6" s="1062"/>
      <c r="Z6" s="1063"/>
      <c r="AA6" s="1061"/>
      <c r="AB6" s="1062"/>
      <c r="AC6" s="1062"/>
      <c r="AD6" s="1062"/>
      <c r="AE6" s="1062"/>
      <c r="AF6" s="1171"/>
      <c r="AG6" s="1062"/>
      <c r="AH6" s="1062"/>
      <c r="AI6" s="1062"/>
      <c r="AJ6" s="1075"/>
      <c r="AK6" s="1062"/>
      <c r="AL6" s="1062"/>
      <c r="AM6" s="1062"/>
      <c r="AN6" s="1062"/>
      <c r="AO6" s="1063"/>
      <c r="AP6" s="1061"/>
      <c r="AQ6" s="1062"/>
      <c r="AR6" s="1062"/>
      <c r="AS6" s="1062"/>
      <c r="AT6" s="1063"/>
      <c r="AU6" s="1061"/>
      <c r="AV6" s="1062"/>
      <c r="AW6" s="1062"/>
      <c r="AX6" s="1062"/>
      <c r="AY6" s="1075"/>
      <c r="AZ6" s="254"/>
      <c r="BA6" s="254"/>
      <c r="BB6" s="254"/>
      <c r="BC6" s="254"/>
      <c r="BD6" s="254"/>
      <c r="BE6" s="255"/>
      <c r="BF6" s="255"/>
      <c r="BG6" s="255"/>
      <c r="BH6" s="255"/>
      <c r="BI6" s="255"/>
      <c r="BJ6" s="255"/>
      <c r="BK6" s="255"/>
      <c r="BL6" s="255"/>
      <c r="BM6" s="255"/>
      <c r="BN6" s="255"/>
      <c r="BO6" s="255"/>
      <c r="BP6" s="255"/>
      <c r="BQ6" s="1055"/>
      <c r="BR6" s="1056"/>
      <c r="BS6" s="1056"/>
      <c r="BT6" s="1056"/>
      <c r="BU6" s="1056"/>
      <c r="BV6" s="1056"/>
      <c r="BW6" s="1056"/>
      <c r="BX6" s="1056"/>
      <c r="BY6" s="1056"/>
      <c r="BZ6" s="1056"/>
      <c r="CA6" s="1056"/>
      <c r="CB6" s="1056"/>
      <c r="CC6" s="1056"/>
      <c r="CD6" s="1056"/>
      <c r="CE6" s="1056"/>
      <c r="CF6" s="1056"/>
      <c r="CG6" s="1057"/>
      <c r="CH6" s="1061"/>
      <c r="CI6" s="1062"/>
      <c r="CJ6" s="1062"/>
      <c r="CK6" s="1062"/>
      <c r="CL6" s="1063"/>
      <c r="CM6" s="1061"/>
      <c r="CN6" s="1062"/>
      <c r="CO6" s="1062"/>
      <c r="CP6" s="1062"/>
      <c r="CQ6" s="1063"/>
      <c r="CR6" s="1061"/>
      <c r="CS6" s="1062"/>
      <c r="CT6" s="1062"/>
      <c r="CU6" s="1062"/>
      <c r="CV6" s="1063"/>
      <c r="CW6" s="1061"/>
      <c r="CX6" s="1062"/>
      <c r="CY6" s="1062"/>
      <c r="CZ6" s="1062"/>
      <c r="DA6" s="1063"/>
      <c r="DB6" s="1061"/>
      <c r="DC6" s="1062"/>
      <c r="DD6" s="1062"/>
      <c r="DE6" s="1062"/>
      <c r="DF6" s="1063"/>
      <c r="DG6" s="1158"/>
      <c r="DH6" s="1159"/>
      <c r="DI6" s="1159"/>
      <c r="DJ6" s="1159"/>
      <c r="DK6" s="1160"/>
      <c r="DL6" s="1158"/>
      <c r="DM6" s="1159"/>
      <c r="DN6" s="1159"/>
      <c r="DO6" s="1159"/>
      <c r="DP6" s="1160"/>
      <c r="DQ6" s="1061"/>
      <c r="DR6" s="1062"/>
      <c r="DS6" s="1062"/>
      <c r="DT6" s="1062"/>
      <c r="DU6" s="1063"/>
      <c r="DV6" s="1061"/>
      <c r="DW6" s="1062"/>
      <c r="DX6" s="1062"/>
      <c r="DY6" s="1062"/>
      <c r="DZ6" s="1075"/>
      <c r="EA6" s="256"/>
    </row>
    <row r="7" spans="1:131" s="257" customFormat="1" ht="26.25" customHeight="1" thickTop="1" x14ac:dyDescent="0.15">
      <c r="A7" s="260">
        <v>1</v>
      </c>
      <c r="B7" s="1107" t="s">
        <v>387</v>
      </c>
      <c r="C7" s="1108"/>
      <c r="D7" s="1108"/>
      <c r="E7" s="1108"/>
      <c r="F7" s="1108"/>
      <c r="G7" s="1108"/>
      <c r="H7" s="1108"/>
      <c r="I7" s="1108"/>
      <c r="J7" s="1108"/>
      <c r="K7" s="1108"/>
      <c r="L7" s="1108"/>
      <c r="M7" s="1108"/>
      <c r="N7" s="1108"/>
      <c r="O7" s="1108"/>
      <c r="P7" s="1109"/>
      <c r="Q7" s="1161">
        <v>26319</v>
      </c>
      <c r="R7" s="1162"/>
      <c r="S7" s="1162"/>
      <c r="T7" s="1162"/>
      <c r="U7" s="1162"/>
      <c r="V7" s="1162">
        <v>25246</v>
      </c>
      <c r="W7" s="1162"/>
      <c r="X7" s="1162"/>
      <c r="Y7" s="1162"/>
      <c r="Z7" s="1162"/>
      <c r="AA7" s="1162">
        <f>Q7-V7</f>
        <v>1073</v>
      </c>
      <c r="AB7" s="1162"/>
      <c r="AC7" s="1162"/>
      <c r="AD7" s="1162"/>
      <c r="AE7" s="1163"/>
      <c r="AF7" s="1164">
        <v>897</v>
      </c>
      <c r="AG7" s="1165"/>
      <c r="AH7" s="1165"/>
      <c r="AI7" s="1165"/>
      <c r="AJ7" s="1166"/>
      <c r="AK7" s="1148">
        <v>2194</v>
      </c>
      <c r="AL7" s="1149"/>
      <c r="AM7" s="1149"/>
      <c r="AN7" s="1149"/>
      <c r="AO7" s="1149"/>
      <c r="AP7" s="1149">
        <v>17279</v>
      </c>
      <c r="AQ7" s="1149"/>
      <c r="AR7" s="1149"/>
      <c r="AS7" s="1149"/>
      <c r="AT7" s="1149"/>
      <c r="AU7" s="1150"/>
      <c r="AV7" s="1150"/>
      <c r="AW7" s="1150"/>
      <c r="AX7" s="1150"/>
      <c r="AY7" s="1151"/>
      <c r="AZ7" s="254"/>
      <c r="BA7" s="254"/>
      <c r="BB7" s="254"/>
      <c r="BC7" s="254"/>
      <c r="BD7" s="254"/>
      <c r="BE7" s="255"/>
      <c r="BF7" s="255"/>
      <c r="BG7" s="255"/>
      <c r="BH7" s="255"/>
      <c r="BI7" s="255"/>
      <c r="BJ7" s="255"/>
      <c r="BK7" s="255"/>
      <c r="BL7" s="255"/>
      <c r="BM7" s="255"/>
      <c r="BN7" s="255"/>
      <c r="BO7" s="255"/>
      <c r="BP7" s="255"/>
      <c r="BQ7" s="261">
        <v>1</v>
      </c>
      <c r="BR7" s="262"/>
      <c r="BS7" s="1152" t="s">
        <v>594</v>
      </c>
      <c r="BT7" s="1153"/>
      <c r="BU7" s="1153"/>
      <c r="BV7" s="1153"/>
      <c r="BW7" s="1153"/>
      <c r="BX7" s="1153"/>
      <c r="BY7" s="1153"/>
      <c r="BZ7" s="1153"/>
      <c r="CA7" s="1153"/>
      <c r="CB7" s="1153"/>
      <c r="CC7" s="1153"/>
      <c r="CD7" s="1153"/>
      <c r="CE7" s="1153"/>
      <c r="CF7" s="1153"/>
      <c r="CG7" s="1154"/>
      <c r="CH7" s="1145">
        <v>-2</v>
      </c>
      <c r="CI7" s="1146"/>
      <c r="CJ7" s="1146"/>
      <c r="CK7" s="1146"/>
      <c r="CL7" s="1147"/>
      <c r="CM7" s="1145">
        <v>-20</v>
      </c>
      <c r="CN7" s="1146"/>
      <c r="CO7" s="1146"/>
      <c r="CP7" s="1146"/>
      <c r="CQ7" s="1147"/>
      <c r="CR7" s="1145">
        <v>5</v>
      </c>
      <c r="CS7" s="1146"/>
      <c r="CT7" s="1146"/>
      <c r="CU7" s="1146"/>
      <c r="CV7" s="1147"/>
      <c r="CW7" s="1145">
        <v>19</v>
      </c>
      <c r="CX7" s="1146"/>
      <c r="CY7" s="1146"/>
      <c r="CZ7" s="1146"/>
      <c r="DA7" s="1147"/>
      <c r="DB7" s="1145" t="s">
        <v>593</v>
      </c>
      <c r="DC7" s="1146"/>
      <c r="DD7" s="1146"/>
      <c r="DE7" s="1146"/>
      <c r="DF7" s="1147"/>
      <c r="DG7" s="1145" t="s">
        <v>528</v>
      </c>
      <c r="DH7" s="1146"/>
      <c r="DI7" s="1146"/>
      <c r="DJ7" s="1146"/>
      <c r="DK7" s="1147"/>
      <c r="DL7" s="1145" t="s">
        <v>528</v>
      </c>
      <c r="DM7" s="1146"/>
      <c r="DN7" s="1146"/>
      <c r="DO7" s="1146"/>
      <c r="DP7" s="1147"/>
      <c r="DQ7" s="1145" t="s">
        <v>528</v>
      </c>
      <c r="DR7" s="1146"/>
      <c r="DS7" s="1146"/>
      <c r="DT7" s="1146"/>
      <c r="DU7" s="1147"/>
      <c r="DV7" s="1172"/>
      <c r="DW7" s="1173"/>
      <c r="DX7" s="1173"/>
      <c r="DY7" s="1173"/>
      <c r="DZ7" s="1174"/>
      <c r="EA7" s="256"/>
    </row>
    <row r="8" spans="1:131" s="257" customFormat="1" ht="26.25" customHeight="1" x14ac:dyDescent="0.15">
      <c r="A8" s="263">
        <v>2</v>
      </c>
      <c r="B8" s="1088"/>
      <c r="C8" s="1089"/>
      <c r="D8" s="1089"/>
      <c r="E8" s="1089"/>
      <c r="F8" s="1089"/>
      <c r="G8" s="1089"/>
      <c r="H8" s="1089"/>
      <c r="I8" s="1089"/>
      <c r="J8" s="1089"/>
      <c r="K8" s="1089"/>
      <c r="L8" s="1089"/>
      <c r="M8" s="1089"/>
      <c r="N8" s="1089"/>
      <c r="O8" s="1089"/>
      <c r="P8" s="1090"/>
      <c r="Q8" s="1100"/>
      <c r="R8" s="1101"/>
      <c r="S8" s="1101"/>
      <c r="T8" s="1101"/>
      <c r="U8" s="1101"/>
      <c r="V8" s="1101"/>
      <c r="W8" s="1101"/>
      <c r="X8" s="1101"/>
      <c r="Y8" s="1101"/>
      <c r="Z8" s="1101"/>
      <c r="AA8" s="1101"/>
      <c r="AB8" s="1101"/>
      <c r="AC8" s="1101"/>
      <c r="AD8" s="1101"/>
      <c r="AE8" s="1102"/>
      <c r="AF8" s="1094"/>
      <c r="AG8" s="1095"/>
      <c r="AH8" s="1095"/>
      <c r="AI8" s="1095"/>
      <c r="AJ8" s="1096"/>
      <c r="AK8" s="1143"/>
      <c r="AL8" s="1144"/>
      <c r="AM8" s="1144"/>
      <c r="AN8" s="1144"/>
      <c r="AO8" s="1144"/>
      <c r="AP8" s="1144"/>
      <c r="AQ8" s="1144"/>
      <c r="AR8" s="1144"/>
      <c r="AS8" s="1144"/>
      <c r="AT8" s="1144"/>
      <c r="AU8" s="1141"/>
      <c r="AV8" s="1141"/>
      <c r="AW8" s="1141"/>
      <c r="AX8" s="1141"/>
      <c r="AY8" s="1142"/>
      <c r="AZ8" s="254"/>
      <c r="BA8" s="254"/>
      <c r="BB8" s="254"/>
      <c r="BC8" s="254"/>
      <c r="BD8" s="254"/>
      <c r="BE8" s="255"/>
      <c r="BF8" s="255"/>
      <c r="BG8" s="255"/>
      <c r="BH8" s="255"/>
      <c r="BI8" s="255"/>
      <c r="BJ8" s="255"/>
      <c r="BK8" s="255"/>
      <c r="BL8" s="255"/>
      <c r="BM8" s="255"/>
      <c r="BN8" s="255"/>
      <c r="BO8" s="255"/>
      <c r="BP8" s="255"/>
      <c r="BQ8" s="264">
        <v>2</v>
      </c>
      <c r="BR8" s="265"/>
      <c r="BS8" s="1071" t="s">
        <v>595</v>
      </c>
      <c r="BT8" s="1072"/>
      <c r="BU8" s="1072"/>
      <c r="BV8" s="1072"/>
      <c r="BW8" s="1072"/>
      <c r="BX8" s="1072"/>
      <c r="BY8" s="1072"/>
      <c r="BZ8" s="1072"/>
      <c r="CA8" s="1072"/>
      <c r="CB8" s="1072"/>
      <c r="CC8" s="1072"/>
      <c r="CD8" s="1072"/>
      <c r="CE8" s="1072"/>
      <c r="CF8" s="1072"/>
      <c r="CG8" s="1073"/>
      <c r="CH8" s="1046">
        <v>-10</v>
      </c>
      <c r="CI8" s="1047"/>
      <c r="CJ8" s="1047"/>
      <c r="CK8" s="1047"/>
      <c r="CL8" s="1048"/>
      <c r="CM8" s="1046">
        <v>92</v>
      </c>
      <c r="CN8" s="1047"/>
      <c r="CO8" s="1047"/>
      <c r="CP8" s="1047"/>
      <c r="CQ8" s="1048"/>
      <c r="CR8" s="1046">
        <v>70</v>
      </c>
      <c r="CS8" s="1047"/>
      <c r="CT8" s="1047"/>
      <c r="CU8" s="1047"/>
      <c r="CV8" s="1048"/>
      <c r="CW8" s="1046">
        <v>7</v>
      </c>
      <c r="CX8" s="1047"/>
      <c r="CY8" s="1047"/>
      <c r="CZ8" s="1047"/>
      <c r="DA8" s="1048"/>
      <c r="DB8" s="1046" t="s">
        <v>528</v>
      </c>
      <c r="DC8" s="1047"/>
      <c r="DD8" s="1047"/>
      <c r="DE8" s="1047"/>
      <c r="DF8" s="1048"/>
      <c r="DG8" s="1046" t="s">
        <v>528</v>
      </c>
      <c r="DH8" s="1047"/>
      <c r="DI8" s="1047"/>
      <c r="DJ8" s="1047"/>
      <c r="DK8" s="1048"/>
      <c r="DL8" s="1046" t="s">
        <v>528</v>
      </c>
      <c r="DM8" s="1047"/>
      <c r="DN8" s="1047"/>
      <c r="DO8" s="1047"/>
      <c r="DP8" s="1048"/>
      <c r="DQ8" s="1046" t="s">
        <v>528</v>
      </c>
      <c r="DR8" s="1047"/>
      <c r="DS8" s="1047"/>
      <c r="DT8" s="1047"/>
      <c r="DU8" s="1048"/>
      <c r="DV8" s="1049"/>
      <c r="DW8" s="1050"/>
      <c r="DX8" s="1050"/>
      <c r="DY8" s="1050"/>
      <c r="DZ8" s="1051"/>
      <c r="EA8" s="256"/>
    </row>
    <row r="9" spans="1:131" s="257" customFormat="1" ht="26.25" customHeight="1" x14ac:dyDescent="0.15">
      <c r="A9" s="263">
        <v>3</v>
      </c>
      <c r="B9" s="1088"/>
      <c r="C9" s="1089"/>
      <c r="D9" s="1089"/>
      <c r="E9" s="1089"/>
      <c r="F9" s="1089"/>
      <c r="G9" s="1089"/>
      <c r="H9" s="1089"/>
      <c r="I9" s="1089"/>
      <c r="J9" s="1089"/>
      <c r="K9" s="1089"/>
      <c r="L9" s="1089"/>
      <c r="M9" s="1089"/>
      <c r="N9" s="1089"/>
      <c r="O9" s="1089"/>
      <c r="P9" s="1090"/>
      <c r="Q9" s="1100"/>
      <c r="R9" s="1101"/>
      <c r="S9" s="1101"/>
      <c r="T9" s="1101"/>
      <c r="U9" s="1101"/>
      <c r="V9" s="1101"/>
      <c r="W9" s="1101"/>
      <c r="X9" s="1101"/>
      <c r="Y9" s="1101"/>
      <c r="Z9" s="1101"/>
      <c r="AA9" s="1101"/>
      <c r="AB9" s="1101"/>
      <c r="AC9" s="1101"/>
      <c r="AD9" s="1101"/>
      <c r="AE9" s="1102"/>
      <c r="AF9" s="1094"/>
      <c r="AG9" s="1095"/>
      <c r="AH9" s="1095"/>
      <c r="AI9" s="1095"/>
      <c r="AJ9" s="1096"/>
      <c r="AK9" s="1143"/>
      <c r="AL9" s="1144"/>
      <c r="AM9" s="1144"/>
      <c r="AN9" s="1144"/>
      <c r="AO9" s="1144"/>
      <c r="AP9" s="1144"/>
      <c r="AQ9" s="1144"/>
      <c r="AR9" s="1144"/>
      <c r="AS9" s="1144"/>
      <c r="AT9" s="1144"/>
      <c r="AU9" s="1141"/>
      <c r="AV9" s="1141"/>
      <c r="AW9" s="1141"/>
      <c r="AX9" s="1141"/>
      <c r="AY9" s="1142"/>
      <c r="AZ9" s="254"/>
      <c r="BA9" s="254"/>
      <c r="BB9" s="254"/>
      <c r="BC9" s="254"/>
      <c r="BD9" s="254"/>
      <c r="BE9" s="255"/>
      <c r="BF9" s="255"/>
      <c r="BG9" s="255"/>
      <c r="BH9" s="255"/>
      <c r="BI9" s="255"/>
      <c r="BJ9" s="255"/>
      <c r="BK9" s="255"/>
      <c r="BL9" s="255"/>
      <c r="BM9" s="255"/>
      <c r="BN9" s="255"/>
      <c r="BO9" s="255"/>
      <c r="BP9" s="255"/>
      <c r="BQ9" s="264">
        <v>3</v>
      </c>
      <c r="BR9" s="265"/>
      <c r="BS9" s="1071" t="s">
        <v>613</v>
      </c>
      <c r="BT9" s="1072"/>
      <c r="BU9" s="1072"/>
      <c r="BV9" s="1072"/>
      <c r="BW9" s="1072"/>
      <c r="BX9" s="1072"/>
      <c r="BY9" s="1072"/>
      <c r="BZ9" s="1072"/>
      <c r="CA9" s="1072"/>
      <c r="CB9" s="1072"/>
      <c r="CC9" s="1072"/>
      <c r="CD9" s="1072"/>
      <c r="CE9" s="1072"/>
      <c r="CF9" s="1072"/>
      <c r="CG9" s="1073"/>
      <c r="CH9" s="1046">
        <v>0</v>
      </c>
      <c r="CI9" s="1047"/>
      <c r="CJ9" s="1047"/>
      <c r="CK9" s="1047"/>
      <c r="CL9" s="1048"/>
      <c r="CM9" s="1046">
        <v>151</v>
      </c>
      <c r="CN9" s="1047"/>
      <c r="CO9" s="1047"/>
      <c r="CP9" s="1047"/>
      <c r="CQ9" s="1048"/>
      <c r="CR9" s="1046">
        <v>63</v>
      </c>
      <c r="CS9" s="1047"/>
      <c r="CT9" s="1047"/>
      <c r="CU9" s="1047"/>
      <c r="CV9" s="1048"/>
      <c r="CW9" s="1046">
        <v>0</v>
      </c>
      <c r="CX9" s="1047"/>
      <c r="CY9" s="1047"/>
      <c r="CZ9" s="1047"/>
      <c r="DA9" s="1048"/>
      <c r="DB9" s="1046" t="s">
        <v>528</v>
      </c>
      <c r="DC9" s="1047"/>
      <c r="DD9" s="1047"/>
      <c r="DE9" s="1047"/>
      <c r="DF9" s="1048"/>
      <c r="DG9" s="1046" t="s">
        <v>528</v>
      </c>
      <c r="DH9" s="1047"/>
      <c r="DI9" s="1047"/>
      <c r="DJ9" s="1047"/>
      <c r="DK9" s="1048"/>
      <c r="DL9" s="1046" t="s">
        <v>528</v>
      </c>
      <c r="DM9" s="1047"/>
      <c r="DN9" s="1047"/>
      <c r="DO9" s="1047"/>
      <c r="DP9" s="1048"/>
      <c r="DQ9" s="1046" t="s">
        <v>528</v>
      </c>
      <c r="DR9" s="1047"/>
      <c r="DS9" s="1047"/>
      <c r="DT9" s="1047"/>
      <c r="DU9" s="1048"/>
      <c r="DV9" s="1049"/>
      <c r="DW9" s="1050"/>
      <c r="DX9" s="1050"/>
      <c r="DY9" s="1050"/>
      <c r="DZ9" s="1051"/>
      <c r="EA9" s="256"/>
    </row>
    <row r="10" spans="1:131" s="257" customFormat="1" ht="26.25" customHeight="1" x14ac:dyDescent="0.15">
      <c r="A10" s="263">
        <v>4</v>
      </c>
      <c r="B10" s="1088"/>
      <c r="C10" s="1089"/>
      <c r="D10" s="1089"/>
      <c r="E10" s="1089"/>
      <c r="F10" s="1089"/>
      <c r="G10" s="1089"/>
      <c r="H10" s="1089"/>
      <c r="I10" s="1089"/>
      <c r="J10" s="1089"/>
      <c r="K10" s="1089"/>
      <c r="L10" s="1089"/>
      <c r="M10" s="1089"/>
      <c r="N10" s="1089"/>
      <c r="O10" s="1089"/>
      <c r="P10" s="1090"/>
      <c r="Q10" s="1100"/>
      <c r="R10" s="1101"/>
      <c r="S10" s="1101"/>
      <c r="T10" s="1101"/>
      <c r="U10" s="1101"/>
      <c r="V10" s="1101"/>
      <c r="W10" s="1101"/>
      <c r="X10" s="1101"/>
      <c r="Y10" s="1101"/>
      <c r="Z10" s="1101"/>
      <c r="AA10" s="1101"/>
      <c r="AB10" s="1101"/>
      <c r="AC10" s="1101"/>
      <c r="AD10" s="1101"/>
      <c r="AE10" s="1102"/>
      <c r="AF10" s="1094"/>
      <c r="AG10" s="1095"/>
      <c r="AH10" s="1095"/>
      <c r="AI10" s="1095"/>
      <c r="AJ10" s="1096"/>
      <c r="AK10" s="1143"/>
      <c r="AL10" s="1144"/>
      <c r="AM10" s="1144"/>
      <c r="AN10" s="1144"/>
      <c r="AO10" s="1144"/>
      <c r="AP10" s="1144"/>
      <c r="AQ10" s="1144"/>
      <c r="AR10" s="1144"/>
      <c r="AS10" s="1144"/>
      <c r="AT10" s="1144"/>
      <c r="AU10" s="1141"/>
      <c r="AV10" s="1141"/>
      <c r="AW10" s="1141"/>
      <c r="AX10" s="1141"/>
      <c r="AY10" s="1142"/>
      <c r="AZ10" s="254"/>
      <c r="BA10" s="254"/>
      <c r="BB10" s="254"/>
      <c r="BC10" s="254"/>
      <c r="BD10" s="254"/>
      <c r="BE10" s="255"/>
      <c r="BF10" s="255"/>
      <c r="BG10" s="255"/>
      <c r="BH10" s="255"/>
      <c r="BI10" s="255"/>
      <c r="BJ10" s="255"/>
      <c r="BK10" s="255"/>
      <c r="BL10" s="255"/>
      <c r="BM10" s="255"/>
      <c r="BN10" s="255"/>
      <c r="BO10" s="255"/>
      <c r="BP10" s="255"/>
      <c r="BQ10" s="264">
        <v>4</v>
      </c>
      <c r="BR10" s="265"/>
      <c r="BS10" s="1071" t="s">
        <v>614</v>
      </c>
      <c r="BT10" s="1072"/>
      <c r="BU10" s="1072"/>
      <c r="BV10" s="1072"/>
      <c r="BW10" s="1072"/>
      <c r="BX10" s="1072"/>
      <c r="BY10" s="1072"/>
      <c r="BZ10" s="1072"/>
      <c r="CA10" s="1072"/>
      <c r="CB10" s="1072"/>
      <c r="CC10" s="1072"/>
      <c r="CD10" s="1072"/>
      <c r="CE10" s="1072"/>
      <c r="CF10" s="1072"/>
      <c r="CG10" s="1073"/>
      <c r="CH10" s="1046">
        <v>1</v>
      </c>
      <c r="CI10" s="1047"/>
      <c r="CJ10" s="1047"/>
      <c r="CK10" s="1047"/>
      <c r="CL10" s="1048"/>
      <c r="CM10" s="1046">
        <v>38</v>
      </c>
      <c r="CN10" s="1047"/>
      <c r="CO10" s="1047"/>
      <c r="CP10" s="1047"/>
      <c r="CQ10" s="1048"/>
      <c r="CR10" s="1046">
        <v>25</v>
      </c>
      <c r="CS10" s="1047"/>
      <c r="CT10" s="1047"/>
      <c r="CU10" s="1047"/>
      <c r="CV10" s="1048"/>
      <c r="CW10" s="1046">
        <v>1</v>
      </c>
      <c r="CX10" s="1047"/>
      <c r="CY10" s="1047"/>
      <c r="CZ10" s="1047"/>
      <c r="DA10" s="1048"/>
      <c r="DB10" s="1046" t="s">
        <v>528</v>
      </c>
      <c r="DC10" s="1047"/>
      <c r="DD10" s="1047"/>
      <c r="DE10" s="1047"/>
      <c r="DF10" s="1048"/>
      <c r="DG10" s="1046" t="s">
        <v>528</v>
      </c>
      <c r="DH10" s="1047"/>
      <c r="DI10" s="1047"/>
      <c r="DJ10" s="1047"/>
      <c r="DK10" s="1048"/>
      <c r="DL10" s="1046" t="s">
        <v>528</v>
      </c>
      <c r="DM10" s="1047"/>
      <c r="DN10" s="1047"/>
      <c r="DO10" s="1047"/>
      <c r="DP10" s="1048"/>
      <c r="DQ10" s="1046" t="s">
        <v>528</v>
      </c>
      <c r="DR10" s="1047"/>
      <c r="DS10" s="1047"/>
      <c r="DT10" s="1047"/>
      <c r="DU10" s="1048"/>
      <c r="DV10" s="1049"/>
      <c r="DW10" s="1050"/>
      <c r="DX10" s="1050"/>
      <c r="DY10" s="1050"/>
      <c r="DZ10" s="1051"/>
      <c r="EA10" s="256"/>
    </row>
    <row r="11" spans="1:131" s="257" customFormat="1" ht="26.25" customHeight="1" x14ac:dyDescent="0.15">
      <c r="A11" s="263">
        <v>5</v>
      </c>
      <c r="B11" s="1088"/>
      <c r="C11" s="1089"/>
      <c r="D11" s="1089"/>
      <c r="E11" s="1089"/>
      <c r="F11" s="1089"/>
      <c r="G11" s="1089"/>
      <c r="H11" s="1089"/>
      <c r="I11" s="1089"/>
      <c r="J11" s="1089"/>
      <c r="K11" s="1089"/>
      <c r="L11" s="1089"/>
      <c r="M11" s="1089"/>
      <c r="N11" s="1089"/>
      <c r="O11" s="1089"/>
      <c r="P11" s="1090"/>
      <c r="Q11" s="1100"/>
      <c r="R11" s="1101"/>
      <c r="S11" s="1101"/>
      <c r="T11" s="1101"/>
      <c r="U11" s="1101"/>
      <c r="V11" s="1101"/>
      <c r="W11" s="1101"/>
      <c r="X11" s="1101"/>
      <c r="Y11" s="1101"/>
      <c r="Z11" s="1101"/>
      <c r="AA11" s="1101"/>
      <c r="AB11" s="1101"/>
      <c r="AC11" s="1101"/>
      <c r="AD11" s="1101"/>
      <c r="AE11" s="1102"/>
      <c r="AF11" s="1094"/>
      <c r="AG11" s="1095"/>
      <c r="AH11" s="1095"/>
      <c r="AI11" s="1095"/>
      <c r="AJ11" s="1096"/>
      <c r="AK11" s="1143"/>
      <c r="AL11" s="1144"/>
      <c r="AM11" s="1144"/>
      <c r="AN11" s="1144"/>
      <c r="AO11" s="1144"/>
      <c r="AP11" s="1144"/>
      <c r="AQ11" s="1144"/>
      <c r="AR11" s="1144"/>
      <c r="AS11" s="1144"/>
      <c r="AT11" s="1144"/>
      <c r="AU11" s="1141"/>
      <c r="AV11" s="1141"/>
      <c r="AW11" s="1141"/>
      <c r="AX11" s="1141"/>
      <c r="AY11" s="1142"/>
      <c r="AZ11" s="254"/>
      <c r="BA11" s="254"/>
      <c r="BB11" s="254"/>
      <c r="BC11" s="254"/>
      <c r="BD11" s="254"/>
      <c r="BE11" s="255"/>
      <c r="BF11" s="255"/>
      <c r="BG11" s="255"/>
      <c r="BH11" s="255"/>
      <c r="BI11" s="255"/>
      <c r="BJ11" s="255"/>
      <c r="BK11" s="255"/>
      <c r="BL11" s="255"/>
      <c r="BM11" s="255"/>
      <c r="BN11" s="255"/>
      <c r="BO11" s="255"/>
      <c r="BP11" s="255"/>
      <c r="BQ11" s="264">
        <v>5</v>
      </c>
      <c r="BR11" s="265"/>
      <c r="BS11" s="1071" t="s">
        <v>615</v>
      </c>
      <c r="BT11" s="1072"/>
      <c r="BU11" s="1072"/>
      <c r="BV11" s="1072"/>
      <c r="BW11" s="1072"/>
      <c r="BX11" s="1072"/>
      <c r="BY11" s="1072"/>
      <c r="BZ11" s="1072"/>
      <c r="CA11" s="1072"/>
      <c r="CB11" s="1072"/>
      <c r="CC11" s="1072"/>
      <c r="CD11" s="1072"/>
      <c r="CE11" s="1072"/>
      <c r="CF11" s="1072"/>
      <c r="CG11" s="1073"/>
      <c r="CH11" s="1046">
        <v>3</v>
      </c>
      <c r="CI11" s="1047"/>
      <c r="CJ11" s="1047"/>
      <c r="CK11" s="1047"/>
      <c r="CL11" s="1048"/>
      <c r="CM11" s="1046">
        <v>13</v>
      </c>
      <c r="CN11" s="1047"/>
      <c r="CO11" s="1047"/>
      <c r="CP11" s="1047"/>
      <c r="CQ11" s="1048"/>
      <c r="CR11" s="1046">
        <v>2</v>
      </c>
      <c r="CS11" s="1047"/>
      <c r="CT11" s="1047"/>
      <c r="CU11" s="1047"/>
      <c r="CV11" s="1048"/>
      <c r="CW11" s="1046">
        <v>7</v>
      </c>
      <c r="CX11" s="1047"/>
      <c r="CY11" s="1047"/>
      <c r="CZ11" s="1047"/>
      <c r="DA11" s="1048"/>
      <c r="DB11" s="1046" t="s">
        <v>528</v>
      </c>
      <c r="DC11" s="1047"/>
      <c r="DD11" s="1047"/>
      <c r="DE11" s="1047"/>
      <c r="DF11" s="1048"/>
      <c r="DG11" s="1046" t="s">
        <v>528</v>
      </c>
      <c r="DH11" s="1047"/>
      <c r="DI11" s="1047"/>
      <c r="DJ11" s="1047"/>
      <c r="DK11" s="1048"/>
      <c r="DL11" s="1046" t="s">
        <v>528</v>
      </c>
      <c r="DM11" s="1047"/>
      <c r="DN11" s="1047"/>
      <c r="DO11" s="1047"/>
      <c r="DP11" s="1048"/>
      <c r="DQ11" s="1046" t="s">
        <v>528</v>
      </c>
      <c r="DR11" s="1047"/>
      <c r="DS11" s="1047"/>
      <c r="DT11" s="1047"/>
      <c r="DU11" s="1048"/>
      <c r="DV11" s="1049"/>
      <c r="DW11" s="1050"/>
      <c r="DX11" s="1050"/>
      <c r="DY11" s="1050"/>
      <c r="DZ11" s="1051"/>
      <c r="EA11" s="256"/>
    </row>
    <row r="12" spans="1:131" s="257" customFormat="1" ht="26.25" customHeight="1" x14ac:dyDescent="0.15">
      <c r="A12" s="263">
        <v>6</v>
      </c>
      <c r="B12" s="1088"/>
      <c r="C12" s="1089"/>
      <c r="D12" s="1089"/>
      <c r="E12" s="1089"/>
      <c r="F12" s="1089"/>
      <c r="G12" s="1089"/>
      <c r="H12" s="1089"/>
      <c r="I12" s="1089"/>
      <c r="J12" s="1089"/>
      <c r="K12" s="1089"/>
      <c r="L12" s="1089"/>
      <c r="M12" s="1089"/>
      <c r="N12" s="1089"/>
      <c r="O12" s="1089"/>
      <c r="P12" s="1090"/>
      <c r="Q12" s="1100"/>
      <c r="R12" s="1101"/>
      <c r="S12" s="1101"/>
      <c r="T12" s="1101"/>
      <c r="U12" s="1101"/>
      <c r="V12" s="1101"/>
      <c r="W12" s="1101"/>
      <c r="X12" s="1101"/>
      <c r="Y12" s="1101"/>
      <c r="Z12" s="1101"/>
      <c r="AA12" s="1101"/>
      <c r="AB12" s="1101"/>
      <c r="AC12" s="1101"/>
      <c r="AD12" s="1101"/>
      <c r="AE12" s="1102"/>
      <c r="AF12" s="1094"/>
      <c r="AG12" s="1095"/>
      <c r="AH12" s="1095"/>
      <c r="AI12" s="1095"/>
      <c r="AJ12" s="1096"/>
      <c r="AK12" s="1143"/>
      <c r="AL12" s="1144"/>
      <c r="AM12" s="1144"/>
      <c r="AN12" s="1144"/>
      <c r="AO12" s="1144"/>
      <c r="AP12" s="1144"/>
      <c r="AQ12" s="1144"/>
      <c r="AR12" s="1144"/>
      <c r="AS12" s="1144"/>
      <c r="AT12" s="1144"/>
      <c r="AU12" s="1141"/>
      <c r="AV12" s="1141"/>
      <c r="AW12" s="1141"/>
      <c r="AX12" s="1141"/>
      <c r="AY12" s="1142"/>
      <c r="AZ12" s="254"/>
      <c r="BA12" s="254"/>
      <c r="BB12" s="254"/>
      <c r="BC12" s="254"/>
      <c r="BD12" s="254"/>
      <c r="BE12" s="255"/>
      <c r="BF12" s="255"/>
      <c r="BG12" s="255"/>
      <c r="BH12" s="255"/>
      <c r="BI12" s="255"/>
      <c r="BJ12" s="255"/>
      <c r="BK12" s="255"/>
      <c r="BL12" s="255"/>
      <c r="BM12" s="255"/>
      <c r="BN12" s="255"/>
      <c r="BO12" s="255"/>
      <c r="BP12" s="255"/>
      <c r="BQ12" s="264">
        <v>6</v>
      </c>
      <c r="BR12" s="265"/>
      <c r="BS12" s="1071"/>
      <c r="BT12" s="1072"/>
      <c r="BU12" s="1072"/>
      <c r="BV12" s="1072"/>
      <c r="BW12" s="1072"/>
      <c r="BX12" s="1072"/>
      <c r="BY12" s="1072"/>
      <c r="BZ12" s="1072"/>
      <c r="CA12" s="1072"/>
      <c r="CB12" s="1072"/>
      <c r="CC12" s="1072"/>
      <c r="CD12" s="1072"/>
      <c r="CE12" s="1072"/>
      <c r="CF12" s="1072"/>
      <c r="CG12" s="1073"/>
      <c r="CH12" s="1046"/>
      <c r="CI12" s="1047"/>
      <c r="CJ12" s="1047"/>
      <c r="CK12" s="1047"/>
      <c r="CL12" s="1048"/>
      <c r="CM12" s="1046"/>
      <c r="CN12" s="1047"/>
      <c r="CO12" s="1047"/>
      <c r="CP12" s="1047"/>
      <c r="CQ12" s="1048"/>
      <c r="CR12" s="1046"/>
      <c r="CS12" s="1047"/>
      <c r="CT12" s="1047"/>
      <c r="CU12" s="1047"/>
      <c r="CV12" s="1048"/>
      <c r="CW12" s="1046"/>
      <c r="CX12" s="1047"/>
      <c r="CY12" s="1047"/>
      <c r="CZ12" s="1047"/>
      <c r="DA12" s="1048"/>
      <c r="DB12" s="1046"/>
      <c r="DC12" s="1047"/>
      <c r="DD12" s="1047"/>
      <c r="DE12" s="1047"/>
      <c r="DF12" s="1048"/>
      <c r="DG12" s="1046"/>
      <c r="DH12" s="1047"/>
      <c r="DI12" s="1047"/>
      <c r="DJ12" s="1047"/>
      <c r="DK12" s="1048"/>
      <c r="DL12" s="1046"/>
      <c r="DM12" s="1047"/>
      <c r="DN12" s="1047"/>
      <c r="DO12" s="1047"/>
      <c r="DP12" s="1048"/>
      <c r="DQ12" s="1046"/>
      <c r="DR12" s="1047"/>
      <c r="DS12" s="1047"/>
      <c r="DT12" s="1047"/>
      <c r="DU12" s="1048"/>
      <c r="DV12" s="1049"/>
      <c r="DW12" s="1050"/>
      <c r="DX12" s="1050"/>
      <c r="DY12" s="1050"/>
      <c r="DZ12" s="1051"/>
      <c r="EA12" s="256"/>
    </row>
    <row r="13" spans="1:131" s="257" customFormat="1" ht="26.25" customHeight="1" x14ac:dyDescent="0.15">
      <c r="A13" s="263">
        <v>7</v>
      </c>
      <c r="B13" s="1088"/>
      <c r="C13" s="1089"/>
      <c r="D13" s="1089"/>
      <c r="E13" s="1089"/>
      <c r="F13" s="1089"/>
      <c r="G13" s="1089"/>
      <c r="H13" s="1089"/>
      <c r="I13" s="1089"/>
      <c r="J13" s="1089"/>
      <c r="K13" s="1089"/>
      <c r="L13" s="1089"/>
      <c r="M13" s="1089"/>
      <c r="N13" s="1089"/>
      <c r="O13" s="1089"/>
      <c r="P13" s="1090"/>
      <c r="Q13" s="1100"/>
      <c r="R13" s="1101"/>
      <c r="S13" s="1101"/>
      <c r="T13" s="1101"/>
      <c r="U13" s="1101"/>
      <c r="V13" s="1101"/>
      <c r="W13" s="1101"/>
      <c r="X13" s="1101"/>
      <c r="Y13" s="1101"/>
      <c r="Z13" s="1101"/>
      <c r="AA13" s="1101"/>
      <c r="AB13" s="1101"/>
      <c r="AC13" s="1101"/>
      <c r="AD13" s="1101"/>
      <c r="AE13" s="1102"/>
      <c r="AF13" s="1094"/>
      <c r="AG13" s="1095"/>
      <c r="AH13" s="1095"/>
      <c r="AI13" s="1095"/>
      <c r="AJ13" s="1096"/>
      <c r="AK13" s="1143"/>
      <c r="AL13" s="1144"/>
      <c r="AM13" s="1144"/>
      <c r="AN13" s="1144"/>
      <c r="AO13" s="1144"/>
      <c r="AP13" s="1144"/>
      <c r="AQ13" s="1144"/>
      <c r="AR13" s="1144"/>
      <c r="AS13" s="1144"/>
      <c r="AT13" s="1144"/>
      <c r="AU13" s="1141"/>
      <c r="AV13" s="1141"/>
      <c r="AW13" s="1141"/>
      <c r="AX13" s="1141"/>
      <c r="AY13" s="1142"/>
      <c r="AZ13" s="254"/>
      <c r="BA13" s="254"/>
      <c r="BB13" s="254"/>
      <c r="BC13" s="254"/>
      <c r="BD13" s="254"/>
      <c r="BE13" s="255"/>
      <c r="BF13" s="255"/>
      <c r="BG13" s="255"/>
      <c r="BH13" s="255"/>
      <c r="BI13" s="255"/>
      <c r="BJ13" s="255"/>
      <c r="BK13" s="255"/>
      <c r="BL13" s="255"/>
      <c r="BM13" s="255"/>
      <c r="BN13" s="255"/>
      <c r="BO13" s="255"/>
      <c r="BP13" s="255"/>
      <c r="BQ13" s="264">
        <v>7</v>
      </c>
      <c r="BR13" s="265"/>
      <c r="BS13" s="1071"/>
      <c r="BT13" s="1072"/>
      <c r="BU13" s="1072"/>
      <c r="BV13" s="1072"/>
      <c r="BW13" s="1072"/>
      <c r="BX13" s="1072"/>
      <c r="BY13" s="1072"/>
      <c r="BZ13" s="1072"/>
      <c r="CA13" s="1072"/>
      <c r="CB13" s="1072"/>
      <c r="CC13" s="1072"/>
      <c r="CD13" s="1072"/>
      <c r="CE13" s="1072"/>
      <c r="CF13" s="1072"/>
      <c r="CG13" s="1073"/>
      <c r="CH13" s="1046"/>
      <c r="CI13" s="1047"/>
      <c r="CJ13" s="1047"/>
      <c r="CK13" s="1047"/>
      <c r="CL13" s="1048"/>
      <c r="CM13" s="1046"/>
      <c r="CN13" s="1047"/>
      <c r="CO13" s="1047"/>
      <c r="CP13" s="1047"/>
      <c r="CQ13" s="1048"/>
      <c r="CR13" s="1046"/>
      <c r="CS13" s="1047"/>
      <c r="CT13" s="1047"/>
      <c r="CU13" s="1047"/>
      <c r="CV13" s="1048"/>
      <c r="CW13" s="1046"/>
      <c r="CX13" s="1047"/>
      <c r="CY13" s="1047"/>
      <c r="CZ13" s="1047"/>
      <c r="DA13" s="1048"/>
      <c r="DB13" s="1046"/>
      <c r="DC13" s="1047"/>
      <c r="DD13" s="1047"/>
      <c r="DE13" s="1047"/>
      <c r="DF13" s="1048"/>
      <c r="DG13" s="1046"/>
      <c r="DH13" s="1047"/>
      <c r="DI13" s="1047"/>
      <c r="DJ13" s="1047"/>
      <c r="DK13" s="1048"/>
      <c r="DL13" s="1046"/>
      <c r="DM13" s="1047"/>
      <c r="DN13" s="1047"/>
      <c r="DO13" s="1047"/>
      <c r="DP13" s="1048"/>
      <c r="DQ13" s="1046"/>
      <c r="DR13" s="1047"/>
      <c r="DS13" s="1047"/>
      <c r="DT13" s="1047"/>
      <c r="DU13" s="1048"/>
      <c r="DV13" s="1049"/>
      <c r="DW13" s="1050"/>
      <c r="DX13" s="1050"/>
      <c r="DY13" s="1050"/>
      <c r="DZ13" s="1051"/>
      <c r="EA13" s="256"/>
    </row>
    <row r="14" spans="1:131" s="257" customFormat="1" ht="26.25" customHeight="1" x14ac:dyDescent="0.15">
      <c r="A14" s="263">
        <v>8</v>
      </c>
      <c r="B14" s="1088"/>
      <c r="C14" s="1089"/>
      <c r="D14" s="1089"/>
      <c r="E14" s="1089"/>
      <c r="F14" s="1089"/>
      <c r="G14" s="1089"/>
      <c r="H14" s="1089"/>
      <c r="I14" s="1089"/>
      <c r="J14" s="1089"/>
      <c r="K14" s="1089"/>
      <c r="L14" s="1089"/>
      <c r="M14" s="1089"/>
      <c r="N14" s="1089"/>
      <c r="O14" s="1089"/>
      <c r="P14" s="1090"/>
      <c r="Q14" s="1100"/>
      <c r="R14" s="1101"/>
      <c r="S14" s="1101"/>
      <c r="T14" s="1101"/>
      <c r="U14" s="1101"/>
      <c r="V14" s="1101"/>
      <c r="W14" s="1101"/>
      <c r="X14" s="1101"/>
      <c r="Y14" s="1101"/>
      <c r="Z14" s="1101"/>
      <c r="AA14" s="1101"/>
      <c r="AB14" s="1101"/>
      <c r="AC14" s="1101"/>
      <c r="AD14" s="1101"/>
      <c r="AE14" s="1102"/>
      <c r="AF14" s="1094"/>
      <c r="AG14" s="1095"/>
      <c r="AH14" s="1095"/>
      <c r="AI14" s="1095"/>
      <c r="AJ14" s="1096"/>
      <c r="AK14" s="1143"/>
      <c r="AL14" s="1144"/>
      <c r="AM14" s="1144"/>
      <c r="AN14" s="1144"/>
      <c r="AO14" s="1144"/>
      <c r="AP14" s="1144"/>
      <c r="AQ14" s="1144"/>
      <c r="AR14" s="1144"/>
      <c r="AS14" s="1144"/>
      <c r="AT14" s="1144"/>
      <c r="AU14" s="1141"/>
      <c r="AV14" s="1141"/>
      <c r="AW14" s="1141"/>
      <c r="AX14" s="1141"/>
      <c r="AY14" s="1142"/>
      <c r="AZ14" s="254"/>
      <c r="BA14" s="254"/>
      <c r="BB14" s="254"/>
      <c r="BC14" s="254"/>
      <c r="BD14" s="254"/>
      <c r="BE14" s="255"/>
      <c r="BF14" s="255"/>
      <c r="BG14" s="255"/>
      <c r="BH14" s="255"/>
      <c r="BI14" s="255"/>
      <c r="BJ14" s="255"/>
      <c r="BK14" s="255"/>
      <c r="BL14" s="255"/>
      <c r="BM14" s="255"/>
      <c r="BN14" s="255"/>
      <c r="BO14" s="255"/>
      <c r="BP14" s="255"/>
      <c r="BQ14" s="264">
        <v>8</v>
      </c>
      <c r="BR14" s="265"/>
      <c r="BS14" s="1071"/>
      <c r="BT14" s="1072"/>
      <c r="BU14" s="1072"/>
      <c r="BV14" s="1072"/>
      <c r="BW14" s="1072"/>
      <c r="BX14" s="1072"/>
      <c r="BY14" s="1072"/>
      <c r="BZ14" s="1072"/>
      <c r="CA14" s="1072"/>
      <c r="CB14" s="1072"/>
      <c r="CC14" s="1072"/>
      <c r="CD14" s="1072"/>
      <c r="CE14" s="1072"/>
      <c r="CF14" s="1072"/>
      <c r="CG14" s="1073"/>
      <c r="CH14" s="1046"/>
      <c r="CI14" s="1047"/>
      <c r="CJ14" s="1047"/>
      <c r="CK14" s="1047"/>
      <c r="CL14" s="1048"/>
      <c r="CM14" s="1046"/>
      <c r="CN14" s="1047"/>
      <c r="CO14" s="1047"/>
      <c r="CP14" s="1047"/>
      <c r="CQ14" s="1048"/>
      <c r="CR14" s="1046"/>
      <c r="CS14" s="1047"/>
      <c r="CT14" s="1047"/>
      <c r="CU14" s="1047"/>
      <c r="CV14" s="1048"/>
      <c r="CW14" s="1046"/>
      <c r="CX14" s="1047"/>
      <c r="CY14" s="1047"/>
      <c r="CZ14" s="1047"/>
      <c r="DA14" s="1048"/>
      <c r="DB14" s="1046"/>
      <c r="DC14" s="1047"/>
      <c r="DD14" s="1047"/>
      <c r="DE14" s="1047"/>
      <c r="DF14" s="1048"/>
      <c r="DG14" s="1046"/>
      <c r="DH14" s="1047"/>
      <c r="DI14" s="1047"/>
      <c r="DJ14" s="1047"/>
      <c r="DK14" s="1048"/>
      <c r="DL14" s="1046"/>
      <c r="DM14" s="1047"/>
      <c r="DN14" s="1047"/>
      <c r="DO14" s="1047"/>
      <c r="DP14" s="1048"/>
      <c r="DQ14" s="1046"/>
      <c r="DR14" s="1047"/>
      <c r="DS14" s="1047"/>
      <c r="DT14" s="1047"/>
      <c r="DU14" s="1048"/>
      <c r="DV14" s="1049"/>
      <c r="DW14" s="1050"/>
      <c r="DX14" s="1050"/>
      <c r="DY14" s="1050"/>
      <c r="DZ14" s="1051"/>
      <c r="EA14" s="256"/>
    </row>
    <row r="15" spans="1:131" s="257" customFormat="1" ht="26.25" customHeight="1" x14ac:dyDescent="0.15">
      <c r="A15" s="263">
        <v>9</v>
      </c>
      <c r="B15" s="1088"/>
      <c r="C15" s="1089"/>
      <c r="D15" s="1089"/>
      <c r="E15" s="1089"/>
      <c r="F15" s="1089"/>
      <c r="G15" s="1089"/>
      <c r="H15" s="1089"/>
      <c r="I15" s="1089"/>
      <c r="J15" s="1089"/>
      <c r="K15" s="1089"/>
      <c r="L15" s="1089"/>
      <c r="M15" s="1089"/>
      <c r="N15" s="1089"/>
      <c r="O15" s="1089"/>
      <c r="P15" s="1090"/>
      <c r="Q15" s="1100"/>
      <c r="R15" s="1101"/>
      <c r="S15" s="1101"/>
      <c r="T15" s="1101"/>
      <c r="U15" s="1101"/>
      <c r="V15" s="1101"/>
      <c r="W15" s="1101"/>
      <c r="X15" s="1101"/>
      <c r="Y15" s="1101"/>
      <c r="Z15" s="1101"/>
      <c r="AA15" s="1101"/>
      <c r="AB15" s="1101"/>
      <c r="AC15" s="1101"/>
      <c r="AD15" s="1101"/>
      <c r="AE15" s="1102"/>
      <c r="AF15" s="1094"/>
      <c r="AG15" s="1095"/>
      <c r="AH15" s="1095"/>
      <c r="AI15" s="1095"/>
      <c r="AJ15" s="1096"/>
      <c r="AK15" s="1143"/>
      <c r="AL15" s="1144"/>
      <c r="AM15" s="1144"/>
      <c r="AN15" s="1144"/>
      <c r="AO15" s="1144"/>
      <c r="AP15" s="1144"/>
      <c r="AQ15" s="1144"/>
      <c r="AR15" s="1144"/>
      <c r="AS15" s="1144"/>
      <c r="AT15" s="1144"/>
      <c r="AU15" s="1141"/>
      <c r="AV15" s="1141"/>
      <c r="AW15" s="1141"/>
      <c r="AX15" s="1141"/>
      <c r="AY15" s="1142"/>
      <c r="AZ15" s="254"/>
      <c r="BA15" s="254"/>
      <c r="BB15" s="254"/>
      <c r="BC15" s="254"/>
      <c r="BD15" s="254"/>
      <c r="BE15" s="255"/>
      <c r="BF15" s="255"/>
      <c r="BG15" s="255"/>
      <c r="BH15" s="255"/>
      <c r="BI15" s="255"/>
      <c r="BJ15" s="255"/>
      <c r="BK15" s="255"/>
      <c r="BL15" s="255"/>
      <c r="BM15" s="255"/>
      <c r="BN15" s="255"/>
      <c r="BO15" s="255"/>
      <c r="BP15" s="255"/>
      <c r="BQ15" s="264">
        <v>9</v>
      </c>
      <c r="BR15" s="265"/>
      <c r="BS15" s="1071"/>
      <c r="BT15" s="1072"/>
      <c r="BU15" s="1072"/>
      <c r="BV15" s="1072"/>
      <c r="BW15" s="1072"/>
      <c r="BX15" s="1072"/>
      <c r="BY15" s="1072"/>
      <c r="BZ15" s="1072"/>
      <c r="CA15" s="1072"/>
      <c r="CB15" s="1072"/>
      <c r="CC15" s="1072"/>
      <c r="CD15" s="1072"/>
      <c r="CE15" s="1072"/>
      <c r="CF15" s="1072"/>
      <c r="CG15" s="1073"/>
      <c r="CH15" s="1046"/>
      <c r="CI15" s="1047"/>
      <c r="CJ15" s="1047"/>
      <c r="CK15" s="1047"/>
      <c r="CL15" s="1048"/>
      <c r="CM15" s="1046"/>
      <c r="CN15" s="1047"/>
      <c r="CO15" s="1047"/>
      <c r="CP15" s="1047"/>
      <c r="CQ15" s="1048"/>
      <c r="CR15" s="1046"/>
      <c r="CS15" s="1047"/>
      <c r="CT15" s="1047"/>
      <c r="CU15" s="1047"/>
      <c r="CV15" s="1048"/>
      <c r="CW15" s="1046"/>
      <c r="CX15" s="1047"/>
      <c r="CY15" s="1047"/>
      <c r="CZ15" s="1047"/>
      <c r="DA15" s="1048"/>
      <c r="DB15" s="1046"/>
      <c r="DC15" s="1047"/>
      <c r="DD15" s="1047"/>
      <c r="DE15" s="1047"/>
      <c r="DF15" s="1048"/>
      <c r="DG15" s="1046"/>
      <c r="DH15" s="1047"/>
      <c r="DI15" s="1047"/>
      <c r="DJ15" s="1047"/>
      <c r="DK15" s="1048"/>
      <c r="DL15" s="1046"/>
      <c r="DM15" s="1047"/>
      <c r="DN15" s="1047"/>
      <c r="DO15" s="1047"/>
      <c r="DP15" s="1048"/>
      <c r="DQ15" s="1046"/>
      <c r="DR15" s="1047"/>
      <c r="DS15" s="1047"/>
      <c r="DT15" s="1047"/>
      <c r="DU15" s="1048"/>
      <c r="DV15" s="1049"/>
      <c r="DW15" s="1050"/>
      <c r="DX15" s="1050"/>
      <c r="DY15" s="1050"/>
      <c r="DZ15" s="1051"/>
      <c r="EA15" s="256"/>
    </row>
    <row r="16" spans="1:131" s="257" customFormat="1" ht="26.25" customHeight="1" x14ac:dyDescent="0.15">
      <c r="A16" s="263">
        <v>10</v>
      </c>
      <c r="B16" s="1088"/>
      <c r="C16" s="1089"/>
      <c r="D16" s="1089"/>
      <c r="E16" s="1089"/>
      <c r="F16" s="1089"/>
      <c r="G16" s="1089"/>
      <c r="H16" s="1089"/>
      <c r="I16" s="1089"/>
      <c r="J16" s="1089"/>
      <c r="K16" s="1089"/>
      <c r="L16" s="1089"/>
      <c r="M16" s="1089"/>
      <c r="N16" s="1089"/>
      <c r="O16" s="1089"/>
      <c r="P16" s="1090"/>
      <c r="Q16" s="1100"/>
      <c r="R16" s="1101"/>
      <c r="S16" s="1101"/>
      <c r="T16" s="1101"/>
      <c r="U16" s="1101"/>
      <c r="V16" s="1101"/>
      <c r="W16" s="1101"/>
      <c r="X16" s="1101"/>
      <c r="Y16" s="1101"/>
      <c r="Z16" s="1101"/>
      <c r="AA16" s="1101"/>
      <c r="AB16" s="1101"/>
      <c r="AC16" s="1101"/>
      <c r="AD16" s="1101"/>
      <c r="AE16" s="1102"/>
      <c r="AF16" s="1094"/>
      <c r="AG16" s="1095"/>
      <c r="AH16" s="1095"/>
      <c r="AI16" s="1095"/>
      <c r="AJ16" s="1096"/>
      <c r="AK16" s="1143"/>
      <c r="AL16" s="1144"/>
      <c r="AM16" s="1144"/>
      <c r="AN16" s="1144"/>
      <c r="AO16" s="1144"/>
      <c r="AP16" s="1144"/>
      <c r="AQ16" s="1144"/>
      <c r="AR16" s="1144"/>
      <c r="AS16" s="1144"/>
      <c r="AT16" s="1144"/>
      <c r="AU16" s="1141"/>
      <c r="AV16" s="1141"/>
      <c r="AW16" s="1141"/>
      <c r="AX16" s="1141"/>
      <c r="AY16" s="1142"/>
      <c r="AZ16" s="254"/>
      <c r="BA16" s="254"/>
      <c r="BB16" s="254"/>
      <c r="BC16" s="254"/>
      <c r="BD16" s="254"/>
      <c r="BE16" s="255"/>
      <c r="BF16" s="255"/>
      <c r="BG16" s="255"/>
      <c r="BH16" s="255"/>
      <c r="BI16" s="255"/>
      <c r="BJ16" s="255"/>
      <c r="BK16" s="255"/>
      <c r="BL16" s="255"/>
      <c r="BM16" s="255"/>
      <c r="BN16" s="255"/>
      <c r="BO16" s="255"/>
      <c r="BP16" s="255"/>
      <c r="BQ16" s="264">
        <v>10</v>
      </c>
      <c r="BR16" s="265"/>
      <c r="BS16" s="1071"/>
      <c r="BT16" s="1072"/>
      <c r="BU16" s="1072"/>
      <c r="BV16" s="1072"/>
      <c r="BW16" s="1072"/>
      <c r="BX16" s="1072"/>
      <c r="BY16" s="1072"/>
      <c r="BZ16" s="1072"/>
      <c r="CA16" s="1072"/>
      <c r="CB16" s="1072"/>
      <c r="CC16" s="1072"/>
      <c r="CD16" s="1072"/>
      <c r="CE16" s="1072"/>
      <c r="CF16" s="1072"/>
      <c r="CG16" s="1073"/>
      <c r="CH16" s="1046"/>
      <c r="CI16" s="1047"/>
      <c r="CJ16" s="1047"/>
      <c r="CK16" s="1047"/>
      <c r="CL16" s="1048"/>
      <c r="CM16" s="1046"/>
      <c r="CN16" s="1047"/>
      <c r="CO16" s="1047"/>
      <c r="CP16" s="1047"/>
      <c r="CQ16" s="1048"/>
      <c r="CR16" s="1046"/>
      <c r="CS16" s="1047"/>
      <c r="CT16" s="1047"/>
      <c r="CU16" s="1047"/>
      <c r="CV16" s="1048"/>
      <c r="CW16" s="1046"/>
      <c r="CX16" s="1047"/>
      <c r="CY16" s="1047"/>
      <c r="CZ16" s="1047"/>
      <c r="DA16" s="1048"/>
      <c r="DB16" s="1046"/>
      <c r="DC16" s="1047"/>
      <c r="DD16" s="1047"/>
      <c r="DE16" s="1047"/>
      <c r="DF16" s="1048"/>
      <c r="DG16" s="1046"/>
      <c r="DH16" s="1047"/>
      <c r="DI16" s="1047"/>
      <c r="DJ16" s="1047"/>
      <c r="DK16" s="1048"/>
      <c r="DL16" s="1046"/>
      <c r="DM16" s="1047"/>
      <c r="DN16" s="1047"/>
      <c r="DO16" s="1047"/>
      <c r="DP16" s="1048"/>
      <c r="DQ16" s="1046"/>
      <c r="DR16" s="1047"/>
      <c r="DS16" s="1047"/>
      <c r="DT16" s="1047"/>
      <c r="DU16" s="1048"/>
      <c r="DV16" s="1049"/>
      <c r="DW16" s="1050"/>
      <c r="DX16" s="1050"/>
      <c r="DY16" s="1050"/>
      <c r="DZ16" s="1051"/>
      <c r="EA16" s="256"/>
    </row>
    <row r="17" spans="1:131" s="257" customFormat="1" ht="26.25" customHeight="1" x14ac:dyDescent="0.15">
      <c r="A17" s="263">
        <v>11</v>
      </c>
      <c r="B17" s="1088"/>
      <c r="C17" s="1089"/>
      <c r="D17" s="1089"/>
      <c r="E17" s="1089"/>
      <c r="F17" s="1089"/>
      <c r="G17" s="1089"/>
      <c r="H17" s="1089"/>
      <c r="I17" s="1089"/>
      <c r="J17" s="1089"/>
      <c r="K17" s="1089"/>
      <c r="L17" s="1089"/>
      <c r="M17" s="1089"/>
      <c r="N17" s="1089"/>
      <c r="O17" s="1089"/>
      <c r="P17" s="1090"/>
      <c r="Q17" s="1100"/>
      <c r="R17" s="1101"/>
      <c r="S17" s="1101"/>
      <c r="T17" s="1101"/>
      <c r="U17" s="1101"/>
      <c r="V17" s="1101"/>
      <c r="W17" s="1101"/>
      <c r="X17" s="1101"/>
      <c r="Y17" s="1101"/>
      <c r="Z17" s="1101"/>
      <c r="AA17" s="1101"/>
      <c r="AB17" s="1101"/>
      <c r="AC17" s="1101"/>
      <c r="AD17" s="1101"/>
      <c r="AE17" s="1102"/>
      <c r="AF17" s="1094"/>
      <c r="AG17" s="1095"/>
      <c r="AH17" s="1095"/>
      <c r="AI17" s="1095"/>
      <c r="AJ17" s="1096"/>
      <c r="AK17" s="1143"/>
      <c r="AL17" s="1144"/>
      <c r="AM17" s="1144"/>
      <c r="AN17" s="1144"/>
      <c r="AO17" s="1144"/>
      <c r="AP17" s="1144"/>
      <c r="AQ17" s="1144"/>
      <c r="AR17" s="1144"/>
      <c r="AS17" s="1144"/>
      <c r="AT17" s="1144"/>
      <c r="AU17" s="1141"/>
      <c r="AV17" s="1141"/>
      <c r="AW17" s="1141"/>
      <c r="AX17" s="1141"/>
      <c r="AY17" s="1142"/>
      <c r="AZ17" s="254"/>
      <c r="BA17" s="254"/>
      <c r="BB17" s="254"/>
      <c r="BC17" s="254"/>
      <c r="BD17" s="254"/>
      <c r="BE17" s="255"/>
      <c r="BF17" s="255"/>
      <c r="BG17" s="255"/>
      <c r="BH17" s="255"/>
      <c r="BI17" s="255"/>
      <c r="BJ17" s="255"/>
      <c r="BK17" s="255"/>
      <c r="BL17" s="255"/>
      <c r="BM17" s="255"/>
      <c r="BN17" s="255"/>
      <c r="BO17" s="255"/>
      <c r="BP17" s="255"/>
      <c r="BQ17" s="264">
        <v>11</v>
      </c>
      <c r="BR17" s="265"/>
      <c r="BS17" s="1071"/>
      <c r="BT17" s="1072"/>
      <c r="BU17" s="1072"/>
      <c r="BV17" s="1072"/>
      <c r="BW17" s="1072"/>
      <c r="BX17" s="1072"/>
      <c r="BY17" s="1072"/>
      <c r="BZ17" s="1072"/>
      <c r="CA17" s="1072"/>
      <c r="CB17" s="1072"/>
      <c r="CC17" s="1072"/>
      <c r="CD17" s="1072"/>
      <c r="CE17" s="1072"/>
      <c r="CF17" s="1072"/>
      <c r="CG17" s="1073"/>
      <c r="CH17" s="1046"/>
      <c r="CI17" s="1047"/>
      <c r="CJ17" s="1047"/>
      <c r="CK17" s="1047"/>
      <c r="CL17" s="1048"/>
      <c r="CM17" s="1046"/>
      <c r="CN17" s="1047"/>
      <c r="CO17" s="1047"/>
      <c r="CP17" s="1047"/>
      <c r="CQ17" s="1048"/>
      <c r="CR17" s="1046"/>
      <c r="CS17" s="1047"/>
      <c r="CT17" s="1047"/>
      <c r="CU17" s="1047"/>
      <c r="CV17" s="1048"/>
      <c r="CW17" s="1046"/>
      <c r="CX17" s="1047"/>
      <c r="CY17" s="1047"/>
      <c r="CZ17" s="1047"/>
      <c r="DA17" s="1048"/>
      <c r="DB17" s="1046"/>
      <c r="DC17" s="1047"/>
      <c r="DD17" s="1047"/>
      <c r="DE17" s="1047"/>
      <c r="DF17" s="1048"/>
      <c r="DG17" s="1046"/>
      <c r="DH17" s="1047"/>
      <c r="DI17" s="1047"/>
      <c r="DJ17" s="1047"/>
      <c r="DK17" s="1048"/>
      <c r="DL17" s="1046"/>
      <c r="DM17" s="1047"/>
      <c r="DN17" s="1047"/>
      <c r="DO17" s="1047"/>
      <c r="DP17" s="1048"/>
      <c r="DQ17" s="1046"/>
      <c r="DR17" s="1047"/>
      <c r="DS17" s="1047"/>
      <c r="DT17" s="1047"/>
      <c r="DU17" s="1048"/>
      <c r="DV17" s="1049"/>
      <c r="DW17" s="1050"/>
      <c r="DX17" s="1050"/>
      <c r="DY17" s="1050"/>
      <c r="DZ17" s="1051"/>
      <c r="EA17" s="256"/>
    </row>
    <row r="18" spans="1:131" s="257" customFormat="1" ht="26.25" customHeight="1" x14ac:dyDescent="0.15">
      <c r="A18" s="263">
        <v>12</v>
      </c>
      <c r="B18" s="1088"/>
      <c r="C18" s="1089"/>
      <c r="D18" s="1089"/>
      <c r="E18" s="1089"/>
      <c r="F18" s="1089"/>
      <c r="G18" s="1089"/>
      <c r="H18" s="1089"/>
      <c r="I18" s="1089"/>
      <c r="J18" s="1089"/>
      <c r="K18" s="1089"/>
      <c r="L18" s="1089"/>
      <c r="M18" s="1089"/>
      <c r="N18" s="1089"/>
      <c r="O18" s="1089"/>
      <c r="P18" s="1090"/>
      <c r="Q18" s="1100"/>
      <c r="R18" s="1101"/>
      <c r="S18" s="1101"/>
      <c r="T18" s="1101"/>
      <c r="U18" s="1101"/>
      <c r="V18" s="1101"/>
      <c r="W18" s="1101"/>
      <c r="X18" s="1101"/>
      <c r="Y18" s="1101"/>
      <c r="Z18" s="1101"/>
      <c r="AA18" s="1101"/>
      <c r="AB18" s="1101"/>
      <c r="AC18" s="1101"/>
      <c r="AD18" s="1101"/>
      <c r="AE18" s="1102"/>
      <c r="AF18" s="1094"/>
      <c r="AG18" s="1095"/>
      <c r="AH18" s="1095"/>
      <c r="AI18" s="1095"/>
      <c r="AJ18" s="1096"/>
      <c r="AK18" s="1143"/>
      <c r="AL18" s="1144"/>
      <c r="AM18" s="1144"/>
      <c r="AN18" s="1144"/>
      <c r="AO18" s="1144"/>
      <c r="AP18" s="1144"/>
      <c r="AQ18" s="1144"/>
      <c r="AR18" s="1144"/>
      <c r="AS18" s="1144"/>
      <c r="AT18" s="1144"/>
      <c r="AU18" s="1141"/>
      <c r="AV18" s="1141"/>
      <c r="AW18" s="1141"/>
      <c r="AX18" s="1141"/>
      <c r="AY18" s="1142"/>
      <c r="AZ18" s="254"/>
      <c r="BA18" s="254"/>
      <c r="BB18" s="254"/>
      <c r="BC18" s="254"/>
      <c r="BD18" s="254"/>
      <c r="BE18" s="255"/>
      <c r="BF18" s="255"/>
      <c r="BG18" s="255"/>
      <c r="BH18" s="255"/>
      <c r="BI18" s="255"/>
      <c r="BJ18" s="255"/>
      <c r="BK18" s="255"/>
      <c r="BL18" s="255"/>
      <c r="BM18" s="255"/>
      <c r="BN18" s="255"/>
      <c r="BO18" s="255"/>
      <c r="BP18" s="255"/>
      <c r="BQ18" s="264">
        <v>12</v>
      </c>
      <c r="BR18" s="265"/>
      <c r="BS18" s="1071"/>
      <c r="BT18" s="1072"/>
      <c r="BU18" s="1072"/>
      <c r="BV18" s="1072"/>
      <c r="BW18" s="1072"/>
      <c r="BX18" s="1072"/>
      <c r="BY18" s="1072"/>
      <c r="BZ18" s="1072"/>
      <c r="CA18" s="1072"/>
      <c r="CB18" s="1072"/>
      <c r="CC18" s="1072"/>
      <c r="CD18" s="1072"/>
      <c r="CE18" s="1072"/>
      <c r="CF18" s="1072"/>
      <c r="CG18" s="1073"/>
      <c r="CH18" s="1046"/>
      <c r="CI18" s="1047"/>
      <c r="CJ18" s="1047"/>
      <c r="CK18" s="1047"/>
      <c r="CL18" s="1048"/>
      <c r="CM18" s="1046"/>
      <c r="CN18" s="1047"/>
      <c r="CO18" s="1047"/>
      <c r="CP18" s="1047"/>
      <c r="CQ18" s="1048"/>
      <c r="CR18" s="1046"/>
      <c r="CS18" s="1047"/>
      <c r="CT18" s="1047"/>
      <c r="CU18" s="1047"/>
      <c r="CV18" s="1048"/>
      <c r="CW18" s="1046"/>
      <c r="CX18" s="1047"/>
      <c r="CY18" s="1047"/>
      <c r="CZ18" s="1047"/>
      <c r="DA18" s="1048"/>
      <c r="DB18" s="1046"/>
      <c r="DC18" s="1047"/>
      <c r="DD18" s="1047"/>
      <c r="DE18" s="1047"/>
      <c r="DF18" s="1048"/>
      <c r="DG18" s="1046"/>
      <c r="DH18" s="1047"/>
      <c r="DI18" s="1047"/>
      <c r="DJ18" s="1047"/>
      <c r="DK18" s="1048"/>
      <c r="DL18" s="1046"/>
      <c r="DM18" s="1047"/>
      <c r="DN18" s="1047"/>
      <c r="DO18" s="1047"/>
      <c r="DP18" s="1048"/>
      <c r="DQ18" s="1046"/>
      <c r="DR18" s="1047"/>
      <c r="DS18" s="1047"/>
      <c r="DT18" s="1047"/>
      <c r="DU18" s="1048"/>
      <c r="DV18" s="1049"/>
      <c r="DW18" s="1050"/>
      <c r="DX18" s="1050"/>
      <c r="DY18" s="1050"/>
      <c r="DZ18" s="1051"/>
      <c r="EA18" s="256"/>
    </row>
    <row r="19" spans="1:131" s="257" customFormat="1" ht="26.25" customHeight="1" x14ac:dyDescent="0.15">
      <c r="A19" s="263">
        <v>13</v>
      </c>
      <c r="B19" s="1088"/>
      <c r="C19" s="1089"/>
      <c r="D19" s="1089"/>
      <c r="E19" s="1089"/>
      <c r="F19" s="1089"/>
      <c r="G19" s="1089"/>
      <c r="H19" s="1089"/>
      <c r="I19" s="1089"/>
      <c r="J19" s="1089"/>
      <c r="K19" s="1089"/>
      <c r="L19" s="1089"/>
      <c r="M19" s="1089"/>
      <c r="N19" s="1089"/>
      <c r="O19" s="1089"/>
      <c r="P19" s="1090"/>
      <c r="Q19" s="1100"/>
      <c r="R19" s="1101"/>
      <c r="S19" s="1101"/>
      <c r="T19" s="1101"/>
      <c r="U19" s="1101"/>
      <c r="V19" s="1101"/>
      <c r="W19" s="1101"/>
      <c r="X19" s="1101"/>
      <c r="Y19" s="1101"/>
      <c r="Z19" s="1101"/>
      <c r="AA19" s="1101"/>
      <c r="AB19" s="1101"/>
      <c r="AC19" s="1101"/>
      <c r="AD19" s="1101"/>
      <c r="AE19" s="1102"/>
      <c r="AF19" s="1094"/>
      <c r="AG19" s="1095"/>
      <c r="AH19" s="1095"/>
      <c r="AI19" s="1095"/>
      <c r="AJ19" s="1096"/>
      <c r="AK19" s="1143"/>
      <c r="AL19" s="1144"/>
      <c r="AM19" s="1144"/>
      <c r="AN19" s="1144"/>
      <c r="AO19" s="1144"/>
      <c r="AP19" s="1144"/>
      <c r="AQ19" s="1144"/>
      <c r="AR19" s="1144"/>
      <c r="AS19" s="1144"/>
      <c r="AT19" s="1144"/>
      <c r="AU19" s="1141"/>
      <c r="AV19" s="1141"/>
      <c r="AW19" s="1141"/>
      <c r="AX19" s="1141"/>
      <c r="AY19" s="1142"/>
      <c r="AZ19" s="254"/>
      <c r="BA19" s="254"/>
      <c r="BB19" s="254"/>
      <c r="BC19" s="254"/>
      <c r="BD19" s="254"/>
      <c r="BE19" s="255"/>
      <c r="BF19" s="255"/>
      <c r="BG19" s="255"/>
      <c r="BH19" s="255"/>
      <c r="BI19" s="255"/>
      <c r="BJ19" s="255"/>
      <c r="BK19" s="255"/>
      <c r="BL19" s="255"/>
      <c r="BM19" s="255"/>
      <c r="BN19" s="255"/>
      <c r="BO19" s="255"/>
      <c r="BP19" s="255"/>
      <c r="BQ19" s="264">
        <v>13</v>
      </c>
      <c r="BR19" s="265"/>
      <c r="BS19" s="1071"/>
      <c r="BT19" s="1072"/>
      <c r="BU19" s="1072"/>
      <c r="BV19" s="1072"/>
      <c r="BW19" s="1072"/>
      <c r="BX19" s="1072"/>
      <c r="BY19" s="1072"/>
      <c r="BZ19" s="1072"/>
      <c r="CA19" s="1072"/>
      <c r="CB19" s="1072"/>
      <c r="CC19" s="1072"/>
      <c r="CD19" s="1072"/>
      <c r="CE19" s="1072"/>
      <c r="CF19" s="1072"/>
      <c r="CG19" s="1073"/>
      <c r="CH19" s="1046"/>
      <c r="CI19" s="1047"/>
      <c r="CJ19" s="1047"/>
      <c r="CK19" s="1047"/>
      <c r="CL19" s="1048"/>
      <c r="CM19" s="1046"/>
      <c r="CN19" s="1047"/>
      <c r="CO19" s="1047"/>
      <c r="CP19" s="1047"/>
      <c r="CQ19" s="1048"/>
      <c r="CR19" s="1046"/>
      <c r="CS19" s="1047"/>
      <c r="CT19" s="1047"/>
      <c r="CU19" s="1047"/>
      <c r="CV19" s="1048"/>
      <c r="CW19" s="1046"/>
      <c r="CX19" s="1047"/>
      <c r="CY19" s="1047"/>
      <c r="CZ19" s="1047"/>
      <c r="DA19" s="1048"/>
      <c r="DB19" s="1046"/>
      <c r="DC19" s="1047"/>
      <c r="DD19" s="1047"/>
      <c r="DE19" s="1047"/>
      <c r="DF19" s="1048"/>
      <c r="DG19" s="1046"/>
      <c r="DH19" s="1047"/>
      <c r="DI19" s="1047"/>
      <c r="DJ19" s="1047"/>
      <c r="DK19" s="1048"/>
      <c r="DL19" s="1046"/>
      <c r="DM19" s="1047"/>
      <c r="DN19" s="1047"/>
      <c r="DO19" s="1047"/>
      <c r="DP19" s="1048"/>
      <c r="DQ19" s="1046"/>
      <c r="DR19" s="1047"/>
      <c r="DS19" s="1047"/>
      <c r="DT19" s="1047"/>
      <c r="DU19" s="1048"/>
      <c r="DV19" s="1049"/>
      <c r="DW19" s="1050"/>
      <c r="DX19" s="1050"/>
      <c r="DY19" s="1050"/>
      <c r="DZ19" s="1051"/>
      <c r="EA19" s="256"/>
    </row>
    <row r="20" spans="1:131" s="257" customFormat="1" ht="26.25" customHeight="1" x14ac:dyDescent="0.15">
      <c r="A20" s="263">
        <v>14</v>
      </c>
      <c r="B20" s="1088"/>
      <c r="C20" s="1089"/>
      <c r="D20" s="1089"/>
      <c r="E20" s="1089"/>
      <c r="F20" s="1089"/>
      <c r="G20" s="1089"/>
      <c r="H20" s="1089"/>
      <c r="I20" s="1089"/>
      <c r="J20" s="1089"/>
      <c r="K20" s="1089"/>
      <c r="L20" s="1089"/>
      <c r="M20" s="1089"/>
      <c r="N20" s="1089"/>
      <c r="O20" s="1089"/>
      <c r="P20" s="1090"/>
      <c r="Q20" s="1100"/>
      <c r="R20" s="1101"/>
      <c r="S20" s="1101"/>
      <c r="T20" s="1101"/>
      <c r="U20" s="1101"/>
      <c r="V20" s="1101"/>
      <c r="W20" s="1101"/>
      <c r="X20" s="1101"/>
      <c r="Y20" s="1101"/>
      <c r="Z20" s="1101"/>
      <c r="AA20" s="1101"/>
      <c r="AB20" s="1101"/>
      <c r="AC20" s="1101"/>
      <c r="AD20" s="1101"/>
      <c r="AE20" s="1102"/>
      <c r="AF20" s="1094"/>
      <c r="AG20" s="1095"/>
      <c r="AH20" s="1095"/>
      <c r="AI20" s="1095"/>
      <c r="AJ20" s="1096"/>
      <c r="AK20" s="1143"/>
      <c r="AL20" s="1144"/>
      <c r="AM20" s="1144"/>
      <c r="AN20" s="1144"/>
      <c r="AO20" s="1144"/>
      <c r="AP20" s="1144"/>
      <c r="AQ20" s="1144"/>
      <c r="AR20" s="1144"/>
      <c r="AS20" s="1144"/>
      <c r="AT20" s="1144"/>
      <c r="AU20" s="1141"/>
      <c r="AV20" s="1141"/>
      <c r="AW20" s="1141"/>
      <c r="AX20" s="1141"/>
      <c r="AY20" s="1142"/>
      <c r="AZ20" s="254"/>
      <c r="BA20" s="254"/>
      <c r="BB20" s="254"/>
      <c r="BC20" s="254"/>
      <c r="BD20" s="254"/>
      <c r="BE20" s="255"/>
      <c r="BF20" s="255"/>
      <c r="BG20" s="255"/>
      <c r="BH20" s="255"/>
      <c r="BI20" s="255"/>
      <c r="BJ20" s="255"/>
      <c r="BK20" s="255"/>
      <c r="BL20" s="255"/>
      <c r="BM20" s="255"/>
      <c r="BN20" s="255"/>
      <c r="BO20" s="255"/>
      <c r="BP20" s="255"/>
      <c r="BQ20" s="264">
        <v>14</v>
      </c>
      <c r="BR20" s="265"/>
      <c r="BS20" s="1071"/>
      <c r="BT20" s="1072"/>
      <c r="BU20" s="1072"/>
      <c r="BV20" s="1072"/>
      <c r="BW20" s="1072"/>
      <c r="BX20" s="1072"/>
      <c r="BY20" s="1072"/>
      <c r="BZ20" s="1072"/>
      <c r="CA20" s="1072"/>
      <c r="CB20" s="1072"/>
      <c r="CC20" s="1072"/>
      <c r="CD20" s="1072"/>
      <c r="CE20" s="1072"/>
      <c r="CF20" s="1072"/>
      <c r="CG20" s="1073"/>
      <c r="CH20" s="1046"/>
      <c r="CI20" s="1047"/>
      <c r="CJ20" s="1047"/>
      <c r="CK20" s="1047"/>
      <c r="CL20" s="1048"/>
      <c r="CM20" s="1046"/>
      <c r="CN20" s="1047"/>
      <c r="CO20" s="1047"/>
      <c r="CP20" s="1047"/>
      <c r="CQ20" s="1048"/>
      <c r="CR20" s="1046"/>
      <c r="CS20" s="1047"/>
      <c r="CT20" s="1047"/>
      <c r="CU20" s="1047"/>
      <c r="CV20" s="1048"/>
      <c r="CW20" s="1046"/>
      <c r="CX20" s="1047"/>
      <c r="CY20" s="1047"/>
      <c r="CZ20" s="1047"/>
      <c r="DA20" s="1048"/>
      <c r="DB20" s="1046"/>
      <c r="DC20" s="1047"/>
      <c r="DD20" s="1047"/>
      <c r="DE20" s="1047"/>
      <c r="DF20" s="1048"/>
      <c r="DG20" s="1046"/>
      <c r="DH20" s="1047"/>
      <c r="DI20" s="1047"/>
      <c r="DJ20" s="1047"/>
      <c r="DK20" s="1048"/>
      <c r="DL20" s="1046"/>
      <c r="DM20" s="1047"/>
      <c r="DN20" s="1047"/>
      <c r="DO20" s="1047"/>
      <c r="DP20" s="1048"/>
      <c r="DQ20" s="1046"/>
      <c r="DR20" s="1047"/>
      <c r="DS20" s="1047"/>
      <c r="DT20" s="1047"/>
      <c r="DU20" s="1048"/>
      <c r="DV20" s="1049"/>
      <c r="DW20" s="1050"/>
      <c r="DX20" s="1050"/>
      <c r="DY20" s="1050"/>
      <c r="DZ20" s="1051"/>
      <c r="EA20" s="256"/>
    </row>
    <row r="21" spans="1:131" s="257" customFormat="1" ht="26.25" customHeight="1" thickBot="1" x14ac:dyDescent="0.2">
      <c r="A21" s="263">
        <v>15</v>
      </c>
      <c r="B21" s="1088"/>
      <c r="C21" s="1089"/>
      <c r="D21" s="1089"/>
      <c r="E21" s="1089"/>
      <c r="F21" s="1089"/>
      <c r="G21" s="1089"/>
      <c r="H21" s="1089"/>
      <c r="I21" s="1089"/>
      <c r="J21" s="1089"/>
      <c r="K21" s="1089"/>
      <c r="L21" s="1089"/>
      <c r="M21" s="1089"/>
      <c r="N21" s="1089"/>
      <c r="O21" s="1089"/>
      <c r="P21" s="1090"/>
      <c r="Q21" s="1100"/>
      <c r="R21" s="1101"/>
      <c r="S21" s="1101"/>
      <c r="T21" s="1101"/>
      <c r="U21" s="1101"/>
      <c r="V21" s="1101"/>
      <c r="W21" s="1101"/>
      <c r="X21" s="1101"/>
      <c r="Y21" s="1101"/>
      <c r="Z21" s="1101"/>
      <c r="AA21" s="1101"/>
      <c r="AB21" s="1101"/>
      <c r="AC21" s="1101"/>
      <c r="AD21" s="1101"/>
      <c r="AE21" s="1102"/>
      <c r="AF21" s="1094"/>
      <c r="AG21" s="1095"/>
      <c r="AH21" s="1095"/>
      <c r="AI21" s="1095"/>
      <c r="AJ21" s="1096"/>
      <c r="AK21" s="1143"/>
      <c r="AL21" s="1144"/>
      <c r="AM21" s="1144"/>
      <c r="AN21" s="1144"/>
      <c r="AO21" s="1144"/>
      <c r="AP21" s="1144"/>
      <c r="AQ21" s="1144"/>
      <c r="AR21" s="1144"/>
      <c r="AS21" s="1144"/>
      <c r="AT21" s="1144"/>
      <c r="AU21" s="1141"/>
      <c r="AV21" s="1141"/>
      <c r="AW21" s="1141"/>
      <c r="AX21" s="1141"/>
      <c r="AY21" s="1142"/>
      <c r="AZ21" s="254"/>
      <c r="BA21" s="254"/>
      <c r="BB21" s="254"/>
      <c r="BC21" s="254"/>
      <c r="BD21" s="254"/>
      <c r="BE21" s="255"/>
      <c r="BF21" s="255"/>
      <c r="BG21" s="255"/>
      <c r="BH21" s="255"/>
      <c r="BI21" s="255"/>
      <c r="BJ21" s="255"/>
      <c r="BK21" s="255"/>
      <c r="BL21" s="255"/>
      <c r="BM21" s="255"/>
      <c r="BN21" s="255"/>
      <c r="BO21" s="255"/>
      <c r="BP21" s="255"/>
      <c r="BQ21" s="264">
        <v>15</v>
      </c>
      <c r="BR21" s="265"/>
      <c r="BS21" s="1071"/>
      <c r="BT21" s="1072"/>
      <c r="BU21" s="1072"/>
      <c r="BV21" s="1072"/>
      <c r="BW21" s="1072"/>
      <c r="BX21" s="1072"/>
      <c r="BY21" s="1072"/>
      <c r="BZ21" s="1072"/>
      <c r="CA21" s="1072"/>
      <c r="CB21" s="1072"/>
      <c r="CC21" s="1072"/>
      <c r="CD21" s="1072"/>
      <c r="CE21" s="1072"/>
      <c r="CF21" s="1072"/>
      <c r="CG21" s="1073"/>
      <c r="CH21" s="1046"/>
      <c r="CI21" s="1047"/>
      <c r="CJ21" s="1047"/>
      <c r="CK21" s="1047"/>
      <c r="CL21" s="1048"/>
      <c r="CM21" s="1046"/>
      <c r="CN21" s="1047"/>
      <c r="CO21" s="1047"/>
      <c r="CP21" s="1047"/>
      <c r="CQ21" s="1048"/>
      <c r="CR21" s="1046"/>
      <c r="CS21" s="1047"/>
      <c r="CT21" s="1047"/>
      <c r="CU21" s="1047"/>
      <c r="CV21" s="1048"/>
      <c r="CW21" s="1046"/>
      <c r="CX21" s="1047"/>
      <c r="CY21" s="1047"/>
      <c r="CZ21" s="1047"/>
      <c r="DA21" s="1048"/>
      <c r="DB21" s="1046"/>
      <c r="DC21" s="1047"/>
      <c r="DD21" s="1047"/>
      <c r="DE21" s="1047"/>
      <c r="DF21" s="1048"/>
      <c r="DG21" s="1046"/>
      <c r="DH21" s="1047"/>
      <c r="DI21" s="1047"/>
      <c r="DJ21" s="1047"/>
      <c r="DK21" s="1048"/>
      <c r="DL21" s="1046"/>
      <c r="DM21" s="1047"/>
      <c r="DN21" s="1047"/>
      <c r="DO21" s="1047"/>
      <c r="DP21" s="1048"/>
      <c r="DQ21" s="1046"/>
      <c r="DR21" s="1047"/>
      <c r="DS21" s="1047"/>
      <c r="DT21" s="1047"/>
      <c r="DU21" s="1048"/>
      <c r="DV21" s="1049"/>
      <c r="DW21" s="1050"/>
      <c r="DX21" s="1050"/>
      <c r="DY21" s="1050"/>
      <c r="DZ21" s="1051"/>
      <c r="EA21" s="256"/>
    </row>
    <row r="22" spans="1:131" s="257" customFormat="1" ht="26.25" customHeight="1" x14ac:dyDescent="0.15">
      <c r="A22" s="263">
        <v>16</v>
      </c>
      <c r="B22" s="1088"/>
      <c r="C22" s="1089"/>
      <c r="D22" s="1089"/>
      <c r="E22" s="1089"/>
      <c r="F22" s="1089"/>
      <c r="G22" s="1089"/>
      <c r="H22" s="1089"/>
      <c r="I22" s="1089"/>
      <c r="J22" s="1089"/>
      <c r="K22" s="1089"/>
      <c r="L22" s="1089"/>
      <c r="M22" s="1089"/>
      <c r="N22" s="1089"/>
      <c r="O22" s="1089"/>
      <c r="P22" s="1090"/>
      <c r="Q22" s="1138"/>
      <c r="R22" s="1139"/>
      <c r="S22" s="1139"/>
      <c r="T22" s="1139"/>
      <c r="U22" s="1139"/>
      <c r="V22" s="1139"/>
      <c r="W22" s="1139"/>
      <c r="X22" s="1139"/>
      <c r="Y22" s="1139"/>
      <c r="Z22" s="1139"/>
      <c r="AA22" s="1139"/>
      <c r="AB22" s="1139"/>
      <c r="AC22" s="1139"/>
      <c r="AD22" s="1139"/>
      <c r="AE22" s="1140"/>
      <c r="AF22" s="1094"/>
      <c r="AG22" s="1095"/>
      <c r="AH22" s="1095"/>
      <c r="AI22" s="1095"/>
      <c r="AJ22" s="1096"/>
      <c r="AK22" s="1134"/>
      <c r="AL22" s="1135"/>
      <c r="AM22" s="1135"/>
      <c r="AN22" s="1135"/>
      <c r="AO22" s="1135"/>
      <c r="AP22" s="1135"/>
      <c r="AQ22" s="1135"/>
      <c r="AR22" s="1135"/>
      <c r="AS22" s="1135"/>
      <c r="AT22" s="1135"/>
      <c r="AU22" s="1136"/>
      <c r="AV22" s="1136"/>
      <c r="AW22" s="1136"/>
      <c r="AX22" s="1136"/>
      <c r="AY22" s="1137"/>
      <c r="AZ22" s="1086" t="s">
        <v>388</v>
      </c>
      <c r="BA22" s="1086"/>
      <c r="BB22" s="1086"/>
      <c r="BC22" s="1086"/>
      <c r="BD22" s="1087"/>
      <c r="BE22" s="255"/>
      <c r="BF22" s="255"/>
      <c r="BG22" s="255"/>
      <c r="BH22" s="255"/>
      <c r="BI22" s="255"/>
      <c r="BJ22" s="255"/>
      <c r="BK22" s="255"/>
      <c r="BL22" s="255"/>
      <c r="BM22" s="255"/>
      <c r="BN22" s="255"/>
      <c r="BO22" s="255"/>
      <c r="BP22" s="255"/>
      <c r="BQ22" s="264">
        <v>16</v>
      </c>
      <c r="BR22" s="265"/>
      <c r="BS22" s="1071"/>
      <c r="BT22" s="1072"/>
      <c r="BU22" s="1072"/>
      <c r="BV22" s="1072"/>
      <c r="BW22" s="1072"/>
      <c r="BX22" s="1072"/>
      <c r="BY22" s="1072"/>
      <c r="BZ22" s="1072"/>
      <c r="CA22" s="1072"/>
      <c r="CB22" s="1072"/>
      <c r="CC22" s="1072"/>
      <c r="CD22" s="1072"/>
      <c r="CE22" s="1072"/>
      <c r="CF22" s="1072"/>
      <c r="CG22" s="1073"/>
      <c r="CH22" s="1046"/>
      <c r="CI22" s="1047"/>
      <c r="CJ22" s="1047"/>
      <c r="CK22" s="1047"/>
      <c r="CL22" s="1048"/>
      <c r="CM22" s="1046"/>
      <c r="CN22" s="1047"/>
      <c r="CO22" s="1047"/>
      <c r="CP22" s="1047"/>
      <c r="CQ22" s="1048"/>
      <c r="CR22" s="1046"/>
      <c r="CS22" s="1047"/>
      <c r="CT22" s="1047"/>
      <c r="CU22" s="1047"/>
      <c r="CV22" s="1048"/>
      <c r="CW22" s="1046"/>
      <c r="CX22" s="1047"/>
      <c r="CY22" s="1047"/>
      <c r="CZ22" s="1047"/>
      <c r="DA22" s="1048"/>
      <c r="DB22" s="1046"/>
      <c r="DC22" s="1047"/>
      <c r="DD22" s="1047"/>
      <c r="DE22" s="1047"/>
      <c r="DF22" s="1048"/>
      <c r="DG22" s="1046"/>
      <c r="DH22" s="1047"/>
      <c r="DI22" s="1047"/>
      <c r="DJ22" s="1047"/>
      <c r="DK22" s="1048"/>
      <c r="DL22" s="1046"/>
      <c r="DM22" s="1047"/>
      <c r="DN22" s="1047"/>
      <c r="DO22" s="1047"/>
      <c r="DP22" s="1048"/>
      <c r="DQ22" s="1046"/>
      <c r="DR22" s="1047"/>
      <c r="DS22" s="1047"/>
      <c r="DT22" s="1047"/>
      <c r="DU22" s="1048"/>
      <c r="DV22" s="1049"/>
      <c r="DW22" s="1050"/>
      <c r="DX22" s="1050"/>
      <c r="DY22" s="1050"/>
      <c r="DZ22" s="1051"/>
      <c r="EA22" s="256"/>
    </row>
    <row r="23" spans="1:131" s="257" customFormat="1" ht="26.25" customHeight="1" thickBot="1" x14ac:dyDescent="0.2">
      <c r="A23" s="266" t="s">
        <v>389</v>
      </c>
      <c r="B23" s="1001" t="s">
        <v>390</v>
      </c>
      <c r="C23" s="1002"/>
      <c r="D23" s="1002"/>
      <c r="E23" s="1002"/>
      <c r="F23" s="1002"/>
      <c r="G23" s="1002"/>
      <c r="H23" s="1002"/>
      <c r="I23" s="1002"/>
      <c r="J23" s="1002"/>
      <c r="K23" s="1002"/>
      <c r="L23" s="1002"/>
      <c r="M23" s="1002"/>
      <c r="N23" s="1002"/>
      <c r="O23" s="1002"/>
      <c r="P23" s="1003"/>
      <c r="Q23" s="1125">
        <v>26313</v>
      </c>
      <c r="R23" s="1126"/>
      <c r="S23" s="1126"/>
      <c r="T23" s="1126"/>
      <c r="U23" s="1126"/>
      <c r="V23" s="1126">
        <v>25240</v>
      </c>
      <c r="W23" s="1126"/>
      <c r="X23" s="1126"/>
      <c r="Y23" s="1126"/>
      <c r="Z23" s="1126"/>
      <c r="AA23" s="1126">
        <f>Q23-V23</f>
        <v>1073</v>
      </c>
      <c r="AB23" s="1126"/>
      <c r="AC23" s="1126"/>
      <c r="AD23" s="1126"/>
      <c r="AE23" s="1127"/>
      <c r="AF23" s="1128">
        <v>897</v>
      </c>
      <c r="AG23" s="1126"/>
      <c r="AH23" s="1126"/>
      <c r="AI23" s="1126"/>
      <c r="AJ23" s="1129"/>
      <c r="AK23" s="1130"/>
      <c r="AL23" s="1131"/>
      <c r="AM23" s="1131"/>
      <c r="AN23" s="1131"/>
      <c r="AO23" s="1131"/>
      <c r="AP23" s="1126">
        <v>17279</v>
      </c>
      <c r="AQ23" s="1126"/>
      <c r="AR23" s="1126"/>
      <c r="AS23" s="1126"/>
      <c r="AT23" s="1126"/>
      <c r="AU23" s="1132"/>
      <c r="AV23" s="1132"/>
      <c r="AW23" s="1132"/>
      <c r="AX23" s="1132"/>
      <c r="AY23" s="1133"/>
      <c r="AZ23" s="1122" t="s">
        <v>391</v>
      </c>
      <c r="BA23" s="1123"/>
      <c r="BB23" s="1123"/>
      <c r="BC23" s="1123"/>
      <c r="BD23" s="1124"/>
      <c r="BE23" s="255"/>
      <c r="BF23" s="255"/>
      <c r="BG23" s="255"/>
      <c r="BH23" s="255"/>
      <c r="BI23" s="255"/>
      <c r="BJ23" s="255"/>
      <c r="BK23" s="255"/>
      <c r="BL23" s="255"/>
      <c r="BM23" s="255"/>
      <c r="BN23" s="255"/>
      <c r="BO23" s="255"/>
      <c r="BP23" s="255"/>
      <c r="BQ23" s="264">
        <v>17</v>
      </c>
      <c r="BR23" s="265"/>
      <c r="BS23" s="1071"/>
      <c r="BT23" s="1072"/>
      <c r="BU23" s="1072"/>
      <c r="BV23" s="1072"/>
      <c r="BW23" s="1072"/>
      <c r="BX23" s="1072"/>
      <c r="BY23" s="1072"/>
      <c r="BZ23" s="1072"/>
      <c r="CA23" s="1072"/>
      <c r="CB23" s="1072"/>
      <c r="CC23" s="1072"/>
      <c r="CD23" s="1072"/>
      <c r="CE23" s="1072"/>
      <c r="CF23" s="1072"/>
      <c r="CG23" s="1073"/>
      <c r="CH23" s="1046"/>
      <c r="CI23" s="1047"/>
      <c r="CJ23" s="1047"/>
      <c r="CK23" s="1047"/>
      <c r="CL23" s="1048"/>
      <c r="CM23" s="1046"/>
      <c r="CN23" s="1047"/>
      <c r="CO23" s="1047"/>
      <c r="CP23" s="1047"/>
      <c r="CQ23" s="1048"/>
      <c r="CR23" s="1046"/>
      <c r="CS23" s="1047"/>
      <c r="CT23" s="1047"/>
      <c r="CU23" s="1047"/>
      <c r="CV23" s="1048"/>
      <c r="CW23" s="1046"/>
      <c r="CX23" s="1047"/>
      <c r="CY23" s="1047"/>
      <c r="CZ23" s="1047"/>
      <c r="DA23" s="1048"/>
      <c r="DB23" s="1046"/>
      <c r="DC23" s="1047"/>
      <c r="DD23" s="1047"/>
      <c r="DE23" s="1047"/>
      <c r="DF23" s="1048"/>
      <c r="DG23" s="1046"/>
      <c r="DH23" s="1047"/>
      <c r="DI23" s="1047"/>
      <c r="DJ23" s="1047"/>
      <c r="DK23" s="1048"/>
      <c r="DL23" s="1046"/>
      <c r="DM23" s="1047"/>
      <c r="DN23" s="1047"/>
      <c r="DO23" s="1047"/>
      <c r="DP23" s="1048"/>
      <c r="DQ23" s="1046"/>
      <c r="DR23" s="1047"/>
      <c r="DS23" s="1047"/>
      <c r="DT23" s="1047"/>
      <c r="DU23" s="1048"/>
      <c r="DV23" s="1049"/>
      <c r="DW23" s="1050"/>
      <c r="DX23" s="1050"/>
      <c r="DY23" s="1050"/>
      <c r="DZ23" s="1051"/>
      <c r="EA23" s="256"/>
    </row>
    <row r="24" spans="1:131" s="257" customFormat="1" ht="26.25" customHeight="1" x14ac:dyDescent="0.15">
      <c r="A24" s="1121" t="s">
        <v>392</v>
      </c>
      <c r="B24" s="1121"/>
      <c r="C24" s="1121"/>
      <c r="D24" s="1121"/>
      <c r="E24" s="1121"/>
      <c r="F24" s="1121"/>
      <c r="G24" s="1121"/>
      <c r="H24" s="1121"/>
      <c r="I24" s="1121"/>
      <c r="J24" s="1121"/>
      <c r="K24" s="1121"/>
      <c r="L24" s="1121"/>
      <c r="M24" s="1121"/>
      <c r="N24" s="1121"/>
      <c r="O24" s="1121"/>
      <c r="P24" s="1121"/>
      <c r="Q24" s="1121"/>
      <c r="R24" s="1121"/>
      <c r="S24" s="1121"/>
      <c r="T24" s="1121"/>
      <c r="U24" s="1121"/>
      <c r="V24" s="1121"/>
      <c r="W24" s="1121"/>
      <c r="X24" s="1121"/>
      <c r="Y24" s="1121"/>
      <c r="Z24" s="1121"/>
      <c r="AA24" s="1121"/>
      <c r="AB24" s="1121"/>
      <c r="AC24" s="1121"/>
      <c r="AD24" s="1121"/>
      <c r="AE24" s="1121"/>
      <c r="AF24" s="1121"/>
      <c r="AG24" s="1121"/>
      <c r="AH24" s="1121"/>
      <c r="AI24" s="1121"/>
      <c r="AJ24" s="1121"/>
      <c r="AK24" s="1121"/>
      <c r="AL24" s="1121"/>
      <c r="AM24" s="1121"/>
      <c r="AN24" s="1121"/>
      <c r="AO24" s="1121"/>
      <c r="AP24" s="1121"/>
      <c r="AQ24" s="1121"/>
      <c r="AR24" s="1121"/>
      <c r="AS24" s="1121"/>
      <c r="AT24" s="1121"/>
      <c r="AU24" s="1121"/>
      <c r="AV24" s="1121"/>
      <c r="AW24" s="1121"/>
      <c r="AX24" s="1121"/>
      <c r="AY24" s="1121"/>
      <c r="AZ24" s="254"/>
      <c r="BA24" s="254"/>
      <c r="BB24" s="254"/>
      <c r="BC24" s="254"/>
      <c r="BD24" s="254"/>
      <c r="BE24" s="255"/>
      <c r="BF24" s="255"/>
      <c r="BG24" s="255"/>
      <c r="BH24" s="255"/>
      <c r="BI24" s="255"/>
      <c r="BJ24" s="255"/>
      <c r="BK24" s="255"/>
      <c r="BL24" s="255"/>
      <c r="BM24" s="255"/>
      <c r="BN24" s="255"/>
      <c r="BO24" s="255"/>
      <c r="BP24" s="255"/>
      <c r="BQ24" s="264">
        <v>18</v>
      </c>
      <c r="BR24" s="265"/>
      <c r="BS24" s="1071"/>
      <c r="BT24" s="1072"/>
      <c r="BU24" s="1072"/>
      <c r="BV24" s="1072"/>
      <c r="BW24" s="1072"/>
      <c r="BX24" s="1072"/>
      <c r="BY24" s="1072"/>
      <c r="BZ24" s="1072"/>
      <c r="CA24" s="1072"/>
      <c r="CB24" s="1072"/>
      <c r="CC24" s="1072"/>
      <c r="CD24" s="1072"/>
      <c r="CE24" s="1072"/>
      <c r="CF24" s="1072"/>
      <c r="CG24" s="1073"/>
      <c r="CH24" s="1046"/>
      <c r="CI24" s="1047"/>
      <c r="CJ24" s="1047"/>
      <c r="CK24" s="1047"/>
      <c r="CL24" s="1048"/>
      <c r="CM24" s="1046"/>
      <c r="CN24" s="1047"/>
      <c r="CO24" s="1047"/>
      <c r="CP24" s="1047"/>
      <c r="CQ24" s="1048"/>
      <c r="CR24" s="1046"/>
      <c r="CS24" s="1047"/>
      <c r="CT24" s="1047"/>
      <c r="CU24" s="1047"/>
      <c r="CV24" s="1048"/>
      <c r="CW24" s="1046"/>
      <c r="CX24" s="1047"/>
      <c r="CY24" s="1047"/>
      <c r="CZ24" s="1047"/>
      <c r="DA24" s="1048"/>
      <c r="DB24" s="1046"/>
      <c r="DC24" s="1047"/>
      <c r="DD24" s="1047"/>
      <c r="DE24" s="1047"/>
      <c r="DF24" s="1048"/>
      <c r="DG24" s="1046"/>
      <c r="DH24" s="1047"/>
      <c r="DI24" s="1047"/>
      <c r="DJ24" s="1047"/>
      <c r="DK24" s="1048"/>
      <c r="DL24" s="1046"/>
      <c r="DM24" s="1047"/>
      <c r="DN24" s="1047"/>
      <c r="DO24" s="1047"/>
      <c r="DP24" s="1048"/>
      <c r="DQ24" s="1046"/>
      <c r="DR24" s="1047"/>
      <c r="DS24" s="1047"/>
      <c r="DT24" s="1047"/>
      <c r="DU24" s="1048"/>
      <c r="DV24" s="1049"/>
      <c r="DW24" s="1050"/>
      <c r="DX24" s="1050"/>
      <c r="DY24" s="1050"/>
      <c r="DZ24" s="1051"/>
      <c r="EA24" s="256"/>
    </row>
    <row r="25" spans="1:131" s="249" customFormat="1" ht="26.25" customHeight="1" thickBot="1" x14ac:dyDescent="0.2">
      <c r="A25" s="1120" t="s">
        <v>393</v>
      </c>
      <c r="B25" s="1120"/>
      <c r="C25" s="1120"/>
      <c r="D25" s="1120"/>
      <c r="E25" s="1120"/>
      <c r="F25" s="1120"/>
      <c r="G25" s="1120"/>
      <c r="H25" s="1120"/>
      <c r="I25" s="1120"/>
      <c r="J25" s="1120"/>
      <c r="K25" s="1120"/>
      <c r="L25" s="1120"/>
      <c r="M25" s="1120"/>
      <c r="N25" s="1120"/>
      <c r="O25" s="1120"/>
      <c r="P25" s="1120"/>
      <c r="Q25" s="1120"/>
      <c r="R25" s="1120"/>
      <c r="S25" s="1120"/>
      <c r="T25" s="1120"/>
      <c r="U25" s="1120"/>
      <c r="V25" s="1120"/>
      <c r="W25" s="1120"/>
      <c r="X25" s="1120"/>
      <c r="Y25" s="1120"/>
      <c r="Z25" s="1120"/>
      <c r="AA25" s="1120"/>
      <c r="AB25" s="1120"/>
      <c r="AC25" s="1120"/>
      <c r="AD25" s="1120"/>
      <c r="AE25" s="1120"/>
      <c r="AF25" s="1120"/>
      <c r="AG25" s="1120"/>
      <c r="AH25" s="1120"/>
      <c r="AI25" s="1120"/>
      <c r="AJ25" s="1120"/>
      <c r="AK25" s="1120"/>
      <c r="AL25" s="1120"/>
      <c r="AM25" s="1120"/>
      <c r="AN25" s="1120"/>
      <c r="AO25" s="1120"/>
      <c r="AP25" s="1120"/>
      <c r="AQ25" s="1120"/>
      <c r="AR25" s="1120"/>
      <c r="AS25" s="1120"/>
      <c r="AT25" s="1120"/>
      <c r="AU25" s="1120"/>
      <c r="AV25" s="1120"/>
      <c r="AW25" s="1120"/>
      <c r="AX25" s="1120"/>
      <c r="AY25" s="1120"/>
      <c r="AZ25" s="1120"/>
      <c r="BA25" s="1120"/>
      <c r="BB25" s="1120"/>
      <c r="BC25" s="1120"/>
      <c r="BD25" s="1120"/>
      <c r="BE25" s="1120"/>
      <c r="BF25" s="1120"/>
      <c r="BG25" s="1120"/>
      <c r="BH25" s="1120"/>
      <c r="BI25" s="1120"/>
      <c r="BJ25" s="254"/>
      <c r="BK25" s="254"/>
      <c r="BL25" s="254"/>
      <c r="BM25" s="254"/>
      <c r="BN25" s="254"/>
      <c r="BO25" s="267"/>
      <c r="BP25" s="267"/>
      <c r="BQ25" s="264">
        <v>19</v>
      </c>
      <c r="BR25" s="265"/>
      <c r="BS25" s="1071"/>
      <c r="BT25" s="1072"/>
      <c r="BU25" s="1072"/>
      <c r="BV25" s="1072"/>
      <c r="BW25" s="1072"/>
      <c r="BX25" s="1072"/>
      <c r="BY25" s="1072"/>
      <c r="BZ25" s="1072"/>
      <c r="CA25" s="1072"/>
      <c r="CB25" s="1072"/>
      <c r="CC25" s="1072"/>
      <c r="CD25" s="1072"/>
      <c r="CE25" s="1072"/>
      <c r="CF25" s="1072"/>
      <c r="CG25" s="1073"/>
      <c r="CH25" s="1046"/>
      <c r="CI25" s="1047"/>
      <c r="CJ25" s="1047"/>
      <c r="CK25" s="1047"/>
      <c r="CL25" s="1048"/>
      <c r="CM25" s="1046"/>
      <c r="CN25" s="1047"/>
      <c r="CO25" s="1047"/>
      <c r="CP25" s="1047"/>
      <c r="CQ25" s="1048"/>
      <c r="CR25" s="1046"/>
      <c r="CS25" s="1047"/>
      <c r="CT25" s="1047"/>
      <c r="CU25" s="1047"/>
      <c r="CV25" s="1048"/>
      <c r="CW25" s="1046"/>
      <c r="CX25" s="1047"/>
      <c r="CY25" s="1047"/>
      <c r="CZ25" s="1047"/>
      <c r="DA25" s="1048"/>
      <c r="DB25" s="1046"/>
      <c r="DC25" s="1047"/>
      <c r="DD25" s="1047"/>
      <c r="DE25" s="1047"/>
      <c r="DF25" s="1048"/>
      <c r="DG25" s="1046"/>
      <c r="DH25" s="1047"/>
      <c r="DI25" s="1047"/>
      <c r="DJ25" s="1047"/>
      <c r="DK25" s="1048"/>
      <c r="DL25" s="1046"/>
      <c r="DM25" s="1047"/>
      <c r="DN25" s="1047"/>
      <c r="DO25" s="1047"/>
      <c r="DP25" s="1048"/>
      <c r="DQ25" s="1046"/>
      <c r="DR25" s="1047"/>
      <c r="DS25" s="1047"/>
      <c r="DT25" s="1047"/>
      <c r="DU25" s="1048"/>
      <c r="DV25" s="1049"/>
      <c r="DW25" s="1050"/>
      <c r="DX25" s="1050"/>
      <c r="DY25" s="1050"/>
      <c r="DZ25" s="1051"/>
      <c r="EA25" s="248"/>
    </row>
    <row r="26" spans="1:131" s="249" customFormat="1" ht="26.25" customHeight="1" x14ac:dyDescent="0.15">
      <c r="A26" s="1052" t="s">
        <v>370</v>
      </c>
      <c r="B26" s="1053"/>
      <c r="C26" s="1053"/>
      <c r="D26" s="1053"/>
      <c r="E26" s="1053"/>
      <c r="F26" s="1053"/>
      <c r="G26" s="1053"/>
      <c r="H26" s="1053"/>
      <c r="I26" s="1053"/>
      <c r="J26" s="1053"/>
      <c r="K26" s="1053"/>
      <c r="L26" s="1053"/>
      <c r="M26" s="1053"/>
      <c r="N26" s="1053"/>
      <c r="O26" s="1053"/>
      <c r="P26" s="1054"/>
      <c r="Q26" s="1058" t="s">
        <v>394</v>
      </c>
      <c r="R26" s="1059"/>
      <c r="S26" s="1059"/>
      <c r="T26" s="1059"/>
      <c r="U26" s="1060"/>
      <c r="V26" s="1058" t="s">
        <v>395</v>
      </c>
      <c r="W26" s="1059"/>
      <c r="X26" s="1059"/>
      <c r="Y26" s="1059"/>
      <c r="Z26" s="1060"/>
      <c r="AA26" s="1058" t="s">
        <v>396</v>
      </c>
      <c r="AB26" s="1059"/>
      <c r="AC26" s="1059"/>
      <c r="AD26" s="1059"/>
      <c r="AE26" s="1059"/>
      <c r="AF26" s="1116" t="s">
        <v>397</v>
      </c>
      <c r="AG26" s="1065"/>
      <c r="AH26" s="1065"/>
      <c r="AI26" s="1065"/>
      <c r="AJ26" s="1117"/>
      <c r="AK26" s="1059" t="s">
        <v>398</v>
      </c>
      <c r="AL26" s="1059"/>
      <c r="AM26" s="1059"/>
      <c r="AN26" s="1059"/>
      <c r="AO26" s="1060"/>
      <c r="AP26" s="1058" t="s">
        <v>399</v>
      </c>
      <c r="AQ26" s="1059"/>
      <c r="AR26" s="1059"/>
      <c r="AS26" s="1059"/>
      <c r="AT26" s="1060"/>
      <c r="AU26" s="1058" t="s">
        <v>400</v>
      </c>
      <c r="AV26" s="1059"/>
      <c r="AW26" s="1059"/>
      <c r="AX26" s="1059"/>
      <c r="AY26" s="1060"/>
      <c r="AZ26" s="1058" t="s">
        <v>401</v>
      </c>
      <c r="BA26" s="1059"/>
      <c r="BB26" s="1059"/>
      <c r="BC26" s="1059"/>
      <c r="BD26" s="1060"/>
      <c r="BE26" s="1058" t="s">
        <v>377</v>
      </c>
      <c r="BF26" s="1059"/>
      <c r="BG26" s="1059"/>
      <c r="BH26" s="1059"/>
      <c r="BI26" s="1074"/>
      <c r="BJ26" s="254"/>
      <c r="BK26" s="254"/>
      <c r="BL26" s="254"/>
      <c r="BM26" s="254"/>
      <c r="BN26" s="254"/>
      <c r="BO26" s="267"/>
      <c r="BP26" s="267"/>
      <c r="BQ26" s="264">
        <v>20</v>
      </c>
      <c r="BR26" s="265"/>
      <c r="BS26" s="1071"/>
      <c r="BT26" s="1072"/>
      <c r="BU26" s="1072"/>
      <c r="BV26" s="1072"/>
      <c r="BW26" s="1072"/>
      <c r="BX26" s="1072"/>
      <c r="BY26" s="1072"/>
      <c r="BZ26" s="1072"/>
      <c r="CA26" s="1072"/>
      <c r="CB26" s="1072"/>
      <c r="CC26" s="1072"/>
      <c r="CD26" s="1072"/>
      <c r="CE26" s="1072"/>
      <c r="CF26" s="1072"/>
      <c r="CG26" s="1073"/>
      <c r="CH26" s="1046"/>
      <c r="CI26" s="1047"/>
      <c r="CJ26" s="1047"/>
      <c r="CK26" s="1047"/>
      <c r="CL26" s="1048"/>
      <c r="CM26" s="1046"/>
      <c r="CN26" s="1047"/>
      <c r="CO26" s="1047"/>
      <c r="CP26" s="1047"/>
      <c r="CQ26" s="1048"/>
      <c r="CR26" s="1046"/>
      <c r="CS26" s="1047"/>
      <c r="CT26" s="1047"/>
      <c r="CU26" s="1047"/>
      <c r="CV26" s="1048"/>
      <c r="CW26" s="1046"/>
      <c r="CX26" s="1047"/>
      <c r="CY26" s="1047"/>
      <c r="CZ26" s="1047"/>
      <c r="DA26" s="1048"/>
      <c r="DB26" s="1046"/>
      <c r="DC26" s="1047"/>
      <c r="DD26" s="1047"/>
      <c r="DE26" s="1047"/>
      <c r="DF26" s="1048"/>
      <c r="DG26" s="1046"/>
      <c r="DH26" s="1047"/>
      <c r="DI26" s="1047"/>
      <c r="DJ26" s="1047"/>
      <c r="DK26" s="1048"/>
      <c r="DL26" s="1046"/>
      <c r="DM26" s="1047"/>
      <c r="DN26" s="1047"/>
      <c r="DO26" s="1047"/>
      <c r="DP26" s="1048"/>
      <c r="DQ26" s="1046"/>
      <c r="DR26" s="1047"/>
      <c r="DS26" s="1047"/>
      <c r="DT26" s="1047"/>
      <c r="DU26" s="1048"/>
      <c r="DV26" s="1049"/>
      <c r="DW26" s="1050"/>
      <c r="DX26" s="1050"/>
      <c r="DY26" s="1050"/>
      <c r="DZ26" s="1051"/>
      <c r="EA26" s="248"/>
    </row>
    <row r="27" spans="1:131" s="249" customFormat="1" ht="26.25" customHeight="1" thickBot="1" x14ac:dyDescent="0.2">
      <c r="A27" s="1055"/>
      <c r="B27" s="1056"/>
      <c r="C27" s="1056"/>
      <c r="D27" s="1056"/>
      <c r="E27" s="1056"/>
      <c r="F27" s="1056"/>
      <c r="G27" s="1056"/>
      <c r="H27" s="1056"/>
      <c r="I27" s="1056"/>
      <c r="J27" s="1056"/>
      <c r="K27" s="1056"/>
      <c r="L27" s="1056"/>
      <c r="M27" s="1056"/>
      <c r="N27" s="1056"/>
      <c r="O27" s="1056"/>
      <c r="P27" s="1057"/>
      <c r="Q27" s="1061"/>
      <c r="R27" s="1062"/>
      <c r="S27" s="1062"/>
      <c r="T27" s="1062"/>
      <c r="U27" s="1063"/>
      <c r="V27" s="1061"/>
      <c r="W27" s="1062"/>
      <c r="X27" s="1062"/>
      <c r="Y27" s="1062"/>
      <c r="Z27" s="1063"/>
      <c r="AA27" s="1061"/>
      <c r="AB27" s="1062"/>
      <c r="AC27" s="1062"/>
      <c r="AD27" s="1062"/>
      <c r="AE27" s="1062"/>
      <c r="AF27" s="1118"/>
      <c r="AG27" s="1068"/>
      <c r="AH27" s="1068"/>
      <c r="AI27" s="1068"/>
      <c r="AJ27" s="1119"/>
      <c r="AK27" s="1062"/>
      <c r="AL27" s="1062"/>
      <c r="AM27" s="1062"/>
      <c r="AN27" s="1062"/>
      <c r="AO27" s="1063"/>
      <c r="AP27" s="1061"/>
      <c r="AQ27" s="1062"/>
      <c r="AR27" s="1062"/>
      <c r="AS27" s="1062"/>
      <c r="AT27" s="1063"/>
      <c r="AU27" s="1061"/>
      <c r="AV27" s="1062"/>
      <c r="AW27" s="1062"/>
      <c r="AX27" s="1062"/>
      <c r="AY27" s="1063"/>
      <c r="AZ27" s="1061"/>
      <c r="BA27" s="1062"/>
      <c r="BB27" s="1062"/>
      <c r="BC27" s="1062"/>
      <c r="BD27" s="1063"/>
      <c r="BE27" s="1061"/>
      <c r="BF27" s="1062"/>
      <c r="BG27" s="1062"/>
      <c r="BH27" s="1062"/>
      <c r="BI27" s="1075"/>
      <c r="BJ27" s="254"/>
      <c r="BK27" s="254"/>
      <c r="BL27" s="254"/>
      <c r="BM27" s="254"/>
      <c r="BN27" s="254"/>
      <c r="BO27" s="267"/>
      <c r="BP27" s="267"/>
      <c r="BQ27" s="264">
        <v>21</v>
      </c>
      <c r="BR27" s="265"/>
      <c r="BS27" s="1071"/>
      <c r="BT27" s="1072"/>
      <c r="BU27" s="1072"/>
      <c r="BV27" s="1072"/>
      <c r="BW27" s="1072"/>
      <c r="BX27" s="1072"/>
      <c r="BY27" s="1072"/>
      <c r="BZ27" s="1072"/>
      <c r="CA27" s="1072"/>
      <c r="CB27" s="1072"/>
      <c r="CC27" s="1072"/>
      <c r="CD27" s="1072"/>
      <c r="CE27" s="1072"/>
      <c r="CF27" s="1072"/>
      <c r="CG27" s="1073"/>
      <c r="CH27" s="1046"/>
      <c r="CI27" s="1047"/>
      <c r="CJ27" s="1047"/>
      <c r="CK27" s="1047"/>
      <c r="CL27" s="1048"/>
      <c r="CM27" s="1046"/>
      <c r="CN27" s="1047"/>
      <c r="CO27" s="1047"/>
      <c r="CP27" s="1047"/>
      <c r="CQ27" s="1048"/>
      <c r="CR27" s="1046"/>
      <c r="CS27" s="1047"/>
      <c r="CT27" s="1047"/>
      <c r="CU27" s="1047"/>
      <c r="CV27" s="1048"/>
      <c r="CW27" s="1046"/>
      <c r="CX27" s="1047"/>
      <c r="CY27" s="1047"/>
      <c r="CZ27" s="1047"/>
      <c r="DA27" s="1048"/>
      <c r="DB27" s="1046"/>
      <c r="DC27" s="1047"/>
      <c r="DD27" s="1047"/>
      <c r="DE27" s="1047"/>
      <c r="DF27" s="1048"/>
      <c r="DG27" s="1046"/>
      <c r="DH27" s="1047"/>
      <c r="DI27" s="1047"/>
      <c r="DJ27" s="1047"/>
      <c r="DK27" s="1048"/>
      <c r="DL27" s="1046"/>
      <c r="DM27" s="1047"/>
      <c r="DN27" s="1047"/>
      <c r="DO27" s="1047"/>
      <c r="DP27" s="1048"/>
      <c r="DQ27" s="1046"/>
      <c r="DR27" s="1047"/>
      <c r="DS27" s="1047"/>
      <c r="DT27" s="1047"/>
      <c r="DU27" s="1048"/>
      <c r="DV27" s="1049"/>
      <c r="DW27" s="1050"/>
      <c r="DX27" s="1050"/>
      <c r="DY27" s="1050"/>
      <c r="DZ27" s="1051"/>
      <c r="EA27" s="248"/>
    </row>
    <row r="28" spans="1:131" s="249" customFormat="1" ht="26.25" customHeight="1" thickTop="1" x14ac:dyDescent="0.15">
      <c r="A28" s="268">
        <v>1</v>
      </c>
      <c r="B28" s="1107" t="s">
        <v>402</v>
      </c>
      <c r="C28" s="1108"/>
      <c r="D28" s="1108"/>
      <c r="E28" s="1108"/>
      <c r="F28" s="1108"/>
      <c r="G28" s="1108"/>
      <c r="H28" s="1108"/>
      <c r="I28" s="1108"/>
      <c r="J28" s="1108"/>
      <c r="K28" s="1108"/>
      <c r="L28" s="1108"/>
      <c r="M28" s="1108"/>
      <c r="N28" s="1108"/>
      <c r="O28" s="1108"/>
      <c r="P28" s="1109"/>
      <c r="Q28" s="1110">
        <v>4018</v>
      </c>
      <c r="R28" s="1111"/>
      <c r="S28" s="1111"/>
      <c r="T28" s="1111"/>
      <c r="U28" s="1111"/>
      <c r="V28" s="1111">
        <v>4017</v>
      </c>
      <c r="W28" s="1111"/>
      <c r="X28" s="1111"/>
      <c r="Y28" s="1111"/>
      <c r="Z28" s="1111"/>
      <c r="AA28" s="1111">
        <f>Q28-V28</f>
        <v>1</v>
      </c>
      <c r="AB28" s="1111"/>
      <c r="AC28" s="1111"/>
      <c r="AD28" s="1111"/>
      <c r="AE28" s="1112"/>
      <c r="AF28" s="1113">
        <v>1</v>
      </c>
      <c r="AG28" s="1111"/>
      <c r="AH28" s="1111"/>
      <c r="AI28" s="1111"/>
      <c r="AJ28" s="1114"/>
      <c r="AK28" s="1115">
        <v>354</v>
      </c>
      <c r="AL28" s="1103"/>
      <c r="AM28" s="1103"/>
      <c r="AN28" s="1103"/>
      <c r="AO28" s="1103"/>
      <c r="AP28" s="1103" t="s">
        <v>528</v>
      </c>
      <c r="AQ28" s="1103"/>
      <c r="AR28" s="1103"/>
      <c r="AS28" s="1103"/>
      <c r="AT28" s="1103"/>
      <c r="AU28" s="1103" t="s">
        <v>528</v>
      </c>
      <c r="AV28" s="1103"/>
      <c r="AW28" s="1103"/>
      <c r="AX28" s="1103"/>
      <c r="AY28" s="1103"/>
      <c r="AZ28" s="1104"/>
      <c r="BA28" s="1104"/>
      <c r="BB28" s="1104"/>
      <c r="BC28" s="1104"/>
      <c r="BD28" s="1104"/>
      <c r="BE28" s="1105"/>
      <c r="BF28" s="1105"/>
      <c r="BG28" s="1105"/>
      <c r="BH28" s="1105"/>
      <c r="BI28" s="1106"/>
      <c r="BJ28" s="254"/>
      <c r="BK28" s="254"/>
      <c r="BL28" s="254"/>
      <c r="BM28" s="254"/>
      <c r="BN28" s="254"/>
      <c r="BO28" s="267"/>
      <c r="BP28" s="267"/>
      <c r="BQ28" s="264">
        <v>22</v>
      </c>
      <c r="BR28" s="265"/>
      <c r="BS28" s="1071"/>
      <c r="BT28" s="1072"/>
      <c r="BU28" s="1072"/>
      <c r="BV28" s="1072"/>
      <c r="BW28" s="1072"/>
      <c r="BX28" s="1072"/>
      <c r="BY28" s="1072"/>
      <c r="BZ28" s="1072"/>
      <c r="CA28" s="1072"/>
      <c r="CB28" s="1072"/>
      <c r="CC28" s="1072"/>
      <c r="CD28" s="1072"/>
      <c r="CE28" s="1072"/>
      <c r="CF28" s="1072"/>
      <c r="CG28" s="1073"/>
      <c r="CH28" s="1046"/>
      <c r="CI28" s="1047"/>
      <c r="CJ28" s="1047"/>
      <c r="CK28" s="1047"/>
      <c r="CL28" s="1048"/>
      <c r="CM28" s="1046"/>
      <c r="CN28" s="1047"/>
      <c r="CO28" s="1047"/>
      <c r="CP28" s="1047"/>
      <c r="CQ28" s="1048"/>
      <c r="CR28" s="1046"/>
      <c r="CS28" s="1047"/>
      <c r="CT28" s="1047"/>
      <c r="CU28" s="1047"/>
      <c r="CV28" s="1048"/>
      <c r="CW28" s="1046"/>
      <c r="CX28" s="1047"/>
      <c r="CY28" s="1047"/>
      <c r="CZ28" s="1047"/>
      <c r="DA28" s="1048"/>
      <c r="DB28" s="1046"/>
      <c r="DC28" s="1047"/>
      <c r="DD28" s="1047"/>
      <c r="DE28" s="1047"/>
      <c r="DF28" s="1048"/>
      <c r="DG28" s="1046"/>
      <c r="DH28" s="1047"/>
      <c r="DI28" s="1047"/>
      <c r="DJ28" s="1047"/>
      <c r="DK28" s="1048"/>
      <c r="DL28" s="1046"/>
      <c r="DM28" s="1047"/>
      <c r="DN28" s="1047"/>
      <c r="DO28" s="1047"/>
      <c r="DP28" s="1048"/>
      <c r="DQ28" s="1046"/>
      <c r="DR28" s="1047"/>
      <c r="DS28" s="1047"/>
      <c r="DT28" s="1047"/>
      <c r="DU28" s="1048"/>
      <c r="DV28" s="1049"/>
      <c r="DW28" s="1050"/>
      <c r="DX28" s="1050"/>
      <c r="DY28" s="1050"/>
      <c r="DZ28" s="1051"/>
      <c r="EA28" s="248"/>
    </row>
    <row r="29" spans="1:131" s="249" customFormat="1" ht="26.25" customHeight="1" x14ac:dyDescent="0.15">
      <c r="A29" s="268">
        <v>2</v>
      </c>
      <c r="B29" s="1088" t="s">
        <v>403</v>
      </c>
      <c r="C29" s="1089"/>
      <c r="D29" s="1089"/>
      <c r="E29" s="1089"/>
      <c r="F29" s="1089"/>
      <c r="G29" s="1089"/>
      <c r="H29" s="1089"/>
      <c r="I29" s="1089"/>
      <c r="J29" s="1089"/>
      <c r="K29" s="1089"/>
      <c r="L29" s="1089"/>
      <c r="M29" s="1089"/>
      <c r="N29" s="1089"/>
      <c r="O29" s="1089"/>
      <c r="P29" s="1090"/>
      <c r="Q29" s="1100">
        <v>26</v>
      </c>
      <c r="R29" s="1101"/>
      <c r="S29" s="1101"/>
      <c r="T29" s="1101"/>
      <c r="U29" s="1101"/>
      <c r="V29" s="1101">
        <v>26</v>
      </c>
      <c r="W29" s="1101"/>
      <c r="X29" s="1101"/>
      <c r="Y29" s="1101"/>
      <c r="Z29" s="1101"/>
      <c r="AA29" s="1101">
        <f>Q29-V29</f>
        <v>0</v>
      </c>
      <c r="AB29" s="1101"/>
      <c r="AC29" s="1101"/>
      <c r="AD29" s="1101"/>
      <c r="AE29" s="1102"/>
      <c r="AF29" s="1094">
        <v>0</v>
      </c>
      <c r="AG29" s="1095"/>
      <c r="AH29" s="1095"/>
      <c r="AI29" s="1095"/>
      <c r="AJ29" s="1096"/>
      <c r="AK29" s="1037">
        <v>16</v>
      </c>
      <c r="AL29" s="1028"/>
      <c r="AM29" s="1028"/>
      <c r="AN29" s="1028"/>
      <c r="AO29" s="1028"/>
      <c r="AP29" s="1028">
        <v>12</v>
      </c>
      <c r="AQ29" s="1028"/>
      <c r="AR29" s="1028"/>
      <c r="AS29" s="1028"/>
      <c r="AT29" s="1028"/>
      <c r="AU29" s="1028">
        <v>4</v>
      </c>
      <c r="AV29" s="1028"/>
      <c r="AW29" s="1028"/>
      <c r="AX29" s="1028"/>
      <c r="AY29" s="1028"/>
      <c r="AZ29" s="1099"/>
      <c r="BA29" s="1099"/>
      <c r="BB29" s="1099"/>
      <c r="BC29" s="1099"/>
      <c r="BD29" s="1099"/>
      <c r="BE29" s="1083"/>
      <c r="BF29" s="1083"/>
      <c r="BG29" s="1083"/>
      <c r="BH29" s="1083"/>
      <c r="BI29" s="1084"/>
      <c r="BJ29" s="254"/>
      <c r="BK29" s="254"/>
      <c r="BL29" s="254"/>
      <c r="BM29" s="254"/>
      <c r="BN29" s="254"/>
      <c r="BO29" s="267"/>
      <c r="BP29" s="267"/>
      <c r="BQ29" s="264">
        <v>23</v>
      </c>
      <c r="BR29" s="265"/>
      <c r="BS29" s="1071"/>
      <c r="BT29" s="1072"/>
      <c r="BU29" s="1072"/>
      <c r="BV29" s="1072"/>
      <c r="BW29" s="1072"/>
      <c r="BX29" s="1072"/>
      <c r="BY29" s="1072"/>
      <c r="BZ29" s="1072"/>
      <c r="CA29" s="1072"/>
      <c r="CB29" s="1072"/>
      <c r="CC29" s="1072"/>
      <c r="CD29" s="1072"/>
      <c r="CE29" s="1072"/>
      <c r="CF29" s="1072"/>
      <c r="CG29" s="1073"/>
      <c r="CH29" s="1046"/>
      <c r="CI29" s="1047"/>
      <c r="CJ29" s="1047"/>
      <c r="CK29" s="1047"/>
      <c r="CL29" s="1048"/>
      <c r="CM29" s="1046"/>
      <c r="CN29" s="1047"/>
      <c r="CO29" s="1047"/>
      <c r="CP29" s="1047"/>
      <c r="CQ29" s="1048"/>
      <c r="CR29" s="1046"/>
      <c r="CS29" s="1047"/>
      <c r="CT29" s="1047"/>
      <c r="CU29" s="1047"/>
      <c r="CV29" s="1048"/>
      <c r="CW29" s="1046"/>
      <c r="CX29" s="1047"/>
      <c r="CY29" s="1047"/>
      <c r="CZ29" s="1047"/>
      <c r="DA29" s="1048"/>
      <c r="DB29" s="1046"/>
      <c r="DC29" s="1047"/>
      <c r="DD29" s="1047"/>
      <c r="DE29" s="1047"/>
      <c r="DF29" s="1048"/>
      <c r="DG29" s="1046"/>
      <c r="DH29" s="1047"/>
      <c r="DI29" s="1047"/>
      <c r="DJ29" s="1047"/>
      <c r="DK29" s="1048"/>
      <c r="DL29" s="1046"/>
      <c r="DM29" s="1047"/>
      <c r="DN29" s="1047"/>
      <c r="DO29" s="1047"/>
      <c r="DP29" s="1048"/>
      <c r="DQ29" s="1046"/>
      <c r="DR29" s="1047"/>
      <c r="DS29" s="1047"/>
      <c r="DT29" s="1047"/>
      <c r="DU29" s="1048"/>
      <c r="DV29" s="1049"/>
      <c r="DW29" s="1050"/>
      <c r="DX29" s="1050"/>
      <c r="DY29" s="1050"/>
      <c r="DZ29" s="1051"/>
      <c r="EA29" s="248"/>
    </row>
    <row r="30" spans="1:131" s="249" customFormat="1" ht="26.25" customHeight="1" x14ac:dyDescent="0.15">
      <c r="A30" s="268">
        <v>3</v>
      </c>
      <c r="B30" s="1088" t="s">
        <v>404</v>
      </c>
      <c r="C30" s="1089"/>
      <c r="D30" s="1089"/>
      <c r="E30" s="1089"/>
      <c r="F30" s="1089"/>
      <c r="G30" s="1089"/>
      <c r="H30" s="1089"/>
      <c r="I30" s="1089"/>
      <c r="J30" s="1089"/>
      <c r="K30" s="1089"/>
      <c r="L30" s="1089"/>
      <c r="M30" s="1089"/>
      <c r="N30" s="1089"/>
      <c r="O30" s="1089"/>
      <c r="P30" s="1090"/>
      <c r="Q30" s="1100">
        <v>4373</v>
      </c>
      <c r="R30" s="1101"/>
      <c r="S30" s="1101"/>
      <c r="T30" s="1101"/>
      <c r="U30" s="1101"/>
      <c r="V30" s="1101">
        <v>4239</v>
      </c>
      <c r="W30" s="1101"/>
      <c r="X30" s="1101"/>
      <c r="Y30" s="1101"/>
      <c r="Z30" s="1101"/>
      <c r="AA30" s="1101">
        <f t="shared" ref="AA30:AA36" si="0">Q30-V30</f>
        <v>134</v>
      </c>
      <c r="AB30" s="1101"/>
      <c r="AC30" s="1101"/>
      <c r="AD30" s="1101"/>
      <c r="AE30" s="1102"/>
      <c r="AF30" s="1094">
        <v>134</v>
      </c>
      <c r="AG30" s="1095"/>
      <c r="AH30" s="1095"/>
      <c r="AI30" s="1095"/>
      <c r="AJ30" s="1096"/>
      <c r="AK30" s="1037">
        <v>663</v>
      </c>
      <c r="AL30" s="1028"/>
      <c r="AM30" s="1028"/>
      <c r="AN30" s="1028"/>
      <c r="AO30" s="1028"/>
      <c r="AP30" s="1028" t="s">
        <v>528</v>
      </c>
      <c r="AQ30" s="1028"/>
      <c r="AR30" s="1028"/>
      <c r="AS30" s="1028"/>
      <c r="AT30" s="1028"/>
      <c r="AU30" s="1028" t="s">
        <v>528</v>
      </c>
      <c r="AV30" s="1028"/>
      <c r="AW30" s="1028"/>
      <c r="AX30" s="1028"/>
      <c r="AY30" s="1028"/>
      <c r="AZ30" s="1099"/>
      <c r="BA30" s="1099"/>
      <c r="BB30" s="1099"/>
      <c r="BC30" s="1099"/>
      <c r="BD30" s="1099"/>
      <c r="BE30" s="1083"/>
      <c r="BF30" s="1083"/>
      <c r="BG30" s="1083"/>
      <c r="BH30" s="1083"/>
      <c r="BI30" s="1084"/>
      <c r="BJ30" s="254"/>
      <c r="BK30" s="254"/>
      <c r="BL30" s="254"/>
      <c r="BM30" s="254"/>
      <c r="BN30" s="254"/>
      <c r="BO30" s="267"/>
      <c r="BP30" s="267"/>
      <c r="BQ30" s="264">
        <v>24</v>
      </c>
      <c r="BR30" s="265"/>
      <c r="BS30" s="1071"/>
      <c r="BT30" s="1072"/>
      <c r="BU30" s="1072"/>
      <c r="BV30" s="1072"/>
      <c r="BW30" s="1072"/>
      <c r="BX30" s="1072"/>
      <c r="BY30" s="1072"/>
      <c r="BZ30" s="1072"/>
      <c r="CA30" s="1072"/>
      <c r="CB30" s="1072"/>
      <c r="CC30" s="1072"/>
      <c r="CD30" s="1072"/>
      <c r="CE30" s="1072"/>
      <c r="CF30" s="1072"/>
      <c r="CG30" s="1073"/>
      <c r="CH30" s="1046"/>
      <c r="CI30" s="1047"/>
      <c r="CJ30" s="1047"/>
      <c r="CK30" s="1047"/>
      <c r="CL30" s="1048"/>
      <c r="CM30" s="1046"/>
      <c r="CN30" s="1047"/>
      <c r="CO30" s="1047"/>
      <c r="CP30" s="1047"/>
      <c r="CQ30" s="1048"/>
      <c r="CR30" s="1046"/>
      <c r="CS30" s="1047"/>
      <c r="CT30" s="1047"/>
      <c r="CU30" s="1047"/>
      <c r="CV30" s="1048"/>
      <c r="CW30" s="1046"/>
      <c r="CX30" s="1047"/>
      <c r="CY30" s="1047"/>
      <c r="CZ30" s="1047"/>
      <c r="DA30" s="1048"/>
      <c r="DB30" s="1046"/>
      <c r="DC30" s="1047"/>
      <c r="DD30" s="1047"/>
      <c r="DE30" s="1047"/>
      <c r="DF30" s="1048"/>
      <c r="DG30" s="1046"/>
      <c r="DH30" s="1047"/>
      <c r="DI30" s="1047"/>
      <c r="DJ30" s="1047"/>
      <c r="DK30" s="1048"/>
      <c r="DL30" s="1046"/>
      <c r="DM30" s="1047"/>
      <c r="DN30" s="1047"/>
      <c r="DO30" s="1047"/>
      <c r="DP30" s="1048"/>
      <c r="DQ30" s="1046"/>
      <c r="DR30" s="1047"/>
      <c r="DS30" s="1047"/>
      <c r="DT30" s="1047"/>
      <c r="DU30" s="1048"/>
      <c r="DV30" s="1049"/>
      <c r="DW30" s="1050"/>
      <c r="DX30" s="1050"/>
      <c r="DY30" s="1050"/>
      <c r="DZ30" s="1051"/>
      <c r="EA30" s="248"/>
    </row>
    <row r="31" spans="1:131" s="249" customFormat="1" ht="26.25" customHeight="1" x14ac:dyDescent="0.15">
      <c r="A31" s="268">
        <v>4</v>
      </c>
      <c r="B31" s="1088" t="s">
        <v>405</v>
      </c>
      <c r="C31" s="1089"/>
      <c r="D31" s="1089"/>
      <c r="E31" s="1089"/>
      <c r="F31" s="1089"/>
      <c r="G31" s="1089"/>
      <c r="H31" s="1089"/>
      <c r="I31" s="1089"/>
      <c r="J31" s="1089"/>
      <c r="K31" s="1089"/>
      <c r="L31" s="1089"/>
      <c r="M31" s="1089"/>
      <c r="N31" s="1089"/>
      <c r="O31" s="1089"/>
      <c r="P31" s="1090"/>
      <c r="Q31" s="1100">
        <v>591</v>
      </c>
      <c r="R31" s="1101"/>
      <c r="S31" s="1101"/>
      <c r="T31" s="1101"/>
      <c r="U31" s="1101"/>
      <c r="V31" s="1101">
        <v>591</v>
      </c>
      <c r="W31" s="1101"/>
      <c r="X31" s="1101"/>
      <c r="Y31" s="1101"/>
      <c r="Z31" s="1101"/>
      <c r="AA31" s="1101">
        <f>Q31-V31</f>
        <v>0</v>
      </c>
      <c r="AB31" s="1101"/>
      <c r="AC31" s="1101"/>
      <c r="AD31" s="1101"/>
      <c r="AE31" s="1102"/>
      <c r="AF31" s="1094">
        <v>0</v>
      </c>
      <c r="AG31" s="1095"/>
      <c r="AH31" s="1095"/>
      <c r="AI31" s="1095"/>
      <c r="AJ31" s="1096"/>
      <c r="AK31" s="1037">
        <v>157</v>
      </c>
      <c r="AL31" s="1028"/>
      <c r="AM31" s="1028"/>
      <c r="AN31" s="1028"/>
      <c r="AO31" s="1028"/>
      <c r="AP31" s="1028" t="s">
        <v>528</v>
      </c>
      <c r="AQ31" s="1028"/>
      <c r="AR31" s="1028"/>
      <c r="AS31" s="1028"/>
      <c r="AT31" s="1028"/>
      <c r="AU31" s="1028" t="s">
        <v>528</v>
      </c>
      <c r="AV31" s="1028"/>
      <c r="AW31" s="1028"/>
      <c r="AX31" s="1028"/>
      <c r="AY31" s="1028"/>
      <c r="AZ31" s="1099"/>
      <c r="BA31" s="1099"/>
      <c r="BB31" s="1099"/>
      <c r="BC31" s="1099"/>
      <c r="BD31" s="1099"/>
      <c r="BE31" s="1083"/>
      <c r="BF31" s="1083"/>
      <c r="BG31" s="1083"/>
      <c r="BH31" s="1083"/>
      <c r="BI31" s="1084"/>
      <c r="BJ31" s="254"/>
      <c r="BK31" s="254"/>
      <c r="BL31" s="254"/>
      <c r="BM31" s="254"/>
      <c r="BN31" s="254"/>
      <c r="BO31" s="267"/>
      <c r="BP31" s="267"/>
      <c r="BQ31" s="264">
        <v>25</v>
      </c>
      <c r="BR31" s="265"/>
      <c r="BS31" s="1071"/>
      <c r="BT31" s="1072"/>
      <c r="BU31" s="1072"/>
      <c r="BV31" s="1072"/>
      <c r="BW31" s="1072"/>
      <c r="BX31" s="1072"/>
      <c r="BY31" s="1072"/>
      <c r="BZ31" s="1072"/>
      <c r="CA31" s="1072"/>
      <c r="CB31" s="1072"/>
      <c r="CC31" s="1072"/>
      <c r="CD31" s="1072"/>
      <c r="CE31" s="1072"/>
      <c r="CF31" s="1072"/>
      <c r="CG31" s="1073"/>
      <c r="CH31" s="1046"/>
      <c r="CI31" s="1047"/>
      <c r="CJ31" s="1047"/>
      <c r="CK31" s="1047"/>
      <c r="CL31" s="1048"/>
      <c r="CM31" s="1046"/>
      <c r="CN31" s="1047"/>
      <c r="CO31" s="1047"/>
      <c r="CP31" s="1047"/>
      <c r="CQ31" s="1048"/>
      <c r="CR31" s="1046"/>
      <c r="CS31" s="1047"/>
      <c r="CT31" s="1047"/>
      <c r="CU31" s="1047"/>
      <c r="CV31" s="1048"/>
      <c r="CW31" s="1046"/>
      <c r="CX31" s="1047"/>
      <c r="CY31" s="1047"/>
      <c r="CZ31" s="1047"/>
      <c r="DA31" s="1048"/>
      <c r="DB31" s="1046"/>
      <c r="DC31" s="1047"/>
      <c r="DD31" s="1047"/>
      <c r="DE31" s="1047"/>
      <c r="DF31" s="1048"/>
      <c r="DG31" s="1046"/>
      <c r="DH31" s="1047"/>
      <c r="DI31" s="1047"/>
      <c r="DJ31" s="1047"/>
      <c r="DK31" s="1048"/>
      <c r="DL31" s="1046"/>
      <c r="DM31" s="1047"/>
      <c r="DN31" s="1047"/>
      <c r="DO31" s="1047"/>
      <c r="DP31" s="1048"/>
      <c r="DQ31" s="1046"/>
      <c r="DR31" s="1047"/>
      <c r="DS31" s="1047"/>
      <c r="DT31" s="1047"/>
      <c r="DU31" s="1048"/>
      <c r="DV31" s="1049"/>
      <c r="DW31" s="1050"/>
      <c r="DX31" s="1050"/>
      <c r="DY31" s="1050"/>
      <c r="DZ31" s="1051"/>
      <c r="EA31" s="248"/>
    </row>
    <row r="32" spans="1:131" s="249" customFormat="1" ht="26.25" customHeight="1" x14ac:dyDescent="0.15">
      <c r="A32" s="268">
        <v>5</v>
      </c>
      <c r="B32" s="1088" t="s">
        <v>406</v>
      </c>
      <c r="C32" s="1089"/>
      <c r="D32" s="1089"/>
      <c r="E32" s="1089"/>
      <c r="F32" s="1089"/>
      <c r="G32" s="1089"/>
      <c r="H32" s="1089"/>
      <c r="I32" s="1089"/>
      <c r="J32" s="1089"/>
      <c r="K32" s="1089"/>
      <c r="L32" s="1089"/>
      <c r="M32" s="1089"/>
      <c r="N32" s="1089"/>
      <c r="O32" s="1089"/>
      <c r="P32" s="1090"/>
      <c r="Q32" s="1100">
        <v>930</v>
      </c>
      <c r="R32" s="1101"/>
      <c r="S32" s="1101"/>
      <c r="T32" s="1101"/>
      <c r="U32" s="1101"/>
      <c r="V32" s="1101">
        <v>862</v>
      </c>
      <c r="W32" s="1101"/>
      <c r="X32" s="1101"/>
      <c r="Y32" s="1101"/>
      <c r="Z32" s="1101"/>
      <c r="AA32" s="1101">
        <f>Q32-V32</f>
        <v>68</v>
      </c>
      <c r="AB32" s="1101"/>
      <c r="AC32" s="1101"/>
      <c r="AD32" s="1101"/>
      <c r="AE32" s="1102"/>
      <c r="AF32" s="1094">
        <v>880</v>
      </c>
      <c r="AG32" s="1095"/>
      <c r="AH32" s="1095"/>
      <c r="AI32" s="1095"/>
      <c r="AJ32" s="1096"/>
      <c r="AK32" s="1037">
        <v>498</v>
      </c>
      <c r="AL32" s="1028"/>
      <c r="AM32" s="1028"/>
      <c r="AN32" s="1028"/>
      <c r="AO32" s="1028"/>
      <c r="AP32" s="1028">
        <v>3483</v>
      </c>
      <c r="AQ32" s="1028"/>
      <c r="AR32" s="1028"/>
      <c r="AS32" s="1028"/>
      <c r="AT32" s="1028"/>
      <c r="AU32" s="1028">
        <v>679</v>
      </c>
      <c r="AV32" s="1028"/>
      <c r="AW32" s="1028"/>
      <c r="AX32" s="1028"/>
      <c r="AY32" s="1028"/>
      <c r="AZ32" s="1099" t="s">
        <v>528</v>
      </c>
      <c r="BA32" s="1099"/>
      <c r="BB32" s="1099"/>
      <c r="BC32" s="1099"/>
      <c r="BD32" s="1099"/>
      <c r="BE32" s="1083" t="s">
        <v>407</v>
      </c>
      <c r="BF32" s="1083"/>
      <c r="BG32" s="1083"/>
      <c r="BH32" s="1083"/>
      <c r="BI32" s="1084"/>
      <c r="BJ32" s="254"/>
      <c r="BK32" s="254"/>
      <c r="BL32" s="254"/>
      <c r="BM32" s="254"/>
      <c r="BN32" s="254"/>
      <c r="BO32" s="267"/>
      <c r="BP32" s="267"/>
      <c r="BQ32" s="264">
        <v>26</v>
      </c>
      <c r="BR32" s="265"/>
      <c r="BS32" s="1071"/>
      <c r="BT32" s="1072"/>
      <c r="BU32" s="1072"/>
      <c r="BV32" s="1072"/>
      <c r="BW32" s="1072"/>
      <c r="BX32" s="1072"/>
      <c r="BY32" s="1072"/>
      <c r="BZ32" s="1072"/>
      <c r="CA32" s="1072"/>
      <c r="CB32" s="1072"/>
      <c r="CC32" s="1072"/>
      <c r="CD32" s="1072"/>
      <c r="CE32" s="1072"/>
      <c r="CF32" s="1072"/>
      <c r="CG32" s="1073"/>
      <c r="CH32" s="1046"/>
      <c r="CI32" s="1047"/>
      <c r="CJ32" s="1047"/>
      <c r="CK32" s="1047"/>
      <c r="CL32" s="1048"/>
      <c r="CM32" s="1046"/>
      <c r="CN32" s="1047"/>
      <c r="CO32" s="1047"/>
      <c r="CP32" s="1047"/>
      <c r="CQ32" s="1048"/>
      <c r="CR32" s="1046"/>
      <c r="CS32" s="1047"/>
      <c r="CT32" s="1047"/>
      <c r="CU32" s="1047"/>
      <c r="CV32" s="1048"/>
      <c r="CW32" s="1046"/>
      <c r="CX32" s="1047"/>
      <c r="CY32" s="1047"/>
      <c r="CZ32" s="1047"/>
      <c r="DA32" s="1048"/>
      <c r="DB32" s="1046"/>
      <c r="DC32" s="1047"/>
      <c r="DD32" s="1047"/>
      <c r="DE32" s="1047"/>
      <c r="DF32" s="1048"/>
      <c r="DG32" s="1046"/>
      <c r="DH32" s="1047"/>
      <c r="DI32" s="1047"/>
      <c r="DJ32" s="1047"/>
      <c r="DK32" s="1048"/>
      <c r="DL32" s="1046"/>
      <c r="DM32" s="1047"/>
      <c r="DN32" s="1047"/>
      <c r="DO32" s="1047"/>
      <c r="DP32" s="1048"/>
      <c r="DQ32" s="1046"/>
      <c r="DR32" s="1047"/>
      <c r="DS32" s="1047"/>
      <c r="DT32" s="1047"/>
      <c r="DU32" s="1048"/>
      <c r="DV32" s="1049"/>
      <c r="DW32" s="1050"/>
      <c r="DX32" s="1050"/>
      <c r="DY32" s="1050"/>
      <c r="DZ32" s="1051"/>
      <c r="EA32" s="248"/>
    </row>
    <row r="33" spans="1:131" s="249" customFormat="1" ht="26.25" customHeight="1" x14ac:dyDescent="0.15">
      <c r="A33" s="268">
        <v>6</v>
      </c>
      <c r="B33" s="1088" t="s">
        <v>408</v>
      </c>
      <c r="C33" s="1089"/>
      <c r="D33" s="1089"/>
      <c r="E33" s="1089"/>
      <c r="F33" s="1089"/>
      <c r="G33" s="1089"/>
      <c r="H33" s="1089"/>
      <c r="I33" s="1089"/>
      <c r="J33" s="1089"/>
      <c r="K33" s="1089"/>
      <c r="L33" s="1089"/>
      <c r="M33" s="1089"/>
      <c r="N33" s="1089"/>
      <c r="O33" s="1089"/>
      <c r="P33" s="1090"/>
      <c r="Q33" s="1100">
        <v>1843</v>
      </c>
      <c r="R33" s="1101"/>
      <c r="S33" s="1101"/>
      <c r="T33" s="1101"/>
      <c r="U33" s="1101"/>
      <c r="V33" s="1101">
        <v>1851</v>
      </c>
      <c r="W33" s="1101"/>
      <c r="X33" s="1101"/>
      <c r="Y33" s="1101"/>
      <c r="Z33" s="1101"/>
      <c r="AA33" s="1101">
        <f>Q33-V33</f>
        <v>-8</v>
      </c>
      <c r="AB33" s="1101"/>
      <c r="AC33" s="1101"/>
      <c r="AD33" s="1101"/>
      <c r="AE33" s="1102"/>
      <c r="AF33" s="1094">
        <v>1077</v>
      </c>
      <c r="AG33" s="1095"/>
      <c r="AH33" s="1095"/>
      <c r="AI33" s="1095"/>
      <c r="AJ33" s="1096"/>
      <c r="AK33" s="1037">
        <v>227</v>
      </c>
      <c r="AL33" s="1028"/>
      <c r="AM33" s="1028"/>
      <c r="AN33" s="1028"/>
      <c r="AO33" s="1028"/>
      <c r="AP33" s="1028">
        <v>2077</v>
      </c>
      <c r="AQ33" s="1028"/>
      <c r="AR33" s="1028"/>
      <c r="AS33" s="1028"/>
      <c r="AT33" s="1028"/>
      <c r="AU33" s="1028">
        <v>1092</v>
      </c>
      <c r="AV33" s="1028"/>
      <c r="AW33" s="1028"/>
      <c r="AX33" s="1028"/>
      <c r="AY33" s="1028"/>
      <c r="AZ33" s="1099" t="s">
        <v>528</v>
      </c>
      <c r="BA33" s="1099"/>
      <c r="BB33" s="1099"/>
      <c r="BC33" s="1099"/>
      <c r="BD33" s="1099"/>
      <c r="BE33" s="1083" t="s">
        <v>409</v>
      </c>
      <c r="BF33" s="1083"/>
      <c r="BG33" s="1083"/>
      <c r="BH33" s="1083"/>
      <c r="BI33" s="1084"/>
      <c r="BJ33" s="254"/>
      <c r="BK33" s="254"/>
      <c r="BL33" s="254"/>
      <c r="BM33" s="254"/>
      <c r="BN33" s="254"/>
      <c r="BO33" s="267"/>
      <c r="BP33" s="267"/>
      <c r="BQ33" s="264">
        <v>27</v>
      </c>
      <c r="BR33" s="265"/>
      <c r="BS33" s="1071"/>
      <c r="BT33" s="1072"/>
      <c r="BU33" s="1072"/>
      <c r="BV33" s="1072"/>
      <c r="BW33" s="1072"/>
      <c r="BX33" s="1072"/>
      <c r="BY33" s="1072"/>
      <c r="BZ33" s="1072"/>
      <c r="CA33" s="1072"/>
      <c r="CB33" s="1072"/>
      <c r="CC33" s="1072"/>
      <c r="CD33" s="1072"/>
      <c r="CE33" s="1072"/>
      <c r="CF33" s="1072"/>
      <c r="CG33" s="1073"/>
      <c r="CH33" s="1046"/>
      <c r="CI33" s="1047"/>
      <c r="CJ33" s="1047"/>
      <c r="CK33" s="1047"/>
      <c r="CL33" s="1048"/>
      <c r="CM33" s="1046"/>
      <c r="CN33" s="1047"/>
      <c r="CO33" s="1047"/>
      <c r="CP33" s="1047"/>
      <c r="CQ33" s="1048"/>
      <c r="CR33" s="1046"/>
      <c r="CS33" s="1047"/>
      <c r="CT33" s="1047"/>
      <c r="CU33" s="1047"/>
      <c r="CV33" s="1048"/>
      <c r="CW33" s="1046"/>
      <c r="CX33" s="1047"/>
      <c r="CY33" s="1047"/>
      <c r="CZ33" s="1047"/>
      <c r="DA33" s="1048"/>
      <c r="DB33" s="1046"/>
      <c r="DC33" s="1047"/>
      <c r="DD33" s="1047"/>
      <c r="DE33" s="1047"/>
      <c r="DF33" s="1048"/>
      <c r="DG33" s="1046"/>
      <c r="DH33" s="1047"/>
      <c r="DI33" s="1047"/>
      <c r="DJ33" s="1047"/>
      <c r="DK33" s="1048"/>
      <c r="DL33" s="1046"/>
      <c r="DM33" s="1047"/>
      <c r="DN33" s="1047"/>
      <c r="DO33" s="1047"/>
      <c r="DP33" s="1048"/>
      <c r="DQ33" s="1046"/>
      <c r="DR33" s="1047"/>
      <c r="DS33" s="1047"/>
      <c r="DT33" s="1047"/>
      <c r="DU33" s="1048"/>
      <c r="DV33" s="1049"/>
      <c r="DW33" s="1050"/>
      <c r="DX33" s="1050"/>
      <c r="DY33" s="1050"/>
      <c r="DZ33" s="1051"/>
      <c r="EA33" s="248"/>
    </row>
    <row r="34" spans="1:131" s="249" customFormat="1" ht="26.25" customHeight="1" x14ac:dyDescent="0.15">
      <c r="A34" s="268">
        <v>7</v>
      </c>
      <c r="B34" s="1088" t="s">
        <v>410</v>
      </c>
      <c r="C34" s="1089"/>
      <c r="D34" s="1089"/>
      <c r="E34" s="1089"/>
      <c r="F34" s="1089"/>
      <c r="G34" s="1089"/>
      <c r="H34" s="1089"/>
      <c r="I34" s="1089"/>
      <c r="J34" s="1089"/>
      <c r="K34" s="1089"/>
      <c r="L34" s="1089"/>
      <c r="M34" s="1089"/>
      <c r="N34" s="1089"/>
      <c r="O34" s="1089"/>
      <c r="P34" s="1090"/>
      <c r="Q34" s="1100">
        <v>882</v>
      </c>
      <c r="R34" s="1101"/>
      <c r="S34" s="1101"/>
      <c r="T34" s="1101"/>
      <c r="U34" s="1101"/>
      <c r="V34" s="1101">
        <v>1271</v>
      </c>
      <c r="W34" s="1101"/>
      <c r="X34" s="1101"/>
      <c r="Y34" s="1101"/>
      <c r="Z34" s="1101"/>
      <c r="AA34" s="1101">
        <f>Q34-V34</f>
        <v>-389</v>
      </c>
      <c r="AB34" s="1101"/>
      <c r="AC34" s="1101"/>
      <c r="AD34" s="1101"/>
      <c r="AE34" s="1102"/>
      <c r="AF34" s="1094">
        <v>411</v>
      </c>
      <c r="AG34" s="1095"/>
      <c r="AH34" s="1095"/>
      <c r="AI34" s="1095"/>
      <c r="AJ34" s="1096"/>
      <c r="AK34" s="1037">
        <v>964</v>
      </c>
      <c r="AL34" s="1028"/>
      <c r="AM34" s="1028"/>
      <c r="AN34" s="1028"/>
      <c r="AO34" s="1028"/>
      <c r="AP34" s="1028">
        <v>13742</v>
      </c>
      <c r="AQ34" s="1028"/>
      <c r="AR34" s="1028"/>
      <c r="AS34" s="1028"/>
      <c r="AT34" s="1028"/>
      <c r="AU34" s="1028">
        <v>13742</v>
      </c>
      <c r="AV34" s="1028"/>
      <c r="AW34" s="1028"/>
      <c r="AX34" s="1028"/>
      <c r="AY34" s="1028"/>
      <c r="AZ34" s="1099" t="s">
        <v>528</v>
      </c>
      <c r="BA34" s="1099"/>
      <c r="BB34" s="1099"/>
      <c r="BC34" s="1099"/>
      <c r="BD34" s="1099"/>
      <c r="BE34" s="1083" t="s">
        <v>409</v>
      </c>
      <c r="BF34" s="1083"/>
      <c r="BG34" s="1083"/>
      <c r="BH34" s="1083"/>
      <c r="BI34" s="1084"/>
      <c r="BJ34" s="254"/>
      <c r="BK34" s="254"/>
      <c r="BL34" s="254"/>
      <c r="BM34" s="254"/>
      <c r="BN34" s="254"/>
      <c r="BO34" s="267"/>
      <c r="BP34" s="267"/>
      <c r="BQ34" s="264">
        <v>28</v>
      </c>
      <c r="BR34" s="265"/>
      <c r="BS34" s="1071"/>
      <c r="BT34" s="1072"/>
      <c r="BU34" s="1072"/>
      <c r="BV34" s="1072"/>
      <c r="BW34" s="1072"/>
      <c r="BX34" s="1072"/>
      <c r="BY34" s="1072"/>
      <c r="BZ34" s="1072"/>
      <c r="CA34" s="1072"/>
      <c r="CB34" s="1072"/>
      <c r="CC34" s="1072"/>
      <c r="CD34" s="1072"/>
      <c r="CE34" s="1072"/>
      <c r="CF34" s="1072"/>
      <c r="CG34" s="1073"/>
      <c r="CH34" s="1046"/>
      <c r="CI34" s="1047"/>
      <c r="CJ34" s="1047"/>
      <c r="CK34" s="1047"/>
      <c r="CL34" s="1048"/>
      <c r="CM34" s="1046"/>
      <c r="CN34" s="1047"/>
      <c r="CO34" s="1047"/>
      <c r="CP34" s="1047"/>
      <c r="CQ34" s="1048"/>
      <c r="CR34" s="1046"/>
      <c r="CS34" s="1047"/>
      <c r="CT34" s="1047"/>
      <c r="CU34" s="1047"/>
      <c r="CV34" s="1048"/>
      <c r="CW34" s="1046"/>
      <c r="CX34" s="1047"/>
      <c r="CY34" s="1047"/>
      <c r="CZ34" s="1047"/>
      <c r="DA34" s="1048"/>
      <c r="DB34" s="1046"/>
      <c r="DC34" s="1047"/>
      <c r="DD34" s="1047"/>
      <c r="DE34" s="1047"/>
      <c r="DF34" s="1048"/>
      <c r="DG34" s="1046"/>
      <c r="DH34" s="1047"/>
      <c r="DI34" s="1047"/>
      <c r="DJ34" s="1047"/>
      <c r="DK34" s="1048"/>
      <c r="DL34" s="1046"/>
      <c r="DM34" s="1047"/>
      <c r="DN34" s="1047"/>
      <c r="DO34" s="1047"/>
      <c r="DP34" s="1048"/>
      <c r="DQ34" s="1046"/>
      <c r="DR34" s="1047"/>
      <c r="DS34" s="1047"/>
      <c r="DT34" s="1047"/>
      <c r="DU34" s="1048"/>
      <c r="DV34" s="1049"/>
      <c r="DW34" s="1050"/>
      <c r="DX34" s="1050"/>
      <c r="DY34" s="1050"/>
      <c r="DZ34" s="1051"/>
      <c r="EA34" s="248"/>
    </row>
    <row r="35" spans="1:131" s="249" customFormat="1" ht="26.25" customHeight="1" x14ac:dyDescent="0.15">
      <c r="A35" s="268">
        <v>8</v>
      </c>
      <c r="B35" s="1088" t="s">
        <v>411</v>
      </c>
      <c r="C35" s="1089"/>
      <c r="D35" s="1089"/>
      <c r="E35" s="1089"/>
      <c r="F35" s="1089"/>
      <c r="G35" s="1089"/>
      <c r="H35" s="1089"/>
      <c r="I35" s="1089"/>
      <c r="J35" s="1089"/>
      <c r="K35" s="1089"/>
      <c r="L35" s="1089"/>
      <c r="M35" s="1089"/>
      <c r="N35" s="1089"/>
      <c r="O35" s="1089"/>
      <c r="P35" s="1090"/>
      <c r="Q35" s="1100">
        <v>40</v>
      </c>
      <c r="R35" s="1101"/>
      <c r="S35" s="1101"/>
      <c r="T35" s="1101"/>
      <c r="U35" s="1101"/>
      <c r="V35" s="1101">
        <v>10</v>
      </c>
      <c r="W35" s="1101"/>
      <c r="X35" s="1101"/>
      <c r="Y35" s="1101"/>
      <c r="Z35" s="1101"/>
      <c r="AA35" s="1101">
        <f t="shared" si="0"/>
        <v>30</v>
      </c>
      <c r="AB35" s="1101"/>
      <c r="AC35" s="1101"/>
      <c r="AD35" s="1101"/>
      <c r="AE35" s="1102"/>
      <c r="AF35" s="1094">
        <v>30</v>
      </c>
      <c r="AG35" s="1095"/>
      <c r="AH35" s="1095"/>
      <c r="AI35" s="1095"/>
      <c r="AJ35" s="1096"/>
      <c r="AK35" s="1037" t="s">
        <v>593</v>
      </c>
      <c r="AL35" s="1028"/>
      <c r="AM35" s="1028"/>
      <c r="AN35" s="1028"/>
      <c r="AO35" s="1028"/>
      <c r="AP35" s="1028">
        <v>0</v>
      </c>
      <c r="AQ35" s="1028"/>
      <c r="AR35" s="1028"/>
      <c r="AS35" s="1028"/>
      <c r="AT35" s="1028"/>
      <c r="AU35" s="1028">
        <v>0</v>
      </c>
      <c r="AV35" s="1028"/>
      <c r="AW35" s="1028"/>
      <c r="AX35" s="1028"/>
      <c r="AY35" s="1028"/>
      <c r="AZ35" s="1099" t="s">
        <v>528</v>
      </c>
      <c r="BA35" s="1099"/>
      <c r="BB35" s="1099"/>
      <c r="BC35" s="1099"/>
      <c r="BD35" s="1099"/>
      <c r="BE35" s="1083" t="s">
        <v>412</v>
      </c>
      <c r="BF35" s="1083"/>
      <c r="BG35" s="1083"/>
      <c r="BH35" s="1083"/>
      <c r="BI35" s="1084"/>
      <c r="BJ35" s="254"/>
      <c r="BK35" s="254"/>
      <c r="BL35" s="254"/>
      <c r="BM35" s="254"/>
      <c r="BN35" s="254"/>
      <c r="BO35" s="267"/>
      <c r="BP35" s="267"/>
      <c r="BQ35" s="264">
        <v>29</v>
      </c>
      <c r="BR35" s="265"/>
      <c r="BS35" s="1071"/>
      <c r="BT35" s="1072"/>
      <c r="BU35" s="1072"/>
      <c r="BV35" s="1072"/>
      <c r="BW35" s="1072"/>
      <c r="BX35" s="1072"/>
      <c r="BY35" s="1072"/>
      <c r="BZ35" s="1072"/>
      <c r="CA35" s="1072"/>
      <c r="CB35" s="1072"/>
      <c r="CC35" s="1072"/>
      <c r="CD35" s="1072"/>
      <c r="CE35" s="1072"/>
      <c r="CF35" s="1072"/>
      <c r="CG35" s="1073"/>
      <c r="CH35" s="1046"/>
      <c r="CI35" s="1047"/>
      <c r="CJ35" s="1047"/>
      <c r="CK35" s="1047"/>
      <c r="CL35" s="1048"/>
      <c r="CM35" s="1046"/>
      <c r="CN35" s="1047"/>
      <c r="CO35" s="1047"/>
      <c r="CP35" s="1047"/>
      <c r="CQ35" s="1048"/>
      <c r="CR35" s="1046"/>
      <c r="CS35" s="1047"/>
      <c r="CT35" s="1047"/>
      <c r="CU35" s="1047"/>
      <c r="CV35" s="1048"/>
      <c r="CW35" s="1046"/>
      <c r="CX35" s="1047"/>
      <c r="CY35" s="1047"/>
      <c r="CZ35" s="1047"/>
      <c r="DA35" s="1048"/>
      <c r="DB35" s="1046"/>
      <c r="DC35" s="1047"/>
      <c r="DD35" s="1047"/>
      <c r="DE35" s="1047"/>
      <c r="DF35" s="1048"/>
      <c r="DG35" s="1046"/>
      <c r="DH35" s="1047"/>
      <c r="DI35" s="1047"/>
      <c r="DJ35" s="1047"/>
      <c r="DK35" s="1048"/>
      <c r="DL35" s="1046"/>
      <c r="DM35" s="1047"/>
      <c r="DN35" s="1047"/>
      <c r="DO35" s="1047"/>
      <c r="DP35" s="1048"/>
      <c r="DQ35" s="1046"/>
      <c r="DR35" s="1047"/>
      <c r="DS35" s="1047"/>
      <c r="DT35" s="1047"/>
      <c r="DU35" s="1048"/>
      <c r="DV35" s="1049"/>
      <c r="DW35" s="1050"/>
      <c r="DX35" s="1050"/>
      <c r="DY35" s="1050"/>
      <c r="DZ35" s="1051"/>
      <c r="EA35" s="248"/>
    </row>
    <row r="36" spans="1:131" s="249" customFormat="1" ht="26.25" customHeight="1" x14ac:dyDescent="0.15">
      <c r="A36" s="268">
        <v>9</v>
      </c>
      <c r="B36" s="1088" t="s">
        <v>413</v>
      </c>
      <c r="C36" s="1089"/>
      <c r="D36" s="1089"/>
      <c r="E36" s="1089"/>
      <c r="F36" s="1089"/>
      <c r="G36" s="1089"/>
      <c r="H36" s="1089"/>
      <c r="I36" s="1089"/>
      <c r="J36" s="1089"/>
      <c r="K36" s="1089"/>
      <c r="L36" s="1089"/>
      <c r="M36" s="1089"/>
      <c r="N36" s="1089"/>
      <c r="O36" s="1089"/>
      <c r="P36" s="1090"/>
      <c r="Q36" s="1100">
        <v>167</v>
      </c>
      <c r="R36" s="1101"/>
      <c r="S36" s="1101"/>
      <c r="T36" s="1101"/>
      <c r="U36" s="1101"/>
      <c r="V36" s="1101">
        <v>85</v>
      </c>
      <c r="W36" s="1101"/>
      <c r="X36" s="1101"/>
      <c r="Y36" s="1101"/>
      <c r="Z36" s="1101"/>
      <c r="AA36" s="1101">
        <f t="shared" si="0"/>
        <v>82</v>
      </c>
      <c r="AB36" s="1101"/>
      <c r="AC36" s="1101"/>
      <c r="AD36" s="1101"/>
      <c r="AE36" s="1102"/>
      <c r="AF36" s="1094" t="s">
        <v>414</v>
      </c>
      <c r="AG36" s="1095"/>
      <c r="AH36" s="1095"/>
      <c r="AI36" s="1095"/>
      <c r="AJ36" s="1096"/>
      <c r="AK36" s="1037">
        <v>8</v>
      </c>
      <c r="AL36" s="1028"/>
      <c r="AM36" s="1028"/>
      <c r="AN36" s="1028"/>
      <c r="AO36" s="1028"/>
      <c r="AP36" s="1028">
        <v>82</v>
      </c>
      <c r="AQ36" s="1028"/>
      <c r="AR36" s="1028"/>
      <c r="AS36" s="1028"/>
      <c r="AT36" s="1028"/>
      <c r="AU36" s="1028">
        <v>0</v>
      </c>
      <c r="AV36" s="1028"/>
      <c r="AW36" s="1028"/>
      <c r="AX36" s="1028"/>
      <c r="AY36" s="1028"/>
      <c r="AZ36" s="1099" t="s">
        <v>528</v>
      </c>
      <c r="BA36" s="1099"/>
      <c r="BB36" s="1099"/>
      <c r="BC36" s="1099"/>
      <c r="BD36" s="1099"/>
      <c r="BE36" s="1083" t="s">
        <v>415</v>
      </c>
      <c r="BF36" s="1083"/>
      <c r="BG36" s="1083"/>
      <c r="BH36" s="1083"/>
      <c r="BI36" s="1084"/>
      <c r="BJ36" s="254"/>
      <c r="BK36" s="254"/>
      <c r="BL36" s="254"/>
      <c r="BM36" s="254"/>
      <c r="BN36" s="254"/>
      <c r="BO36" s="267"/>
      <c r="BP36" s="267"/>
      <c r="BQ36" s="264">
        <v>30</v>
      </c>
      <c r="BR36" s="265"/>
      <c r="BS36" s="1071"/>
      <c r="BT36" s="1072"/>
      <c r="BU36" s="1072"/>
      <c r="BV36" s="1072"/>
      <c r="BW36" s="1072"/>
      <c r="BX36" s="1072"/>
      <c r="BY36" s="1072"/>
      <c r="BZ36" s="1072"/>
      <c r="CA36" s="1072"/>
      <c r="CB36" s="1072"/>
      <c r="CC36" s="1072"/>
      <c r="CD36" s="1072"/>
      <c r="CE36" s="1072"/>
      <c r="CF36" s="1072"/>
      <c r="CG36" s="1073"/>
      <c r="CH36" s="1046"/>
      <c r="CI36" s="1047"/>
      <c r="CJ36" s="1047"/>
      <c r="CK36" s="1047"/>
      <c r="CL36" s="1048"/>
      <c r="CM36" s="1046"/>
      <c r="CN36" s="1047"/>
      <c r="CO36" s="1047"/>
      <c r="CP36" s="1047"/>
      <c r="CQ36" s="1048"/>
      <c r="CR36" s="1046"/>
      <c r="CS36" s="1047"/>
      <c r="CT36" s="1047"/>
      <c r="CU36" s="1047"/>
      <c r="CV36" s="1048"/>
      <c r="CW36" s="1046"/>
      <c r="CX36" s="1047"/>
      <c r="CY36" s="1047"/>
      <c r="CZ36" s="1047"/>
      <c r="DA36" s="1048"/>
      <c r="DB36" s="1046"/>
      <c r="DC36" s="1047"/>
      <c r="DD36" s="1047"/>
      <c r="DE36" s="1047"/>
      <c r="DF36" s="1048"/>
      <c r="DG36" s="1046"/>
      <c r="DH36" s="1047"/>
      <c r="DI36" s="1047"/>
      <c r="DJ36" s="1047"/>
      <c r="DK36" s="1048"/>
      <c r="DL36" s="1046"/>
      <c r="DM36" s="1047"/>
      <c r="DN36" s="1047"/>
      <c r="DO36" s="1047"/>
      <c r="DP36" s="1048"/>
      <c r="DQ36" s="1046"/>
      <c r="DR36" s="1047"/>
      <c r="DS36" s="1047"/>
      <c r="DT36" s="1047"/>
      <c r="DU36" s="1048"/>
      <c r="DV36" s="1049"/>
      <c r="DW36" s="1050"/>
      <c r="DX36" s="1050"/>
      <c r="DY36" s="1050"/>
      <c r="DZ36" s="1051"/>
      <c r="EA36" s="248"/>
    </row>
    <row r="37" spans="1:131" s="249" customFormat="1" ht="26.25" customHeight="1" x14ac:dyDescent="0.15">
      <c r="A37" s="268">
        <v>10</v>
      </c>
      <c r="B37" s="1088"/>
      <c r="C37" s="1089"/>
      <c r="D37" s="1089"/>
      <c r="E37" s="1089"/>
      <c r="F37" s="1089"/>
      <c r="G37" s="1089"/>
      <c r="H37" s="1089"/>
      <c r="I37" s="1089"/>
      <c r="J37" s="1089"/>
      <c r="K37" s="1089"/>
      <c r="L37" s="1089"/>
      <c r="M37" s="1089"/>
      <c r="N37" s="1089"/>
      <c r="O37" s="1089"/>
      <c r="P37" s="1090"/>
      <c r="Q37" s="1100"/>
      <c r="R37" s="1101"/>
      <c r="S37" s="1101"/>
      <c r="T37" s="1101"/>
      <c r="U37" s="1101"/>
      <c r="V37" s="1101"/>
      <c r="W37" s="1101"/>
      <c r="X37" s="1101"/>
      <c r="Y37" s="1101"/>
      <c r="Z37" s="1101"/>
      <c r="AA37" s="1101"/>
      <c r="AB37" s="1101"/>
      <c r="AC37" s="1101"/>
      <c r="AD37" s="1101"/>
      <c r="AE37" s="1102"/>
      <c r="AF37" s="1094"/>
      <c r="AG37" s="1095"/>
      <c r="AH37" s="1095"/>
      <c r="AI37" s="1095"/>
      <c r="AJ37" s="1096"/>
      <c r="AK37" s="1037"/>
      <c r="AL37" s="1028"/>
      <c r="AM37" s="1028"/>
      <c r="AN37" s="1028"/>
      <c r="AO37" s="1028"/>
      <c r="AP37" s="1028"/>
      <c r="AQ37" s="1028"/>
      <c r="AR37" s="1028"/>
      <c r="AS37" s="1028"/>
      <c r="AT37" s="1028"/>
      <c r="AU37" s="1028"/>
      <c r="AV37" s="1028"/>
      <c r="AW37" s="1028"/>
      <c r="AX37" s="1028"/>
      <c r="AY37" s="1028"/>
      <c r="AZ37" s="1099"/>
      <c r="BA37" s="1099"/>
      <c r="BB37" s="1099"/>
      <c r="BC37" s="1099"/>
      <c r="BD37" s="1099"/>
      <c r="BE37" s="1083"/>
      <c r="BF37" s="1083"/>
      <c r="BG37" s="1083"/>
      <c r="BH37" s="1083"/>
      <c r="BI37" s="1084"/>
      <c r="BJ37" s="254"/>
      <c r="BK37" s="254"/>
      <c r="BL37" s="254"/>
      <c r="BM37" s="254"/>
      <c r="BN37" s="254"/>
      <c r="BO37" s="267"/>
      <c r="BP37" s="267"/>
      <c r="BQ37" s="264">
        <v>31</v>
      </c>
      <c r="BR37" s="265"/>
      <c r="BS37" s="1071"/>
      <c r="BT37" s="1072"/>
      <c r="BU37" s="1072"/>
      <c r="BV37" s="1072"/>
      <c r="BW37" s="1072"/>
      <c r="BX37" s="1072"/>
      <c r="BY37" s="1072"/>
      <c r="BZ37" s="1072"/>
      <c r="CA37" s="1072"/>
      <c r="CB37" s="1072"/>
      <c r="CC37" s="1072"/>
      <c r="CD37" s="1072"/>
      <c r="CE37" s="1072"/>
      <c r="CF37" s="1072"/>
      <c r="CG37" s="1073"/>
      <c r="CH37" s="1046"/>
      <c r="CI37" s="1047"/>
      <c r="CJ37" s="1047"/>
      <c r="CK37" s="1047"/>
      <c r="CL37" s="1048"/>
      <c r="CM37" s="1046"/>
      <c r="CN37" s="1047"/>
      <c r="CO37" s="1047"/>
      <c r="CP37" s="1047"/>
      <c r="CQ37" s="1048"/>
      <c r="CR37" s="1046"/>
      <c r="CS37" s="1047"/>
      <c r="CT37" s="1047"/>
      <c r="CU37" s="1047"/>
      <c r="CV37" s="1048"/>
      <c r="CW37" s="1046"/>
      <c r="CX37" s="1047"/>
      <c r="CY37" s="1047"/>
      <c r="CZ37" s="1047"/>
      <c r="DA37" s="1048"/>
      <c r="DB37" s="1046"/>
      <c r="DC37" s="1047"/>
      <c r="DD37" s="1047"/>
      <c r="DE37" s="1047"/>
      <c r="DF37" s="1048"/>
      <c r="DG37" s="1046"/>
      <c r="DH37" s="1047"/>
      <c r="DI37" s="1047"/>
      <c r="DJ37" s="1047"/>
      <c r="DK37" s="1048"/>
      <c r="DL37" s="1046"/>
      <c r="DM37" s="1047"/>
      <c r="DN37" s="1047"/>
      <c r="DO37" s="1047"/>
      <c r="DP37" s="1048"/>
      <c r="DQ37" s="1046"/>
      <c r="DR37" s="1047"/>
      <c r="DS37" s="1047"/>
      <c r="DT37" s="1047"/>
      <c r="DU37" s="1048"/>
      <c r="DV37" s="1049"/>
      <c r="DW37" s="1050"/>
      <c r="DX37" s="1050"/>
      <c r="DY37" s="1050"/>
      <c r="DZ37" s="1051"/>
      <c r="EA37" s="248"/>
    </row>
    <row r="38" spans="1:131" s="249" customFormat="1" ht="26.25" customHeight="1" x14ac:dyDescent="0.15">
      <c r="A38" s="268">
        <v>11</v>
      </c>
      <c r="B38" s="1088"/>
      <c r="C38" s="1089"/>
      <c r="D38" s="1089"/>
      <c r="E38" s="1089"/>
      <c r="F38" s="1089"/>
      <c r="G38" s="1089"/>
      <c r="H38" s="1089"/>
      <c r="I38" s="1089"/>
      <c r="J38" s="1089"/>
      <c r="K38" s="1089"/>
      <c r="L38" s="1089"/>
      <c r="M38" s="1089"/>
      <c r="N38" s="1089"/>
      <c r="O38" s="1089"/>
      <c r="P38" s="1090"/>
      <c r="Q38" s="1100"/>
      <c r="R38" s="1101"/>
      <c r="S38" s="1101"/>
      <c r="T38" s="1101"/>
      <c r="U38" s="1101"/>
      <c r="V38" s="1101"/>
      <c r="W38" s="1101"/>
      <c r="X38" s="1101"/>
      <c r="Y38" s="1101"/>
      <c r="Z38" s="1101"/>
      <c r="AA38" s="1101"/>
      <c r="AB38" s="1101"/>
      <c r="AC38" s="1101"/>
      <c r="AD38" s="1101"/>
      <c r="AE38" s="1102"/>
      <c r="AF38" s="1094"/>
      <c r="AG38" s="1095"/>
      <c r="AH38" s="1095"/>
      <c r="AI38" s="1095"/>
      <c r="AJ38" s="1096"/>
      <c r="AK38" s="1037"/>
      <c r="AL38" s="1028"/>
      <c r="AM38" s="1028"/>
      <c r="AN38" s="1028"/>
      <c r="AO38" s="1028"/>
      <c r="AP38" s="1028"/>
      <c r="AQ38" s="1028"/>
      <c r="AR38" s="1028"/>
      <c r="AS38" s="1028"/>
      <c r="AT38" s="1028"/>
      <c r="AU38" s="1028"/>
      <c r="AV38" s="1028"/>
      <c r="AW38" s="1028"/>
      <c r="AX38" s="1028"/>
      <c r="AY38" s="1028"/>
      <c r="AZ38" s="1099"/>
      <c r="BA38" s="1099"/>
      <c r="BB38" s="1099"/>
      <c r="BC38" s="1099"/>
      <c r="BD38" s="1099"/>
      <c r="BE38" s="1083"/>
      <c r="BF38" s="1083"/>
      <c r="BG38" s="1083"/>
      <c r="BH38" s="1083"/>
      <c r="BI38" s="1084"/>
      <c r="BJ38" s="254"/>
      <c r="BK38" s="254"/>
      <c r="BL38" s="254"/>
      <c r="BM38" s="254"/>
      <c r="BN38" s="254"/>
      <c r="BO38" s="267"/>
      <c r="BP38" s="267"/>
      <c r="BQ38" s="264">
        <v>32</v>
      </c>
      <c r="BR38" s="265"/>
      <c r="BS38" s="1071"/>
      <c r="BT38" s="1072"/>
      <c r="BU38" s="1072"/>
      <c r="BV38" s="1072"/>
      <c r="BW38" s="1072"/>
      <c r="BX38" s="1072"/>
      <c r="BY38" s="1072"/>
      <c r="BZ38" s="1072"/>
      <c r="CA38" s="1072"/>
      <c r="CB38" s="1072"/>
      <c r="CC38" s="1072"/>
      <c r="CD38" s="1072"/>
      <c r="CE38" s="1072"/>
      <c r="CF38" s="1072"/>
      <c r="CG38" s="1073"/>
      <c r="CH38" s="1046"/>
      <c r="CI38" s="1047"/>
      <c r="CJ38" s="1047"/>
      <c r="CK38" s="1047"/>
      <c r="CL38" s="1048"/>
      <c r="CM38" s="1046"/>
      <c r="CN38" s="1047"/>
      <c r="CO38" s="1047"/>
      <c r="CP38" s="1047"/>
      <c r="CQ38" s="1048"/>
      <c r="CR38" s="1046"/>
      <c r="CS38" s="1047"/>
      <c r="CT38" s="1047"/>
      <c r="CU38" s="1047"/>
      <c r="CV38" s="1048"/>
      <c r="CW38" s="1046"/>
      <c r="CX38" s="1047"/>
      <c r="CY38" s="1047"/>
      <c r="CZ38" s="1047"/>
      <c r="DA38" s="1048"/>
      <c r="DB38" s="1046"/>
      <c r="DC38" s="1047"/>
      <c r="DD38" s="1047"/>
      <c r="DE38" s="1047"/>
      <c r="DF38" s="1048"/>
      <c r="DG38" s="1046"/>
      <c r="DH38" s="1047"/>
      <c r="DI38" s="1047"/>
      <c r="DJ38" s="1047"/>
      <c r="DK38" s="1048"/>
      <c r="DL38" s="1046"/>
      <c r="DM38" s="1047"/>
      <c r="DN38" s="1047"/>
      <c r="DO38" s="1047"/>
      <c r="DP38" s="1048"/>
      <c r="DQ38" s="1046"/>
      <c r="DR38" s="1047"/>
      <c r="DS38" s="1047"/>
      <c r="DT38" s="1047"/>
      <c r="DU38" s="1048"/>
      <c r="DV38" s="1049"/>
      <c r="DW38" s="1050"/>
      <c r="DX38" s="1050"/>
      <c r="DY38" s="1050"/>
      <c r="DZ38" s="1051"/>
      <c r="EA38" s="248"/>
    </row>
    <row r="39" spans="1:131" s="249" customFormat="1" ht="26.25" customHeight="1" x14ac:dyDescent="0.15">
      <c r="A39" s="268">
        <v>12</v>
      </c>
      <c r="B39" s="1088"/>
      <c r="C39" s="1089"/>
      <c r="D39" s="1089"/>
      <c r="E39" s="1089"/>
      <c r="F39" s="1089"/>
      <c r="G39" s="1089"/>
      <c r="H39" s="1089"/>
      <c r="I39" s="1089"/>
      <c r="J39" s="1089"/>
      <c r="K39" s="1089"/>
      <c r="L39" s="1089"/>
      <c r="M39" s="1089"/>
      <c r="N39" s="1089"/>
      <c r="O39" s="1089"/>
      <c r="P39" s="1090"/>
      <c r="Q39" s="1100"/>
      <c r="R39" s="1101"/>
      <c r="S39" s="1101"/>
      <c r="T39" s="1101"/>
      <c r="U39" s="1101"/>
      <c r="V39" s="1101"/>
      <c r="W39" s="1101"/>
      <c r="X39" s="1101"/>
      <c r="Y39" s="1101"/>
      <c r="Z39" s="1101"/>
      <c r="AA39" s="1101"/>
      <c r="AB39" s="1101"/>
      <c r="AC39" s="1101"/>
      <c r="AD39" s="1101"/>
      <c r="AE39" s="1102"/>
      <c r="AF39" s="1094"/>
      <c r="AG39" s="1095"/>
      <c r="AH39" s="1095"/>
      <c r="AI39" s="1095"/>
      <c r="AJ39" s="1096"/>
      <c r="AK39" s="1037"/>
      <c r="AL39" s="1028"/>
      <c r="AM39" s="1028"/>
      <c r="AN39" s="1028"/>
      <c r="AO39" s="1028"/>
      <c r="AP39" s="1028"/>
      <c r="AQ39" s="1028"/>
      <c r="AR39" s="1028"/>
      <c r="AS39" s="1028"/>
      <c r="AT39" s="1028"/>
      <c r="AU39" s="1028"/>
      <c r="AV39" s="1028"/>
      <c r="AW39" s="1028"/>
      <c r="AX39" s="1028"/>
      <c r="AY39" s="1028"/>
      <c r="AZ39" s="1099"/>
      <c r="BA39" s="1099"/>
      <c r="BB39" s="1099"/>
      <c r="BC39" s="1099"/>
      <c r="BD39" s="1099"/>
      <c r="BE39" s="1083"/>
      <c r="BF39" s="1083"/>
      <c r="BG39" s="1083"/>
      <c r="BH39" s="1083"/>
      <c r="BI39" s="1084"/>
      <c r="BJ39" s="254"/>
      <c r="BK39" s="254"/>
      <c r="BL39" s="254"/>
      <c r="BM39" s="254"/>
      <c r="BN39" s="254"/>
      <c r="BO39" s="267"/>
      <c r="BP39" s="267"/>
      <c r="BQ39" s="264">
        <v>33</v>
      </c>
      <c r="BR39" s="265"/>
      <c r="BS39" s="1071"/>
      <c r="BT39" s="1072"/>
      <c r="BU39" s="1072"/>
      <c r="BV39" s="1072"/>
      <c r="BW39" s="1072"/>
      <c r="BX39" s="1072"/>
      <c r="BY39" s="1072"/>
      <c r="BZ39" s="1072"/>
      <c r="CA39" s="1072"/>
      <c r="CB39" s="1072"/>
      <c r="CC39" s="1072"/>
      <c r="CD39" s="1072"/>
      <c r="CE39" s="1072"/>
      <c r="CF39" s="1072"/>
      <c r="CG39" s="1073"/>
      <c r="CH39" s="1046"/>
      <c r="CI39" s="1047"/>
      <c r="CJ39" s="1047"/>
      <c r="CK39" s="1047"/>
      <c r="CL39" s="1048"/>
      <c r="CM39" s="1046"/>
      <c r="CN39" s="1047"/>
      <c r="CO39" s="1047"/>
      <c r="CP39" s="1047"/>
      <c r="CQ39" s="1048"/>
      <c r="CR39" s="1046"/>
      <c r="CS39" s="1047"/>
      <c r="CT39" s="1047"/>
      <c r="CU39" s="1047"/>
      <c r="CV39" s="1048"/>
      <c r="CW39" s="1046"/>
      <c r="CX39" s="1047"/>
      <c r="CY39" s="1047"/>
      <c r="CZ39" s="1047"/>
      <c r="DA39" s="1048"/>
      <c r="DB39" s="1046"/>
      <c r="DC39" s="1047"/>
      <c r="DD39" s="1047"/>
      <c r="DE39" s="1047"/>
      <c r="DF39" s="1048"/>
      <c r="DG39" s="1046"/>
      <c r="DH39" s="1047"/>
      <c r="DI39" s="1047"/>
      <c r="DJ39" s="1047"/>
      <c r="DK39" s="1048"/>
      <c r="DL39" s="1046"/>
      <c r="DM39" s="1047"/>
      <c r="DN39" s="1047"/>
      <c r="DO39" s="1047"/>
      <c r="DP39" s="1048"/>
      <c r="DQ39" s="1046"/>
      <c r="DR39" s="1047"/>
      <c r="DS39" s="1047"/>
      <c r="DT39" s="1047"/>
      <c r="DU39" s="1048"/>
      <c r="DV39" s="1049"/>
      <c r="DW39" s="1050"/>
      <c r="DX39" s="1050"/>
      <c r="DY39" s="1050"/>
      <c r="DZ39" s="1051"/>
      <c r="EA39" s="248"/>
    </row>
    <row r="40" spans="1:131" s="249" customFormat="1" ht="26.25" customHeight="1" x14ac:dyDescent="0.15">
      <c r="A40" s="263">
        <v>13</v>
      </c>
      <c r="B40" s="1088"/>
      <c r="C40" s="1089"/>
      <c r="D40" s="1089"/>
      <c r="E40" s="1089"/>
      <c r="F40" s="1089"/>
      <c r="G40" s="1089"/>
      <c r="H40" s="1089"/>
      <c r="I40" s="1089"/>
      <c r="J40" s="1089"/>
      <c r="K40" s="1089"/>
      <c r="L40" s="1089"/>
      <c r="M40" s="1089"/>
      <c r="N40" s="1089"/>
      <c r="O40" s="1089"/>
      <c r="P40" s="1090"/>
      <c r="Q40" s="1100"/>
      <c r="R40" s="1101"/>
      <c r="S40" s="1101"/>
      <c r="T40" s="1101"/>
      <c r="U40" s="1101"/>
      <c r="V40" s="1101"/>
      <c r="W40" s="1101"/>
      <c r="X40" s="1101"/>
      <c r="Y40" s="1101"/>
      <c r="Z40" s="1101"/>
      <c r="AA40" s="1101"/>
      <c r="AB40" s="1101"/>
      <c r="AC40" s="1101"/>
      <c r="AD40" s="1101"/>
      <c r="AE40" s="1102"/>
      <c r="AF40" s="1094"/>
      <c r="AG40" s="1095"/>
      <c r="AH40" s="1095"/>
      <c r="AI40" s="1095"/>
      <c r="AJ40" s="1096"/>
      <c r="AK40" s="1037"/>
      <c r="AL40" s="1028"/>
      <c r="AM40" s="1028"/>
      <c r="AN40" s="1028"/>
      <c r="AO40" s="1028"/>
      <c r="AP40" s="1028"/>
      <c r="AQ40" s="1028"/>
      <c r="AR40" s="1028"/>
      <c r="AS40" s="1028"/>
      <c r="AT40" s="1028"/>
      <c r="AU40" s="1028"/>
      <c r="AV40" s="1028"/>
      <c r="AW40" s="1028"/>
      <c r="AX40" s="1028"/>
      <c r="AY40" s="1028"/>
      <c r="AZ40" s="1099"/>
      <c r="BA40" s="1099"/>
      <c r="BB40" s="1099"/>
      <c r="BC40" s="1099"/>
      <c r="BD40" s="1099"/>
      <c r="BE40" s="1083"/>
      <c r="BF40" s="1083"/>
      <c r="BG40" s="1083"/>
      <c r="BH40" s="1083"/>
      <c r="BI40" s="1084"/>
      <c r="BJ40" s="254"/>
      <c r="BK40" s="254"/>
      <c r="BL40" s="254"/>
      <c r="BM40" s="254"/>
      <c r="BN40" s="254"/>
      <c r="BO40" s="267"/>
      <c r="BP40" s="267"/>
      <c r="BQ40" s="264">
        <v>34</v>
      </c>
      <c r="BR40" s="265"/>
      <c r="BS40" s="1071"/>
      <c r="BT40" s="1072"/>
      <c r="BU40" s="1072"/>
      <c r="BV40" s="1072"/>
      <c r="BW40" s="1072"/>
      <c r="BX40" s="1072"/>
      <c r="BY40" s="1072"/>
      <c r="BZ40" s="1072"/>
      <c r="CA40" s="1072"/>
      <c r="CB40" s="1072"/>
      <c r="CC40" s="1072"/>
      <c r="CD40" s="1072"/>
      <c r="CE40" s="1072"/>
      <c r="CF40" s="1072"/>
      <c r="CG40" s="1073"/>
      <c r="CH40" s="1046"/>
      <c r="CI40" s="1047"/>
      <c r="CJ40" s="1047"/>
      <c r="CK40" s="1047"/>
      <c r="CL40" s="1048"/>
      <c r="CM40" s="1046"/>
      <c r="CN40" s="1047"/>
      <c r="CO40" s="1047"/>
      <c r="CP40" s="1047"/>
      <c r="CQ40" s="1048"/>
      <c r="CR40" s="1046"/>
      <c r="CS40" s="1047"/>
      <c r="CT40" s="1047"/>
      <c r="CU40" s="1047"/>
      <c r="CV40" s="1048"/>
      <c r="CW40" s="1046"/>
      <c r="CX40" s="1047"/>
      <c r="CY40" s="1047"/>
      <c r="CZ40" s="1047"/>
      <c r="DA40" s="1048"/>
      <c r="DB40" s="1046"/>
      <c r="DC40" s="1047"/>
      <c r="DD40" s="1047"/>
      <c r="DE40" s="1047"/>
      <c r="DF40" s="1048"/>
      <c r="DG40" s="1046"/>
      <c r="DH40" s="1047"/>
      <c r="DI40" s="1047"/>
      <c r="DJ40" s="1047"/>
      <c r="DK40" s="1048"/>
      <c r="DL40" s="1046"/>
      <c r="DM40" s="1047"/>
      <c r="DN40" s="1047"/>
      <c r="DO40" s="1047"/>
      <c r="DP40" s="1048"/>
      <c r="DQ40" s="1046"/>
      <c r="DR40" s="1047"/>
      <c r="DS40" s="1047"/>
      <c r="DT40" s="1047"/>
      <c r="DU40" s="1048"/>
      <c r="DV40" s="1049"/>
      <c r="DW40" s="1050"/>
      <c r="DX40" s="1050"/>
      <c r="DY40" s="1050"/>
      <c r="DZ40" s="1051"/>
      <c r="EA40" s="248"/>
    </row>
    <row r="41" spans="1:131" s="249" customFormat="1" ht="26.25" customHeight="1" x14ac:dyDescent="0.15">
      <c r="A41" s="263">
        <v>14</v>
      </c>
      <c r="B41" s="1088"/>
      <c r="C41" s="1089"/>
      <c r="D41" s="1089"/>
      <c r="E41" s="1089"/>
      <c r="F41" s="1089"/>
      <c r="G41" s="1089"/>
      <c r="H41" s="1089"/>
      <c r="I41" s="1089"/>
      <c r="J41" s="1089"/>
      <c r="K41" s="1089"/>
      <c r="L41" s="1089"/>
      <c r="M41" s="1089"/>
      <c r="N41" s="1089"/>
      <c r="O41" s="1089"/>
      <c r="P41" s="1090"/>
      <c r="Q41" s="1100"/>
      <c r="R41" s="1101"/>
      <c r="S41" s="1101"/>
      <c r="T41" s="1101"/>
      <c r="U41" s="1101"/>
      <c r="V41" s="1101"/>
      <c r="W41" s="1101"/>
      <c r="X41" s="1101"/>
      <c r="Y41" s="1101"/>
      <c r="Z41" s="1101"/>
      <c r="AA41" s="1101"/>
      <c r="AB41" s="1101"/>
      <c r="AC41" s="1101"/>
      <c r="AD41" s="1101"/>
      <c r="AE41" s="1102"/>
      <c r="AF41" s="1094"/>
      <c r="AG41" s="1095"/>
      <c r="AH41" s="1095"/>
      <c r="AI41" s="1095"/>
      <c r="AJ41" s="1096"/>
      <c r="AK41" s="1037"/>
      <c r="AL41" s="1028"/>
      <c r="AM41" s="1028"/>
      <c r="AN41" s="1028"/>
      <c r="AO41" s="1028"/>
      <c r="AP41" s="1028"/>
      <c r="AQ41" s="1028"/>
      <c r="AR41" s="1028"/>
      <c r="AS41" s="1028"/>
      <c r="AT41" s="1028"/>
      <c r="AU41" s="1028"/>
      <c r="AV41" s="1028"/>
      <c r="AW41" s="1028"/>
      <c r="AX41" s="1028"/>
      <c r="AY41" s="1028"/>
      <c r="AZ41" s="1099"/>
      <c r="BA41" s="1099"/>
      <c r="BB41" s="1099"/>
      <c r="BC41" s="1099"/>
      <c r="BD41" s="1099"/>
      <c r="BE41" s="1083"/>
      <c r="BF41" s="1083"/>
      <c r="BG41" s="1083"/>
      <c r="BH41" s="1083"/>
      <c r="BI41" s="1084"/>
      <c r="BJ41" s="254"/>
      <c r="BK41" s="254"/>
      <c r="BL41" s="254"/>
      <c r="BM41" s="254"/>
      <c r="BN41" s="254"/>
      <c r="BO41" s="267"/>
      <c r="BP41" s="267"/>
      <c r="BQ41" s="264">
        <v>35</v>
      </c>
      <c r="BR41" s="265"/>
      <c r="BS41" s="1071"/>
      <c r="BT41" s="1072"/>
      <c r="BU41" s="1072"/>
      <c r="BV41" s="1072"/>
      <c r="BW41" s="1072"/>
      <c r="BX41" s="1072"/>
      <c r="BY41" s="1072"/>
      <c r="BZ41" s="1072"/>
      <c r="CA41" s="1072"/>
      <c r="CB41" s="1072"/>
      <c r="CC41" s="1072"/>
      <c r="CD41" s="1072"/>
      <c r="CE41" s="1072"/>
      <c r="CF41" s="1072"/>
      <c r="CG41" s="1073"/>
      <c r="CH41" s="1046"/>
      <c r="CI41" s="1047"/>
      <c r="CJ41" s="1047"/>
      <c r="CK41" s="1047"/>
      <c r="CL41" s="1048"/>
      <c r="CM41" s="1046"/>
      <c r="CN41" s="1047"/>
      <c r="CO41" s="1047"/>
      <c r="CP41" s="1047"/>
      <c r="CQ41" s="1048"/>
      <c r="CR41" s="1046"/>
      <c r="CS41" s="1047"/>
      <c r="CT41" s="1047"/>
      <c r="CU41" s="1047"/>
      <c r="CV41" s="1048"/>
      <c r="CW41" s="1046"/>
      <c r="CX41" s="1047"/>
      <c r="CY41" s="1047"/>
      <c r="CZ41" s="1047"/>
      <c r="DA41" s="1048"/>
      <c r="DB41" s="1046"/>
      <c r="DC41" s="1047"/>
      <c r="DD41" s="1047"/>
      <c r="DE41" s="1047"/>
      <c r="DF41" s="1048"/>
      <c r="DG41" s="1046"/>
      <c r="DH41" s="1047"/>
      <c r="DI41" s="1047"/>
      <c r="DJ41" s="1047"/>
      <c r="DK41" s="1048"/>
      <c r="DL41" s="1046"/>
      <c r="DM41" s="1047"/>
      <c r="DN41" s="1047"/>
      <c r="DO41" s="1047"/>
      <c r="DP41" s="1048"/>
      <c r="DQ41" s="1046"/>
      <c r="DR41" s="1047"/>
      <c r="DS41" s="1047"/>
      <c r="DT41" s="1047"/>
      <c r="DU41" s="1048"/>
      <c r="DV41" s="1049"/>
      <c r="DW41" s="1050"/>
      <c r="DX41" s="1050"/>
      <c r="DY41" s="1050"/>
      <c r="DZ41" s="1051"/>
      <c r="EA41" s="248"/>
    </row>
    <row r="42" spans="1:131" s="249" customFormat="1" ht="26.25" customHeight="1" x14ac:dyDescent="0.15">
      <c r="A42" s="263">
        <v>15</v>
      </c>
      <c r="B42" s="1088"/>
      <c r="C42" s="1089"/>
      <c r="D42" s="1089"/>
      <c r="E42" s="1089"/>
      <c r="F42" s="1089"/>
      <c r="G42" s="1089"/>
      <c r="H42" s="1089"/>
      <c r="I42" s="1089"/>
      <c r="J42" s="1089"/>
      <c r="K42" s="1089"/>
      <c r="L42" s="1089"/>
      <c r="M42" s="1089"/>
      <c r="N42" s="1089"/>
      <c r="O42" s="1089"/>
      <c r="P42" s="1090"/>
      <c r="Q42" s="1100"/>
      <c r="R42" s="1101"/>
      <c r="S42" s="1101"/>
      <c r="T42" s="1101"/>
      <c r="U42" s="1101"/>
      <c r="V42" s="1101"/>
      <c r="W42" s="1101"/>
      <c r="X42" s="1101"/>
      <c r="Y42" s="1101"/>
      <c r="Z42" s="1101"/>
      <c r="AA42" s="1101"/>
      <c r="AB42" s="1101"/>
      <c r="AC42" s="1101"/>
      <c r="AD42" s="1101"/>
      <c r="AE42" s="1102"/>
      <c r="AF42" s="1094"/>
      <c r="AG42" s="1095"/>
      <c r="AH42" s="1095"/>
      <c r="AI42" s="1095"/>
      <c r="AJ42" s="1096"/>
      <c r="AK42" s="1037"/>
      <c r="AL42" s="1028"/>
      <c r="AM42" s="1028"/>
      <c r="AN42" s="1028"/>
      <c r="AO42" s="1028"/>
      <c r="AP42" s="1028"/>
      <c r="AQ42" s="1028"/>
      <c r="AR42" s="1028"/>
      <c r="AS42" s="1028"/>
      <c r="AT42" s="1028"/>
      <c r="AU42" s="1028"/>
      <c r="AV42" s="1028"/>
      <c r="AW42" s="1028"/>
      <c r="AX42" s="1028"/>
      <c r="AY42" s="1028"/>
      <c r="AZ42" s="1099"/>
      <c r="BA42" s="1099"/>
      <c r="BB42" s="1099"/>
      <c r="BC42" s="1099"/>
      <c r="BD42" s="1099"/>
      <c r="BE42" s="1083"/>
      <c r="BF42" s="1083"/>
      <c r="BG42" s="1083"/>
      <c r="BH42" s="1083"/>
      <c r="BI42" s="1084"/>
      <c r="BJ42" s="254"/>
      <c r="BK42" s="254"/>
      <c r="BL42" s="254"/>
      <c r="BM42" s="254"/>
      <c r="BN42" s="254"/>
      <c r="BO42" s="267"/>
      <c r="BP42" s="267"/>
      <c r="BQ42" s="264">
        <v>36</v>
      </c>
      <c r="BR42" s="265"/>
      <c r="BS42" s="1071"/>
      <c r="BT42" s="1072"/>
      <c r="BU42" s="1072"/>
      <c r="BV42" s="1072"/>
      <c r="BW42" s="1072"/>
      <c r="BX42" s="1072"/>
      <c r="BY42" s="1072"/>
      <c r="BZ42" s="1072"/>
      <c r="CA42" s="1072"/>
      <c r="CB42" s="1072"/>
      <c r="CC42" s="1072"/>
      <c r="CD42" s="1072"/>
      <c r="CE42" s="1072"/>
      <c r="CF42" s="1072"/>
      <c r="CG42" s="1073"/>
      <c r="CH42" s="1046"/>
      <c r="CI42" s="1047"/>
      <c r="CJ42" s="1047"/>
      <c r="CK42" s="1047"/>
      <c r="CL42" s="1048"/>
      <c r="CM42" s="1046"/>
      <c r="CN42" s="1047"/>
      <c r="CO42" s="1047"/>
      <c r="CP42" s="1047"/>
      <c r="CQ42" s="1048"/>
      <c r="CR42" s="1046"/>
      <c r="CS42" s="1047"/>
      <c r="CT42" s="1047"/>
      <c r="CU42" s="1047"/>
      <c r="CV42" s="1048"/>
      <c r="CW42" s="1046"/>
      <c r="CX42" s="1047"/>
      <c r="CY42" s="1047"/>
      <c r="CZ42" s="1047"/>
      <c r="DA42" s="1048"/>
      <c r="DB42" s="1046"/>
      <c r="DC42" s="1047"/>
      <c r="DD42" s="1047"/>
      <c r="DE42" s="1047"/>
      <c r="DF42" s="1048"/>
      <c r="DG42" s="1046"/>
      <c r="DH42" s="1047"/>
      <c r="DI42" s="1047"/>
      <c r="DJ42" s="1047"/>
      <c r="DK42" s="1048"/>
      <c r="DL42" s="1046"/>
      <c r="DM42" s="1047"/>
      <c r="DN42" s="1047"/>
      <c r="DO42" s="1047"/>
      <c r="DP42" s="1048"/>
      <c r="DQ42" s="1046"/>
      <c r="DR42" s="1047"/>
      <c r="DS42" s="1047"/>
      <c r="DT42" s="1047"/>
      <c r="DU42" s="1048"/>
      <c r="DV42" s="1049"/>
      <c r="DW42" s="1050"/>
      <c r="DX42" s="1050"/>
      <c r="DY42" s="1050"/>
      <c r="DZ42" s="1051"/>
      <c r="EA42" s="248"/>
    </row>
    <row r="43" spans="1:131" s="249" customFormat="1" ht="26.25" customHeight="1" x14ac:dyDescent="0.15">
      <c r="A43" s="263">
        <v>16</v>
      </c>
      <c r="B43" s="1088"/>
      <c r="C43" s="1089"/>
      <c r="D43" s="1089"/>
      <c r="E43" s="1089"/>
      <c r="F43" s="1089"/>
      <c r="G43" s="1089"/>
      <c r="H43" s="1089"/>
      <c r="I43" s="1089"/>
      <c r="J43" s="1089"/>
      <c r="K43" s="1089"/>
      <c r="L43" s="1089"/>
      <c r="M43" s="1089"/>
      <c r="N43" s="1089"/>
      <c r="O43" s="1089"/>
      <c r="P43" s="1090"/>
      <c r="Q43" s="1100"/>
      <c r="R43" s="1101"/>
      <c r="S43" s="1101"/>
      <c r="T43" s="1101"/>
      <c r="U43" s="1101"/>
      <c r="V43" s="1101"/>
      <c r="W43" s="1101"/>
      <c r="X43" s="1101"/>
      <c r="Y43" s="1101"/>
      <c r="Z43" s="1101"/>
      <c r="AA43" s="1101"/>
      <c r="AB43" s="1101"/>
      <c r="AC43" s="1101"/>
      <c r="AD43" s="1101"/>
      <c r="AE43" s="1102"/>
      <c r="AF43" s="1094"/>
      <c r="AG43" s="1095"/>
      <c r="AH43" s="1095"/>
      <c r="AI43" s="1095"/>
      <c r="AJ43" s="1096"/>
      <c r="AK43" s="1037"/>
      <c r="AL43" s="1028"/>
      <c r="AM43" s="1028"/>
      <c r="AN43" s="1028"/>
      <c r="AO43" s="1028"/>
      <c r="AP43" s="1028"/>
      <c r="AQ43" s="1028"/>
      <c r="AR43" s="1028"/>
      <c r="AS43" s="1028"/>
      <c r="AT43" s="1028"/>
      <c r="AU43" s="1028"/>
      <c r="AV43" s="1028"/>
      <c r="AW43" s="1028"/>
      <c r="AX43" s="1028"/>
      <c r="AY43" s="1028"/>
      <c r="AZ43" s="1099"/>
      <c r="BA43" s="1099"/>
      <c r="BB43" s="1099"/>
      <c r="BC43" s="1099"/>
      <c r="BD43" s="1099"/>
      <c r="BE43" s="1083"/>
      <c r="BF43" s="1083"/>
      <c r="BG43" s="1083"/>
      <c r="BH43" s="1083"/>
      <c r="BI43" s="1084"/>
      <c r="BJ43" s="254"/>
      <c r="BK43" s="254"/>
      <c r="BL43" s="254"/>
      <c r="BM43" s="254"/>
      <c r="BN43" s="254"/>
      <c r="BO43" s="267"/>
      <c r="BP43" s="267"/>
      <c r="BQ43" s="264">
        <v>37</v>
      </c>
      <c r="BR43" s="265"/>
      <c r="BS43" s="1071"/>
      <c r="BT43" s="1072"/>
      <c r="BU43" s="1072"/>
      <c r="BV43" s="1072"/>
      <c r="BW43" s="1072"/>
      <c r="BX43" s="1072"/>
      <c r="BY43" s="1072"/>
      <c r="BZ43" s="1072"/>
      <c r="CA43" s="1072"/>
      <c r="CB43" s="1072"/>
      <c r="CC43" s="1072"/>
      <c r="CD43" s="1072"/>
      <c r="CE43" s="1072"/>
      <c r="CF43" s="1072"/>
      <c r="CG43" s="1073"/>
      <c r="CH43" s="1046"/>
      <c r="CI43" s="1047"/>
      <c r="CJ43" s="1047"/>
      <c r="CK43" s="1047"/>
      <c r="CL43" s="1048"/>
      <c r="CM43" s="1046"/>
      <c r="CN43" s="1047"/>
      <c r="CO43" s="1047"/>
      <c r="CP43" s="1047"/>
      <c r="CQ43" s="1048"/>
      <c r="CR43" s="1046"/>
      <c r="CS43" s="1047"/>
      <c r="CT43" s="1047"/>
      <c r="CU43" s="1047"/>
      <c r="CV43" s="1048"/>
      <c r="CW43" s="1046"/>
      <c r="CX43" s="1047"/>
      <c r="CY43" s="1047"/>
      <c r="CZ43" s="1047"/>
      <c r="DA43" s="1048"/>
      <c r="DB43" s="1046"/>
      <c r="DC43" s="1047"/>
      <c r="DD43" s="1047"/>
      <c r="DE43" s="1047"/>
      <c r="DF43" s="1048"/>
      <c r="DG43" s="1046"/>
      <c r="DH43" s="1047"/>
      <c r="DI43" s="1047"/>
      <c r="DJ43" s="1047"/>
      <c r="DK43" s="1048"/>
      <c r="DL43" s="1046"/>
      <c r="DM43" s="1047"/>
      <c r="DN43" s="1047"/>
      <c r="DO43" s="1047"/>
      <c r="DP43" s="1048"/>
      <c r="DQ43" s="1046"/>
      <c r="DR43" s="1047"/>
      <c r="DS43" s="1047"/>
      <c r="DT43" s="1047"/>
      <c r="DU43" s="1048"/>
      <c r="DV43" s="1049"/>
      <c r="DW43" s="1050"/>
      <c r="DX43" s="1050"/>
      <c r="DY43" s="1050"/>
      <c r="DZ43" s="1051"/>
      <c r="EA43" s="248"/>
    </row>
    <row r="44" spans="1:131" s="249" customFormat="1" ht="26.25" customHeight="1" x14ac:dyDescent="0.15">
      <c r="A44" s="263">
        <v>17</v>
      </c>
      <c r="B44" s="1088"/>
      <c r="C44" s="1089"/>
      <c r="D44" s="1089"/>
      <c r="E44" s="1089"/>
      <c r="F44" s="1089"/>
      <c r="G44" s="1089"/>
      <c r="H44" s="1089"/>
      <c r="I44" s="1089"/>
      <c r="J44" s="1089"/>
      <c r="K44" s="1089"/>
      <c r="L44" s="1089"/>
      <c r="M44" s="1089"/>
      <c r="N44" s="1089"/>
      <c r="O44" s="1089"/>
      <c r="P44" s="1090"/>
      <c r="Q44" s="1100"/>
      <c r="R44" s="1101"/>
      <c r="S44" s="1101"/>
      <c r="T44" s="1101"/>
      <c r="U44" s="1101"/>
      <c r="V44" s="1101"/>
      <c r="W44" s="1101"/>
      <c r="X44" s="1101"/>
      <c r="Y44" s="1101"/>
      <c r="Z44" s="1101"/>
      <c r="AA44" s="1101"/>
      <c r="AB44" s="1101"/>
      <c r="AC44" s="1101"/>
      <c r="AD44" s="1101"/>
      <c r="AE44" s="1102"/>
      <c r="AF44" s="1094"/>
      <c r="AG44" s="1095"/>
      <c r="AH44" s="1095"/>
      <c r="AI44" s="1095"/>
      <c r="AJ44" s="1096"/>
      <c r="AK44" s="1037"/>
      <c r="AL44" s="1028"/>
      <c r="AM44" s="1028"/>
      <c r="AN44" s="1028"/>
      <c r="AO44" s="1028"/>
      <c r="AP44" s="1028"/>
      <c r="AQ44" s="1028"/>
      <c r="AR44" s="1028"/>
      <c r="AS44" s="1028"/>
      <c r="AT44" s="1028"/>
      <c r="AU44" s="1028"/>
      <c r="AV44" s="1028"/>
      <c r="AW44" s="1028"/>
      <c r="AX44" s="1028"/>
      <c r="AY44" s="1028"/>
      <c r="AZ44" s="1099"/>
      <c r="BA44" s="1099"/>
      <c r="BB44" s="1099"/>
      <c r="BC44" s="1099"/>
      <c r="BD44" s="1099"/>
      <c r="BE44" s="1083"/>
      <c r="BF44" s="1083"/>
      <c r="BG44" s="1083"/>
      <c r="BH44" s="1083"/>
      <c r="BI44" s="1084"/>
      <c r="BJ44" s="254"/>
      <c r="BK44" s="254"/>
      <c r="BL44" s="254"/>
      <c r="BM44" s="254"/>
      <c r="BN44" s="254"/>
      <c r="BO44" s="267"/>
      <c r="BP44" s="267"/>
      <c r="BQ44" s="264">
        <v>38</v>
      </c>
      <c r="BR44" s="265"/>
      <c r="BS44" s="1071"/>
      <c r="BT44" s="1072"/>
      <c r="BU44" s="1072"/>
      <c r="BV44" s="1072"/>
      <c r="BW44" s="1072"/>
      <c r="BX44" s="1072"/>
      <c r="BY44" s="1072"/>
      <c r="BZ44" s="1072"/>
      <c r="CA44" s="1072"/>
      <c r="CB44" s="1072"/>
      <c r="CC44" s="1072"/>
      <c r="CD44" s="1072"/>
      <c r="CE44" s="1072"/>
      <c r="CF44" s="1072"/>
      <c r="CG44" s="1073"/>
      <c r="CH44" s="1046"/>
      <c r="CI44" s="1047"/>
      <c r="CJ44" s="1047"/>
      <c r="CK44" s="1047"/>
      <c r="CL44" s="1048"/>
      <c r="CM44" s="1046"/>
      <c r="CN44" s="1047"/>
      <c r="CO44" s="1047"/>
      <c r="CP44" s="1047"/>
      <c r="CQ44" s="1048"/>
      <c r="CR44" s="1046"/>
      <c r="CS44" s="1047"/>
      <c r="CT44" s="1047"/>
      <c r="CU44" s="1047"/>
      <c r="CV44" s="1048"/>
      <c r="CW44" s="1046"/>
      <c r="CX44" s="1047"/>
      <c r="CY44" s="1047"/>
      <c r="CZ44" s="1047"/>
      <c r="DA44" s="1048"/>
      <c r="DB44" s="1046"/>
      <c r="DC44" s="1047"/>
      <c r="DD44" s="1047"/>
      <c r="DE44" s="1047"/>
      <c r="DF44" s="1048"/>
      <c r="DG44" s="1046"/>
      <c r="DH44" s="1047"/>
      <c r="DI44" s="1047"/>
      <c r="DJ44" s="1047"/>
      <c r="DK44" s="1048"/>
      <c r="DL44" s="1046"/>
      <c r="DM44" s="1047"/>
      <c r="DN44" s="1047"/>
      <c r="DO44" s="1047"/>
      <c r="DP44" s="1048"/>
      <c r="DQ44" s="1046"/>
      <c r="DR44" s="1047"/>
      <c r="DS44" s="1047"/>
      <c r="DT44" s="1047"/>
      <c r="DU44" s="1048"/>
      <c r="DV44" s="1049"/>
      <c r="DW44" s="1050"/>
      <c r="DX44" s="1050"/>
      <c r="DY44" s="1050"/>
      <c r="DZ44" s="1051"/>
      <c r="EA44" s="248"/>
    </row>
    <row r="45" spans="1:131" s="249" customFormat="1" ht="26.25" customHeight="1" x14ac:dyDescent="0.15">
      <c r="A45" s="263">
        <v>18</v>
      </c>
      <c r="B45" s="1088"/>
      <c r="C45" s="1089"/>
      <c r="D45" s="1089"/>
      <c r="E45" s="1089"/>
      <c r="F45" s="1089"/>
      <c r="G45" s="1089"/>
      <c r="H45" s="1089"/>
      <c r="I45" s="1089"/>
      <c r="J45" s="1089"/>
      <c r="K45" s="1089"/>
      <c r="L45" s="1089"/>
      <c r="M45" s="1089"/>
      <c r="N45" s="1089"/>
      <c r="O45" s="1089"/>
      <c r="P45" s="1090"/>
      <c r="Q45" s="1100"/>
      <c r="R45" s="1101"/>
      <c r="S45" s="1101"/>
      <c r="T45" s="1101"/>
      <c r="U45" s="1101"/>
      <c r="V45" s="1101"/>
      <c r="W45" s="1101"/>
      <c r="X45" s="1101"/>
      <c r="Y45" s="1101"/>
      <c r="Z45" s="1101"/>
      <c r="AA45" s="1101"/>
      <c r="AB45" s="1101"/>
      <c r="AC45" s="1101"/>
      <c r="AD45" s="1101"/>
      <c r="AE45" s="1102"/>
      <c r="AF45" s="1094"/>
      <c r="AG45" s="1095"/>
      <c r="AH45" s="1095"/>
      <c r="AI45" s="1095"/>
      <c r="AJ45" s="1096"/>
      <c r="AK45" s="1037"/>
      <c r="AL45" s="1028"/>
      <c r="AM45" s="1028"/>
      <c r="AN45" s="1028"/>
      <c r="AO45" s="1028"/>
      <c r="AP45" s="1028"/>
      <c r="AQ45" s="1028"/>
      <c r="AR45" s="1028"/>
      <c r="AS45" s="1028"/>
      <c r="AT45" s="1028"/>
      <c r="AU45" s="1028"/>
      <c r="AV45" s="1028"/>
      <c r="AW45" s="1028"/>
      <c r="AX45" s="1028"/>
      <c r="AY45" s="1028"/>
      <c r="AZ45" s="1099"/>
      <c r="BA45" s="1099"/>
      <c r="BB45" s="1099"/>
      <c r="BC45" s="1099"/>
      <c r="BD45" s="1099"/>
      <c r="BE45" s="1083"/>
      <c r="BF45" s="1083"/>
      <c r="BG45" s="1083"/>
      <c r="BH45" s="1083"/>
      <c r="BI45" s="1084"/>
      <c r="BJ45" s="254"/>
      <c r="BK45" s="254"/>
      <c r="BL45" s="254"/>
      <c r="BM45" s="254"/>
      <c r="BN45" s="254"/>
      <c r="BO45" s="267"/>
      <c r="BP45" s="267"/>
      <c r="BQ45" s="264">
        <v>39</v>
      </c>
      <c r="BR45" s="265"/>
      <c r="BS45" s="1071"/>
      <c r="BT45" s="1072"/>
      <c r="BU45" s="1072"/>
      <c r="BV45" s="1072"/>
      <c r="BW45" s="1072"/>
      <c r="BX45" s="1072"/>
      <c r="BY45" s="1072"/>
      <c r="BZ45" s="1072"/>
      <c r="CA45" s="1072"/>
      <c r="CB45" s="1072"/>
      <c r="CC45" s="1072"/>
      <c r="CD45" s="1072"/>
      <c r="CE45" s="1072"/>
      <c r="CF45" s="1072"/>
      <c r="CG45" s="1073"/>
      <c r="CH45" s="1046"/>
      <c r="CI45" s="1047"/>
      <c r="CJ45" s="1047"/>
      <c r="CK45" s="1047"/>
      <c r="CL45" s="1048"/>
      <c r="CM45" s="1046"/>
      <c r="CN45" s="1047"/>
      <c r="CO45" s="1047"/>
      <c r="CP45" s="1047"/>
      <c r="CQ45" s="1048"/>
      <c r="CR45" s="1046"/>
      <c r="CS45" s="1047"/>
      <c r="CT45" s="1047"/>
      <c r="CU45" s="1047"/>
      <c r="CV45" s="1048"/>
      <c r="CW45" s="1046"/>
      <c r="CX45" s="1047"/>
      <c r="CY45" s="1047"/>
      <c r="CZ45" s="1047"/>
      <c r="DA45" s="1048"/>
      <c r="DB45" s="1046"/>
      <c r="DC45" s="1047"/>
      <c r="DD45" s="1047"/>
      <c r="DE45" s="1047"/>
      <c r="DF45" s="1048"/>
      <c r="DG45" s="1046"/>
      <c r="DH45" s="1047"/>
      <c r="DI45" s="1047"/>
      <c r="DJ45" s="1047"/>
      <c r="DK45" s="1048"/>
      <c r="DL45" s="1046"/>
      <c r="DM45" s="1047"/>
      <c r="DN45" s="1047"/>
      <c r="DO45" s="1047"/>
      <c r="DP45" s="1048"/>
      <c r="DQ45" s="1046"/>
      <c r="DR45" s="1047"/>
      <c r="DS45" s="1047"/>
      <c r="DT45" s="1047"/>
      <c r="DU45" s="1048"/>
      <c r="DV45" s="1049"/>
      <c r="DW45" s="1050"/>
      <c r="DX45" s="1050"/>
      <c r="DY45" s="1050"/>
      <c r="DZ45" s="1051"/>
      <c r="EA45" s="248"/>
    </row>
    <row r="46" spans="1:131" s="249" customFormat="1" ht="26.25" customHeight="1" x14ac:dyDescent="0.15">
      <c r="A46" s="263">
        <v>19</v>
      </c>
      <c r="B46" s="1088"/>
      <c r="C46" s="1089"/>
      <c r="D46" s="1089"/>
      <c r="E46" s="1089"/>
      <c r="F46" s="1089"/>
      <c r="G46" s="1089"/>
      <c r="H46" s="1089"/>
      <c r="I46" s="1089"/>
      <c r="J46" s="1089"/>
      <c r="K46" s="1089"/>
      <c r="L46" s="1089"/>
      <c r="M46" s="1089"/>
      <c r="N46" s="1089"/>
      <c r="O46" s="1089"/>
      <c r="P46" s="1090"/>
      <c r="Q46" s="1100"/>
      <c r="R46" s="1101"/>
      <c r="S46" s="1101"/>
      <c r="T46" s="1101"/>
      <c r="U46" s="1101"/>
      <c r="V46" s="1101"/>
      <c r="W46" s="1101"/>
      <c r="X46" s="1101"/>
      <c r="Y46" s="1101"/>
      <c r="Z46" s="1101"/>
      <c r="AA46" s="1101"/>
      <c r="AB46" s="1101"/>
      <c r="AC46" s="1101"/>
      <c r="AD46" s="1101"/>
      <c r="AE46" s="1102"/>
      <c r="AF46" s="1094"/>
      <c r="AG46" s="1095"/>
      <c r="AH46" s="1095"/>
      <c r="AI46" s="1095"/>
      <c r="AJ46" s="1096"/>
      <c r="AK46" s="1037"/>
      <c r="AL46" s="1028"/>
      <c r="AM46" s="1028"/>
      <c r="AN46" s="1028"/>
      <c r="AO46" s="1028"/>
      <c r="AP46" s="1028"/>
      <c r="AQ46" s="1028"/>
      <c r="AR46" s="1028"/>
      <c r="AS46" s="1028"/>
      <c r="AT46" s="1028"/>
      <c r="AU46" s="1028"/>
      <c r="AV46" s="1028"/>
      <c r="AW46" s="1028"/>
      <c r="AX46" s="1028"/>
      <c r="AY46" s="1028"/>
      <c r="AZ46" s="1099"/>
      <c r="BA46" s="1099"/>
      <c r="BB46" s="1099"/>
      <c r="BC46" s="1099"/>
      <c r="BD46" s="1099"/>
      <c r="BE46" s="1083"/>
      <c r="BF46" s="1083"/>
      <c r="BG46" s="1083"/>
      <c r="BH46" s="1083"/>
      <c r="BI46" s="1084"/>
      <c r="BJ46" s="254"/>
      <c r="BK46" s="254"/>
      <c r="BL46" s="254"/>
      <c r="BM46" s="254"/>
      <c r="BN46" s="254"/>
      <c r="BO46" s="267"/>
      <c r="BP46" s="267"/>
      <c r="BQ46" s="264">
        <v>40</v>
      </c>
      <c r="BR46" s="265"/>
      <c r="BS46" s="1071"/>
      <c r="BT46" s="1072"/>
      <c r="BU46" s="1072"/>
      <c r="BV46" s="1072"/>
      <c r="BW46" s="1072"/>
      <c r="BX46" s="1072"/>
      <c r="BY46" s="1072"/>
      <c r="BZ46" s="1072"/>
      <c r="CA46" s="1072"/>
      <c r="CB46" s="1072"/>
      <c r="CC46" s="1072"/>
      <c r="CD46" s="1072"/>
      <c r="CE46" s="1072"/>
      <c r="CF46" s="1072"/>
      <c r="CG46" s="1073"/>
      <c r="CH46" s="1046"/>
      <c r="CI46" s="1047"/>
      <c r="CJ46" s="1047"/>
      <c r="CK46" s="1047"/>
      <c r="CL46" s="1048"/>
      <c r="CM46" s="1046"/>
      <c r="CN46" s="1047"/>
      <c r="CO46" s="1047"/>
      <c r="CP46" s="1047"/>
      <c r="CQ46" s="1048"/>
      <c r="CR46" s="1046"/>
      <c r="CS46" s="1047"/>
      <c r="CT46" s="1047"/>
      <c r="CU46" s="1047"/>
      <c r="CV46" s="1048"/>
      <c r="CW46" s="1046"/>
      <c r="CX46" s="1047"/>
      <c r="CY46" s="1047"/>
      <c r="CZ46" s="1047"/>
      <c r="DA46" s="1048"/>
      <c r="DB46" s="1046"/>
      <c r="DC46" s="1047"/>
      <c r="DD46" s="1047"/>
      <c r="DE46" s="1047"/>
      <c r="DF46" s="1048"/>
      <c r="DG46" s="1046"/>
      <c r="DH46" s="1047"/>
      <c r="DI46" s="1047"/>
      <c r="DJ46" s="1047"/>
      <c r="DK46" s="1048"/>
      <c r="DL46" s="1046"/>
      <c r="DM46" s="1047"/>
      <c r="DN46" s="1047"/>
      <c r="DO46" s="1047"/>
      <c r="DP46" s="1048"/>
      <c r="DQ46" s="1046"/>
      <c r="DR46" s="1047"/>
      <c r="DS46" s="1047"/>
      <c r="DT46" s="1047"/>
      <c r="DU46" s="1048"/>
      <c r="DV46" s="1049"/>
      <c r="DW46" s="1050"/>
      <c r="DX46" s="1050"/>
      <c r="DY46" s="1050"/>
      <c r="DZ46" s="1051"/>
      <c r="EA46" s="248"/>
    </row>
    <row r="47" spans="1:131" s="249" customFormat="1" ht="26.25" customHeight="1" x14ac:dyDescent="0.15">
      <c r="A47" s="263">
        <v>20</v>
      </c>
      <c r="B47" s="1088"/>
      <c r="C47" s="1089"/>
      <c r="D47" s="1089"/>
      <c r="E47" s="1089"/>
      <c r="F47" s="1089"/>
      <c r="G47" s="1089"/>
      <c r="H47" s="1089"/>
      <c r="I47" s="1089"/>
      <c r="J47" s="1089"/>
      <c r="K47" s="1089"/>
      <c r="L47" s="1089"/>
      <c r="M47" s="1089"/>
      <c r="N47" s="1089"/>
      <c r="O47" s="1089"/>
      <c r="P47" s="1090"/>
      <c r="Q47" s="1100"/>
      <c r="R47" s="1101"/>
      <c r="S47" s="1101"/>
      <c r="T47" s="1101"/>
      <c r="U47" s="1101"/>
      <c r="V47" s="1101"/>
      <c r="W47" s="1101"/>
      <c r="X47" s="1101"/>
      <c r="Y47" s="1101"/>
      <c r="Z47" s="1101"/>
      <c r="AA47" s="1101"/>
      <c r="AB47" s="1101"/>
      <c r="AC47" s="1101"/>
      <c r="AD47" s="1101"/>
      <c r="AE47" s="1102"/>
      <c r="AF47" s="1094"/>
      <c r="AG47" s="1095"/>
      <c r="AH47" s="1095"/>
      <c r="AI47" s="1095"/>
      <c r="AJ47" s="1096"/>
      <c r="AK47" s="1037"/>
      <c r="AL47" s="1028"/>
      <c r="AM47" s="1028"/>
      <c r="AN47" s="1028"/>
      <c r="AO47" s="1028"/>
      <c r="AP47" s="1028"/>
      <c r="AQ47" s="1028"/>
      <c r="AR47" s="1028"/>
      <c r="AS47" s="1028"/>
      <c r="AT47" s="1028"/>
      <c r="AU47" s="1028"/>
      <c r="AV47" s="1028"/>
      <c r="AW47" s="1028"/>
      <c r="AX47" s="1028"/>
      <c r="AY47" s="1028"/>
      <c r="AZ47" s="1099"/>
      <c r="BA47" s="1099"/>
      <c r="BB47" s="1099"/>
      <c r="BC47" s="1099"/>
      <c r="BD47" s="1099"/>
      <c r="BE47" s="1083"/>
      <c r="BF47" s="1083"/>
      <c r="BG47" s="1083"/>
      <c r="BH47" s="1083"/>
      <c r="BI47" s="1084"/>
      <c r="BJ47" s="254"/>
      <c r="BK47" s="254"/>
      <c r="BL47" s="254"/>
      <c r="BM47" s="254"/>
      <c r="BN47" s="254"/>
      <c r="BO47" s="267"/>
      <c r="BP47" s="267"/>
      <c r="BQ47" s="264">
        <v>41</v>
      </c>
      <c r="BR47" s="265"/>
      <c r="BS47" s="1071"/>
      <c r="BT47" s="1072"/>
      <c r="BU47" s="1072"/>
      <c r="BV47" s="1072"/>
      <c r="BW47" s="1072"/>
      <c r="BX47" s="1072"/>
      <c r="BY47" s="1072"/>
      <c r="BZ47" s="1072"/>
      <c r="CA47" s="1072"/>
      <c r="CB47" s="1072"/>
      <c r="CC47" s="1072"/>
      <c r="CD47" s="1072"/>
      <c r="CE47" s="1072"/>
      <c r="CF47" s="1072"/>
      <c r="CG47" s="1073"/>
      <c r="CH47" s="1046"/>
      <c r="CI47" s="1047"/>
      <c r="CJ47" s="1047"/>
      <c r="CK47" s="1047"/>
      <c r="CL47" s="1048"/>
      <c r="CM47" s="1046"/>
      <c r="CN47" s="1047"/>
      <c r="CO47" s="1047"/>
      <c r="CP47" s="1047"/>
      <c r="CQ47" s="1048"/>
      <c r="CR47" s="1046"/>
      <c r="CS47" s="1047"/>
      <c r="CT47" s="1047"/>
      <c r="CU47" s="1047"/>
      <c r="CV47" s="1048"/>
      <c r="CW47" s="1046"/>
      <c r="CX47" s="1047"/>
      <c r="CY47" s="1047"/>
      <c r="CZ47" s="1047"/>
      <c r="DA47" s="1048"/>
      <c r="DB47" s="1046"/>
      <c r="DC47" s="1047"/>
      <c r="DD47" s="1047"/>
      <c r="DE47" s="1047"/>
      <c r="DF47" s="1048"/>
      <c r="DG47" s="1046"/>
      <c r="DH47" s="1047"/>
      <c r="DI47" s="1047"/>
      <c r="DJ47" s="1047"/>
      <c r="DK47" s="1048"/>
      <c r="DL47" s="1046"/>
      <c r="DM47" s="1047"/>
      <c r="DN47" s="1047"/>
      <c r="DO47" s="1047"/>
      <c r="DP47" s="1048"/>
      <c r="DQ47" s="1046"/>
      <c r="DR47" s="1047"/>
      <c r="DS47" s="1047"/>
      <c r="DT47" s="1047"/>
      <c r="DU47" s="1048"/>
      <c r="DV47" s="1049"/>
      <c r="DW47" s="1050"/>
      <c r="DX47" s="1050"/>
      <c r="DY47" s="1050"/>
      <c r="DZ47" s="1051"/>
      <c r="EA47" s="248"/>
    </row>
    <row r="48" spans="1:131" s="249" customFormat="1" ht="26.25" customHeight="1" x14ac:dyDescent="0.15">
      <c r="A48" s="263">
        <v>21</v>
      </c>
      <c r="B48" s="1088"/>
      <c r="C48" s="1089"/>
      <c r="D48" s="1089"/>
      <c r="E48" s="1089"/>
      <c r="F48" s="1089"/>
      <c r="G48" s="1089"/>
      <c r="H48" s="1089"/>
      <c r="I48" s="1089"/>
      <c r="J48" s="1089"/>
      <c r="K48" s="1089"/>
      <c r="L48" s="1089"/>
      <c r="M48" s="1089"/>
      <c r="N48" s="1089"/>
      <c r="O48" s="1089"/>
      <c r="P48" s="1090"/>
      <c r="Q48" s="1100"/>
      <c r="R48" s="1101"/>
      <c r="S48" s="1101"/>
      <c r="T48" s="1101"/>
      <c r="U48" s="1101"/>
      <c r="V48" s="1101"/>
      <c r="W48" s="1101"/>
      <c r="X48" s="1101"/>
      <c r="Y48" s="1101"/>
      <c r="Z48" s="1101"/>
      <c r="AA48" s="1101"/>
      <c r="AB48" s="1101"/>
      <c r="AC48" s="1101"/>
      <c r="AD48" s="1101"/>
      <c r="AE48" s="1102"/>
      <c r="AF48" s="1094"/>
      <c r="AG48" s="1095"/>
      <c r="AH48" s="1095"/>
      <c r="AI48" s="1095"/>
      <c r="AJ48" s="1096"/>
      <c r="AK48" s="1037"/>
      <c r="AL48" s="1028"/>
      <c r="AM48" s="1028"/>
      <c r="AN48" s="1028"/>
      <c r="AO48" s="1028"/>
      <c r="AP48" s="1028"/>
      <c r="AQ48" s="1028"/>
      <c r="AR48" s="1028"/>
      <c r="AS48" s="1028"/>
      <c r="AT48" s="1028"/>
      <c r="AU48" s="1028"/>
      <c r="AV48" s="1028"/>
      <c r="AW48" s="1028"/>
      <c r="AX48" s="1028"/>
      <c r="AY48" s="1028"/>
      <c r="AZ48" s="1099"/>
      <c r="BA48" s="1099"/>
      <c r="BB48" s="1099"/>
      <c r="BC48" s="1099"/>
      <c r="BD48" s="1099"/>
      <c r="BE48" s="1083"/>
      <c r="BF48" s="1083"/>
      <c r="BG48" s="1083"/>
      <c r="BH48" s="1083"/>
      <c r="BI48" s="1084"/>
      <c r="BJ48" s="254"/>
      <c r="BK48" s="254"/>
      <c r="BL48" s="254"/>
      <c r="BM48" s="254"/>
      <c r="BN48" s="254"/>
      <c r="BO48" s="267"/>
      <c r="BP48" s="267"/>
      <c r="BQ48" s="264">
        <v>42</v>
      </c>
      <c r="BR48" s="265"/>
      <c r="BS48" s="1071"/>
      <c r="BT48" s="1072"/>
      <c r="BU48" s="1072"/>
      <c r="BV48" s="1072"/>
      <c r="BW48" s="1072"/>
      <c r="BX48" s="1072"/>
      <c r="BY48" s="1072"/>
      <c r="BZ48" s="1072"/>
      <c r="CA48" s="1072"/>
      <c r="CB48" s="1072"/>
      <c r="CC48" s="1072"/>
      <c r="CD48" s="1072"/>
      <c r="CE48" s="1072"/>
      <c r="CF48" s="1072"/>
      <c r="CG48" s="1073"/>
      <c r="CH48" s="1046"/>
      <c r="CI48" s="1047"/>
      <c r="CJ48" s="1047"/>
      <c r="CK48" s="1047"/>
      <c r="CL48" s="1048"/>
      <c r="CM48" s="1046"/>
      <c r="CN48" s="1047"/>
      <c r="CO48" s="1047"/>
      <c r="CP48" s="1047"/>
      <c r="CQ48" s="1048"/>
      <c r="CR48" s="1046"/>
      <c r="CS48" s="1047"/>
      <c r="CT48" s="1047"/>
      <c r="CU48" s="1047"/>
      <c r="CV48" s="1048"/>
      <c r="CW48" s="1046"/>
      <c r="CX48" s="1047"/>
      <c r="CY48" s="1047"/>
      <c r="CZ48" s="1047"/>
      <c r="DA48" s="1048"/>
      <c r="DB48" s="1046"/>
      <c r="DC48" s="1047"/>
      <c r="DD48" s="1047"/>
      <c r="DE48" s="1047"/>
      <c r="DF48" s="1048"/>
      <c r="DG48" s="1046"/>
      <c r="DH48" s="1047"/>
      <c r="DI48" s="1047"/>
      <c r="DJ48" s="1047"/>
      <c r="DK48" s="1048"/>
      <c r="DL48" s="1046"/>
      <c r="DM48" s="1047"/>
      <c r="DN48" s="1047"/>
      <c r="DO48" s="1047"/>
      <c r="DP48" s="1048"/>
      <c r="DQ48" s="1046"/>
      <c r="DR48" s="1047"/>
      <c r="DS48" s="1047"/>
      <c r="DT48" s="1047"/>
      <c r="DU48" s="1048"/>
      <c r="DV48" s="1049"/>
      <c r="DW48" s="1050"/>
      <c r="DX48" s="1050"/>
      <c r="DY48" s="1050"/>
      <c r="DZ48" s="1051"/>
      <c r="EA48" s="248"/>
    </row>
    <row r="49" spans="1:131" s="249" customFormat="1" ht="26.25" customHeight="1" x14ac:dyDescent="0.15">
      <c r="A49" s="263">
        <v>22</v>
      </c>
      <c r="B49" s="1088"/>
      <c r="C49" s="1089"/>
      <c r="D49" s="1089"/>
      <c r="E49" s="1089"/>
      <c r="F49" s="1089"/>
      <c r="G49" s="1089"/>
      <c r="H49" s="1089"/>
      <c r="I49" s="1089"/>
      <c r="J49" s="1089"/>
      <c r="K49" s="1089"/>
      <c r="L49" s="1089"/>
      <c r="M49" s="1089"/>
      <c r="N49" s="1089"/>
      <c r="O49" s="1089"/>
      <c r="P49" s="1090"/>
      <c r="Q49" s="1100"/>
      <c r="R49" s="1101"/>
      <c r="S49" s="1101"/>
      <c r="T49" s="1101"/>
      <c r="U49" s="1101"/>
      <c r="V49" s="1101"/>
      <c r="W49" s="1101"/>
      <c r="X49" s="1101"/>
      <c r="Y49" s="1101"/>
      <c r="Z49" s="1101"/>
      <c r="AA49" s="1101"/>
      <c r="AB49" s="1101"/>
      <c r="AC49" s="1101"/>
      <c r="AD49" s="1101"/>
      <c r="AE49" s="1102"/>
      <c r="AF49" s="1094"/>
      <c r="AG49" s="1095"/>
      <c r="AH49" s="1095"/>
      <c r="AI49" s="1095"/>
      <c r="AJ49" s="1096"/>
      <c r="AK49" s="1037"/>
      <c r="AL49" s="1028"/>
      <c r="AM49" s="1028"/>
      <c r="AN49" s="1028"/>
      <c r="AO49" s="1028"/>
      <c r="AP49" s="1028"/>
      <c r="AQ49" s="1028"/>
      <c r="AR49" s="1028"/>
      <c r="AS49" s="1028"/>
      <c r="AT49" s="1028"/>
      <c r="AU49" s="1028"/>
      <c r="AV49" s="1028"/>
      <c r="AW49" s="1028"/>
      <c r="AX49" s="1028"/>
      <c r="AY49" s="1028"/>
      <c r="AZ49" s="1099"/>
      <c r="BA49" s="1099"/>
      <c r="BB49" s="1099"/>
      <c r="BC49" s="1099"/>
      <c r="BD49" s="1099"/>
      <c r="BE49" s="1083"/>
      <c r="BF49" s="1083"/>
      <c r="BG49" s="1083"/>
      <c r="BH49" s="1083"/>
      <c r="BI49" s="1084"/>
      <c r="BJ49" s="254"/>
      <c r="BK49" s="254"/>
      <c r="BL49" s="254"/>
      <c r="BM49" s="254"/>
      <c r="BN49" s="254"/>
      <c r="BO49" s="267"/>
      <c r="BP49" s="267"/>
      <c r="BQ49" s="264">
        <v>43</v>
      </c>
      <c r="BR49" s="265"/>
      <c r="BS49" s="1071"/>
      <c r="BT49" s="1072"/>
      <c r="BU49" s="1072"/>
      <c r="BV49" s="1072"/>
      <c r="BW49" s="1072"/>
      <c r="BX49" s="1072"/>
      <c r="BY49" s="1072"/>
      <c r="BZ49" s="1072"/>
      <c r="CA49" s="1072"/>
      <c r="CB49" s="1072"/>
      <c r="CC49" s="1072"/>
      <c r="CD49" s="1072"/>
      <c r="CE49" s="1072"/>
      <c r="CF49" s="1072"/>
      <c r="CG49" s="1073"/>
      <c r="CH49" s="1046"/>
      <c r="CI49" s="1047"/>
      <c r="CJ49" s="1047"/>
      <c r="CK49" s="1047"/>
      <c r="CL49" s="1048"/>
      <c r="CM49" s="1046"/>
      <c r="CN49" s="1047"/>
      <c r="CO49" s="1047"/>
      <c r="CP49" s="1047"/>
      <c r="CQ49" s="1048"/>
      <c r="CR49" s="1046"/>
      <c r="CS49" s="1047"/>
      <c r="CT49" s="1047"/>
      <c r="CU49" s="1047"/>
      <c r="CV49" s="1048"/>
      <c r="CW49" s="1046"/>
      <c r="CX49" s="1047"/>
      <c r="CY49" s="1047"/>
      <c r="CZ49" s="1047"/>
      <c r="DA49" s="1048"/>
      <c r="DB49" s="1046"/>
      <c r="DC49" s="1047"/>
      <c r="DD49" s="1047"/>
      <c r="DE49" s="1047"/>
      <c r="DF49" s="1048"/>
      <c r="DG49" s="1046"/>
      <c r="DH49" s="1047"/>
      <c r="DI49" s="1047"/>
      <c r="DJ49" s="1047"/>
      <c r="DK49" s="1048"/>
      <c r="DL49" s="1046"/>
      <c r="DM49" s="1047"/>
      <c r="DN49" s="1047"/>
      <c r="DO49" s="1047"/>
      <c r="DP49" s="1048"/>
      <c r="DQ49" s="1046"/>
      <c r="DR49" s="1047"/>
      <c r="DS49" s="1047"/>
      <c r="DT49" s="1047"/>
      <c r="DU49" s="1048"/>
      <c r="DV49" s="1049"/>
      <c r="DW49" s="1050"/>
      <c r="DX49" s="1050"/>
      <c r="DY49" s="1050"/>
      <c r="DZ49" s="1051"/>
      <c r="EA49" s="248"/>
    </row>
    <row r="50" spans="1:131" s="249" customFormat="1" ht="26.25" customHeight="1" x14ac:dyDescent="0.15">
      <c r="A50" s="263">
        <v>23</v>
      </c>
      <c r="B50" s="1088"/>
      <c r="C50" s="1089"/>
      <c r="D50" s="1089"/>
      <c r="E50" s="1089"/>
      <c r="F50" s="1089"/>
      <c r="G50" s="1089"/>
      <c r="H50" s="1089"/>
      <c r="I50" s="1089"/>
      <c r="J50" s="1089"/>
      <c r="K50" s="1089"/>
      <c r="L50" s="1089"/>
      <c r="M50" s="1089"/>
      <c r="N50" s="1089"/>
      <c r="O50" s="1089"/>
      <c r="P50" s="1090"/>
      <c r="Q50" s="1091"/>
      <c r="R50" s="1092"/>
      <c r="S50" s="1092"/>
      <c r="T50" s="1092"/>
      <c r="U50" s="1092"/>
      <c r="V50" s="1092"/>
      <c r="W50" s="1092"/>
      <c r="X50" s="1092"/>
      <c r="Y50" s="1092"/>
      <c r="Z50" s="1092"/>
      <c r="AA50" s="1092"/>
      <c r="AB50" s="1092"/>
      <c r="AC50" s="1092"/>
      <c r="AD50" s="1092"/>
      <c r="AE50" s="1093"/>
      <c r="AF50" s="1094"/>
      <c r="AG50" s="1095"/>
      <c r="AH50" s="1095"/>
      <c r="AI50" s="1095"/>
      <c r="AJ50" s="1096"/>
      <c r="AK50" s="1097"/>
      <c r="AL50" s="1092"/>
      <c r="AM50" s="1092"/>
      <c r="AN50" s="1092"/>
      <c r="AO50" s="1092"/>
      <c r="AP50" s="1092"/>
      <c r="AQ50" s="1092"/>
      <c r="AR50" s="1092"/>
      <c r="AS50" s="1092"/>
      <c r="AT50" s="1092"/>
      <c r="AU50" s="1092"/>
      <c r="AV50" s="1092"/>
      <c r="AW50" s="1092"/>
      <c r="AX50" s="1092"/>
      <c r="AY50" s="1092"/>
      <c r="AZ50" s="1098"/>
      <c r="BA50" s="1098"/>
      <c r="BB50" s="1098"/>
      <c r="BC50" s="1098"/>
      <c r="BD50" s="1098"/>
      <c r="BE50" s="1083"/>
      <c r="BF50" s="1083"/>
      <c r="BG50" s="1083"/>
      <c r="BH50" s="1083"/>
      <c r="BI50" s="1084"/>
      <c r="BJ50" s="254"/>
      <c r="BK50" s="254"/>
      <c r="BL50" s="254"/>
      <c r="BM50" s="254"/>
      <c r="BN50" s="254"/>
      <c r="BO50" s="267"/>
      <c r="BP50" s="267"/>
      <c r="BQ50" s="264">
        <v>44</v>
      </c>
      <c r="BR50" s="265"/>
      <c r="BS50" s="1071"/>
      <c r="BT50" s="1072"/>
      <c r="BU50" s="1072"/>
      <c r="BV50" s="1072"/>
      <c r="BW50" s="1072"/>
      <c r="BX50" s="1072"/>
      <c r="BY50" s="1072"/>
      <c r="BZ50" s="1072"/>
      <c r="CA50" s="1072"/>
      <c r="CB50" s="1072"/>
      <c r="CC50" s="1072"/>
      <c r="CD50" s="1072"/>
      <c r="CE50" s="1072"/>
      <c r="CF50" s="1072"/>
      <c r="CG50" s="1073"/>
      <c r="CH50" s="1046"/>
      <c r="CI50" s="1047"/>
      <c r="CJ50" s="1047"/>
      <c r="CK50" s="1047"/>
      <c r="CL50" s="1048"/>
      <c r="CM50" s="1046"/>
      <c r="CN50" s="1047"/>
      <c r="CO50" s="1047"/>
      <c r="CP50" s="1047"/>
      <c r="CQ50" s="1048"/>
      <c r="CR50" s="1046"/>
      <c r="CS50" s="1047"/>
      <c r="CT50" s="1047"/>
      <c r="CU50" s="1047"/>
      <c r="CV50" s="1048"/>
      <c r="CW50" s="1046"/>
      <c r="CX50" s="1047"/>
      <c r="CY50" s="1047"/>
      <c r="CZ50" s="1047"/>
      <c r="DA50" s="1048"/>
      <c r="DB50" s="1046"/>
      <c r="DC50" s="1047"/>
      <c r="DD50" s="1047"/>
      <c r="DE50" s="1047"/>
      <c r="DF50" s="1048"/>
      <c r="DG50" s="1046"/>
      <c r="DH50" s="1047"/>
      <c r="DI50" s="1047"/>
      <c r="DJ50" s="1047"/>
      <c r="DK50" s="1048"/>
      <c r="DL50" s="1046"/>
      <c r="DM50" s="1047"/>
      <c r="DN50" s="1047"/>
      <c r="DO50" s="1047"/>
      <c r="DP50" s="1048"/>
      <c r="DQ50" s="1046"/>
      <c r="DR50" s="1047"/>
      <c r="DS50" s="1047"/>
      <c r="DT50" s="1047"/>
      <c r="DU50" s="1048"/>
      <c r="DV50" s="1049"/>
      <c r="DW50" s="1050"/>
      <c r="DX50" s="1050"/>
      <c r="DY50" s="1050"/>
      <c r="DZ50" s="1051"/>
      <c r="EA50" s="248"/>
    </row>
    <row r="51" spans="1:131" s="249" customFormat="1" ht="26.25" customHeight="1" x14ac:dyDescent="0.15">
      <c r="A51" s="263">
        <v>24</v>
      </c>
      <c r="B51" s="1088"/>
      <c r="C51" s="1089"/>
      <c r="D51" s="1089"/>
      <c r="E51" s="1089"/>
      <c r="F51" s="1089"/>
      <c r="G51" s="1089"/>
      <c r="H51" s="1089"/>
      <c r="I51" s="1089"/>
      <c r="J51" s="1089"/>
      <c r="K51" s="1089"/>
      <c r="L51" s="1089"/>
      <c r="M51" s="1089"/>
      <c r="N51" s="1089"/>
      <c r="O51" s="1089"/>
      <c r="P51" s="1090"/>
      <c r="Q51" s="1091"/>
      <c r="R51" s="1092"/>
      <c r="S51" s="1092"/>
      <c r="T51" s="1092"/>
      <c r="U51" s="1092"/>
      <c r="V51" s="1092"/>
      <c r="W51" s="1092"/>
      <c r="X51" s="1092"/>
      <c r="Y51" s="1092"/>
      <c r="Z51" s="1092"/>
      <c r="AA51" s="1092"/>
      <c r="AB51" s="1092"/>
      <c r="AC51" s="1092"/>
      <c r="AD51" s="1092"/>
      <c r="AE51" s="1093"/>
      <c r="AF51" s="1094"/>
      <c r="AG51" s="1095"/>
      <c r="AH51" s="1095"/>
      <c r="AI51" s="1095"/>
      <c r="AJ51" s="1096"/>
      <c r="AK51" s="1097"/>
      <c r="AL51" s="1092"/>
      <c r="AM51" s="1092"/>
      <c r="AN51" s="1092"/>
      <c r="AO51" s="1092"/>
      <c r="AP51" s="1092"/>
      <c r="AQ51" s="1092"/>
      <c r="AR51" s="1092"/>
      <c r="AS51" s="1092"/>
      <c r="AT51" s="1092"/>
      <c r="AU51" s="1092"/>
      <c r="AV51" s="1092"/>
      <c r="AW51" s="1092"/>
      <c r="AX51" s="1092"/>
      <c r="AY51" s="1092"/>
      <c r="AZ51" s="1098"/>
      <c r="BA51" s="1098"/>
      <c r="BB51" s="1098"/>
      <c r="BC51" s="1098"/>
      <c r="BD51" s="1098"/>
      <c r="BE51" s="1083"/>
      <c r="BF51" s="1083"/>
      <c r="BG51" s="1083"/>
      <c r="BH51" s="1083"/>
      <c r="BI51" s="1084"/>
      <c r="BJ51" s="254"/>
      <c r="BK51" s="254"/>
      <c r="BL51" s="254"/>
      <c r="BM51" s="254"/>
      <c r="BN51" s="254"/>
      <c r="BO51" s="267"/>
      <c r="BP51" s="267"/>
      <c r="BQ51" s="264">
        <v>45</v>
      </c>
      <c r="BR51" s="265"/>
      <c r="BS51" s="1071"/>
      <c r="BT51" s="1072"/>
      <c r="BU51" s="1072"/>
      <c r="BV51" s="1072"/>
      <c r="BW51" s="1072"/>
      <c r="BX51" s="1072"/>
      <c r="BY51" s="1072"/>
      <c r="BZ51" s="1072"/>
      <c r="CA51" s="1072"/>
      <c r="CB51" s="1072"/>
      <c r="CC51" s="1072"/>
      <c r="CD51" s="1072"/>
      <c r="CE51" s="1072"/>
      <c r="CF51" s="1072"/>
      <c r="CG51" s="1073"/>
      <c r="CH51" s="1046"/>
      <c r="CI51" s="1047"/>
      <c r="CJ51" s="1047"/>
      <c r="CK51" s="1047"/>
      <c r="CL51" s="1048"/>
      <c r="CM51" s="1046"/>
      <c r="CN51" s="1047"/>
      <c r="CO51" s="1047"/>
      <c r="CP51" s="1047"/>
      <c r="CQ51" s="1048"/>
      <c r="CR51" s="1046"/>
      <c r="CS51" s="1047"/>
      <c r="CT51" s="1047"/>
      <c r="CU51" s="1047"/>
      <c r="CV51" s="1048"/>
      <c r="CW51" s="1046"/>
      <c r="CX51" s="1047"/>
      <c r="CY51" s="1047"/>
      <c r="CZ51" s="1047"/>
      <c r="DA51" s="1048"/>
      <c r="DB51" s="1046"/>
      <c r="DC51" s="1047"/>
      <c r="DD51" s="1047"/>
      <c r="DE51" s="1047"/>
      <c r="DF51" s="1048"/>
      <c r="DG51" s="1046"/>
      <c r="DH51" s="1047"/>
      <c r="DI51" s="1047"/>
      <c r="DJ51" s="1047"/>
      <c r="DK51" s="1048"/>
      <c r="DL51" s="1046"/>
      <c r="DM51" s="1047"/>
      <c r="DN51" s="1047"/>
      <c r="DO51" s="1047"/>
      <c r="DP51" s="1048"/>
      <c r="DQ51" s="1046"/>
      <c r="DR51" s="1047"/>
      <c r="DS51" s="1047"/>
      <c r="DT51" s="1047"/>
      <c r="DU51" s="1048"/>
      <c r="DV51" s="1049"/>
      <c r="DW51" s="1050"/>
      <c r="DX51" s="1050"/>
      <c r="DY51" s="1050"/>
      <c r="DZ51" s="1051"/>
      <c r="EA51" s="248"/>
    </row>
    <row r="52" spans="1:131" s="249" customFormat="1" ht="26.25" customHeight="1" x14ac:dyDescent="0.15">
      <c r="A52" s="263">
        <v>25</v>
      </c>
      <c r="B52" s="1088"/>
      <c r="C52" s="1089"/>
      <c r="D52" s="1089"/>
      <c r="E52" s="1089"/>
      <c r="F52" s="1089"/>
      <c r="G52" s="1089"/>
      <c r="H52" s="1089"/>
      <c r="I52" s="1089"/>
      <c r="J52" s="1089"/>
      <c r="K52" s="1089"/>
      <c r="L52" s="1089"/>
      <c r="M52" s="1089"/>
      <c r="N52" s="1089"/>
      <c r="O52" s="1089"/>
      <c r="P52" s="1090"/>
      <c r="Q52" s="1091"/>
      <c r="R52" s="1092"/>
      <c r="S52" s="1092"/>
      <c r="T52" s="1092"/>
      <c r="U52" s="1092"/>
      <c r="V52" s="1092"/>
      <c r="W52" s="1092"/>
      <c r="X52" s="1092"/>
      <c r="Y52" s="1092"/>
      <c r="Z52" s="1092"/>
      <c r="AA52" s="1092"/>
      <c r="AB52" s="1092"/>
      <c r="AC52" s="1092"/>
      <c r="AD52" s="1092"/>
      <c r="AE52" s="1093"/>
      <c r="AF52" s="1094"/>
      <c r="AG52" s="1095"/>
      <c r="AH52" s="1095"/>
      <c r="AI52" s="1095"/>
      <c r="AJ52" s="1096"/>
      <c r="AK52" s="1097"/>
      <c r="AL52" s="1092"/>
      <c r="AM52" s="1092"/>
      <c r="AN52" s="1092"/>
      <c r="AO52" s="1092"/>
      <c r="AP52" s="1092"/>
      <c r="AQ52" s="1092"/>
      <c r="AR52" s="1092"/>
      <c r="AS52" s="1092"/>
      <c r="AT52" s="1092"/>
      <c r="AU52" s="1092"/>
      <c r="AV52" s="1092"/>
      <c r="AW52" s="1092"/>
      <c r="AX52" s="1092"/>
      <c r="AY52" s="1092"/>
      <c r="AZ52" s="1098"/>
      <c r="BA52" s="1098"/>
      <c r="BB52" s="1098"/>
      <c r="BC52" s="1098"/>
      <c r="BD52" s="1098"/>
      <c r="BE52" s="1083"/>
      <c r="BF52" s="1083"/>
      <c r="BG52" s="1083"/>
      <c r="BH52" s="1083"/>
      <c r="BI52" s="1084"/>
      <c r="BJ52" s="254"/>
      <c r="BK52" s="254"/>
      <c r="BL52" s="254"/>
      <c r="BM52" s="254"/>
      <c r="BN52" s="254"/>
      <c r="BO52" s="267"/>
      <c r="BP52" s="267"/>
      <c r="BQ52" s="264">
        <v>46</v>
      </c>
      <c r="BR52" s="265"/>
      <c r="BS52" s="1071"/>
      <c r="BT52" s="1072"/>
      <c r="BU52" s="1072"/>
      <c r="BV52" s="1072"/>
      <c r="BW52" s="1072"/>
      <c r="BX52" s="1072"/>
      <c r="BY52" s="1072"/>
      <c r="BZ52" s="1072"/>
      <c r="CA52" s="1072"/>
      <c r="CB52" s="1072"/>
      <c r="CC52" s="1072"/>
      <c r="CD52" s="1072"/>
      <c r="CE52" s="1072"/>
      <c r="CF52" s="1072"/>
      <c r="CG52" s="1073"/>
      <c r="CH52" s="1046"/>
      <c r="CI52" s="1047"/>
      <c r="CJ52" s="1047"/>
      <c r="CK52" s="1047"/>
      <c r="CL52" s="1048"/>
      <c r="CM52" s="1046"/>
      <c r="CN52" s="1047"/>
      <c r="CO52" s="1047"/>
      <c r="CP52" s="1047"/>
      <c r="CQ52" s="1048"/>
      <c r="CR52" s="1046"/>
      <c r="CS52" s="1047"/>
      <c r="CT52" s="1047"/>
      <c r="CU52" s="1047"/>
      <c r="CV52" s="1048"/>
      <c r="CW52" s="1046"/>
      <c r="CX52" s="1047"/>
      <c r="CY52" s="1047"/>
      <c r="CZ52" s="1047"/>
      <c r="DA52" s="1048"/>
      <c r="DB52" s="1046"/>
      <c r="DC52" s="1047"/>
      <c r="DD52" s="1047"/>
      <c r="DE52" s="1047"/>
      <c r="DF52" s="1048"/>
      <c r="DG52" s="1046"/>
      <c r="DH52" s="1047"/>
      <c r="DI52" s="1047"/>
      <c r="DJ52" s="1047"/>
      <c r="DK52" s="1048"/>
      <c r="DL52" s="1046"/>
      <c r="DM52" s="1047"/>
      <c r="DN52" s="1047"/>
      <c r="DO52" s="1047"/>
      <c r="DP52" s="1048"/>
      <c r="DQ52" s="1046"/>
      <c r="DR52" s="1047"/>
      <c r="DS52" s="1047"/>
      <c r="DT52" s="1047"/>
      <c r="DU52" s="1048"/>
      <c r="DV52" s="1049"/>
      <c r="DW52" s="1050"/>
      <c r="DX52" s="1050"/>
      <c r="DY52" s="1050"/>
      <c r="DZ52" s="1051"/>
      <c r="EA52" s="248"/>
    </row>
    <row r="53" spans="1:131" s="249" customFormat="1" ht="26.25" customHeight="1" x14ac:dyDescent="0.15">
      <c r="A53" s="263">
        <v>26</v>
      </c>
      <c r="B53" s="1088"/>
      <c r="C53" s="1089"/>
      <c r="D53" s="1089"/>
      <c r="E53" s="1089"/>
      <c r="F53" s="1089"/>
      <c r="G53" s="1089"/>
      <c r="H53" s="1089"/>
      <c r="I53" s="1089"/>
      <c r="J53" s="1089"/>
      <c r="K53" s="1089"/>
      <c r="L53" s="1089"/>
      <c r="M53" s="1089"/>
      <c r="N53" s="1089"/>
      <c r="O53" s="1089"/>
      <c r="P53" s="1090"/>
      <c r="Q53" s="1091"/>
      <c r="R53" s="1092"/>
      <c r="S53" s="1092"/>
      <c r="T53" s="1092"/>
      <c r="U53" s="1092"/>
      <c r="V53" s="1092"/>
      <c r="W53" s="1092"/>
      <c r="X53" s="1092"/>
      <c r="Y53" s="1092"/>
      <c r="Z53" s="1092"/>
      <c r="AA53" s="1092"/>
      <c r="AB53" s="1092"/>
      <c r="AC53" s="1092"/>
      <c r="AD53" s="1092"/>
      <c r="AE53" s="1093"/>
      <c r="AF53" s="1094"/>
      <c r="AG53" s="1095"/>
      <c r="AH53" s="1095"/>
      <c r="AI53" s="1095"/>
      <c r="AJ53" s="1096"/>
      <c r="AK53" s="1097"/>
      <c r="AL53" s="1092"/>
      <c r="AM53" s="1092"/>
      <c r="AN53" s="1092"/>
      <c r="AO53" s="1092"/>
      <c r="AP53" s="1092"/>
      <c r="AQ53" s="1092"/>
      <c r="AR53" s="1092"/>
      <c r="AS53" s="1092"/>
      <c r="AT53" s="1092"/>
      <c r="AU53" s="1092"/>
      <c r="AV53" s="1092"/>
      <c r="AW53" s="1092"/>
      <c r="AX53" s="1092"/>
      <c r="AY53" s="1092"/>
      <c r="AZ53" s="1098"/>
      <c r="BA53" s="1098"/>
      <c r="BB53" s="1098"/>
      <c r="BC53" s="1098"/>
      <c r="BD53" s="1098"/>
      <c r="BE53" s="1083"/>
      <c r="BF53" s="1083"/>
      <c r="BG53" s="1083"/>
      <c r="BH53" s="1083"/>
      <c r="BI53" s="1084"/>
      <c r="BJ53" s="254"/>
      <c r="BK53" s="254"/>
      <c r="BL53" s="254"/>
      <c r="BM53" s="254"/>
      <c r="BN53" s="254"/>
      <c r="BO53" s="267"/>
      <c r="BP53" s="267"/>
      <c r="BQ53" s="264">
        <v>47</v>
      </c>
      <c r="BR53" s="265"/>
      <c r="BS53" s="1071"/>
      <c r="BT53" s="1072"/>
      <c r="BU53" s="1072"/>
      <c r="BV53" s="1072"/>
      <c r="BW53" s="1072"/>
      <c r="BX53" s="1072"/>
      <c r="BY53" s="1072"/>
      <c r="BZ53" s="1072"/>
      <c r="CA53" s="1072"/>
      <c r="CB53" s="1072"/>
      <c r="CC53" s="1072"/>
      <c r="CD53" s="1072"/>
      <c r="CE53" s="1072"/>
      <c r="CF53" s="1072"/>
      <c r="CG53" s="1073"/>
      <c r="CH53" s="1046"/>
      <c r="CI53" s="1047"/>
      <c r="CJ53" s="1047"/>
      <c r="CK53" s="1047"/>
      <c r="CL53" s="1048"/>
      <c r="CM53" s="1046"/>
      <c r="CN53" s="1047"/>
      <c r="CO53" s="1047"/>
      <c r="CP53" s="1047"/>
      <c r="CQ53" s="1048"/>
      <c r="CR53" s="1046"/>
      <c r="CS53" s="1047"/>
      <c r="CT53" s="1047"/>
      <c r="CU53" s="1047"/>
      <c r="CV53" s="1048"/>
      <c r="CW53" s="1046"/>
      <c r="CX53" s="1047"/>
      <c r="CY53" s="1047"/>
      <c r="CZ53" s="1047"/>
      <c r="DA53" s="1048"/>
      <c r="DB53" s="1046"/>
      <c r="DC53" s="1047"/>
      <c r="DD53" s="1047"/>
      <c r="DE53" s="1047"/>
      <c r="DF53" s="1048"/>
      <c r="DG53" s="1046"/>
      <c r="DH53" s="1047"/>
      <c r="DI53" s="1047"/>
      <c r="DJ53" s="1047"/>
      <c r="DK53" s="1048"/>
      <c r="DL53" s="1046"/>
      <c r="DM53" s="1047"/>
      <c r="DN53" s="1047"/>
      <c r="DO53" s="1047"/>
      <c r="DP53" s="1048"/>
      <c r="DQ53" s="1046"/>
      <c r="DR53" s="1047"/>
      <c r="DS53" s="1047"/>
      <c r="DT53" s="1047"/>
      <c r="DU53" s="1048"/>
      <c r="DV53" s="1049"/>
      <c r="DW53" s="1050"/>
      <c r="DX53" s="1050"/>
      <c r="DY53" s="1050"/>
      <c r="DZ53" s="1051"/>
      <c r="EA53" s="248"/>
    </row>
    <row r="54" spans="1:131" s="249" customFormat="1" ht="26.25" customHeight="1" x14ac:dyDescent="0.15">
      <c r="A54" s="263">
        <v>27</v>
      </c>
      <c r="B54" s="1088"/>
      <c r="C54" s="1089"/>
      <c r="D54" s="1089"/>
      <c r="E54" s="1089"/>
      <c r="F54" s="1089"/>
      <c r="G54" s="1089"/>
      <c r="H54" s="1089"/>
      <c r="I54" s="1089"/>
      <c r="J54" s="1089"/>
      <c r="K54" s="1089"/>
      <c r="L54" s="1089"/>
      <c r="M54" s="1089"/>
      <c r="N54" s="1089"/>
      <c r="O54" s="1089"/>
      <c r="P54" s="1090"/>
      <c r="Q54" s="1091"/>
      <c r="R54" s="1092"/>
      <c r="S54" s="1092"/>
      <c r="T54" s="1092"/>
      <c r="U54" s="1092"/>
      <c r="V54" s="1092"/>
      <c r="W54" s="1092"/>
      <c r="X54" s="1092"/>
      <c r="Y54" s="1092"/>
      <c r="Z54" s="1092"/>
      <c r="AA54" s="1092"/>
      <c r="AB54" s="1092"/>
      <c r="AC54" s="1092"/>
      <c r="AD54" s="1092"/>
      <c r="AE54" s="1093"/>
      <c r="AF54" s="1094"/>
      <c r="AG54" s="1095"/>
      <c r="AH54" s="1095"/>
      <c r="AI54" s="1095"/>
      <c r="AJ54" s="1096"/>
      <c r="AK54" s="1097"/>
      <c r="AL54" s="1092"/>
      <c r="AM54" s="1092"/>
      <c r="AN54" s="1092"/>
      <c r="AO54" s="1092"/>
      <c r="AP54" s="1092"/>
      <c r="AQ54" s="1092"/>
      <c r="AR54" s="1092"/>
      <c r="AS54" s="1092"/>
      <c r="AT54" s="1092"/>
      <c r="AU54" s="1092"/>
      <c r="AV54" s="1092"/>
      <c r="AW54" s="1092"/>
      <c r="AX54" s="1092"/>
      <c r="AY54" s="1092"/>
      <c r="AZ54" s="1098"/>
      <c r="BA54" s="1098"/>
      <c r="BB54" s="1098"/>
      <c r="BC54" s="1098"/>
      <c r="BD54" s="1098"/>
      <c r="BE54" s="1083"/>
      <c r="BF54" s="1083"/>
      <c r="BG54" s="1083"/>
      <c r="BH54" s="1083"/>
      <c r="BI54" s="1084"/>
      <c r="BJ54" s="254"/>
      <c r="BK54" s="254"/>
      <c r="BL54" s="254"/>
      <c r="BM54" s="254"/>
      <c r="BN54" s="254"/>
      <c r="BO54" s="267"/>
      <c r="BP54" s="267"/>
      <c r="BQ54" s="264">
        <v>48</v>
      </c>
      <c r="BR54" s="265"/>
      <c r="BS54" s="1071"/>
      <c r="BT54" s="1072"/>
      <c r="BU54" s="1072"/>
      <c r="BV54" s="1072"/>
      <c r="BW54" s="1072"/>
      <c r="BX54" s="1072"/>
      <c r="BY54" s="1072"/>
      <c r="BZ54" s="1072"/>
      <c r="CA54" s="1072"/>
      <c r="CB54" s="1072"/>
      <c r="CC54" s="1072"/>
      <c r="CD54" s="1072"/>
      <c r="CE54" s="1072"/>
      <c r="CF54" s="1072"/>
      <c r="CG54" s="1073"/>
      <c r="CH54" s="1046"/>
      <c r="CI54" s="1047"/>
      <c r="CJ54" s="1047"/>
      <c r="CK54" s="1047"/>
      <c r="CL54" s="1048"/>
      <c r="CM54" s="1046"/>
      <c r="CN54" s="1047"/>
      <c r="CO54" s="1047"/>
      <c r="CP54" s="1047"/>
      <c r="CQ54" s="1048"/>
      <c r="CR54" s="1046"/>
      <c r="CS54" s="1047"/>
      <c r="CT54" s="1047"/>
      <c r="CU54" s="1047"/>
      <c r="CV54" s="1048"/>
      <c r="CW54" s="1046"/>
      <c r="CX54" s="1047"/>
      <c r="CY54" s="1047"/>
      <c r="CZ54" s="1047"/>
      <c r="DA54" s="1048"/>
      <c r="DB54" s="1046"/>
      <c r="DC54" s="1047"/>
      <c r="DD54" s="1047"/>
      <c r="DE54" s="1047"/>
      <c r="DF54" s="1048"/>
      <c r="DG54" s="1046"/>
      <c r="DH54" s="1047"/>
      <c r="DI54" s="1047"/>
      <c r="DJ54" s="1047"/>
      <c r="DK54" s="1048"/>
      <c r="DL54" s="1046"/>
      <c r="DM54" s="1047"/>
      <c r="DN54" s="1047"/>
      <c r="DO54" s="1047"/>
      <c r="DP54" s="1048"/>
      <c r="DQ54" s="1046"/>
      <c r="DR54" s="1047"/>
      <c r="DS54" s="1047"/>
      <c r="DT54" s="1047"/>
      <c r="DU54" s="1048"/>
      <c r="DV54" s="1049"/>
      <c r="DW54" s="1050"/>
      <c r="DX54" s="1050"/>
      <c r="DY54" s="1050"/>
      <c r="DZ54" s="1051"/>
      <c r="EA54" s="248"/>
    </row>
    <row r="55" spans="1:131" s="249" customFormat="1" ht="26.25" customHeight="1" x14ac:dyDescent="0.15">
      <c r="A55" s="263">
        <v>28</v>
      </c>
      <c r="B55" s="1088"/>
      <c r="C55" s="1089"/>
      <c r="D55" s="1089"/>
      <c r="E55" s="1089"/>
      <c r="F55" s="1089"/>
      <c r="G55" s="1089"/>
      <c r="H55" s="1089"/>
      <c r="I55" s="1089"/>
      <c r="J55" s="1089"/>
      <c r="K55" s="1089"/>
      <c r="L55" s="1089"/>
      <c r="M55" s="1089"/>
      <c r="N55" s="1089"/>
      <c r="O55" s="1089"/>
      <c r="P55" s="1090"/>
      <c r="Q55" s="1091"/>
      <c r="R55" s="1092"/>
      <c r="S55" s="1092"/>
      <c r="T55" s="1092"/>
      <c r="U55" s="1092"/>
      <c r="V55" s="1092"/>
      <c r="W55" s="1092"/>
      <c r="X55" s="1092"/>
      <c r="Y55" s="1092"/>
      <c r="Z55" s="1092"/>
      <c r="AA55" s="1092"/>
      <c r="AB55" s="1092"/>
      <c r="AC55" s="1092"/>
      <c r="AD55" s="1092"/>
      <c r="AE55" s="1093"/>
      <c r="AF55" s="1094"/>
      <c r="AG55" s="1095"/>
      <c r="AH55" s="1095"/>
      <c r="AI55" s="1095"/>
      <c r="AJ55" s="1096"/>
      <c r="AK55" s="1097"/>
      <c r="AL55" s="1092"/>
      <c r="AM55" s="1092"/>
      <c r="AN55" s="1092"/>
      <c r="AO55" s="1092"/>
      <c r="AP55" s="1092"/>
      <c r="AQ55" s="1092"/>
      <c r="AR55" s="1092"/>
      <c r="AS55" s="1092"/>
      <c r="AT55" s="1092"/>
      <c r="AU55" s="1092"/>
      <c r="AV55" s="1092"/>
      <c r="AW55" s="1092"/>
      <c r="AX55" s="1092"/>
      <c r="AY55" s="1092"/>
      <c r="AZ55" s="1098"/>
      <c r="BA55" s="1098"/>
      <c r="BB55" s="1098"/>
      <c r="BC55" s="1098"/>
      <c r="BD55" s="1098"/>
      <c r="BE55" s="1083"/>
      <c r="BF55" s="1083"/>
      <c r="BG55" s="1083"/>
      <c r="BH55" s="1083"/>
      <c r="BI55" s="1084"/>
      <c r="BJ55" s="254"/>
      <c r="BK55" s="254"/>
      <c r="BL55" s="254"/>
      <c r="BM55" s="254"/>
      <c r="BN55" s="254"/>
      <c r="BO55" s="267"/>
      <c r="BP55" s="267"/>
      <c r="BQ55" s="264">
        <v>49</v>
      </c>
      <c r="BR55" s="265"/>
      <c r="BS55" s="1071"/>
      <c r="BT55" s="1072"/>
      <c r="BU55" s="1072"/>
      <c r="BV55" s="1072"/>
      <c r="BW55" s="1072"/>
      <c r="BX55" s="1072"/>
      <c r="BY55" s="1072"/>
      <c r="BZ55" s="1072"/>
      <c r="CA55" s="1072"/>
      <c r="CB55" s="1072"/>
      <c r="CC55" s="1072"/>
      <c r="CD55" s="1072"/>
      <c r="CE55" s="1072"/>
      <c r="CF55" s="1072"/>
      <c r="CG55" s="1073"/>
      <c r="CH55" s="1046"/>
      <c r="CI55" s="1047"/>
      <c r="CJ55" s="1047"/>
      <c r="CK55" s="1047"/>
      <c r="CL55" s="1048"/>
      <c r="CM55" s="1046"/>
      <c r="CN55" s="1047"/>
      <c r="CO55" s="1047"/>
      <c r="CP55" s="1047"/>
      <c r="CQ55" s="1048"/>
      <c r="CR55" s="1046"/>
      <c r="CS55" s="1047"/>
      <c r="CT55" s="1047"/>
      <c r="CU55" s="1047"/>
      <c r="CV55" s="1048"/>
      <c r="CW55" s="1046"/>
      <c r="CX55" s="1047"/>
      <c r="CY55" s="1047"/>
      <c r="CZ55" s="1047"/>
      <c r="DA55" s="1048"/>
      <c r="DB55" s="1046"/>
      <c r="DC55" s="1047"/>
      <c r="DD55" s="1047"/>
      <c r="DE55" s="1047"/>
      <c r="DF55" s="1048"/>
      <c r="DG55" s="1046"/>
      <c r="DH55" s="1047"/>
      <c r="DI55" s="1047"/>
      <c r="DJ55" s="1047"/>
      <c r="DK55" s="1048"/>
      <c r="DL55" s="1046"/>
      <c r="DM55" s="1047"/>
      <c r="DN55" s="1047"/>
      <c r="DO55" s="1047"/>
      <c r="DP55" s="1048"/>
      <c r="DQ55" s="1046"/>
      <c r="DR55" s="1047"/>
      <c r="DS55" s="1047"/>
      <c r="DT55" s="1047"/>
      <c r="DU55" s="1048"/>
      <c r="DV55" s="1049"/>
      <c r="DW55" s="1050"/>
      <c r="DX55" s="1050"/>
      <c r="DY55" s="1050"/>
      <c r="DZ55" s="1051"/>
      <c r="EA55" s="248"/>
    </row>
    <row r="56" spans="1:131" s="249" customFormat="1" ht="26.25" customHeight="1" x14ac:dyDescent="0.15">
      <c r="A56" s="263">
        <v>29</v>
      </c>
      <c r="B56" s="1088"/>
      <c r="C56" s="1089"/>
      <c r="D56" s="1089"/>
      <c r="E56" s="1089"/>
      <c r="F56" s="1089"/>
      <c r="G56" s="1089"/>
      <c r="H56" s="1089"/>
      <c r="I56" s="1089"/>
      <c r="J56" s="1089"/>
      <c r="K56" s="1089"/>
      <c r="L56" s="1089"/>
      <c r="M56" s="1089"/>
      <c r="N56" s="1089"/>
      <c r="O56" s="1089"/>
      <c r="P56" s="1090"/>
      <c r="Q56" s="1091"/>
      <c r="R56" s="1092"/>
      <c r="S56" s="1092"/>
      <c r="T56" s="1092"/>
      <c r="U56" s="1092"/>
      <c r="V56" s="1092"/>
      <c r="W56" s="1092"/>
      <c r="X56" s="1092"/>
      <c r="Y56" s="1092"/>
      <c r="Z56" s="1092"/>
      <c r="AA56" s="1092"/>
      <c r="AB56" s="1092"/>
      <c r="AC56" s="1092"/>
      <c r="AD56" s="1092"/>
      <c r="AE56" s="1093"/>
      <c r="AF56" s="1094"/>
      <c r="AG56" s="1095"/>
      <c r="AH56" s="1095"/>
      <c r="AI56" s="1095"/>
      <c r="AJ56" s="1096"/>
      <c r="AK56" s="1097"/>
      <c r="AL56" s="1092"/>
      <c r="AM56" s="1092"/>
      <c r="AN56" s="1092"/>
      <c r="AO56" s="1092"/>
      <c r="AP56" s="1092"/>
      <c r="AQ56" s="1092"/>
      <c r="AR56" s="1092"/>
      <c r="AS56" s="1092"/>
      <c r="AT56" s="1092"/>
      <c r="AU56" s="1092"/>
      <c r="AV56" s="1092"/>
      <c r="AW56" s="1092"/>
      <c r="AX56" s="1092"/>
      <c r="AY56" s="1092"/>
      <c r="AZ56" s="1098"/>
      <c r="BA56" s="1098"/>
      <c r="BB56" s="1098"/>
      <c r="BC56" s="1098"/>
      <c r="BD56" s="1098"/>
      <c r="BE56" s="1083"/>
      <c r="BF56" s="1083"/>
      <c r="BG56" s="1083"/>
      <c r="BH56" s="1083"/>
      <c r="BI56" s="1084"/>
      <c r="BJ56" s="254"/>
      <c r="BK56" s="254"/>
      <c r="BL56" s="254"/>
      <c r="BM56" s="254"/>
      <c r="BN56" s="254"/>
      <c r="BO56" s="267"/>
      <c r="BP56" s="267"/>
      <c r="BQ56" s="264">
        <v>50</v>
      </c>
      <c r="BR56" s="265"/>
      <c r="BS56" s="1071"/>
      <c r="BT56" s="1072"/>
      <c r="BU56" s="1072"/>
      <c r="BV56" s="1072"/>
      <c r="BW56" s="1072"/>
      <c r="BX56" s="1072"/>
      <c r="BY56" s="1072"/>
      <c r="BZ56" s="1072"/>
      <c r="CA56" s="1072"/>
      <c r="CB56" s="1072"/>
      <c r="CC56" s="1072"/>
      <c r="CD56" s="1072"/>
      <c r="CE56" s="1072"/>
      <c r="CF56" s="1072"/>
      <c r="CG56" s="1073"/>
      <c r="CH56" s="1046"/>
      <c r="CI56" s="1047"/>
      <c r="CJ56" s="1047"/>
      <c r="CK56" s="1047"/>
      <c r="CL56" s="1048"/>
      <c r="CM56" s="1046"/>
      <c r="CN56" s="1047"/>
      <c r="CO56" s="1047"/>
      <c r="CP56" s="1047"/>
      <c r="CQ56" s="1048"/>
      <c r="CR56" s="1046"/>
      <c r="CS56" s="1047"/>
      <c r="CT56" s="1047"/>
      <c r="CU56" s="1047"/>
      <c r="CV56" s="1048"/>
      <c r="CW56" s="1046"/>
      <c r="CX56" s="1047"/>
      <c r="CY56" s="1047"/>
      <c r="CZ56" s="1047"/>
      <c r="DA56" s="1048"/>
      <c r="DB56" s="1046"/>
      <c r="DC56" s="1047"/>
      <c r="DD56" s="1047"/>
      <c r="DE56" s="1047"/>
      <c r="DF56" s="1048"/>
      <c r="DG56" s="1046"/>
      <c r="DH56" s="1047"/>
      <c r="DI56" s="1047"/>
      <c r="DJ56" s="1047"/>
      <c r="DK56" s="1048"/>
      <c r="DL56" s="1046"/>
      <c r="DM56" s="1047"/>
      <c r="DN56" s="1047"/>
      <c r="DO56" s="1047"/>
      <c r="DP56" s="1048"/>
      <c r="DQ56" s="1046"/>
      <c r="DR56" s="1047"/>
      <c r="DS56" s="1047"/>
      <c r="DT56" s="1047"/>
      <c r="DU56" s="1048"/>
      <c r="DV56" s="1049"/>
      <c r="DW56" s="1050"/>
      <c r="DX56" s="1050"/>
      <c r="DY56" s="1050"/>
      <c r="DZ56" s="1051"/>
      <c r="EA56" s="248"/>
    </row>
    <row r="57" spans="1:131" s="249" customFormat="1" ht="26.25" customHeight="1" x14ac:dyDescent="0.15">
      <c r="A57" s="263">
        <v>30</v>
      </c>
      <c r="B57" s="1088"/>
      <c r="C57" s="1089"/>
      <c r="D57" s="1089"/>
      <c r="E57" s="1089"/>
      <c r="F57" s="1089"/>
      <c r="G57" s="1089"/>
      <c r="H57" s="1089"/>
      <c r="I57" s="1089"/>
      <c r="J57" s="1089"/>
      <c r="K57" s="1089"/>
      <c r="L57" s="1089"/>
      <c r="M57" s="1089"/>
      <c r="N57" s="1089"/>
      <c r="O57" s="1089"/>
      <c r="P57" s="1090"/>
      <c r="Q57" s="1091"/>
      <c r="R57" s="1092"/>
      <c r="S57" s="1092"/>
      <c r="T57" s="1092"/>
      <c r="U57" s="1092"/>
      <c r="V57" s="1092"/>
      <c r="W57" s="1092"/>
      <c r="X57" s="1092"/>
      <c r="Y57" s="1092"/>
      <c r="Z57" s="1092"/>
      <c r="AA57" s="1092"/>
      <c r="AB57" s="1092"/>
      <c r="AC57" s="1092"/>
      <c r="AD57" s="1092"/>
      <c r="AE57" s="1093"/>
      <c r="AF57" s="1094"/>
      <c r="AG57" s="1095"/>
      <c r="AH57" s="1095"/>
      <c r="AI57" s="1095"/>
      <c r="AJ57" s="1096"/>
      <c r="AK57" s="1097"/>
      <c r="AL57" s="1092"/>
      <c r="AM57" s="1092"/>
      <c r="AN57" s="1092"/>
      <c r="AO57" s="1092"/>
      <c r="AP57" s="1092"/>
      <c r="AQ57" s="1092"/>
      <c r="AR57" s="1092"/>
      <c r="AS57" s="1092"/>
      <c r="AT57" s="1092"/>
      <c r="AU57" s="1092"/>
      <c r="AV57" s="1092"/>
      <c r="AW57" s="1092"/>
      <c r="AX57" s="1092"/>
      <c r="AY57" s="1092"/>
      <c r="AZ57" s="1098"/>
      <c r="BA57" s="1098"/>
      <c r="BB57" s="1098"/>
      <c r="BC57" s="1098"/>
      <c r="BD57" s="1098"/>
      <c r="BE57" s="1083"/>
      <c r="BF57" s="1083"/>
      <c r="BG57" s="1083"/>
      <c r="BH57" s="1083"/>
      <c r="BI57" s="1084"/>
      <c r="BJ57" s="254"/>
      <c r="BK57" s="254"/>
      <c r="BL57" s="254"/>
      <c r="BM57" s="254"/>
      <c r="BN57" s="254"/>
      <c r="BO57" s="267"/>
      <c r="BP57" s="267"/>
      <c r="BQ57" s="264">
        <v>51</v>
      </c>
      <c r="BR57" s="265"/>
      <c r="BS57" s="1071"/>
      <c r="BT57" s="1072"/>
      <c r="BU57" s="1072"/>
      <c r="BV57" s="1072"/>
      <c r="BW57" s="1072"/>
      <c r="BX57" s="1072"/>
      <c r="BY57" s="1072"/>
      <c r="BZ57" s="1072"/>
      <c r="CA57" s="1072"/>
      <c r="CB57" s="1072"/>
      <c r="CC57" s="1072"/>
      <c r="CD57" s="1072"/>
      <c r="CE57" s="1072"/>
      <c r="CF57" s="1072"/>
      <c r="CG57" s="1073"/>
      <c r="CH57" s="1046"/>
      <c r="CI57" s="1047"/>
      <c r="CJ57" s="1047"/>
      <c r="CK57" s="1047"/>
      <c r="CL57" s="1048"/>
      <c r="CM57" s="1046"/>
      <c r="CN57" s="1047"/>
      <c r="CO57" s="1047"/>
      <c r="CP57" s="1047"/>
      <c r="CQ57" s="1048"/>
      <c r="CR57" s="1046"/>
      <c r="CS57" s="1047"/>
      <c r="CT57" s="1047"/>
      <c r="CU57" s="1047"/>
      <c r="CV57" s="1048"/>
      <c r="CW57" s="1046"/>
      <c r="CX57" s="1047"/>
      <c r="CY57" s="1047"/>
      <c r="CZ57" s="1047"/>
      <c r="DA57" s="1048"/>
      <c r="DB57" s="1046"/>
      <c r="DC57" s="1047"/>
      <c r="DD57" s="1047"/>
      <c r="DE57" s="1047"/>
      <c r="DF57" s="1048"/>
      <c r="DG57" s="1046"/>
      <c r="DH57" s="1047"/>
      <c r="DI57" s="1047"/>
      <c r="DJ57" s="1047"/>
      <c r="DK57" s="1048"/>
      <c r="DL57" s="1046"/>
      <c r="DM57" s="1047"/>
      <c r="DN57" s="1047"/>
      <c r="DO57" s="1047"/>
      <c r="DP57" s="1048"/>
      <c r="DQ57" s="1046"/>
      <c r="DR57" s="1047"/>
      <c r="DS57" s="1047"/>
      <c r="DT57" s="1047"/>
      <c r="DU57" s="1048"/>
      <c r="DV57" s="1049"/>
      <c r="DW57" s="1050"/>
      <c r="DX57" s="1050"/>
      <c r="DY57" s="1050"/>
      <c r="DZ57" s="1051"/>
      <c r="EA57" s="248"/>
    </row>
    <row r="58" spans="1:131" s="249" customFormat="1" ht="26.25" customHeight="1" x14ac:dyDescent="0.15">
      <c r="A58" s="263">
        <v>31</v>
      </c>
      <c r="B58" s="1088"/>
      <c r="C58" s="1089"/>
      <c r="D58" s="1089"/>
      <c r="E58" s="1089"/>
      <c r="F58" s="1089"/>
      <c r="G58" s="1089"/>
      <c r="H58" s="1089"/>
      <c r="I58" s="1089"/>
      <c r="J58" s="1089"/>
      <c r="K58" s="1089"/>
      <c r="L58" s="1089"/>
      <c r="M58" s="1089"/>
      <c r="N58" s="1089"/>
      <c r="O58" s="1089"/>
      <c r="P58" s="1090"/>
      <c r="Q58" s="1091"/>
      <c r="R58" s="1092"/>
      <c r="S58" s="1092"/>
      <c r="T58" s="1092"/>
      <c r="U58" s="1092"/>
      <c r="V58" s="1092"/>
      <c r="W58" s="1092"/>
      <c r="X58" s="1092"/>
      <c r="Y58" s="1092"/>
      <c r="Z58" s="1092"/>
      <c r="AA58" s="1092"/>
      <c r="AB58" s="1092"/>
      <c r="AC58" s="1092"/>
      <c r="AD58" s="1092"/>
      <c r="AE58" s="1093"/>
      <c r="AF58" s="1094"/>
      <c r="AG58" s="1095"/>
      <c r="AH58" s="1095"/>
      <c r="AI58" s="1095"/>
      <c r="AJ58" s="1096"/>
      <c r="AK58" s="1097"/>
      <c r="AL58" s="1092"/>
      <c r="AM58" s="1092"/>
      <c r="AN58" s="1092"/>
      <c r="AO58" s="1092"/>
      <c r="AP58" s="1092"/>
      <c r="AQ58" s="1092"/>
      <c r="AR58" s="1092"/>
      <c r="AS58" s="1092"/>
      <c r="AT58" s="1092"/>
      <c r="AU58" s="1092"/>
      <c r="AV58" s="1092"/>
      <c r="AW58" s="1092"/>
      <c r="AX58" s="1092"/>
      <c r="AY58" s="1092"/>
      <c r="AZ58" s="1098"/>
      <c r="BA58" s="1098"/>
      <c r="BB58" s="1098"/>
      <c r="BC58" s="1098"/>
      <c r="BD58" s="1098"/>
      <c r="BE58" s="1083"/>
      <c r="BF58" s="1083"/>
      <c r="BG58" s="1083"/>
      <c r="BH58" s="1083"/>
      <c r="BI58" s="1084"/>
      <c r="BJ58" s="254"/>
      <c r="BK58" s="254"/>
      <c r="BL58" s="254"/>
      <c r="BM58" s="254"/>
      <c r="BN58" s="254"/>
      <c r="BO58" s="267"/>
      <c r="BP58" s="267"/>
      <c r="BQ58" s="264">
        <v>52</v>
      </c>
      <c r="BR58" s="265"/>
      <c r="BS58" s="1071"/>
      <c r="BT58" s="1072"/>
      <c r="BU58" s="1072"/>
      <c r="BV58" s="1072"/>
      <c r="BW58" s="1072"/>
      <c r="BX58" s="1072"/>
      <c r="BY58" s="1072"/>
      <c r="BZ58" s="1072"/>
      <c r="CA58" s="1072"/>
      <c r="CB58" s="1072"/>
      <c r="CC58" s="1072"/>
      <c r="CD58" s="1072"/>
      <c r="CE58" s="1072"/>
      <c r="CF58" s="1072"/>
      <c r="CG58" s="1073"/>
      <c r="CH58" s="1046"/>
      <c r="CI58" s="1047"/>
      <c r="CJ58" s="1047"/>
      <c r="CK58" s="1047"/>
      <c r="CL58" s="1048"/>
      <c r="CM58" s="1046"/>
      <c r="CN58" s="1047"/>
      <c r="CO58" s="1047"/>
      <c r="CP58" s="1047"/>
      <c r="CQ58" s="1048"/>
      <c r="CR58" s="1046"/>
      <c r="CS58" s="1047"/>
      <c r="CT58" s="1047"/>
      <c r="CU58" s="1047"/>
      <c r="CV58" s="1048"/>
      <c r="CW58" s="1046"/>
      <c r="CX58" s="1047"/>
      <c r="CY58" s="1047"/>
      <c r="CZ58" s="1047"/>
      <c r="DA58" s="1048"/>
      <c r="DB58" s="1046"/>
      <c r="DC58" s="1047"/>
      <c r="DD58" s="1047"/>
      <c r="DE58" s="1047"/>
      <c r="DF58" s="1048"/>
      <c r="DG58" s="1046"/>
      <c r="DH58" s="1047"/>
      <c r="DI58" s="1047"/>
      <c r="DJ58" s="1047"/>
      <c r="DK58" s="1048"/>
      <c r="DL58" s="1046"/>
      <c r="DM58" s="1047"/>
      <c r="DN58" s="1047"/>
      <c r="DO58" s="1047"/>
      <c r="DP58" s="1048"/>
      <c r="DQ58" s="1046"/>
      <c r="DR58" s="1047"/>
      <c r="DS58" s="1047"/>
      <c r="DT58" s="1047"/>
      <c r="DU58" s="1048"/>
      <c r="DV58" s="1049"/>
      <c r="DW58" s="1050"/>
      <c r="DX58" s="1050"/>
      <c r="DY58" s="1050"/>
      <c r="DZ58" s="1051"/>
      <c r="EA58" s="248"/>
    </row>
    <row r="59" spans="1:131" s="249" customFormat="1" ht="26.25" customHeight="1" x14ac:dyDescent="0.15">
      <c r="A59" s="263">
        <v>32</v>
      </c>
      <c r="B59" s="1088"/>
      <c r="C59" s="1089"/>
      <c r="D59" s="1089"/>
      <c r="E59" s="1089"/>
      <c r="F59" s="1089"/>
      <c r="G59" s="1089"/>
      <c r="H59" s="1089"/>
      <c r="I59" s="1089"/>
      <c r="J59" s="1089"/>
      <c r="K59" s="1089"/>
      <c r="L59" s="1089"/>
      <c r="M59" s="1089"/>
      <c r="N59" s="1089"/>
      <c r="O59" s="1089"/>
      <c r="P59" s="1090"/>
      <c r="Q59" s="1091"/>
      <c r="R59" s="1092"/>
      <c r="S59" s="1092"/>
      <c r="T59" s="1092"/>
      <c r="U59" s="1092"/>
      <c r="V59" s="1092"/>
      <c r="W59" s="1092"/>
      <c r="X59" s="1092"/>
      <c r="Y59" s="1092"/>
      <c r="Z59" s="1092"/>
      <c r="AA59" s="1092"/>
      <c r="AB59" s="1092"/>
      <c r="AC59" s="1092"/>
      <c r="AD59" s="1092"/>
      <c r="AE59" s="1093"/>
      <c r="AF59" s="1094"/>
      <c r="AG59" s="1095"/>
      <c r="AH59" s="1095"/>
      <c r="AI59" s="1095"/>
      <c r="AJ59" s="1096"/>
      <c r="AK59" s="1097"/>
      <c r="AL59" s="1092"/>
      <c r="AM59" s="1092"/>
      <c r="AN59" s="1092"/>
      <c r="AO59" s="1092"/>
      <c r="AP59" s="1092"/>
      <c r="AQ59" s="1092"/>
      <c r="AR59" s="1092"/>
      <c r="AS59" s="1092"/>
      <c r="AT59" s="1092"/>
      <c r="AU59" s="1092"/>
      <c r="AV59" s="1092"/>
      <c r="AW59" s="1092"/>
      <c r="AX59" s="1092"/>
      <c r="AY59" s="1092"/>
      <c r="AZ59" s="1098"/>
      <c r="BA59" s="1098"/>
      <c r="BB59" s="1098"/>
      <c r="BC59" s="1098"/>
      <c r="BD59" s="1098"/>
      <c r="BE59" s="1083"/>
      <c r="BF59" s="1083"/>
      <c r="BG59" s="1083"/>
      <c r="BH59" s="1083"/>
      <c r="BI59" s="1084"/>
      <c r="BJ59" s="254"/>
      <c r="BK59" s="254"/>
      <c r="BL59" s="254"/>
      <c r="BM59" s="254"/>
      <c r="BN59" s="254"/>
      <c r="BO59" s="267"/>
      <c r="BP59" s="267"/>
      <c r="BQ59" s="264">
        <v>53</v>
      </c>
      <c r="BR59" s="265"/>
      <c r="BS59" s="1071"/>
      <c r="BT59" s="1072"/>
      <c r="BU59" s="1072"/>
      <c r="BV59" s="1072"/>
      <c r="BW59" s="1072"/>
      <c r="BX59" s="1072"/>
      <c r="BY59" s="1072"/>
      <c r="BZ59" s="1072"/>
      <c r="CA59" s="1072"/>
      <c r="CB59" s="1072"/>
      <c r="CC59" s="1072"/>
      <c r="CD59" s="1072"/>
      <c r="CE59" s="1072"/>
      <c r="CF59" s="1072"/>
      <c r="CG59" s="1073"/>
      <c r="CH59" s="1046"/>
      <c r="CI59" s="1047"/>
      <c r="CJ59" s="1047"/>
      <c r="CK59" s="1047"/>
      <c r="CL59" s="1048"/>
      <c r="CM59" s="1046"/>
      <c r="CN59" s="1047"/>
      <c r="CO59" s="1047"/>
      <c r="CP59" s="1047"/>
      <c r="CQ59" s="1048"/>
      <c r="CR59" s="1046"/>
      <c r="CS59" s="1047"/>
      <c r="CT59" s="1047"/>
      <c r="CU59" s="1047"/>
      <c r="CV59" s="1048"/>
      <c r="CW59" s="1046"/>
      <c r="CX59" s="1047"/>
      <c r="CY59" s="1047"/>
      <c r="CZ59" s="1047"/>
      <c r="DA59" s="1048"/>
      <c r="DB59" s="1046"/>
      <c r="DC59" s="1047"/>
      <c r="DD59" s="1047"/>
      <c r="DE59" s="1047"/>
      <c r="DF59" s="1048"/>
      <c r="DG59" s="1046"/>
      <c r="DH59" s="1047"/>
      <c r="DI59" s="1047"/>
      <c r="DJ59" s="1047"/>
      <c r="DK59" s="1048"/>
      <c r="DL59" s="1046"/>
      <c r="DM59" s="1047"/>
      <c r="DN59" s="1047"/>
      <c r="DO59" s="1047"/>
      <c r="DP59" s="1048"/>
      <c r="DQ59" s="1046"/>
      <c r="DR59" s="1047"/>
      <c r="DS59" s="1047"/>
      <c r="DT59" s="1047"/>
      <c r="DU59" s="1048"/>
      <c r="DV59" s="1049"/>
      <c r="DW59" s="1050"/>
      <c r="DX59" s="1050"/>
      <c r="DY59" s="1050"/>
      <c r="DZ59" s="1051"/>
      <c r="EA59" s="248"/>
    </row>
    <row r="60" spans="1:131" s="249" customFormat="1" ht="26.25" customHeight="1" x14ac:dyDescent="0.15">
      <c r="A60" s="263">
        <v>33</v>
      </c>
      <c r="B60" s="1088"/>
      <c r="C60" s="1089"/>
      <c r="D60" s="1089"/>
      <c r="E60" s="1089"/>
      <c r="F60" s="1089"/>
      <c r="G60" s="1089"/>
      <c r="H60" s="1089"/>
      <c r="I60" s="1089"/>
      <c r="J60" s="1089"/>
      <c r="K60" s="1089"/>
      <c r="L60" s="1089"/>
      <c r="M60" s="1089"/>
      <c r="N60" s="1089"/>
      <c r="O60" s="1089"/>
      <c r="P60" s="1090"/>
      <c r="Q60" s="1091"/>
      <c r="R60" s="1092"/>
      <c r="S60" s="1092"/>
      <c r="T60" s="1092"/>
      <c r="U60" s="1092"/>
      <c r="V60" s="1092"/>
      <c r="W60" s="1092"/>
      <c r="X60" s="1092"/>
      <c r="Y60" s="1092"/>
      <c r="Z60" s="1092"/>
      <c r="AA60" s="1092"/>
      <c r="AB60" s="1092"/>
      <c r="AC60" s="1092"/>
      <c r="AD60" s="1092"/>
      <c r="AE60" s="1093"/>
      <c r="AF60" s="1094"/>
      <c r="AG60" s="1095"/>
      <c r="AH60" s="1095"/>
      <c r="AI60" s="1095"/>
      <c r="AJ60" s="1096"/>
      <c r="AK60" s="1097"/>
      <c r="AL60" s="1092"/>
      <c r="AM60" s="1092"/>
      <c r="AN60" s="1092"/>
      <c r="AO60" s="1092"/>
      <c r="AP60" s="1092"/>
      <c r="AQ60" s="1092"/>
      <c r="AR60" s="1092"/>
      <c r="AS60" s="1092"/>
      <c r="AT60" s="1092"/>
      <c r="AU60" s="1092"/>
      <c r="AV60" s="1092"/>
      <c r="AW60" s="1092"/>
      <c r="AX60" s="1092"/>
      <c r="AY60" s="1092"/>
      <c r="AZ60" s="1098"/>
      <c r="BA60" s="1098"/>
      <c r="BB60" s="1098"/>
      <c r="BC60" s="1098"/>
      <c r="BD60" s="1098"/>
      <c r="BE60" s="1083"/>
      <c r="BF60" s="1083"/>
      <c r="BG60" s="1083"/>
      <c r="BH60" s="1083"/>
      <c r="BI60" s="1084"/>
      <c r="BJ60" s="254"/>
      <c r="BK60" s="254"/>
      <c r="BL60" s="254"/>
      <c r="BM60" s="254"/>
      <c r="BN60" s="254"/>
      <c r="BO60" s="267"/>
      <c r="BP60" s="267"/>
      <c r="BQ60" s="264">
        <v>54</v>
      </c>
      <c r="BR60" s="265"/>
      <c r="BS60" s="1071"/>
      <c r="BT60" s="1072"/>
      <c r="BU60" s="1072"/>
      <c r="BV60" s="1072"/>
      <c r="BW60" s="1072"/>
      <c r="BX60" s="1072"/>
      <c r="BY60" s="1072"/>
      <c r="BZ60" s="1072"/>
      <c r="CA60" s="1072"/>
      <c r="CB60" s="1072"/>
      <c r="CC60" s="1072"/>
      <c r="CD60" s="1072"/>
      <c r="CE60" s="1072"/>
      <c r="CF60" s="1072"/>
      <c r="CG60" s="1073"/>
      <c r="CH60" s="1046"/>
      <c r="CI60" s="1047"/>
      <c r="CJ60" s="1047"/>
      <c r="CK60" s="1047"/>
      <c r="CL60" s="1048"/>
      <c r="CM60" s="1046"/>
      <c r="CN60" s="1047"/>
      <c r="CO60" s="1047"/>
      <c r="CP60" s="1047"/>
      <c r="CQ60" s="1048"/>
      <c r="CR60" s="1046"/>
      <c r="CS60" s="1047"/>
      <c r="CT60" s="1047"/>
      <c r="CU60" s="1047"/>
      <c r="CV60" s="1048"/>
      <c r="CW60" s="1046"/>
      <c r="CX60" s="1047"/>
      <c r="CY60" s="1047"/>
      <c r="CZ60" s="1047"/>
      <c r="DA60" s="1048"/>
      <c r="DB60" s="1046"/>
      <c r="DC60" s="1047"/>
      <c r="DD60" s="1047"/>
      <c r="DE60" s="1047"/>
      <c r="DF60" s="1048"/>
      <c r="DG60" s="1046"/>
      <c r="DH60" s="1047"/>
      <c r="DI60" s="1047"/>
      <c r="DJ60" s="1047"/>
      <c r="DK60" s="1048"/>
      <c r="DL60" s="1046"/>
      <c r="DM60" s="1047"/>
      <c r="DN60" s="1047"/>
      <c r="DO60" s="1047"/>
      <c r="DP60" s="1048"/>
      <c r="DQ60" s="1046"/>
      <c r="DR60" s="1047"/>
      <c r="DS60" s="1047"/>
      <c r="DT60" s="1047"/>
      <c r="DU60" s="1048"/>
      <c r="DV60" s="1049"/>
      <c r="DW60" s="1050"/>
      <c r="DX60" s="1050"/>
      <c r="DY60" s="1050"/>
      <c r="DZ60" s="1051"/>
      <c r="EA60" s="248"/>
    </row>
    <row r="61" spans="1:131" s="249" customFormat="1" ht="26.25" customHeight="1" thickBot="1" x14ac:dyDescent="0.2">
      <c r="A61" s="263">
        <v>34</v>
      </c>
      <c r="B61" s="1088"/>
      <c r="C61" s="1089"/>
      <c r="D61" s="1089"/>
      <c r="E61" s="1089"/>
      <c r="F61" s="1089"/>
      <c r="G61" s="1089"/>
      <c r="H61" s="1089"/>
      <c r="I61" s="1089"/>
      <c r="J61" s="1089"/>
      <c r="K61" s="1089"/>
      <c r="L61" s="1089"/>
      <c r="M61" s="1089"/>
      <c r="N61" s="1089"/>
      <c r="O61" s="1089"/>
      <c r="P61" s="1090"/>
      <c r="Q61" s="1091"/>
      <c r="R61" s="1092"/>
      <c r="S61" s="1092"/>
      <c r="T61" s="1092"/>
      <c r="U61" s="1092"/>
      <c r="V61" s="1092"/>
      <c r="W61" s="1092"/>
      <c r="X61" s="1092"/>
      <c r="Y61" s="1092"/>
      <c r="Z61" s="1092"/>
      <c r="AA61" s="1092"/>
      <c r="AB61" s="1092"/>
      <c r="AC61" s="1092"/>
      <c r="AD61" s="1092"/>
      <c r="AE61" s="1093"/>
      <c r="AF61" s="1094"/>
      <c r="AG61" s="1095"/>
      <c r="AH61" s="1095"/>
      <c r="AI61" s="1095"/>
      <c r="AJ61" s="1096"/>
      <c r="AK61" s="1097"/>
      <c r="AL61" s="1092"/>
      <c r="AM61" s="1092"/>
      <c r="AN61" s="1092"/>
      <c r="AO61" s="1092"/>
      <c r="AP61" s="1092"/>
      <c r="AQ61" s="1092"/>
      <c r="AR61" s="1092"/>
      <c r="AS61" s="1092"/>
      <c r="AT61" s="1092"/>
      <c r="AU61" s="1092"/>
      <c r="AV61" s="1092"/>
      <c r="AW61" s="1092"/>
      <c r="AX61" s="1092"/>
      <c r="AY61" s="1092"/>
      <c r="AZ61" s="1098"/>
      <c r="BA61" s="1098"/>
      <c r="BB61" s="1098"/>
      <c r="BC61" s="1098"/>
      <c r="BD61" s="1098"/>
      <c r="BE61" s="1083"/>
      <c r="BF61" s="1083"/>
      <c r="BG61" s="1083"/>
      <c r="BH61" s="1083"/>
      <c r="BI61" s="1084"/>
      <c r="BJ61" s="254"/>
      <c r="BK61" s="254"/>
      <c r="BL61" s="254"/>
      <c r="BM61" s="254"/>
      <c r="BN61" s="254"/>
      <c r="BO61" s="267"/>
      <c r="BP61" s="267"/>
      <c r="BQ61" s="264">
        <v>55</v>
      </c>
      <c r="BR61" s="265"/>
      <c r="BS61" s="1071"/>
      <c r="BT61" s="1072"/>
      <c r="BU61" s="1072"/>
      <c r="BV61" s="1072"/>
      <c r="BW61" s="1072"/>
      <c r="BX61" s="1072"/>
      <c r="BY61" s="1072"/>
      <c r="BZ61" s="1072"/>
      <c r="CA61" s="1072"/>
      <c r="CB61" s="1072"/>
      <c r="CC61" s="1072"/>
      <c r="CD61" s="1072"/>
      <c r="CE61" s="1072"/>
      <c r="CF61" s="1072"/>
      <c r="CG61" s="1073"/>
      <c r="CH61" s="1046"/>
      <c r="CI61" s="1047"/>
      <c r="CJ61" s="1047"/>
      <c r="CK61" s="1047"/>
      <c r="CL61" s="1048"/>
      <c r="CM61" s="1046"/>
      <c r="CN61" s="1047"/>
      <c r="CO61" s="1047"/>
      <c r="CP61" s="1047"/>
      <c r="CQ61" s="1048"/>
      <c r="CR61" s="1046"/>
      <c r="CS61" s="1047"/>
      <c r="CT61" s="1047"/>
      <c r="CU61" s="1047"/>
      <c r="CV61" s="1048"/>
      <c r="CW61" s="1046"/>
      <c r="CX61" s="1047"/>
      <c r="CY61" s="1047"/>
      <c r="CZ61" s="1047"/>
      <c r="DA61" s="1048"/>
      <c r="DB61" s="1046"/>
      <c r="DC61" s="1047"/>
      <c r="DD61" s="1047"/>
      <c r="DE61" s="1047"/>
      <c r="DF61" s="1048"/>
      <c r="DG61" s="1046"/>
      <c r="DH61" s="1047"/>
      <c r="DI61" s="1047"/>
      <c r="DJ61" s="1047"/>
      <c r="DK61" s="1048"/>
      <c r="DL61" s="1046"/>
      <c r="DM61" s="1047"/>
      <c r="DN61" s="1047"/>
      <c r="DO61" s="1047"/>
      <c r="DP61" s="1048"/>
      <c r="DQ61" s="1046"/>
      <c r="DR61" s="1047"/>
      <c r="DS61" s="1047"/>
      <c r="DT61" s="1047"/>
      <c r="DU61" s="1048"/>
      <c r="DV61" s="1049"/>
      <c r="DW61" s="1050"/>
      <c r="DX61" s="1050"/>
      <c r="DY61" s="1050"/>
      <c r="DZ61" s="1051"/>
      <c r="EA61" s="248"/>
    </row>
    <row r="62" spans="1:131" s="249" customFormat="1" ht="26.25" customHeight="1" x14ac:dyDescent="0.15">
      <c r="A62" s="263">
        <v>35</v>
      </c>
      <c r="B62" s="1088"/>
      <c r="C62" s="1089"/>
      <c r="D62" s="1089"/>
      <c r="E62" s="1089"/>
      <c r="F62" s="1089"/>
      <c r="G62" s="1089"/>
      <c r="H62" s="1089"/>
      <c r="I62" s="1089"/>
      <c r="J62" s="1089"/>
      <c r="K62" s="1089"/>
      <c r="L62" s="1089"/>
      <c r="M62" s="1089"/>
      <c r="N62" s="1089"/>
      <c r="O62" s="1089"/>
      <c r="P62" s="1090"/>
      <c r="Q62" s="1091"/>
      <c r="R62" s="1092"/>
      <c r="S62" s="1092"/>
      <c r="T62" s="1092"/>
      <c r="U62" s="1092"/>
      <c r="V62" s="1092"/>
      <c r="W62" s="1092"/>
      <c r="X62" s="1092"/>
      <c r="Y62" s="1092"/>
      <c r="Z62" s="1092"/>
      <c r="AA62" s="1092"/>
      <c r="AB62" s="1092"/>
      <c r="AC62" s="1092"/>
      <c r="AD62" s="1092"/>
      <c r="AE62" s="1093"/>
      <c r="AF62" s="1094"/>
      <c r="AG62" s="1095"/>
      <c r="AH62" s="1095"/>
      <c r="AI62" s="1095"/>
      <c r="AJ62" s="1096"/>
      <c r="AK62" s="1097"/>
      <c r="AL62" s="1092"/>
      <c r="AM62" s="1092"/>
      <c r="AN62" s="1092"/>
      <c r="AO62" s="1092"/>
      <c r="AP62" s="1092"/>
      <c r="AQ62" s="1092"/>
      <c r="AR62" s="1092"/>
      <c r="AS62" s="1092"/>
      <c r="AT62" s="1092"/>
      <c r="AU62" s="1092"/>
      <c r="AV62" s="1092"/>
      <c r="AW62" s="1092"/>
      <c r="AX62" s="1092"/>
      <c r="AY62" s="1092"/>
      <c r="AZ62" s="1098"/>
      <c r="BA62" s="1098"/>
      <c r="BB62" s="1098"/>
      <c r="BC62" s="1098"/>
      <c r="BD62" s="1098"/>
      <c r="BE62" s="1083"/>
      <c r="BF62" s="1083"/>
      <c r="BG62" s="1083"/>
      <c r="BH62" s="1083"/>
      <c r="BI62" s="1084"/>
      <c r="BJ62" s="1085" t="s">
        <v>416</v>
      </c>
      <c r="BK62" s="1086"/>
      <c r="BL62" s="1086"/>
      <c r="BM62" s="1086"/>
      <c r="BN62" s="1087"/>
      <c r="BO62" s="267"/>
      <c r="BP62" s="267"/>
      <c r="BQ62" s="264">
        <v>56</v>
      </c>
      <c r="BR62" s="265"/>
      <c r="BS62" s="1071"/>
      <c r="BT62" s="1072"/>
      <c r="BU62" s="1072"/>
      <c r="BV62" s="1072"/>
      <c r="BW62" s="1072"/>
      <c r="BX62" s="1072"/>
      <c r="BY62" s="1072"/>
      <c r="BZ62" s="1072"/>
      <c r="CA62" s="1072"/>
      <c r="CB62" s="1072"/>
      <c r="CC62" s="1072"/>
      <c r="CD62" s="1072"/>
      <c r="CE62" s="1072"/>
      <c r="CF62" s="1072"/>
      <c r="CG62" s="1073"/>
      <c r="CH62" s="1046"/>
      <c r="CI62" s="1047"/>
      <c r="CJ62" s="1047"/>
      <c r="CK62" s="1047"/>
      <c r="CL62" s="1048"/>
      <c r="CM62" s="1046"/>
      <c r="CN62" s="1047"/>
      <c r="CO62" s="1047"/>
      <c r="CP62" s="1047"/>
      <c r="CQ62" s="1048"/>
      <c r="CR62" s="1046"/>
      <c r="CS62" s="1047"/>
      <c r="CT62" s="1047"/>
      <c r="CU62" s="1047"/>
      <c r="CV62" s="1048"/>
      <c r="CW62" s="1046"/>
      <c r="CX62" s="1047"/>
      <c r="CY62" s="1047"/>
      <c r="CZ62" s="1047"/>
      <c r="DA62" s="1048"/>
      <c r="DB62" s="1046"/>
      <c r="DC62" s="1047"/>
      <c r="DD62" s="1047"/>
      <c r="DE62" s="1047"/>
      <c r="DF62" s="1048"/>
      <c r="DG62" s="1046"/>
      <c r="DH62" s="1047"/>
      <c r="DI62" s="1047"/>
      <c r="DJ62" s="1047"/>
      <c r="DK62" s="1048"/>
      <c r="DL62" s="1046"/>
      <c r="DM62" s="1047"/>
      <c r="DN62" s="1047"/>
      <c r="DO62" s="1047"/>
      <c r="DP62" s="1048"/>
      <c r="DQ62" s="1046"/>
      <c r="DR62" s="1047"/>
      <c r="DS62" s="1047"/>
      <c r="DT62" s="1047"/>
      <c r="DU62" s="1048"/>
      <c r="DV62" s="1049"/>
      <c r="DW62" s="1050"/>
      <c r="DX62" s="1050"/>
      <c r="DY62" s="1050"/>
      <c r="DZ62" s="1051"/>
      <c r="EA62" s="248"/>
    </row>
    <row r="63" spans="1:131" s="249" customFormat="1" ht="26.25" customHeight="1" thickBot="1" x14ac:dyDescent="0.2">
      <c r="A63" s="266" t="s">
        <v>389</v>
      </c>
      <c r="B63" s="1001" t="s">
        <v>417</v>
      </c>
      <c r="C63" s="1002"/>
      <c r="D63" s="1002"/>
      <c r="E63" s="1002"/>
      <c r="F63" s="1002"/>
      <c r="G63" s="1002"/>
      <c r="H63" s="1002"/>
      <c r="I63" s="1002"/>
      <c r="J63" s="1002"/>
      <c r="K63" s="1002"/>
      <c r="L63" s="1002"/>
      <c r="M63" s="1002"/>
      <c r="N63" s="1002"/>
      <c r="O63" s="1002"/>
      <c r="P63" s="1003"/>
      <c r="Q63" s="1019"/>
      <c r="R63" s="1020"/>
      <c r="S63" s="1020"/>
      <c r="T63" s="1020"/>
      <c r="U63" s="1020"/>
      <c r="V63" s="1020"/>
      <c r="W63" s="1020"/>
      <c r="X63" s="1020"/>
      <c r="Y63" s="1020"/>
      <c r="Z63" s="1020"/>
      <c r="AA63" s="1020"/>
      <c r="AB63" s="1020"/>
      <c r="AC63" s="1020"/>
      <c r="AD63" s="1020"/>
      <c r="AE63" s="1079"/>
      <c r="AF63" s="1080">
        <v>2534</v>
      </c>
      <c r="AG63" s="1016"/>
      <c r="AH63" s="1016"/>
      <c r="AI63" s="1016"/>
      <c r="AJ63" s="1081"/>
      <c r="AK63" s="1082"/>
      <c r="AL63" s="1020"/>
      <c r="AM63" s="1020"/>
      <c r="AN63" s="1020"/>
      <c r="AO63" s="1020"/>
      <c r="AP63" s="1016">
        <f>SUM(AP28:AT36)</f>
        <v>19396</v>
      </c>
      <c r="AQ63" s="1016"/>
      <c r="AR63" s="1016"/>
      <c r="AS63" s="1016"/>
      <c r="AT63" s="1016"/>
      <c r="AU63" s="1016">
        <f>SUM(AU28:AY36)</f>
        <v>15517</v>
      </c>
      <c r="AV63" s="1016"/>
      <c r="AW63" s="1016"/>
      <c r="AX63" s="1016"/>
      <c r="AY63" s="1016"/>
      <c r="AZ63" s="1076"/>
      <c r="BA63" s="1076"/>
      <c r="BB63" s="1076"/>
      <c r="BC63" s="1076"/>
      <c r="BD63" s="1076"/>
      <c r="BE63" s="1017"/>
      <c r="BF63" s="1017"/>
      <c r="BG63" s="1017"/>
      <c r="BH63" s="1017"/>
      <c r="BI63" s="1018"/>
      <c r="BJ63" s="1077" t="s">
        <v>414</v>
      </c>
      <c r="BK63" s="1008"/>
      <c r="BL63" s="1008"/>
      <c r="BM63" s="1008"/>
      <c r="BN63" s="1078"/>
      <c r="BO63" s="267"/>
      <c r="BP63" s="267"/>
      <c r="BQ63" s="264">
        <v>57</v>
      </c>
      <c r="BR63" s="265"/>
      <c r="BS63" s="1071"/>
      <c r="BT63" s="1072"/>
      <c r="BU63" s="1072"/>
      <c r="BV63" s="1072"/>
      <c r="BW63" s="1072"/>
      <c r="BX63" s="1072"/>
      <c r="BY63" s="1072"/>
      <c r="BZ63" s="1072"/>
      <c r="CA63" s="1072"/>
      <c r="CB63" s="1072"/>
      <c r="CC63" s="1072"/>
      <c r="CD63" s="1072"/>
      <c r="CE63" s="1072"/>
      <c r="CF63" s="1072"/>
      <c r="CG63" s="1073"/>
      <c r="CH63" s="1046"/>
      <c r="CI63" s="1047"/>
      <c r="CJ63" s="1047"/>
      <c r="CK63" s="1047"/>
      <c r="CL63" s="1048"/>
      <c r="CM63" s="1046"/>
      <c r="CN63" s="1047"/>
      <c r="CO63" s="1047"/>
      <c r="CP63" s="1047"/>
      <c r="CQ63" s="1048"/>
      <c r="CR63" s="1046"/>
      <c r="CS63" s="1047"/>
      <c r="CT63" s="1047"/>
      <c r="CU63" s="1047"/>
      <c r="CV63" s="1048"/>
      <c r="CW63" s="1046"/>
      <c r="CX63" s="1047"/>
      <c r="CY63" s="1047"/>
      <c r="CZ63" s="1047"/>
      <c r="DA63" s="1048"/>
      <c r="DB63" s="1046"/>
      <c r="DC63" s="1047"/>
      <c r="DD63" s="1047"/>
      <c r="DE63" s="1047"/>
      <c r="DF63" s="1048"/>
      <c r="DG63" s="1046"/>
      <c r="DH63" s="1047"/>
      <c r="DI63" s="1047"/>
      <c r="DJ63" s="1047"/>
      <c r="DK63" s="1048"/>
      <c r="DL63" s="1046"/>
      <c r="DM63" s="1047"/>
      <c r="DN63" s="1047"/>
      <c r="DO63" s="1047"/>
      <c r="DP63" s="1048"/>
      <c r="DQ63" s="1046"/>
      <c r="DR63" s="1047"/>
      <c r="DS63" s="1047"/>
      <c r="DT63" s="1047"/>
      <c r="DU63" s="1048"/>
      <c r="DV63" s="1049"/>
      <c r="DW63" s="1050"/>
      <c r="DX63" s="1050"/>
      <c r="DY63" s="1050"/>
      <c r="DZ63" s="1051"/>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071"/>
      <c r="BT64" s="1072"/>
      <c r="BU64" s="1072"/>
      <c r="BV64" s="1072"/>
      <c r="BW64" s="1072"/>
      <c r="BX64" s="1072"/>
      <c r="BY64" s="1072"/>
      <c r="BZ64" s="1072"/>
      <c r="CA64" s="1072"/>
      <c r="CB64" s="1072"/>
      <c r="CC64" s="1072"/>
      <c r="CD64" s="1072"/>
      <c r="CE64" s="1072"/>
      <c r="CF64" s="1072"/>
      <c r="CG64" s="1073"/>
      <c r="CH64" s="1046"/>
      <c r="CI64" s="1047"/>
      <c r="CJ64" s="1047"/>
      <c r="CK64" s="1047"/>
      <c r="CL64" s="1048"/>
      <c r="CM64" s="1046"/>
      <c r="CN64" s="1047"/>
      <c r="CO64" s="1047"/>
      <c r="CP64" s="1047"/>
      <c r="CQ64" s="1048"/>
      <c r="CR64" s="1046"/>
      <c r="CS64" s="1047"/>
      <c r="CT64" s="1047"/>
      <c r="CU64" s="1047"/>
      <c r="CV64" s="1048"/>
      <c r="CW64" s="1046"/>
      <c r="CX64" s="1047"/>
      <c r="CY64" s="1047"/>
      <c r="CZ64" s="1047"/>
      <c r="DA64" s="1048"/>
      <c r="DB64" s="1046"/>
      <c r="DC64" s="1047"/>
      <c r="DD64" s="1047"/>
      <c r="DE64" s="1047"/>
      <c r="DF64" s="1048"/>
      <c r="DG64" s="1046"/>
      <c r="DH64" s="1047"/>
      <c r="DI64" s="1047"/>
      <c r="DJ64" s="1047"/>
      <c r="DK64" s="1048"/>
      <c r="DL64" s="1046"/>
      <c r="DM64" s="1047"/>
      <c r="DN64" s="1047"/>
      <c r="DO64" s="1047"/>
      <c r="DP64" s="1048"/>
      <c r="DQ64" s="1046"/>
      <c r="DR64" s="1047"/>
      <c r="DS64" s="1047"/>
      <c r="DT64" s="1047"/>
      <c r="DU64" s="1048"/>
      <c r="DV64" s="1049"/>
      <c r="DW64" s="1050"/>
      <c r="DX64" s="1050"/>
      <c r="DY64" s="1050"/>
      <c r="DZ64" s="1051"/>
      <c r="EA64" s="248"/>
    </row>
    <row r="65" spans="1:131" s="249" customFormat="1" ht="26.25" customHeight="1" thickBot="1" x14ac:dyDescent="0.2">
      <c r="A65" s="254" t="s">
        <v>418</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071"/>
      <c r="BT65" s="1072"/>
      <c r="BU65" s="1072"/>
      <c r="BV65" s="1072"/>
      <c r="BW65" s="1072"/>
      <c r="BX65" s="1072"/>
      <c r="BY65" s="1072"/>
      <c r="BZ65" s="1072"/>
      <c r="CA65" s="1072"/>
      <c r="CB65" s="1072"/>
      <c r="CC65" s="1072"/>
      <c r="CD65" s="1072"/>
      <c r="CE65" s="1072"/>
      <c r="CF65" s="1072"/>
      <c r="CG65" s="1073"/>
      <c r="CH65" s="1046"/>
      <c r="CI65" s="1047"/>
      <c r="CJ65" s="1047"/>
      <c r="CK65" s="1047"/>
      <c r="CL65" s="1048"/>
      <c r="CM65" s="1046"/>
      <c r="CN65" s="1047"/>
      <c r="CO65" s="1047"/>
      <c r="CP65" s="1047"/>
      <c r="CQ65" s="1048"/>
      <c r="CR65" s="1046"/>
      <c r="CS65" s="1047"/>
      <c r="CT65" s="1047"/>
      <c r="CU65" s="1047"/>
      <c r="CV65" s="1048"/>
      <c r="CW65" s="1046"/>
      <c r="CX65" s="1047"/>
      <c r="CY65" s="1047"/>
      <c r="CZ65" s="1047"/>
      <c r="DA65" s="1048"/>
      <c r="DB65" s="1046"/>
      <c r="DC65" s="1047"/>
      <c r="DD65" s="1047"/>
      <c r="DE65" s="1047"/>
      <c r="DF65" s="1048"/>
      <c r="DG65" s="1046"/>
      <c r="DH65" s="1047"/>
      <c r="DI65" s="1047"/>
      <c r="DJ65" s="1047"/>
      <c r="DK65" s="1048"/>
      <c r="DL65" s="1046"/>
      <c r="DM65" s="1047"/>
      <c r="DN65" s="1047"/>
      <c r="DO65" s="1047"/>
      <c r="DP65" s="1048"/>
      <c r="DQ65" s="1046"/>
      <c r="DR65" s="1047"/>
      <c r="DS65" s="1047"/>
      <c r="DT65" s="1047"/>
      <c r="DU65" s="1048"/>
      <c r="DV65" s="1049"/>
      <c r="DW65" s="1050"/>
      <c r="DX65" s="1050"/>
      <c r="DY65" s="1050"/>
      <c r="DZ65" s="1051"/>
      <c r="EA65" s="248"/>
    </row>
    <row r="66" spans="1:131" s="249" customFormat="1" ht="26.25" customHeight="1" x14ac:dyDescent="0.15">
      <c r="A66" s="1052" t="s">
        <v>419</v>
      </c>
      <c r="B66" s="1053"/>
      <c r="C66" s="1053"/>
      <c r="D66" s="1053"/>
      <c r="E66" s="1053"/>
      <c r="F66" s="1053"/>
      <c r="G66" s="1053"/>
      <c r="H66" s="1053"/>
      <c r="I66" s="1053"/>
      <c r="J66" s="1053"/>
      <c r="K66" s="1053"/>
      <c r="L66" s="1053"/>
      <c r="M66" s="1053"/>
      <c r="N66" s="1053"/>
      <c r="O66" s="1053"/>
      <c r="P66" s="1054"/>
      <c r="Q66" s="1058" t="s">
        <v>420</v>
      </c>
      <c r="R66" s="1059"/>
      <c r="S66" s="1059"/>
      <c r="T66" s="1059"/>
      <c r="U66" s="1060"/>
      <c r="V66" s="1058" t="s">
        <v>395</v>
      </c>
      <c r="W66" s="1059"/>
      <c r="X66" s="1059"/>
      <c r="Y66" s="1059"/>
      <c r="Z66" s="1060"/>
      <c r="AA66" s="1058" t="s">
        <v>421</v>
      </c>
      <c r="AB66" s="1059"/>
      <c r="AC66" s="1059"/>
      <c r="AD66" s="1059"/>
      <c r="AE66" s="1060"/>
      <c r="AF66" s="1064" t="s">
        <v>422</v>
      </c>
      <c r="AG66" s="1065"/>
      <c r="AH66" s="1065"/>
      <c r="AI66" s="1065"/>
      <c r="AJ66" s="1066"/>
      <c r="AK66" s="1058" t="s">
        <v>398</v>
      </c>
      <c r="AL66" s="1053"/>
      <c r="AM66" s="1053"/>
      <c r="AN66" s="1053"/>
      <c r="AO66" s="1054"/>
      <c r="AP66" s="1058" t="s">
        <v>423</v>
      </c>
      <c r="AQ66" s="1059"/>
      <c r="AR66" s="1059"/>
      <c r="AS66" s="1059"/>
      <c r="AT66" s="1060"/>
      <c r="AU66" s="1058" t="s">
        <v>424</v>
      </c>
      <c r="AV66" s="1059"/>
      <c r="AW66" s="1059"/>
      <c r="AX66" s="1059"/>
      <c r="AY66" s="1060"/>
      <c r="AZ66" s="1058" t="s">
        <v>377</v>
      </c>
      <c r="BA66" s="1059"/>
      <c r="BB66" s="1059"/>
      <c r="BC66" s="1059"/>
      <c r="BD66" s="1074"/>
      <c r="BE66" s="267"/>
      <c r="BF66" s="267"/>
      <c r="BG66" s="267"/>
      <c r="BH66" s="267"/>
      <c r="BI66" s="267"/>
      <c r="BJ66" s="267"/>
      <c r="BK66" s="267"/>
      <c r="BL66" s="267"/>
      <c r="BM66" s="267"/>
      <c r="BN66" s="267"/>
      <c r="BO66" s="267"/>
      <c r="BP66" s="267"/>
      <c r="BQ66" s="264">
        <v>60</v>
      </c>
      <c r="BR66" s="269"/>
      <c r="BS66" s="1010"/>
      <c r="BT66" s="1011"/>
      <c r="BU66" s="1011"/>
      <c r="BV66" s="1011"/>
      <c r="BW66" s="1011"/>
      <c r="BX66" s="1011"/>
      <c r="BY66" s="1011"/>
      <c r="BZ66" s="1011"/>
      <c r="CA66" s="1011"/>
      <c r="CB66" s="1011"/>
      <c r="CC66" s="1011"/>
      <c r="CD66" s="1011"/>
      <c r="CE66" s="1011"/>
      <c r="CF66" s="1011"/>
      <c r="CG66" s="1012"/>
      <c r="CH66" s="1013"/>
      <c r="CI66" s="1014"/>
      <c r="CJ66" s="1014"/>
      <c r="CK66" s="1014"/>
      <c r="CL66" s="1015"/>
      <c r="CM66" s="1013"/>
      <c r="CN66" s="1014"/>
      <c r="CO66" s="1014"/>
      <c r="CP66" s="1014"/>
      <c r="CQ66" s="1015"/>
      <c r="CR66" s="1013"/>
      <c r="CS66" s="1014"/>
      <c r="CT66" s="1014"/>
      <c r="CU66" s="1014"/>
      <c r="CV66" s="1015"/>
      <c r="CW66" s="1013"/>
      <c r="CX66" s="1014"/>
      <c r="CY66" s="1014"/>
      <c r="CZ66" s="1014"/>
      <c r="DA66" s="1015"/>
      <c r="DB66" s="1013"/>
      <c r="DC66" s="1014"/>
      <c r="DD66" s="1014"/>
      <c r="DE66" s="1014"/>
      <c r="DF66" s="1015"/>
      <c r="DG66" s="1013"/>
      <c r="DH66" s="1014"/>
      <c r="DI66" s="1014"/>
      <c r="DJ66" s="1014"/>
      <c r="DK66" s="1015"/>
      <c r="DL66" s="1013"/>
      <c r="DM66" s="1014"/>
      <c r="DN66" s="1014"/>
      <c r="DO66" s="1014"/>
      <c r="DP66" s="1015"/>
      <c r="DQ66" s="1013"/>
      <c r="DR66" s="1014"/>
      <c r="DS66" s="1014"/>
      <c r="DT66" s="1014"/>
      <c r="DU66" s="1015"/>
      <c r="DV66" s="998"/>
      <c r="DW66" s="999"/>
      <c r="DX66" s="999"/>
      <c r="DY66" s="999"/>
      <c r="DZ66" s="1000"/>
      <c r="EA66" s="248"/>
    </row>
    <row r="67" spans="1:131" s="249" customFormat="1" ht="26.25" customHeight="1" thickBot="1" x14ac:dyDescent="0.2">
      <c r="A67" s="1055"/>
      <c r="B67" s="1056"/>
      <c r="C67" s="1056"/>
      <c r="D67" s="1056"/>
      <c r="E67" s="1056"/>
      <c r="F67" s="1056"/>
      <c r="G67" s="1056"/>
      <c r="H67" s="1056"/>
      <c r="I67" s="1056"/>
      <c r="J67" s="1056"/>
      <c r="K67" s="1056"/>
      <c r="L67" s="1056"/>
      <c r="M67" s="1056"/>
      <c r="N67" s="1056"/>
      <c r="O67" s="1056"/>
      <c r="P67" s="1057"/>
      <c r="Q67" s="1061"/>
      <c r="R67" s="1062"/>
      <c r="S67" s="1062"/>
      <c r="T67" s="1062"/>
      <c r="U67" s="1063"/>
      <c r="V67" s="1061"/>
      <c r="W67" s="1062"/>
      <c r="X67" s="1062"/>
      <c r="Y67" s="1062"/>
      <c r="Z67" s="1063"/>
      <c r="AA67" s="1061"/>
      <c r="AB67" s="1062"/>
      <c r="AC67" s="1062"/>
      <c r="AD67" s="1062"/>
      <c r="AE67" s="1063"/>
      <c r="AF67" s="1067"/>
      <c r="AG67" s="1068"/>
      <c r="AH67" s="1068"/>
      <c r="AI67" s="1068"/>
      <c r="AJ67" s="1069"/>
      <c r="AK67" s="1070"/>
      <c r="AL67" s="1056"/>
      <c r="AM67" s="1056"/>
      <c r="AN67" s="1056"/>
      <c r="AO67" s="1057"/>
      <c r="AP67" s="1061"/>
      <c r="AQ67" s="1062"/>
      <c r="AR67" s="1062"/>
      <c r="AS67" s="1062"/>
      <c r="AT67" s="1063"/>
      <c r="AU67" s="1061"/>
      <c r="AV67" s="1062"/>
      <c r="AW67" s="1062"/>
      <c r="AX67" s="1062"/>
      <c r="AY67" s="1063"/>
      <c r="AZ67" s="1061"/>
      <c r="BA67" s="1062"/>
      <c r="BB67" s="1062"/>
      <c r="BC67" s="1062"/>
      <c r="BD67" s="1075"/>
      <c r="BE67" s="267"/>
      <c r="BF67" s="267"/>
      <c r="BG67" s="267"/>
      <c r="BH67" s="267"/>
      <c r="BI67" s="267"/>
      <c r="BJ67" s="267"/>
      <c r="BK67" s="267"/>
      <c r="BL67" s="267"/>
      <c r="BM67" s="267"/>
      <c r="BN67" s="267"/>
      <c r="BO67" s="267"/>
      <c r="BP67" s="267"/>
      <c r="BQ67" s="264">
        <v>61</v>
      </c>
      <c r="BR67" s="269"/>
      <c r="BS67" s="1010"/>
      <c r="BT67" s="1011"/>
      <c r="BU67" s="1011"/>
      <c r="BV67" s="1011"/>
      <c r="BW67" s="1011"/>
      <c r="BX67" s="1011"/>
      <c r="BY67" s="1011"/>
      <c r="BZ67" s="1011"/>
      <c r="CA67" s="1011"/>
      <c r="CB67" s="1011"/>
      <c r="CC67" s="1011"/>
      <c r="CD67" s="1011"/>
      <c r="CE67" s="1011"/>
      <c r="CF67" s="1011"/>
      <c r="CG67" s="1012"/>
      <c r="CH67" s="1013"/>
      <c r="CI67" s="1014"/>
      <c r="CJ67" s="1014"/>
      <c r="CK67" s="1014"/>
      <c r="CL67" s="1015"/>
      <c r="CM67" s="1013"/>
      <c r="CN67" s="1014"/>
      <c r="CO67" s="1014"/>
      <c r="CP67" s="1014"/>
      <c r="CQ67" s="1015"/>
      <c r="CR67" s="1013"/>
      <c r="CS67" s="1014"/>
      <c r="CT67" s="1014"/>
      <c r="CU67" s="1014"/>
      <c r="CV67" s="1015"/>
      <c r="CW67" s="1013"/>
      <c r="CX67" s="1014"/>
      <c r="CY67" s="1014"/>
      <c r="CZ67" s="1014"/>
      <c r="DA67" s="1015"/>
      <c r="DB67" s="1013"/>
      <c r="DC67" s="1014"/>
      <c r="DD67" s="1014"/>
      <c r="DE67" s="1014"/>
      <c r="DF67" s="1015"/>
      <c r="DG67" s="1013"/>
      <c r="DH67" s="1014"/>
      <c r="DI67" s="1014"/>
      <c r="DJ67" s="1014"/>
      <c r="DK67" s="1015"/>
      <c r="DL67" s="1013"/>
      <c r="DM67" s="1014"/>
      <c r="DN67" s="1014"/>
      <c r="DO67" s="1014"/>
      <c r="DP67" s="1015"/>
      <c r="DQ67" s="1013"/>
      <c r="DR67" s="1014"/>
      <c r="DS67" s="1014"/>
      <c r="DT67" s="1014"/>
      <c r="DU67" s="1015"/>
      <c r="DV67" s="998"/>
      <c r="DW67" s="999"/>
      <c r="DX67" s="999"/>
      <c r="DY67" s="999"/>
      <c r="DZ67" s="1000"/>
      <c r="EA67" s="248"/>
    </row>
    <row r="68" spans="1:131" s="249" customFormat="1" ht="26.25" customHeight="1" thickTop="1" x14ac:dyDescent="0.15">
      <c r="A68" s="260">
        <v>1</v>
      </c>
      <c r="B68" s="1042" t="s">
        <v>602</v>
      </c>
      <c r="C68" s="1043"/>
      <c r="D68" s="1043"/>
      <c r="E68" s="1043"/>
      <c r="F68" s="1043"/>
      <c r="G68" s="1043"/>
      <c r="H68" s="1043"/>
      <c r="I68" s="1043"/>
      <c r="J68" s="1043"/>
      <c r="K68" s="1043"/>
      <c r="L68" s="1043"/>
      <c r="M68" s="1043"/>
      <c r="N68" s="1043"/>
      <c r="O68" s="1043"/>
      <c r="P68" s="1044"/>
      <c r="Q68" s="1045">
        <v>6490</v>
      </c>
      <c r="R68" s="1039"/>
      <c r="S68" s="1039"/>
      <c r="T68" s="1039"/>
      <c r="U68" s="1039"/>
      <c r="V68" s="1039">
        <v>7195</v>
      </c>
      <c r="W68" s="1039"/>
      <c r="X68" s="1039"/>
      <c r="Y68" s="1039"/>
      <c r="Z68" s="1039"/>
      <c r="AA68" s="1039">
        <v>-705</v>
      </c>
      <c r="AB68" s="1039"/>
      <c r="AC68" s="1039"/>
      <c r="AD68" s="1039"/>
      <c r="AE68" s="1039"/>
      <c r="AF68" s="1039">
        <v>3561</v>
      </c>
      <c r="AG68" s="1039"/>
      <c r="AH68" s="1039"/>
      <c r="AI68" s="1039"/>
      <c r="AJ68" s="1039"/>
      <c r="AK68" s="1039" t="s">
        <v>610</v>
      </c>
      <c r="AL68" s="1039"/>
      <c r="AM68" s="1039"/>
      <c r="AN68" s="1039"/>
      <c r="AO68" s="1039"/>
      <c r="AP68" s="1039">
        <v>21684</v>
      </c>
      <c r="AQ68" s="1039"/>
      <c r="AR68" s="1039"/>
      <c r="AS68" s="1039"/>
      <c r="AT68" s="1039"/>
      <c r="AU68" s="1039" t="s">
        <v>610</v>
      </c>
      <c r="AV68" s="1039"/>
      <c r="AW68" s="1039"/>
      <c r="AX68" s="1039"/>
      <c r="AY68" s="1039"/>
      <c r="AZ68" s="1040"/>
      <c r="BA68" s="1040"/>
      <c r="BB68" s="1040"/>
      <c r="BC68" s="1040"/>
      <c r="BD68" s="1041"/>
      <c r="BE68" s="267"/>
      <c r="BF68" s="267"/>
      <c r="BG68" s="267"/>
      <c r="BH68" s="267"/>
      <c r="BI68" s="267"/>
      <c r="BJ68" s="267"/>
      <c r="BK68" s="267"/>
      <c r="BL68" s="267"/>
      <c r="BM68" s="267"/>
      <c r="BN68" s="267"/>
      <c r="BO68" s="267"/>
      <c r="BP68" s="267"/>
      <c r="BQ68" s="264">
        <v>62</v>
      </c>
      <c r="BR68" s="269"/>
      <c r="BS68" s="1010"/>
      <c r="BT68" s="1011"/>
      <c r="BU68" s="1011"/>
      <c r="BV68" s="1011"/>
      <c r="BW68" s="1011"/>
      <c r="BX68" s="1011"/>
      <c r="BY68" s="1011"/>
      <c r="BZ68" s="1011"/>
      <c r="CA68" s="1011"/>
      <c r="CB68" s="1011"/>
      <c r="CC68" s="1011"/>
      <c r="CD68" s="1011"/>
      <c r="CE68" s="1011"/>
      <c r="CF68" s="1011"/>
      <c r="CG68" s="1012"/>
      <c r="CH68" s="1013"/>
      <c r="CI68" s="1014"/>
      <c r="CJ68" s="1014"/>
      <c r="CK68" s="1014"/>
      <c r="CL68" s="1015"/>
      <c r="CM68" s="1013"/>
      <c r="CN68" s="1014"/>
      <c r="CO68" s="1014"/>
      <c r="CP68" s="1014"/>
      <c r="CQ68" s="1015"/>
      <c r="CR68" s="1013"/>
      <c r="CS68" s="1014"/>
      <c r="CT68" s="1014"/>
      <c r="CU68" s="1014"/>
      <c r="CV68" s="1015"/>
      <c r="CW68" s="1013"/>
      <c r="CX68" s="1014"/>
      <c r="CY68" s="1014"/>
      <c r="CZ68" s="1014"/>
      <c r="DA68" s="1015"/>
      <c r="DB68" s="1013"/>
      <c r="DC68" s="1014"/>
      <c r="DD68" s="1014"/>
      <c r="DE68" s="1014"/>
      <c r="DF68" s="1015"/>
      <c r="DG68" s="1013"/>
      <c r="DH68" s="1014"/>
      <c r="DI68" s="1014"/>
      <c r="DJ68" s="1014"/>
      <c r="DK68" s="1015"/>
      <c r="DL68" s="1013"/>
      <c r="DM68" s="1014"/>
      <c r="DN68" s="1014"/>
      <c r="DO68" s="1014"/>
      <c r="DP68" s="1015"/>
      <c r="DQ68" s="1013"/>
      <c r="DR68" s="1014"/>
      <c r="DS68" s="1014"/>
      <c r="DT68" s="1014"/>
      <c r="DU68" s="1015"/>
      <c r="DV68" s="998"/>
      <c r="DW68" s="999"/>
      <c r="DX68" s="999"/>
      <c r="DY68" s="999"/>
      <c r="DZ68" s="1000"/>
      <c r="EA68" s="248"/>
    </row>
    <row r="69" spans="1:131" s="249" customFormat="1" ht="26.25" customHeight="1" x14ac:dyDescent="0.15">
      <c r="A69" s="263">
        <v>2</v>
      </c>
      <c r="B69" s="1031" t="s">
        <v>603</v>
      </c>
      <c r="C69" s="1032"/>
      <c r="D69" s="1032"/>
      <c r="E69" s="1032"/>
      <c r="F69" s="1032"/>
      <c r="G69" s="1032"/>
      <c r="H69" s="1032"/>
      <c r="I69" s="1032"/>
      <c r="J69" s="1032"/>
      <c r="K69" s="1032"/>
      <c r="L69" s="1032"/>
      <c r="M69" s="1032"/>
      <c r="N69" s="1032"/>
      <c r="O69" s="1032"/>
      <c r="P69" s="1033"/>
      <c r="Q69" s="1034">
        <v>72</v>
      </c>
      <c r="R69" s="1028"/>
      <c r="S69" s="1028"/>
      <c r="T69" s="1028"/>
      <c r="U69" s="1028"/>
      <c r="V69" s="1028">
        <v>69</v>
      </c>
      <c r="W69" s="1028"/>
      <c r="X69" s="1028"/>
      <c r="Y69" s="1028"/>
      <c r="Z69" s="1028"/>
      <c r="AA69" s="1028">
        <v>3</v>
      </c>
      <c r="AB69" s="1028"/>
      <c r="AC69" s="1028"/>
      <c r="AD69" s="1028"/>
      <c r="AE69" s="1028"/>
      <c r="AF69" s="1028">
        <v>3</v>
      </c>
      <c r="AG69" s="1028"/>
      <c r="AH69" s="1028"/>
      <c r="AI69" s="1028"/>
      <c r="AJ69" s="1028"/>
      <c r="AK69" s="1028" t="s">
        <v>610</v>
      </c>
      <c r="AL69" s="1028"/>
      <c r="AM69" s="1028"/>
      <c r="AN69" s="1028"/>
      <c r="AO69" s="1028"/>
      <c r="AP69" s="1028" t="s">
        <v>610</v>
      </c>
      <c r="AQ69" s="1028"/>
      <c r="AR69" s="1028"/>
      <c r="AS69" s="1028"/>
      <c r="AT69" s="1028"/>
      <c r="AU69" s="1028" t="s">
        <v>610</v>
      </c>
      <c r="AV69" s="1028"/>
      <c r="AW69" s="1028"/>
      <c r="AX69" s="1028"/>
      <c r="AY69" s="1028"/>
      <c r="AZ69" s="1029"/>
      <c r="BA69" s="1029"/>
      <c r="BB69" s="1029"/>
      <c r="BC69" s="1029"/>
      <c r="BD69" s="1030"/>
      <c r="BE69" s="267"/>
      <c r="BF69" s="267"/>
      <c r="BG69" s="267"/>
      <c r="BH69" s="267"/>
      <c r="BI69" s="267"/>
      <c r="BJ69" s="267"/>
      <c r="BK69" s="267"/>
      <c r="BL69" s="267"/>
      <c r="BM69" s="267"/>
      <c r="BN69" s="267"/>
      <c r="BO69" s="267"/>
      <c r="BP69" s="267"/>
      <c r="BQ69" s="264">
        <v>63</v>
      </c>
      <c r="BR69" s="269"/>
      <c r="BS69" s="1010"/>
      <c r="BT69" s="1011"/>
      <c r="BU69" s="1011"/>
      <c r="BV69" s="1011"/>
      <c r="BW69" s="1011"/>
      <c r="BX69" s="1011"/>
      <c r="BY69" s="1011"/>
      <c r="BZ69" s="1011"/>
      <c r="CA69" s="1011"/>
      <c r="CB69" s="1011"/>
      <c r="CC69" s="1011"/>
      <c r="CD69" s="1011"/>
      <c r="CE69" s="1011"/>
      <c r="CF69" s="1011"/>
      <c r="CG69" s="1012"/>
      <c r="CH69" s="1013"/>
      <c r="CI69" s="1014"/>
      <c r="CJ69" s="1014"/>
      <c r="CK69" s="1014"/>
      <c r="CL69" s="1015"/>
      <c r="CM69" s="1013"/>
      <c r="CN69" s="1014"/>
      <c r="CO69" s="1014"/>
      <c r="CP69" s="1014"/>
      <c r="CQ69" s="1015"/>
      <c r="CR69" s="1013"/>
      <c r="CS69" s="1014"/>
      <c r="CT69" s="1014"/>
      <c r="CU69" s="1014"/>
      <c r="CV69" s="1015"/>
      <c r="CW69" s="1013"/>
      <c r="CX69" s="1014"/>
      <c r="CY69" s="1014"/>
      <c r="CZ69" s="1014"/>
      <c r="DA69" s="1015"/>
      <c r="DB69" s="1013"/>
      <c r="DC69" s="1014"/>
      <c r="DD69" s="1014"/>
      <c r="DE69" s="1014"/>
      <c r="DF69" s="1015"/>
      <c r="DG69" s="1013"/>
      <c r="DH69" s="1014"/>
      <c r="DI69" s="1014"/>
      <c r="DJ69" s="1014"/>
      <c r="DK69" s="1015"/>
      <c r="DL69" s="1013"/>
      <c r="DM69" s="1014"/>
      <c r="DN69" s="1014"/>
      <c r="DO69" s="1014"/>
      <c r="DP69" s="1015"/>
      <c r="DQ69" s="1013"/>
      <c r="DR69" s="1014"/>
      <c r="DS69" s="1014"/>
      <c r="DT69" s="1014"/>
      <c r="DU69" s="1015"/>
      <c r="DV69" s="998"/>
      <c r="DW69" s="999"/>
      <c r="DX69" s="999"/>
      <c r="DY69" s="999"/>
      <c r="DZ69" s="1000"/>
      <c r="EA69" s="248"/>
    </row>
    <row r="70" spans="1:131" s="249" customFormat="1" ht="26.25" customHeight="1" x14ac:dyDescent="0.15">
      <c r="A70" s="263">
        <v>3</v>
      </c>
      <c r="B70" s="1031" t="s">
        <v>604</v>
      </c>
      <c r="C70" s="1032"/>
      <c r="D70" s="1032"/>
      <c r="E70" s="1032"/>
      <c r="F70" s="1032"/>
      <c r="G70" s="1032"/>
      <c r="H70" s="1032"/>
      <c r="I70" s="1032"/>
      <c r="J70" s="1032"/>
      <c r="K70" s="1032"/>
      <c r="L70" s="1032"/>
      <c r="M70" s="1032"/>
      <c r="N70" s="1032"/>
      <c r="O70" s="1032"/>
      <c r="P70" s="1033"/>
      <c r="Q70" s="1034">
        <v>279667</v>
      </c>
      <c r="R70" s="1028"/>
      <c r="S70" s="1028"/>
      <c r="T70" s="1028"/>
      <c r="U70" s="1028"/>
      <c r="V70" s="1028">
        <v>279607</v>
      </c>
      <c r="W70" s="1028"/>
      <c r="X70" s="1028"/>
      <c r="Y70" s="1028"/>
      <c r="Z70" s="1028"/>
      <c r="AA70" s="1028">
        <v>60</v>
      </c>
      <c r="AB70" s="1028"/>
      <c r="AC70" s="1028"/>
      <c r="AD70" s="1028"/>
      <c r="AE70" s="1028"/>
      <c r="AF70" s="1028">
        <v>60</v>
      </c>
      <c r="AG70" s="1028"/>
      <c r="AH70" s="1028"/>
      <c r="AI70" s="1028"/>
      <c r="AJ70" s="1028"/>
      <c r="AK70" s="1028">
        <v>5298</v>
      </c>
      <c r="AL70" s="1028"/>
      <c r="AM70" s="1028"/>
      <c r="AN70" s="1028"/>
      <c r="AO70" s="1028"/>
      <c r="AP70" s="1028" t="s">
        <v>610</v>
      </c>
      <c r="AQ70" s="1028"/>
      <c r="AR70" s="1028"/>
      <c r="AS70" s="1028"/>
      <c r="AT70" s="1028"/>
      <c r="AU70" s="1028" t="s">
        <v>610</v>
      </c>
      <c r="AV70" s="1028"/>
      <c r="AW70" s="1028"/>
      <c r="AX70" s="1028"/>
      <c r="AY70" s="1028"/>
      <c r="AZ70" s="1029"/>
      <c r="BA70" s="1029"/>
      <c r="BB70" s="1029"/>
      <c r="BC70" s="1029"/>
      <c r="BD70" s="1030"/>
      <c r="BE70" s="267"/>
      <c r="BF70" s="267"/>
      <c r="BG70" s="267"/>
      <c r="BH70" s="267"/>
      <c r="BI70" s="267"/>
      <c r="BJ70" s="267"/>
      <c r="BK70" s="267"/>
      <c r="BL70" s="267"/>
      <c r="BM70" s="267"/>
      <c r="BN70" s="267"/>
      <c r="BO70" s="267"/>
      <c r="BP70" s="267"/>
      <c r="BQ70" s="264">
        <v>64</v>
      </c>
      <c r="BR70" s="269"/>
      <c r="BS70" s="1010"/>
      <c r="BT70" s="1011"/>
      <c r="BU70" s="1011"/>
      <c r="BV70" s="1011"/>
      <c r="BW70" s="1011"/>
      <c r="BX70" s="1011"/>
      <c r="BY70" s="1011"/>
      <c r="BZ70" s="1011"/>
      <c r="CA70" s="1011"/>
      <c r="CB70" s="1011"/>
      <c r="CC70" s="1011"/>
      <c r="CD70" s="1011"/>
      <c r="CE70" s="1011"/>
      <c r="CF70" s="1011"/>
      <c r="CG70" s="1012"/>
      <c r="CH70" s="1013"/>
      <c r="CI70" s="1014"/>
      <c r="CJ70" s="1014"/>
      <c r="CK70" s="1014"/>
      <c r="CL70" s="1015"/>
      <c r="CM70" s="1013"/>
      <c r="CN70" s="1014"/>
      <c r="CO70" s="1014"/>
      <c r="CP70" s="1014"/>
      <c r="CQ70" s="1015"/>
      <c r="CR70" s="1013"/>
      <c r="CS70" s="1014"/>
      <c r="CT70" s="1014"/>
      <c r="CU70" s="1014"/>
      <c r="CV70" s="1015"/>
      <c r="CW70" s="1013"/>
      <c r="CX70" s="1014"/>
      <c r="CY70" s="1014"/>
      <c r="CZ70" s="1014"/>
      <c r="DA70" s="1015"/>
      <c r="DB70" s="1013"/>
      <c r="DC70" s="1014"/>
      <c r="DD70" s="1014"/>
      <c r="DE70" s="1014"/>
      <c r="DF70" s="1015"/>
      <c r="DG70" s="1013"/>
      <c r="DH70" s="1014"/>
      <c r="DI70" s="1014"/>
      <c r="DJ70" s="1014"/>
      <c r="DK70" s="1015"/>
      <c r="DL70" s="1013"/>
      <c r="DM70" s="1014"/>
      <c r="DN70" s="1014"/>
      <c r="DO70" s="1014"/>
      <c r="DP70" s="1015"/>
      <c r="DQ70" s="1013"/>
      <c r="DR70" s="1014"/>
      <c r="DS70" s="1014"/>
      <c r="DT70" s="1014"/>
      <c r="DU70" s="1015"/>
      <c r="DV70" s="998"/>
      <c r="DW70" s="999"/>
      <c r="DX70" s="999"/>
      <c r="DY70" s="999"/>
      <c r="DZ70" s="1000"/>
      <c r="EA70" s="248"/>
    </row>
    <row r="71" spans="1:131" s="249" customFormat="1" ht="26.25" customHeight="1" x14ac:dyDescent="0.15">
      <c r="A71" s="263">
        <v>4</v>
      </c>
      <c r="B71" s="1031" t="s">
        <v>605</v>
      </c>
      <c r="C71" s="1032"/>
      <c r="D71" s="1032"/>
      <c r="E71" s="1032"/>
      <c r="F71" s="1032"/>
      <c r="G71" s="1032"/>
      <c r="H71" s="1032"/>
      <c r="I71" s="1032"/>
      <c r="J71" s="1032"/>
      <c r="K71" s="1032"/>
      <c r="L71" s="1032"/>
      <c r="M71" s="1032"/>
      <c r="N71" s="1032"/>
      <c r="O71" s="1032"/>
      <c r="P71" s="1033"/>
      <c r="Q71" s="1034">
        <v>6487</v>
      </c>
      <c r="R71" s="1028"/>
      <c r="S71" s="1028"/>
      <c r="T71" s="1028"/>
      <c r="U71" s="1028"/>
      <c r="V71" s="1028">
        <v>6236</v>
      </c>
      <c r="W71" s="1028"/>
      <c r="X71" s="1028"/>
      <c r="Y71" s="1028"/>
      <c r="Z71" s="1028"/>
      <c r="AA71" s="1028">
        <v>251</v>
      </c>
      <c r="AB71" s="1028"/>
      <c r="AC71" s="1028"/>
      <c r="AD71" s="1028"/>
      <c r="AE71" s="1028"/>
      <c r="AF71" s="1028">
        <v>251</v>
      </c>
      <c r="AG71" s="1028"/>
      <c r="AH71" s="1028"/>
      <c r="AI71" s="1028"/>
      <c r="AJ71" s="1028"/>
      <c r="AK71" s="1028">
        <v>366</v>
      </c>
      <c r="AL71" s="1028"/>
      <c r="AM71" s="1028"/>
      <c r="AN71" s="1028"/>
      <c r="AO71" s="1028"/>
      <c r="AP71" s="1028" t="s">
        <v>610</v>
      </c>
      <c r="AQ71" s="1028"/>
      <c r="AR71" s="1028"/>
      <c r="AS71" s="1028"/>
      <c r="AT71" s="1028"/>
      <c r="AU71" s="1028" t="s">
        <v>610</v>
      </c>
      <c r="AV71" s="1028"/>
      <c r="AW71" s="1028"/>
      <c r="AX71" s="1028"/>
      <c r="AY71" s="1028"/>
      <c r="AZ71" s="1029"/>
      <c r="BA71" s="1029"/>
      <c r="BB71" s="1029"/>
      <c r="BC71" s="1029"/>
      <c r="BD71" s="1030"/>
      <c r="BE71" s="267"/>
      <c r="BF71" s="267"/>
      <c r="BG71" s="267"/>
      <c r="BH71" s="267"/>
      <c r="BI71" s="267"/>
      <c r="BJ71" s="267"/>
      <c r="BK71" s="267"/>
      <c r="BL71" s="267"/>
      <c r="BM71" s="267"/>
      <c r="BN71" s="267"/>
      <c r="BO71" s="267"/>
      <c r="BP71" s="267"/>
      <c r="BQ71" s="264">
        <v>65</v>
      </c>
      <c r="BR71" s="269"/>
      <c r="BS71" s="1010"/>
      <c r="BT71" s="1011"/>
      <c r="BU71" s="1011"/>
      <c r="BV71" s="1011"/>
      <c r="BW71" s="1011"/>
      <c r="BX71" s="1011"/>
      <c r="BY71" s="1011"/>
      <c r="BZ71" s="1011"/>
      <c r="CA71" s="1011"/>
      <c r="CB71" s="1011"/>
      <c r="CC71" s="1011"/>
      <c r="CD71" s="1011"/>
      <c r="CE71" s="1011"/>
      <c r="CF71" s="1011"/>
      <c r="CG71" s="1012"/>
      <c r="CH71" s="1013"/>
      <c r="CI71" s="1014"/>
      <c r="CJ71" s="1014"/>
      <c r="CK71" s="1014"/>
      <c r="CL71" s="1015"/>
      <c r="CM71" s="1013"/>
      <c r="CN71" s="1014"/>
      <c r="CO71" s="1014"/>
      <c r="CP71" s="1014"/>
      <c r="CQ71" s="1015"/>
      <c r="CR71" s="1013"/>
      <c r="CS71" s="1014"/>
      <c r="CT71" s="1014"/>
      <c r="CU71" s="1014"/>
      <c r="CV71" s="1015"/>
      <c r="CW71" s="1013"/>
      <c r="CX71" s="1014"/>
      <c r="CY71" s="1014"/>
      <c r="CZ71" s="1014"/>
      <c r="DA71" s="1015"/>
      <c r="DB71" s="1013"/>
      <c r="DC71" s="1014"/>
      <c r="DD71" s="1014"/>
      <c r="DE71" s="1014"/>
      <c r="DF71" s="1015"/>
      <c r="DG71" s="1013"/>
      <c r="DH71" s="1014"/>
      <c r="DI71" s="1014"/>
      <c r="DJ71" s="1014"/>
      <c r="DK71" s="1015"/>
      <c r="DL71" s="1013"/>
      <c r="DM71" s="1014"/>
      <c r="DN71" s="1014"/>
      <c r="DO71" s="1014"/>
      <c r="DP71" s="1015"/>
      <c r="DQ71" s="1013"/>
      <c r="DR71" s="1014"/>
      <c r="DS71" s="1014"/>
      <c r="DT71" s="1014"/>
      <c r="DU71" s="1015"/>
      <c r="DV71" s="998"/>
      <c r="DW71" s="999"/>
      <c r="DX71" s="999"/>
      <c r="DY71" s="999"/>
      <c r="DZ71" s="1000"/>
      <c r="EA71" s="248"/>
    </row>
    <row r="72" spans="1:131" s="249" customFormat="1" ht="26.25" customHeight="1" x14ac:dyDescent="0.15">
      <c r="A72" s="263">
        <v>5</v>
      </c>
      <c r="B72" s="1031" t="s">
        <v>606</v>
      </c>
      <c r="C72" s="1032"/>
      <c r="D72" s="1032"/>
      <c r="E72" s="1032"/>
      <c r="F72" s="1032"/>
      <c r="G72" s="1032"/>
      <c r="H72" s="1032"/>
      <c r="I72" s="1032"/>
      <c r="J72" s="1032"/>
      <c r="K72" s="1032"/>
      <c r="L72" s="1032"/>
      <c r="M72" s="1032"/>
      <c r="N72" s="1032"/>
      <c r="O72" s="1032"/>
      <c r="P72" s="1033"/>
      <c r="Q72" s="1034">
        <v>799</v>
      </c>
      <c r="R72" s="1028"/>
      <c r="S72" s="1028"/>
      <c r="T72" s="1028"/>
      <c r="U72" s="1028"/>
      <c r="V72" s="1028">
        <v>329</v>
      </c>
      <c r="W72" s="1028"/>
      <c r="X72" s="1028"/>
      <c r="Y72" s="1028"/>
      <c r="Z72" s="1028"/>
      <c r="AA72" s="1028">
        <v>470</v>
      </c>
      <c r="AB72" s="1028"/>
      <c r="AC72" s="1028"/>
      <c r="AD72" s="1028"/>
      <c r="AE72" s="1028"/>
      <c r="AF72" s="1028">
        <v>470</v>
      </c>
      <c r="AG72" s="1028"/>
      <c r="AH72" s="1028"/>
      <c r="AI72" s="1028"/>
      <c r="AJ72" s="1028"/>
      <c r="AK72" s="1028" t="s">
        <v>610</v>
      </c>
      <c r="AL72" s="1028"/>
      <c r="AM72" s="1028"/>
      <c r="AN72" s="1028"/>
      <c r="AO72" s="1028"/>
      <c r="AP72" s="1028" t="s">
        <v>610</v>
      </c>
      <c r="AQ72" s="1028"/>
      <c r="AR72" s="1028"/>
      <c r="AS72" s="1028"/>
      <c r="AT72" s="1028"/>
      <c r="AU72" s="1028" t="s">
        <v>610</v>
      </c>
      <c r="AV72" s="1028"/>
      <c r="AW72" s="1028"/>
      <c r="AX72" s="1028"/>
      <c r="AY72" s="1028"/>
      <c r="AZ72" s="1029"/>
      <c r="BA72" s="1029"/>
      <c r="BB72" s="1029"/>
      <c r="BC72" s="1029"/>
      <c r="BD72" s="1030"/>
      <c r="BE72" s="267"/>
      <c r="BF72" s="267"/>
      <c r="BG72" s="267"/>
      <c r="BH72" s="267"/>
      <c r="BI72" s="267"/>
      <c r="BJ72" s="267"/>
      <c r="BK72" s="267"/>
      <c r="BL72" s="267"/>
      <c r="BM72" s="267"/>
      <c r="BN72" s="267"/>
      <c r="BO72" s="267"/>
      <c r="BP72" s="267"/>
      <c r="BQ72" s="264">
        <v>66</v>
      </c>
      <c r="BR72" s="269"/>
      <c r="BS72" s="1010"/>
      <c r="BT72" s="1011"/>
      <c r="BU72" s="1011"/>
      <c r="BV72" s="1011"/>
      <c r="BW72" s="1011"/>
      <c r="BX72" s="1011"/>
      <c r="BY72" s="1011"/>
      <c r="BZ72" s="1011"/>
      <c r="CA72" s="1011"/>
      <c r="CB72" s="1011"/>
      <c r="CC72" s="1011"/>
      <c r="CD72" s="1011"/>
      <c r="CE72" s="1011"/>
      <c r="CF72" s="1011"/>
      <c r="CG72" s="1012"/>
      <c r="CH72" s="1013"/>
      <c r="CI72" s="1014"/>
      <c r="CJ72" s="1014"/>
      <c r="CK72" s="1014"/>
      <c r="CL72" s="1015"/>
      <c r="CM72" s="1013"/>
      <c r="CN72" s="1014"/>
      <c r="CO72" s="1014"/>
      <c r="CP72" s="1014"/>
      <c r="CQ72" s="1015"/>
      <c r="CR72" s="1013"/>
      <c r="CS72" s="1014"/>
      <c r="CT72" s="1014"/>
      <c r="CU72" s="1014"/>
      <c r="CV72" s="1015"/>
      <c r="CW72" s="1013"/>
      <c r="CX72" s="1014"/>
      <c r="CY72" s="1014"/>
      <c r="CZ72" s="1014"/>
      <c r="DA72" s="1015"/>
      <c r="DB72" s="1013"/>
      <c r="DC72" s="1014"/>
      <c r="DD72" s="1014"/>
      <c r="DE72" s="1014"/>
      <c r="DF72" s="1015"/>
      <c r="DG72" s="1013"/>
      <c r="DH72" s="1014"/>
      <c r="DI72" s="1014"/>
      <c r="DJ72" s="1014"/>
      <c r="DK72" s="1015"/>
      <c r="DL72" s="1013"/>
      <c r="DM72" s="1014"/>
      <c r="DN72" s="1014"/>
      <c r="DO72" s="1014"/>
      <c r="DP72" s="1015"/>
      <c r="DQ72" s="1013"/>
      <c r="DR72" s="1014"/>
      <c r="DS72" s="1014"/>
      <c r="DT72" s="1014"/>
      <c r="DU72" s="1015"/>
      <c r="DV72" s="998"/>
      <c r="DW72" s="999"/>
      <c r="DX72" s="999"/>
      <c r="DY72" s="999"/>
      <c r="DZ72" s="1000"/>
      <c r="EA72" s="248"/>
    </row>
    <row r="73" spans="1:131" s="249" customFormat="1" ht="26.25" customHeight="1" x14ac:dyDescent="0.15">
      <c r="A73" s="263">
        <v>6</v>
      </c>
      <c r="B73" s="1031" t="s">
        <v>607</v>
      </c>
      <c r="C73" s="1032"/>
      <c r="D73" s="1032"/>
      <c r="E73" s="1032"/>
      <c r="F73" s="1032"/>
      <c r="G73" s="1032"/>
      <c r="H73" s="1032"/>
      <c r="I73" s="1032"/>
      <c r="J73" s="1032"/>
      <c r="K73" s="1032"/>
      <c r="L73" s="1032"/>
      <c r="M73" s="1032"/>
      <c r="N73" s="1032"/>
      <c r="O73" s="1032"/>
      <c r="P73" s="1033"/>
      <c r="Q73" s="1034">
        <v>26</v>
      </c>
      <c r="R73" s="1028"/>
      <c r="S73" s="1028"/>
      <c r="T73" s="1028"/>
      <c r="U73" s="1028"/>
      <c r="V73" s="1028">
        <v>16</v>
      </c>
      <c r="W73" s="1028"/>
      <c r="X73" s="1028"/>
      <c r="Y73" s="1028"/>
      <c r="Z73" s="1028"/>
      <c r="AA73" s="1028">
        <v>11</v>
      </c>
      <c r="AB73" s="1028"/>
      <c r="AC73" s="1028"/>
      <c r="AD73" s="1028"/>
      <c r="AE73" s="1028"/>
      <c r="AF73" s="1028">
        <v>11</v>
      </c>
      <c r="AG73" s="1028"/>
      <c r="AH73" s="1028"/>
      <c r="AI73" s="1028"/>
      <c r="AJ73" s="1028"/>
      <c r="AK73" s="1028" t="s">
        <v>610</v>
      </c>
      <c r="AL73" s="1028"/>
      <c r="AM73" s="1028"/>
      <c r="AN73" s="1028"/>
      <c r="AO73" s="1028"/>
      <c r="AP73" s="1028" t="s">
        <v>610</v>
      </c>
      <c r="AQ73" s="1028"/>
      <c r="AR73" s="1028"/>
      <c r="AS73" s="1028"/>
      <c r="AT73" s="1028"/>
      <c r="AU73" s="1028" t="s">
        <v>610</v>
      </c>
      <c r="AV73" s="1028"/>
      <c r="AW73" s="1028"/>
      <c r="AX73" s="1028"/>
      <c r="AY73" s="1028"/>
      <c r="AZ73" s="1029"/>
      <c r="BA73" s="1029"/>
      <c r="BB73" s="1029"/>
      <c r="BC73" s="1029"/>
      <c r="BD73" s="1030"/>
      <c r="BE73" s="267"/>
      <c r="BF73" s="267"/>
      <c r="BG73" s="267"/>
      <c r="BH73" s="267"/>
      <c r="BI73" s="267"/>
      <c r="BJ73" s="267"/>
      <c r="BK73" s="267"/>
      <c r="BL73" s="267"/>
      <c r="BM73" s="267"/>
      <c r="BN73" s="267"/>
      <c r="BO73" s="267"/>
      <c r="BP73" s="267"/>
      <c r="BQ73" s="264">
        <v>67</v>
      </c>
      <c r="BR73" s="269"/>
      <c r="BS73" s="1010"/>
      <c r="BT73" s="1011"/>
      <c r="BU73" s="1011"/>
      <c r="BV73" s="1011"/>
      <c r="BW73" s="1011"/>
      <c r="BX73" s="1011"/>
      <c r="BY73" s="1011"/>
      <c r="BZ73" s="1011"/>
      <c r="CA73" s="1011"/>
      <c r="CB73" s="1011"/>
      <c r="CC73" s="1011"/>
      <c r="CD73" s="1011"/>
      <c r="CE73" s="1011"/>
      <c r="CF73" s="1011"/>
      <c r="CG73" s="1012"/>
      <c r="CH73" s="1013"/>
      <c r="CI73" s="1014"/>
      <c r="CJ73" s="1014"/>
      <c r="CK73" s="1014"/>
      <c r="CL73" s="1015"/>
      <c r="CM73" s="1013"/>
      <c r="CN73" s="1014"/>
      <c r="CO73" s="1014"/>
      <c r="CP73" s="1014"/>
      <c r="CQ73" s="1015"/>
      <c r="CR73" s="1013"/>
      <c r="CS73" s="1014"/>
      <c r="CT73" s="1014"/>
      <c r="CU73" s="1014"/>
      <c r="CV73" s="1015"/>
      <c r="CW73" s="1013"/>
      <c r="CX73" s="1014"/>
      <c r="CY73" s="1014"/>
      <c r="CZ73" s="1014"/>
      <c r="DA73" s="1015"/>
      <c r="DB73" s="1013"/>
      <c r="DC73" s="1014"/>
      <c r="DD73" s="1014"/>
      <c r="DE73" s="1014"/>
      <c r="DF73" s="1015"/>
      <c r="DG73" s="1013"/>
      <c r="DH73" s="1014"/>
      <c r="DI73" s="1014"/>
      <c r="DJ73" s="1014"/>
      <c r="DK73" s="1015"/>
      <c r="DL73" s="1013"/>
      <c r="DM73" s="1014"/>
      <c r="DN73" s="1014"/>
      <c r="DO73" s="1014"/>
      <c r="DP73" s="1015"/>
      <c r="DQ73" s="1013"/>
      <c r="DR73" s="1014"/>
      <c r="DS73" s="1014"/>
      <c r="DT73" s="1014"/>
      <c r="DU73" s="1015"/>
      <c r="DV73" s="998"/>
      <c r="DW73" s="999"/>
      <c r="DX73" s="999"/>
      <c r="DY73" s="999"/>
      <c r="DZ73" s="1000"/>
      <c r="EA73" s="248"/>
    </row>
    <row r="74" spans="1:131" s="249" customFormat="1" ht="26.25" customHeight="1" x14ac:dyDescent="0.15">
      <c r="A74" s="263">
        <v>7</v>
      </c>
      <c r="B74" s="1031" t="s">
        <v>608</v>
      </c>
      <c r="C74" s="1032"/>
      <c r="D74" s="1032"/>
      <c r="E74" s="1032"/>
      <c r="F74" s="1032"/>
      <c r="G74" s="1032"/>
      <c r="H74" s="1032"/>
      <c r="I74" s="1032"/>
      <c r="J74" s="1032"/>
      <c r="K74" s="1032"/>
      <c r="L74" s="1032"/>
      <c r="M74" s="1032"/>
      <c r="N74" s="1032"/>
      <c r="O74" s="1032"/>
      <c r="P74" s="1033"/>
      <c r="Q74" s="1034">
        <v>228</v>
      </c>
      <c r="R74" s="1028"/>
      <c r="S74" s="1028"/>
      <c r="T74" s="1028"/>
      <c r="U74" s="1028"/>
      <c r="V74" s="1028">
        <v>214</v>
      </c>
      <c r="W74" s="1028"/>
      <c r="X74" s="1028"/>
      <c r="Y74" s="1028"/>
      <c r="Z74" s="1028"/>
      <c r="AA74" s="1028">
        <v>14</v>
      </c>
      <c r="AB74" s="1028"/>
      <c r="AC74" s="1028"/>
      <c r="AD74" s="1028"/>
      <c r="AE74" s="1028"/>
      <c r="AF74" s="1028">
        <v>14</v>
      </c>
      <c r="AG74" s="1028"/>
      <c r="AH74" s="1028"/>
      <c r="AI74" s="1028"/>
      <c r="AJ74" s="1028"/>
      <c r="AK74" s="1028">
        <v>221</v>
      </c>
      <c r="AL74" s="1028"/>
      <c r="AM74" s="1028"/>
      <c r="AN74" s="1028"/>
      <c r="AO74" s="1028"/>
      <c r="AP74" s="1028" t="s">
        <v>610</v>
      </c>
      <c r="AQ74" s="1028"/>
      <c r="AR74" s="1028"/>
      <c r="AS74" s="1028"/>
      <c r="AT74" s="1028"/>
      <c r="AU74" s="1028" t="s">
        <v>610</v>
      </c>
      <c r="AV74" s="1028"/>
      <c r="AW74" s="1028"/>
      <c r="AX74" s="1028"/>
      <c r="AY74" s="1028"/>
      <c r="AZ74" s="1029"/>
      <c r="BA74" s="1029"/>
      <c r="BB74" s="1029"/>
      <c r="BC74" s="1029"/>
      <c r="BD74" s="1030"/>
      <c r="BE74" s="267"/>
      <c r="BF74" s="267"/>
      <c r="BG74" s="267"/>
      <c r="BH74" s="267"/>
      <c r="BI74" s="267"/>
      <c r="BJ74" s="267"/>
      <c r="BK74" s="267"/>
      <c r="BL74" s="267"/>
      <c r="BM74" s="267"/>
      <c r="BN74" s="267"/>
      <c r="BO74" s="267"/>
      <c r="BP74" s="267"/>
      <c r="BQ74" s="264">
        <v>68</v>
      </c>
      <c r="BR74" s="269"/>
      <c r="BS74" s="1010"/>
      <c r="BT74" s="1011"/>
      <c r="BU74" s="1011"/>
      <c r="BV74" s="1011"/>
      <c r="BW74" s="1011"/>
      <c r="BX74" s="1011"/>
      <c r="BY74" s="1011"/>
      <c r="BZ74" s="1011"/>
      <c r="CA74" s="1011"/>
      <c r="CB74" s="1011"/>
      <c r="CC74" s="1011"/>
      <c r="CD74" s="1011"/>
      <c r="CE74" s="1011"/>
      <c r="CF74" s="1011"/>
      <c r="CG74" s="1012"/>
      <c r="CH74" s="1013"/>
      <c r="CI74" s="1014"/>
      <c r="CJ74" s="1014"/>
      <c r="CK74" s="1014"/>
      <c r="CL74" s="1015"/>
      <c r="CM74" s="1013"/>
      <c r="CN74" s="1014"/>
      <c r="CO74" s="1014"/>
      <c r="CP74" s="1014"/>
      <c r="CQ74" s="1015"/>
      <c r="CR74" s="1013"/>
      <c r="CS74" s="1014"/>
      <c r="CT74" s="1014"/>
      <c r="CU74" s="1014"/>
      <c r="CV74" s="1015"/>
      <c r="CW74" s="1013"/>
      <c r="CX74" s="1014"/>
      <c r="CY74" s="1014"/>
      <c r="CZ74" s="1014"/>
      <c r="DA74" s="1015"/>
      <c r="DB74" s="1013"/>
      <c r="DC74" s="1014"/>
      <c r="DD74" s="1014"/>
      <c r="DE74" s="1014"/>
      <c r="DF74" s="1015"/>
      <c r="DG74" s="1013"/>
      <c r="DH74" s="1014"/>
      <c r="DI74" s="1014"/>
      <c r="DJ74" s="1014"/>
      <c r="DK74" s="1015"/>
      <c r="DL74" s="1013"/>
      <c r="DM74" s="1014"/>
      <c r="DN74" s="1014"/>
      <c r="DO74" s="1014"/>
      <c r="DP74" s="1015"/>
      <c r="DQ74" s="1013"/>
      <c r="DR74" s="1014"/>
      <c r="DS74" s="1014"/>
      <c r="DT74" s="1014"/>
      <c r="DU74" s="1015"/>
      <c r="DV74" s="998"/>
      <c r="DW74" s="999"/>
      <c r="DX74" s="999"/>
      <c r="DY74" s="999"/>
      <c r="DZ74" s="1000"/>
      <c r="EA74" s="248"/>
    </row>
    <row r="75" spans="1:131" s="249" customFormat="1" ht="26.25" customHeight="1" x14ac:dyDescent="0.15">
      <c r="A75" s="263">
        <v>8</v>
      </c>
      <c r="B75" s="1031" t="s">
        <v>609</v>
      </c>
      <c r="C75" s="1032"/>
      <c r="D75" s="1032"/>
      <c r="E75" s="1032"/>
      <c r="F75" s="1032"/>
      <c r="G75" s="1032"/>
      <c r="H75" s="1032"/>
      <c r="I75" s="1032"/>
      <c r="J75" s="1032"/>
      <c r="K75" s="1032"/>
      <c r="L75" s="1032"/>
      <c r="M75" s="1032"/>
      <c r="N75" s="1032"/>
      <c r="O75" s="1032"/>
      <c r="P75" s="1033"/>
      <c r="Q75" s="1035">
        <v>100</v>
      </c>
      <c r="R75" s="1036"/>
      <c r="S75" s="1036"/>
      <c r="T75" s="1036"/>
      <c r="U75" s="1037"/>
      <c r="V75" s="1038">
        <v>78</v>
      </c>
      <c r="W75" s="1036"/>
      <c r="X75" s="1036"/>
      <c r="Y75" s="1036"/>
      <c r="Z75" s="1037"/>
      <c r="AA75" s="1038">
        <v>21</v>
      </c>
      <c r="AB75" s="1036"/>
      <c r="AC75" s="1036"/>
      <c r="AD75" s="1036"/>
      <c r="AE75" s="1037"/>
      <c r="AF75" s="1038">
        <v>21</v>
      </c>
      <c r="AG75" s="1036"/>
      <c r="AH75" s="1036"/>
      <c r="AI75" s="1036"/>
      <c r="AJ75" s="1037"/>
      <c r="AK75" s="1038">
        <v>22</v>
      </c>
      <c r="AL75" s="1036"/>
      <c r="AM75" s="1036"/>
      <c r="AN75" s="1036"/>
      <c r="AO75" s="1037"/>
      <c r="AP75" s="1038" t="s">
        <v>610</v>
      </c>
      <c r="AQ75" s="1036"/>
      <c r="AR75" s="1036"/>
      <c r="AS75" s="1036"/>
      <c r="AT75" s="1037"/>
      <c r="AU75" s="1038" t="s">
        <v>610</v>
      </c>
      <c r="AV75" s="1036"/>
      <c r="AW75" s="1036"/>
      <c r="AX75" s="1036"/>
      <c r="AY75" s="1037"/>
      <c r="AZ75" s="1029"/>
      <c r="BA75" s="1029"/>
      <c r="BB75" s="1029"/>
      <c r="BC75" s="1029"/>
      <c r="BD75" s="1030"/>
      <c r="BE75" s="267"/>
      <c r="BF75" s="267"/>
      <c r="BG75" s="267"/>
      <c r="BH75" s="267"/>
      <c r="BI75" s="267"/>
      <c r="BJ75" s="267"/>
      <c r="BK75" s="267"/>
      <c r="BL75" s="267"/>
      <c r="BM75" s="267"/>
      <c r="BN75" s="267"/>
      <c r="BO75" s="267"/>
      <c r="BP75" s="267"/>
      <c r="BQ75" s="264">
        <v>69</v>
      </c>
      <c r="BR75" s="269"/>
      <c r="BS75" s="1010"/>
      <c r="BT75" s="1011"/>
      <c r="BU75" s="1011"/>
      <c r="BV75" s="1011"/>
      <c r="BW75" s="1011"/>
      <c r="BX75" s="1011"/>
      <c r="BY75" s="1011"/>
      <c r="BZ75" s="1011"/>
      <c r="CA75" s="1011"/>
      <c r="CB75" s="1011"/>
      <c r="CC75" s="1011"/>
      <c r="CD75" s="1011"/>
      <c r="CE75" s="1011"/>
      <c r="CF75" s="1011"/>
      <c r="CG75" s="1012"/>
      <c r="CH75" s="1013"/>
      <c r="CI75" s="1014"/>
      <c r="CJ75" s="1014"/>
      <c r="CK75" s="1014"/>
      <c r="CL75" s="1015"/>
      <c r="CM75" s="1013"/>
      <c r="CN75" s="1014"/>
      <c r="CO75" s="1014"/>
      <c r="CP75" s="1014"/>
      <c r="CQ75" s="1015"/>
      <c r="CR75" s="1013"/>
      <c r="CS75" s="1014"/>
      <c r="CT75" s="1014"/>
      <c r="CU75" s="1014"/>
      <c r="CV75" s="1015"/>
      <c r="CW75" s="1013"/>
      <c r="CX75" s="1014"/>
      <c r="CY75" s="1014"/>
      <c r="CZ75" s="1014"/>
      <c r="DA75" s="1015"/>
      <c r="DB75" s="1013"/>
      <c r="DC75" s="1014"/>
      <c r="DD75" s="1014"/>
      <c r="DE75" s="1014"/>
      <c r="DF75" s="1015"/>
      <c r="DG75" s="1013"/>
      <c r="DH75" s="1014"/>
      <c r="DI75" s="1014"/>
      <c r="DJ75" s="1014"/>
      <c r="DK75" s="1015"/>
      <c r="DL75" s="1013"/>
      <c r="DM75" s="1014"/>
      <c r="DN75" s="1014"/>
      <c r="DO75" s="1014"/>
      <c r="DP75" s="1015"/>
      <c r="DQ75" s="1013"/>
      <c r="DR75" s="1014"/>
      <c r="DS75" s="1014"/>
      <c r="DT75" s="1014"/>
      <c r="DU75" s="1015"/>
      <c r="DV75" s="998"/>
      <c r="DW75" s="999"/>
      <c r="DX75" s="999"/>
      <c r="DY75" s="999"/>
      <c r="DZ75" s="1000"/>
      <c r="EA75" s="248"/>
    </row>
    <row r="76" spans="1:131" s="249" customFormat="1" ht="26.25" customHeight="1" x14ac:dyDescent="0.15">
      <c r="A76" s="263">
        <v>9</v>
      </c>
      <c r="B76" s="1031" t="s">
        <v>611</v>
      </c>
      <c r="C76" s="1032"/>
      <c r="D76" s="1032"/>
      <c r="E76" s="1032"/>
      <c r="F76" s="1032"/>
      <c r="G76" s="1032"/>
      <c r="H76" s="1032"/>
      <c r="I76" s="1032"/>
      <c r="J76" s="1032"/>
      <c r="K76" s="1032"/>
      <c r="L76" s="1032"/>
      <c r="M76" s="1032"/>
      <c r="N76" s="1032"/>
      <c r="O76" s="1032"/>
      <c r="P76" s="1033"/>
      <c r="Q76" s="1035">
        <v>37</v>
      </c>
      <c r="R76" s="1036"/>
      <c r="S76" s="1036"/>
      <c r="T76" s="1036"/>
      <c r="U76" s="1037"/>
      <c r="V76" s="1038">
        <v>33</v>
      </c>
      <c r="W76" s="1036"/>
      <c r="X76" s="1036"/>
      <c r="Y76" s="1036"/>
      <c r="Z76" s="1037"/>
      <c r="AA76" s="1038">
        <v>4</v>
      </c>
      <c r="AB76" s="1036"/>
      <c r="AC76" s="1036"/>
      <c r="AD76" s="1036"/>
      <c r="AE76" s="1037"/>
      <c r="AF76" s="1038">
        <v>4</v>
      </c>
      <c r="AG76" s="1036"/>
      <c r="AH76" s="1036"/>
      <c r="AI76" s="1036"/>
      <c r="AJ76" s="1037"/>
      <c r="AK76" s="1038" t="s">
        <v>610</v>
      </c>
      <c r="AL76" s="1036"/>
      <c r="AM76" s="1036"/>
      <c r="AN76" s="1036"/>
      <c r="AO76" s="1037"/>
      <c r="AP76" s="1038" t="s">
        <v>610</v>
      </c>
      <c r="AQ76" s="1036"/>
      <c r="AR76" s="1036"/>
      <c r="AS76" s="1036"/>
      <c r="AT76" s="1037"/>
      <c r="AU76" s="1038" t="s">
        <v>610</v>
      </c>
      <c r="AV76" s="1036"/>
      <c r="AW76" s="1036"/>
      <c r="AX76" s="1036"/>
      <c r="AY76" s="1037"/>
      <c r="AZ76" s="1029"/>
      <c r="BA76" s="1029"/>
      <c r="BB76" s="1029"/>
      <c r="BC76" s="1029"/>
      <c r="BD76" s="1030"/>
      <c r="BE76" s="267"/>
      <c r="BF76" s="267"/>
      <c r="BG76" s="267"/>
      <c r="BH76" s="267"/>
      <c r="BI76" s="267"/>
      <c r="BJ76" s="267"/>
      <c r="BK76" s="267"/>
      <c r="BL76" s="267"/>
      <c r="BM76" s="267"/>
      <c r="BN76" s="267"/>
      <c r="BO76" s="267"/>
      <c r="BP76" s="267"/>
      <c r="BQ76" s="264">
        <v>70</v>
      </c>
      <c r="BR76" s="269"/>
      <c r="BS76" s="1010"/>
      <c r="BT76" s="1011"/>
      <c r="BU76" s="1011"/>
      <c r="BV76" s="1011"/>
      <c r="BW76" s="1011"/>
      <c r="BX76" s="1011"/>
      <c r="BY76" s="1011"/>
      <c r="BZ76" s="1011"/>
      <c r="CA76" s="1011"/>
      <c r="CB76" s="1011"/>
      <c r="CC76" s="1011"/>
      <c r="CD76" s="1011"/>
      <c r="CE76" s="1011"/>
      <c r="CF76" s="1011"/>
      <c r="CG76" s="1012"/>
      <c r="CH76" s="1013"/>
      <c r="CI76" s="1014"/>
      <c r="CJ76" s="1014"/>
      <c r="CK76" s="1014"/>
      <c r="CL76" s="1015"/>
      <c r="CM76" s="1013"/>
      <c r="CN76" s="1014"/>
      <c r="CO76" s="1014"/>
      <c r="CP76" s="1014"/>
      <c r="CQ76" s="1015"/>
      <c r="CR76" s="1013"/>
      <c r="CS76" s="1014"/>
      <c r="CT76" s="1014"/>
      <c r="CU76" s="1014"/>
      <c r="CV76" s="1015"/>
      <c r="CW76" s="1013"/>
      <c r="CX76" s="1014"/>
      <c r="CY76" s="1014"/>
      <c r="CZ76" s="1014"/>
      <c r="DA76" s="1015"/>
      <c r="DB76" s="1013"/>
      <c r="DC76" s="1014"/>
      <c r="DD76" s="1014"/>
      <c r="DE76" s="1014"/>
      <c r="DF76" s="1015"/>
      <c r="DG76" s="1013"/>
      <c r="DH76" s="1014"/>
      <c r="DI76" s="1014"/>
      <c r="DJ76" s="1014"/>
      <c r="DK76" s="1015"/>
      <c r="DL76" s="1013"/>
      <c r="DM76" s="1014"/>
      <c r="DN76" s="1014"/>
      <c r="DO76" s="1014"/>
      <c r="DP76" s="1015"/>
      <c r="DQ76" s="1013"/>
      <c r="DR76" s="1014"/>
      <c r="DS76" s="1014"/>
      <c r="DT76" s="1014"/>
      <c r="DU76" s="1015"/>
      <c r="DV76" s="998"/>
      <c r="DW76" s="999"/>
      <c r="DX76" s="999"/>
      <c r="DY76" s="999"/>
      <c r="DZ76" s="1000"/>
      <c r="EA76" s="248"/>
    </row>
    <row r="77" spans="1:131" s="249" customFormat="1" ht="26.25" customHeight="1" x14ac:dyDescent="0.15">
      <c r="A77" s="263">
        <v>10</v>
      </c>
      <c r="B77" s="1031" t="s">
        <v>612</v>
      </c>
      <c r="C77" s="1032"/>
      <c r="D77" s="1032"/>
      <c r="E77" s="1032"/>
      <c r="F77" s="1032"/>
      <c r="G77" s="1032"/>
      <c r="H77" s="1032"/>
      <c r="I77" s="1032"/>
      <c r="J77" s="1032"/>
      <c r="K77" s="1032"/>
      <c r="L77" s="1032"/>
      <c r="M77" s="1032"/>
      <c r="N77" s="1032"/>
      <c r="O77" s="1032"/>
      <c r="P77" s="1033"/>
      <c r="Q77" s="1035">
        <v>307</v>
      </c>
      <c r="R77" s="1036"/>
      <c r="S77" s="1036"/>
      <c r="T77" s="1036"/>
      <c r="U77" s="1037"/>
      <c r="V77" s="1038">
        <v>286</v>
      </c>
      <c r="W77" s="1036"/>
      <c r="X77" s="1036"/>
      <c r="Y77" s="1036"/>
      <c r="Z77" s="1037"/>
      <c r="AA77" s="1038">
        <v>21</v>
      </c>
      <c r="AB77" s="1036"/>
      <c r="AC77" s="1036"/>
      <c r="AD77" s="1036"/>
      <c r="AE77" s="1037"/>
      <c r="AF77" s="1038">
        <v>21</v>
      </c>
      <c r="AG77" s="1036"/>
      <c r="AH77" s="1036"/>
      <c r="AI77" s="1036"/>
      <c r="AJ77" s="1037"/>
      <c r="AK77" s="1038" t="s">
        <v>528</v>
      </c>
      <c r="AL77" s="1036"/>
      <c r="AM77" s="1036"/>
      <c r="AN77" s="1036"/>
      <c r="AO77" s="1037"/>
      <c r="AP77" s="1038" t="s">
        <v>528</v>
      </c>
      <c r="AQ77" s="1036"/>
      <c r="AR77" s="1036"/>
      <c r="AS77" s="1036"/>
      <c r="AT77" s="1037"/>
      <c r="AU77" s="1038" t="s">
        <v>528</v>
      </c>
      <c r="AV77" s="1036"/>
      <c r="AW77" s="1036"/>
      <c r="AX77" s="1036"/>
      <c r="AY77" s="1037"/>
      <c r="AZ77" s="1029"/>
      <c r="BA77" s="1029"/>
      <c r="BB77" s="1029"/>
      <c r="BC77" s="1029"/>
      <c r="BD77" s="1030"/>
      <c r="BE77" s="267"/>
      <c r="BF77" s="267"/>
      <c r="BG77" s="267"/>
      <c r="BH77" s="267"/>
      <c r="BI77" s="267"/>
      <c r="BJ77" s="267"/>
      <c r="BK77" s="267"/>
      <c r="BL77" s="267"/>
      <c r="BM77" s="267"/>
      <c r="BN77" s="267"/>
      <c r="BO77" s="267"/>
      <c r="BP77" s="267"/>
      <c r="BQ77" s="264">
        <v>71</v>
      </c>
      <c r="BR77" s="269"/>
      <c r="BS77" s="1010"/>
      <c r="BT77" s="1011"/>
      <c r="BU77" s="1011"/>
      <c r="BV77" s="1011"/>
      <c r="BW77" s="1011"/>
      <c r="BX77" s="1011"/>
      <c r="BY77" s="1011"/>
      <c r="BZ77" s="1011"/>
      <c r="CA77" s="1011"/>
      <c r="CB77" s="1011"/>
      <c r="CC77" s="1011"/>
      <c r="CD77" s="1011"/>
      <c r="CE77" s="1011"/>
      <c r="CF77" s="1011"/>
      <c r="CG77" s="1012"/>
      <c r="CH77" s="1013"/>
      <c r="CI77" s="1014"/>
      <c r="CJ77" s="1014"/>
      <c r="CK77" s="1014"/>
      <c r="CL77" s="1015"/>
      <c r="CM77" s="1013"/>
      <c r="CN77" s="1014"/>
      <c r="CO77" s="1014"/>
      <c r="CP77" s="1014"/>
      <c r="CQ77" s="1015"/>
      <c r="CR77" s="1013"/>
      <c r="CS77" s="1014"/>
      <c r="CT77" s="1014"/>
      <c r="CU77" s="1014"/>
      <c r="CV77" s="1015"/>
      <c r="CW77" s="1013"/>
      <c r="CX77" s="1014"/>
      <c r="CY77" s="1014"/>
      <c r="CZ77" s="1014"/>
      <c r="DA77" s="1015"/>
      <c r="DB77" s="1013"/>
      <c r="DC77" s="1014"/>
      <c r="DD77" s="1014"/>
      <c r="DE77" s="1014"/>
      <c r="DF77" s="1015"/>
      <c r="DG77" s="1013"/>
      <c r="DH77" s="1014"/>
      <c r="DI77" s="1014"/>
      <c r="DJ77" s="1014"/>
      <c r="DK77" s="1015"/>
      <c r="DL77" s="1013"/>
      <c r="DM77" s="1014"/>
      <c r="DN77" s="1014"/>
      <c r="DO77" s="1014"/>
      <c r="DP77" s="1015"/>
      <c r="DQ77" s="1013"/>
      <c r="DR77" s="1014"/>
      <c r="DS77" s="1014"/>
      <c r="DT77" s="1014"/>
      <c r="DU77" s="1015"/>
      <c r="DV77" s="998"/>
      <c r="DW77" s="999"/>
      <c r="DX77" s="999"/>
      <c r="DY77" s="999"/>
      <c r="DZ77" s="1000"/>
      <c r="EA77" s="248"/>
    </row>
    <row r="78" spans="1:131" s="249" customFormat="1" ht="26.25" customHeight="1" x14ac:dyDescent="0.15">
      <c r="A78" s="263">
        <v>11</v>
      </c>
      <c r="B78" s="1031"/>
      <c r="C78" s="1032"/>
      <c r="D78" s="1032"/>
      <c r="E78" s="1032"/>
      <c r="F78" s="1032"/>
      <c r="G78" s="1032"/>
      <c r="H78" s="1032"/>
      <c r="I78" s="1032"/>
      <c r="J78" s="1032"/>
      <c r="K78" s="1032"/>
      <c r="L78" s="1032"/>
      <c r="M78" s="1032"/>
      <c r="N78" s="1032"/>
      <c r="O78" s="1032"/>
      <c r="P78" s="1033"/>
      <c r="Q78" s="1034"/>
      <c r="R78" s="1028"/>
      <c r="S78" s="1028"/>
      <c r="T78" s="1028"/>
      <c r="U78" s="1028"/>
      <c r="V78" s="1028"/>
      <c r="W78" s="1028"/>
      <c r="X78" s="1028"/>
      <c r="Y78" s="1028"/>
      <c r="Z78" s="1028"/>
      <c r="AA78" s="1028"/>
      <c r="AB78" s="1028"/>
      <c r="AC78" s="1028"/>
      <c r="AD78" s="1028"/>
      <c r="AE78" s="1028"/>
      <c r="AF78" s="1028"/>
      <c r="AG78" s="1028"/>
      <c r="AH78" s="1028"/>
      <c r="AI78" s="1028"/>
      <c r="AJ78" s="1028"/>
      <c r="AK78" s="1028"/>
      <c r="AL78" s="1028"/>
      <c r="AM78" s="1028"/>
      <c r="AN78" s="1028"/>
      <c r="AO78" s="1028"/>
      <c r="AP78" s="1028"/>
      <c r="AQ78" s="1028"/>
      <c r="AR78" s="1028"/>
      <c r="AS78" s="1028"/>
      <c r="AT78" s="1028"/>
      <c r="AU78" s="1028"/>
      <c r="AV78" s="1028"/>
      <c r="AW78" s="1028"/>
      <c r="AX78" s="1028"/>
      <c r="AY78" s="1028"/>
      <c r="AZ78" s="1029"/>
      <c r="BA78" s="1029"/>
      <c r="BB78" s="1029"/>
      <c r="BC78" s="1029"/>
      <c r="BD78" s="1030"/>
      <c r="BE78" s="267"/>
      <c r="BF78" s="267"/>
      <c r="BG78" s="267"/>
      <c r="BH78" s="267"/>
      <c r="BI78" s="267"/>
      <c r="BJ78" s="270"/>
      <c r="BK78" s="270"/>
      <c r="BL78" s="270"/>
      <c r="BM78" s="270"/>
      <c r="BN78" s="270"/>
      <c r="BO78" s="267"/>
      <c r="BP78" s="267"/>
      <c r="BQ78" s="264">
        <v>72</v>
      </c>
      <c r="BR78" s="269"/>
      <c r="BS78" s="1010"/>
      <c r="BT78" s="1011"/>
      <c r="BU78" s="1011"/>
      <c r="BV78" s="1011"/>
      <c r="BW78" s="1011"/>
      <c r="BX78" s="1011"/>
      <c r="BY78" s="1011"/>
      <c r="BZ78" s="1011"/>
      <c r="CA78" s="1011"/>
      <c r="CB78" s="1011"/>
      <c r="CC78" s="1011"/>
      <c r="CD78" s="1011"/>
      <c r="CE78" s="1011"/>
      <c r="CF78" s="1011"/>
      <c r="CG78" s="1012"/>
      <c r="CH78" s="1013"/>
      <c r="CI78" s="1014"/>
      <c r="CJ78" s="1014"/>
      <c r="CK78" s="1014"/>
      <c r="CL78" s="1015"/>
      <c r="CM78" s="1013"/>
      <c r="CN78" s="1014"/>
      <c r="CO78" s="1014"/>
      <c r="CP78" s="1014"/>
      <c r="CQ78" s="1015"/>
      <c r="CR78" s="1013"/>
      <c r="CS78" s="1014"/>
      <c r="CT78" s="1014"/>
      <c r="CU78" s="1014"/>
      <c r="CV78" s="1015"/>
      <c r="CW78" s="1013"/>
      <c r="CX78" s="1014"/>
      <c r="CY78" s="1014"/>
      <c r="CZ78" s="1014"/>
      <c r="DA78" s="1015"/>
      <c r="DB78" s="1013"/>
      <c r="DC78" s="1014"/>
      <c r="DD78" s="1014"/>
      <c r="DE78" s="1014"/>
      <c r="DF78" s="1015"/>
      <c r="DG78" s="1013"/>
      <c r="DH78" s="1014"/>
      <c r="DI78" s="1014"/>
      <c r="DJ78" s="1014"/>
      <c r="DK78" s="1015"/>
      <c r="DL78" s="1013"/>
      <c r="DM78" s="1014"/>
      <c r="DN78" s="1014"/>
      <c r="DO78" s="1014"/>
      <c r="DP78" s="1015"/>
      <c r="DQ78" s="1013"/>
      <c r="DR78" s="1014"/>
      <c r="DS78" s="1014"/>
      <c r="DT78" s="1014"/>
      <c r="DU78" s="1015"/>
      <c r="DV78" s="998"/>
      <c r="DW78" s="999"/>
      <c r="DX78" s="999"/>
      <c r="DY78" s="999"/>
      <c r="DZ78" s="1000"/>
      <c r="EA78" s="248"/>
    </row>
    <row r="79" spans="1:131" s="249" customFormat="1" ht="26.25" customHeight="1" x14ac:dyDescent="0.15">
      <c r="A79" s="263">
        <v>12</v>
      </c>
      <c r="B79" s="1031"/>
      <c r="C79" s="1032"/>
      <c r="D79" s="1032"/>
      <c r="E79" s="1032"/>
      <c r="F79" s="1032"/>
      <c r="G79" s="1032"/>
      <c r="H79" s="1032"/>
      <c r="I79" s="1032"/>
      <c r="J79" s="1032"/>
      <c r="K79" s="1032"/>
      <c r="L79" s="1032"/>
      <c r="M79" s="1032"/>
      <c r="N79" s="1032"/>
      <c r="O79" s="1032"/>
      <c r="P79" s="1033"/>
      <c r="Q79" s="1034"/>
      <c r="R79" s="1028"/>
      <c r="S79" s="1028"/>
      <c r="T79" s="1028"/>
      <c r="U79" s="1028"/>
      <c r="V79" s="1028"/>
      <c r="W79" s="1028"/>
      <c r="X79" s="1028"/>
      <c r="Y79" s="1028"/>
      <c r="Z79" s="1028"/>
      <c r="AA79" s="1028"/>
      <c r="AB79" s="1028"/>
      <c r="AC79" s="1028"/>
      <c r="AD79" s="1028"/>
      <c r="AE79" s="1028"/>
      <c r="AF79" s="1028"/>
      <c r="AG79" s="1028"/>
      <c r="AH79" s="1028"/>
      <c r="AI79" s="1028"/>
      <c r="AJ79" s="1028"/>
      <c r="AK79" s="1028"/>
      <c r="AL79" s="1028"/>
      <c r="AM79" s="1028"/>
      <c r="AN79" s="1028"/>
      <c r="AO79" s="1028"/>
      <c r="AP79" s="1028"/>
      <c r="AQ79" s="1028"/>
      <c r="AR79" s="1028"/>
      <c r="AS79" s="1028"/>
      <c r="AT79" s="1028"/>
      <c r="AU79" s="1028"/>
      <c r="AV79" s="1028"/>
      <c r="AW79" s="1028"/>
      <c r="AX79" s="1028"/>
      <c r="AY79" s="1028"/>
      <c r="AZ79" s="1029"/>
      <c r="BA79" s="1029"/>
      <c r="BB79" s="1029"/>
      <c r="BC79" s="1029"/>
      <c r="BD79" s="1030"/>
      <c r="BE79" s="267"/>
      <c r="BF79" s="267"/>
      <c r="BG79" s="267"/>
      <c r="BH79" s="267"/>
      <c r="BI79" s="267"/>
      <c r="BJ79" s="270"/>
      <c r="BK79" s="270"/>
      <c r="BL79" s="270"/>
      <c r="BM79" s="270"/>
      <c r="BN79" s="270"/>
      <c r="BO79" s="267"/>
      <c r="BP79" s="267"/>
      <c r="BQ79" s="264">
        <v>73</v>
      </c>
      <c r="BR79" s="269"/>
      <c r="BS79" s="1010"/>
      <c r="BT79" s="1011"/>
      <c r="BU79" s="1011"/>
      <c r="BV79" s="1011"/>
      <c r="BW79" s="1011"/>
      <c r="BX79" s="1011"/>
      <c r="BY79" s="1011"/>
      <c r="BZ79" s="1011"/>
      <c r="CA79" s="1011"/>
      <c r="CB79" s="1011"/>
      <c r="CC79" s="1011"/>
      <c r="CD79" s="1011"/>
      <c r="CE79" s="1011"/>
      <c r="CF79" s="1011"/>
      <c r="CG79" s="1012"/>
      <c r="CH79" s="1013"/>
      <c r="CI79" s="1014"/>
      <c r="CJ79" s="1014"/>
      <c r="CK79" s="1014"/>
      <c r="CL79" s="1015"/>
      <c r="CM79" s="1013"/>
      <c r="CN79" s="1014"/>
      <c r="CO79" s="1014"/>
      <c r="CP79" s="1014"/>
      <c r="CQ79" s="1015"/>
      <c r="CR79" s="1013"/>
      <c r="CS79" s="1014"/>
      <c r="CT79" s="1014"/>
      <c r="CU79" s="1014"/>
      <c r="CV79" s="1015"/>
      <c r="CW79" s="1013"/>
      <c r="CX79" s="1014"/>
      <c r="CY79" s="1014"/>
      <c r="CZ79" s="1014"/>
      <c r="DA79" s="1015"/>
      <c r="DB79" s="1013"/>
      <c r="DC79" s="1014"/>
      <c r="DD79" s="1014"/>
      <c r="DE79" s="1014"/>
      <c r="DF79" s="1015"/>
      <c r="DG79" s="1013"/>
      <c r="DH79" s="1014"/>
      <c r="DI79" s="1014"/>
      <c r="DJ79" s="1014"/>
      <c r="DK79" s="1015"/>
      <c r="DL79" s="1013"/>
      <c r="DM79" s="1014"/>
      <c r="DN79" s="1014"/>
      <c r="DO79" s="1014"/>
      <c r="DP79" s="1015"/>
      <c r="DQ79" s="1013"/>
      <c r="DR79" s="1014"/>
      <c r="DS79" s="1014"/>
      <c r="DT79" s="1014"/>
      <c r="DU79" s="1015"/>
      <c r="DV79" s="998"/>
      <c r="DW79" s="999"/>
      <c r="DX79" s="999"/>
      <c r="DY79" s="999"/>
      <c r="DZ79" s="1000"/>
      <c r="EA79" s="248"/>
    </row>
    <row r="80" spans="1:131" s="249" customFormat="1" ht="26.25" customHeight="1" x14ac:dyDescent="0.15">
      <c r="A80" s="263">
        <v>13</v>
      </c>
      <c r="B80" s="1031"/>
      <c r="C80" s="1032"/>
      <c r="D80" s="1032"/>
      <c r="E80" s="1032"/>
      <c r="F80" s="1032"/>
      <c r="G80" s="1032"/>
      <c r="H80" s="1032"/>
      <c r="I80" s="1032"/>
      <c r="J80" s="1032"/>
      <c r="K80" s="1032"/>
      <c r="L80" s="1032"/>
      <c r="M80" s="1032"/>
      <c r="N80" s="1032"/>
      <c r="O80" s="1032"/>
      <c r="P80" s="1033"/>
      <c r="Q80" s="1034"/>
      <c r="R80" s="1028"/>
      <c r="S80" s="1028"/>
      <c r="T80" s="1028"/>
      <c r="U80" s="1028"/>
      <c r="V80" s="1028"/>
      <c r="W80" s="1028"/>
      <c r="X80" s="1028"/>
      <c r="Y80" s="1028"/>
      <c r="Z80" s="1028"/>
      <c r="AA80" s="1028"/>
      <c r="AB80" s="1028"/>
      <c r="AC80" s="1028"/>
      <c r="AD80" s="1028"/>
      <c r="AE80" s="1028"/>
      <c r="AF80" s="1028"/>
      <c r="AG80" s="1028"/>
      <c r="AH80" s="1028"/>
      <c r="AI80" s="1028"/>
      <c r="AJ80" s="1028"/>
      <c r="AK80" s="1028"/>
      <c r="AL80" s="1028"/>
      <c r="AM80" s="1028"/>
      <c r="AN80" s="1028"/>
      <c r="AO80" s="1028"/>
      <c r="AP80" s="1028"/>
      <c r="AQ80" s="1028"/>
      <c r="AR80" s="1028"/>
      <c r="AS80" s="1028"/>
      <c r="AT80" s="1028"/>
      <c r="AU80" s="1028"/>
      <c r="AV80" s="1028"/>
      <c r="AW80" s="1028"/>
      <c r="AX80" s="1028"/>
      <c r="AY80" s="1028"/>
      <c r="AZ80" s="1029"/>
      <c r="BA80" s="1029"/>
      <c r="BB80" s="1029"/>
      <c r="BC80" s="1029"/>
      <c r="BD80" s="1030"/>
      <c r="BE80" s="267"/>
      <c r="BF80" s="267"/>
      <c r="BG80" s="267"/>
      <c r="BH80" s="267"/>
      <c r="BI80" s="267"/>
      <c r="BJ80" s="267"/>
      <c r="BK80" s="267"/>
      <c r="BL80" s="267"/>
      <c r="BM80" s="267"/>
      <c r="BN80" s="267"/>
      <c r="BO80" s="267"/>
      <c r="BP80" s="267"/>
      <c r="BQ80" s="264">
        <v>74</v>
      </c>
      <c r="BR80" s="269"/>
      <c r="BS80" s="1010"/>
      <c r="BT80" s="1011"/>
      <c r="BU80" s="1011"/>
      <c r="BV80" s="1011"/>
      <c r="BW80" s="1011"/>
      <c r="BX80" s="1011"/>
      <c r="BY80" s="1011"/>
      <c r="BZ80" s="1011"/>
      <c r="CA80" s="1011"/>
      <c r="CB80" s="1011"/>
      <c r="CC80" s="1011"/>
      <c r="CD80" s="1011"/>
      <c r="CE80" s="1011"/>
      <c r="CF80" s="1011"/>
      <c r="CG80" s="1012"/>
      <c r="CH80" s="1013"/>
      <c r="CI80" s="1014"/>
      <c r="CJ80" s="1014"/>
      <c r="CK80" s="1014"/>
      <c r="CL80" s="1015"/>
      <c r="CM80" s="1013"/>
      <c r="CN80" s="1014"/>
      <c r="CO80" s="1014"/>
      <c r="CP80" s="1014"/>
      <c r="CQ80" s="1015"/>
      <c r="CR80" s="1013"/>
      <c r="CS80" s="1014"/>
      <c r="CT80" s="1014"/>
      <c r="CU80" s="1014"/>
      <c r="CV80" s="1015"/>
      <c r="CW80" s="1013"/>
      <c r="CX80" s="1014"/>
      <c r="CY80" s="1014"/>
      <c r="CZ80" s="1014"/>
      <c r="DA80" s="1015"/>
      <c r="DB80" s="1013"/>
      <c r="DC80" s="1014"/>
      <c r="DD80" s="1014"/>
      <c r="DE80" s="1014"/>
      <c r="DF80" s="1015"/>
      <c r="DG80" s="1013"/>
      <c r="DH80" s="1014"/>
      <c r="DI80" s="1014"/>
      <c r="DJ80" s="1014"/>
      <c r="DK80" s="1015"/>
      <c r="DL80" s="1013"/>
      <c r="DM80" s="1014"/>
      <c r="DN80" s="1014"/>
      <c r="DO80" s="1014"/>
      <c r="DP80" s="1015"/>
      <c r="DQ80" s="1013"/>
      <c r="DR80" s="1014"/>
      <c r="DS80" s="1014"/>
      <c r="DT80" s="1014"/>
      <c r="DU80" s="1015"/>
      <c r="DV80" s="998"/>
      <c r="DW80" s="999"/>
      <c r="DX80" s="999"/>
      <c r="DY80" s="999"/>
      <c r="DZ80" s="1000"/>
      <c r="EA80" s="248"/>
    </row>
    <row r="81" spans="1:131" s="249" customFormat="1" ht="26.25" customHeight="1" x14ac:dyDescent="0.15">
      <c r="A81" s="263">
        <v>14</v>
      </c>
      <c r="B81" s="1031"/>
      <c r="C81" s="1032"/>
      <c r="D81" s="1032"/>
      <c r="E81" s="1032"/>
      <c r="F81" s="1032"/>
      <c r="G81" s="1032"/>
      <c r="H81" s="1032"/>
      <c r="I81" s="1032"/>
      <c r="J81" s="1032"/>
      <c r="K81" s="1032"/>
      <c r="L81" s="1032"/>
      <c r="M81" s="1032"/>
      <c r="N81" s="1032"/>
      <c r="O81" s="1032"/>
      <c r="P81" s="1033"/>
      <c r="Q81" s="1034"/>
      <c r="R81" s="1028"/>
      <c r="S81" s="1028"/>
      <c r="T81" s="1028"/>
      <c r="U81" s="1028"/>
      <c r="V81" s="1028"/>
      <c r="W81" s="1028"/>
      <c r="X81" s="1028"/>
      <c r="Y81" s="1028"/>
      <c r="Z81" s="1028"/>
      <c r="AA81" s="1028"/>
      <c r="AB81" s="1028"/>
      <c r="AC81" s="1028"/>
      <c r="AD81" s="1028"/>
      <c r="AE81" s="1028"/>
      <c r="AF81" s="1028"/>
      <c r="AG81" s="1028"/>
      <c r="AH81" s="1028"/>
      <c r="AI81" s="1028"/>
      <c r="AJ81" s="1028"/>
      <c r="AK81" s="1028"/>
      <c r="AL81" s="1028"/>
      <c r="AM81" s="1028"/>
      <c r="AN81" s="1028"/>
      <c r="AO81" s="1028"/>
      <c r="AP81" s="1028"/>
      <c r="AQ81" s="1028"/>
      <c r="AR81" s="1028"/>
      <c r="AS81" s="1028"/>
      <c r="AT81" s="1028"/>
      <c r="AU81" s="1028"/>
      <c r="AV81" s="1028"/>
      <c r="AW81" s="1028"/>
      <c r="AX81" s="1028"/>
      <c r="AY81" s="1028"/>
      <c r="AZ81" s="1029"/>
      <c r="BA81" s="1029"/>
      <c r="BB81" s="1029"/>
      <c r="BC81" s="1029"/>
      <c r="BD81" s="1030"/>
      <c r="BE81" s="267"/>
      <c r="BF81" s="267"/>
      <c r="BG81" s="267"/>
      <c r="BH81" s="267"/>
      <c r="BI81" s="267"/>
      <c r="BJ81" s="267"/>
      <c r="BK81" s="267"/>
      <c r="BL81" s="267"/>
      <c r="BM81" s="267"/>
      <c r="BN81" s="267"/>
      <c r="BO81" s="267"/>
      <c r="BP81" s="267"/>
      <c r="BQ81" s="264">
        <v>75</v>
      </c>
      <c r="BR81" s="269"/>
      <c r="BS81" s="1010"/>
      <c r="BT81" s="1011"/>
      <c r="BU81" s="1011"/>
      <c r="BV81" s="1011"/>
      <c r="BW81" s="1011"/>
      <c r="BX81" s="1011"/>
      <c r="BY81" s="1011"/>
      <c r="BZ81" s="1011"/>
      <c r="CA81" s="1011"/>
      <c r="CB81" s="1011"/>
      <c r="CC81" s="1011"/>
      <c r="CD81" s="1011"/>
      <c r="CE81" s="1011"/>
      <c r="CF81" s="1011"/>
      <c r="CG81" s="1012"/>
      <c r="CH81" s="1013"/>
      <c r="CI81" s="1014"/>
      <c r="CJ81" s="1014"/>
      <c r="CK81" s="1014"/>
      <c r="CL81" s="1015"/>
      <c r="CM81" s="1013"/>
      <c r="CN81" s="1014"/>
      <c r="CO81" s="1014"/>
      <c r="CP81" s="1014"/>
      <c r="CQ81" s="1015"/>
      <c r="CR81" s="1013"/>
      <c r="CS81" s="1014"/>
      <c r="CT81" s="1014"/>
      <c r="CU81" s="1014"/>
      <c r="CV81" s="1015"/>
      <c r="CW81" s="1013"/>
      <c r="CX81" s="1014"/>
      <c r="CY81" s="1014"/>
      <c r="CZ81" s="1014"/>
      <c r="DA81" s="1015"/>
      <c r="DB81" s="1013"/>
      <c r="DC81" s="1014"/>
      <c r="DD81" s="1014"/>
      <c r="DE81" s="1014"/>
      <c r="DF81" s="1015"/>
      <c r="DG81" s="1013"/>
      <c r="DH81" s="1014"/>
      <c r="DI81" s="1014"/>
      <c r="DJ81" s="1014"/>
      <c r="DK81" s="1015"/>
      <c r="DL81" s="1013"/>
      <c r="DM81" s="1014"/>
      <c r="DN81" s="1014"/>
      <c r="DO81" s="1014"/>
      <c r="DP81" s="1015"/>
      <c r="DQ81" s="1013"/>
      <c r="DR81" s="1014"/>
      <c r="DS81" s="1014"/>
      <c r="DT81" s="1014"/>
      <c r="DU81" s="1015"/>
      <c r="DV81" s="998"/>
      <c r="DW81" s="999"/>
      <c r="DX81" s="999"/>
      <c r="DY81" s="999"/>
      <c r="DZ81" s="1000"/>
      <c r="EA81" s="248"/>
    </row>
    <row r="82" spans="1:131" s="249" customFormat="1" ht="26.25" customHeight="1" x14ac:dyDescent="0.15">
      <c r="A82" s="263">
        <v>15</v>
      </c>
      <c r="B82" s="1031"/>
      <c r="C82" s="1032"/>
      <c r="D82" s="1032"/>
      <c r="E82" s="1032"/>
      <c r="F82" s="1032"/>
      <c r="G82" s="1032"/>
      <c r="H82" s="1032"/>
      <c r="I82" s="1032"/>
      <c r="J82" s="1032"/>
      <c r="K82" s="1032"/>
      <c r="L82" s="1032"/>
      <c r="M82" s="1032"/>
      <c r="N82" s="1032"/>
      <c r="O82" s="1032"/>
      <c r="P82" s="1033"/>
      <c r="Q82" s="1034"/>
      <c r="R82" s="1028"/>
      <c r="S82" s="1028"/>
      <c r="T82" s="1028"/>
      <c r="U82" s="1028"/>
      <c r="V82" s="1028"/>
      <c r="W82" s="1028"/>
      <c r="X82" s="1028"/>
      <c r="Y82" s="1028"/>
      <c r="Z82" s="1028"/>
      <c r="AA82" s="1028"/>
      <c r="AB82" s="1028"/>
      <c r="AC82" s="1028"/>
      <c r="AD82" s="1028"/>
      <c r="AE82" s="1028"/>
      <c r="AF82" s="1028"/>
      <c r="AG82" s="1028"/>
      <c r="AH82" s="1028"/>
      <c r="AI82" s="1028"/>
      <c r="AJ82" s="1028"/>
      <c r="AK82" s="1028"/>
      <c r="AL82" s="1028"/>
      <c r="AM82" s="1028"/>
      <c r="AN82" s="1028"/>
      <c r="AO82" s="1028"/>
      <c r="AP82" s="1028"/>
      <c r="AQ82" s="1028"/>
      <c r="AR82" s="1028"/>
      <c r="AS82" s="1028"/>
      <c r="AT82" s="1028"/>
      <c r="AU82" s="1028"/>
      <c r="AV82" s="1028"/>
      <c r="AW82" s="1028"/>
      <c r="AX82" s="1028"/>
      <c r="AY82" s="1028"/>
      <c r="AZ82" s="1029"/>
      <c r="BA82" s="1029"/>
      <c r="BB82" s="1029"/>
      <c r="BC82" s="1029"/>
      <c r="BD82" s="1030"/>
      <c r="BE82" s="267"/>
      <c r="BF82" s="267"/>
      <c r="BG82" s="267"/>
      <c r="BH82" s="267"/>
      <c r="BI82" s="267"/>
      <c r="BJ82" s="267"/>
      <c r="BK82" s="267"/>
      <c r="BL82" s="267"/>
      <c r="BM82" s="267"/>
      <c r="BN82" s="267"/>
      <c r="BO82" s="267"/>
      <c r="BP82" s="267"/>
      <c r="BQ82" s="264">
        <v>76</v>
      </c>
      <c r="BR82" s="269"/>
      <c r="BS82" s="1010"/>
      <c r="BT82" s="1011"/>
      <c r="BU82" s="1011"/>
      <c r="BV82" s="1011"/>
      <c r="BW82" s="1011"/>
      <c r="BX82" s="1011"/>
      <c r="BY82" s="1011"/>
      <c r="BZ82" s="1011"/>
      <c r="CA82" s="1011"/>
      <c r="CB82" s="1011"/>
      <c r="CC82" s="1011"/>
      <c r="CD82" s="1011"/>
      <c r="CE82" s="1011"/>
      <c r="CF82" s="1011"/>
      <c r="CG82" s="1012"/>
      <c r="CH82" s="1013"/>
      <c r="CI82" s="1014"/>
      <c r="CJ82" s="1014"/>
      <c r="CK82" s="1014"/>
      <c r="CL82" s="1015"/>
      <c r="CM82" s="1013"/>
      <c r="CN82" s="1014"/>
      <c r="CO82" s="1014"/>
      <c r="CP82" s="1014"/>
      <c r="CQ82" s="1015"/>
      <c r="CR82" s="1013"/>
      <c r="CS82" s="1014"/>
      <c r="CT82" s="1014"/>
      <c r="CU82" s="1014"/>
      <c r="CV82" s="1015"/>
      <c r="CW82" s="1013"/>
      <c r="CX82" s="1014"/>
      <c r="CY82" s="1014"/>
      <c r="CZ82" s="1014"/>
      <c r="DA82" s="1015"/>
      <c r="DB82" s="1013"/>
      <c r="DC82" s="1014"/>
      <c r="DD82" s="1014"/>
      <c r="DE82" s="1014"/>
      <c r="DF82" s="1015"/>
      <c r="DG82" s="1013"/>
      <c r="DH82" s="1014"/>
      <c r="DI82" s="1014"/>
      <c r="DJ82" s="1014"/>
      <c r="DK82" s="1015"/>
      <c r="DL82" s="1013"/>
      <c r="DM82" s="1014"/>
      <c r="DN82" s="1014"/>
      <c r="DO82" s="1014"/>
      <c r="DP82" s="1015"/>
      <c r="DQ82" s="1013"/>
      <c r="DR82" s="1014"/>
      <c r="DS82" s="1014"/>
      <c r="DT82" s="1014"/>
      <c r="DU82" s="1015"/>
      <c r="DV82" s="998"/>
      <c r="DW82" s="999"/>
      <c r="DX82" s="999"/>
      <c r="DY82" s="999"/>
      <c r="DZ82" s="1000"/>
      <c r="EA82" s="248"/>
    </row>
    <row r="83" spans="1:131" s="249" customFormat="1" ht="26.25" customHeight="1" x14ac:dyDescent="0.15">
      <c r="A83" s="263">
        <v>16</v>
      </c>
      <c r="B83" s="1031"/>
      <c r="C83" s="1032"/>
      <c r="D83" s="1032"/>
      <c r="E83" s="1032"/>
      <c r="F83" s="1032"/>
      <c r="G83" s="1032"/>
      <c r="H83" s="1032"/>
      <c r="I83" s="1032"/>
      <c r="J83" s="1032"/>
      <c r="K83" s="1032"/>
      <c r="L83" s="1032"/>
      <c r="M83" s="1032"/>
      <c r="N83" s="1032"/>
      <c r="O83" s="1032"/>
      <c r="P83" s="1033"/>
      <c r="Q83" s="1034"/>
      <c r="R83" s="1028"/>
      <c r="S83" s="1028"/>
      <c r="T83" s="1028"/>
      <c r="U83" s="1028"/>
      <c r="V83" s="1028"/>
      <c r="W83" s="1028"/>
      <c r="X83" s="1028"/>
      <c r="Y83" s="1028"/>
      <c r="Z83" s="1028"/>
      <c r="AA83" s="1028"/>
      <c r="AB83" s="1028"/>
      <c r="AC83" s="1028"/>
      <c r="AD83" s="1028"/>
      <c r="AE83" s="1028"/>
      <c r="AF83" s="1028"/>
      <c r="AG83" s="1028"/>
      <c r="AH83" s="1028"/>
      <c r="AI83" s="1028"/>
      <c r="AJ83" s="1028"/>
      <c r="AK83" s="1028"/>
      <c r="AL83" s="1028"/>
      <c r="AM83" s="1028"/>
      <c r="AN83" s="1028"/>
      <c r="AO83" s="1028"/>
      <c r="AP83" s="1028"/>
      <c r="AQ83" s="1028"/>
      <c r="AR83" s="1028"/>
      <c r="AS83" s="1028"/>
      <c r="AT83" s="1028"/>
      <c r="AU83" s="1028"/>
      <c r="AV83" s="1028"/>
      <c r="AW83" s="1028"/>
      <c r="AX83" s="1028"/>
      <c r="AY83" s="1028"/>
      <c r="AZ83" s="1029"/>
      <c r="BA83" s="1029"/>
      <c r="BB83" s="1029"/>
      <c r="BC83" s="1029"/>
      <c r="BD83" s="1030"/>
      <c r="BE83" s="267"/>
      <c r="BF83" s="267"/>
      <c r="BG83" s="267"/>
      <c r="BH83" s="267"/>
      <c r="BI83" s="267"/>
      <c r="BJ83" s="267"/>
      <c r="BK83" s="267"/>
      <c r="BL83" s="267"/>
      <c r="BM83" s="267"/>
      <c r="BN83" s="267"/>
      <c r="BO83" s="267"/>
      <c r="BP83" s="267"/>
      <c r="BQ83" s="264">
        <v>77</v>
      </c>
      <c r="BR83" s="269"/>
      <c r="BS83" s="1010"/>
      <c r="BT83" s="1011"/>
      <c r="BU83" s="1011"/>
      <c r="BV83" s="1011"/>
      <c r="BW83" s="1011"/>
      <c r="BX83" s="1011"/>
      <c r="BY83" s="1011"/>
      <c r="BZ83" s="1011"/>
      <c r="CA83" s="1011"/>
      <c r="CB83" s="1011"/>
      <c r="CC83" s="1011"/>
      <c r="CD83" s="1011"/>
      <c r="CE83" s="1011"/>
      <c r="CF83" s="1011"/>
      <c r="CG83" s="1012"/>
      <c r="CH83" s="1013"/>
      <c r="CI83" s="1014"/>
      <c r="CJ83" s="1014"/>
      <c r="CK83" s="1014"/>
      <c r="CL83" s="1015"/>
      <c r="CM83" s="1013"/>
      <c r="CN83" s="1014"/>
      <c r="CO83" s="1014"/>
      <c r="CP83" s="1014"/>
      <c r="CQ83" s="1015"/>
      <c r="CR83" s="1013"/>
      <c r="CS83" s="1014"/>
      <c r="CT83" s="1014"/>
      <c r="CU83" s="1014"/>
      <c r="CV83" s="1015"/>
      <c r="CW83" s="1013"/>
      <c r="CX83" s="1014"/>
      <c r="CY83" s="1014"/>
      <c r="CZ83" s="1014"/>
      <c r="DA83" s="1015"/>
      <c r="DB83" s="1013"/>
      <c r="DC83" s="1014"/>
      <c r="DD83" s="1014"/>
      <c r="DE83" s="1014"/>
      <c r="DF83" s="1015"/>
      <c r="DG83" s="1013"/>
      <c r="DH83" s="1014"/>
      <c r="DI83" s="1014"/>
      <c r="DJ83" s="1014"/>
      <c r="DK83" s="1015"/>
      <c r="DL83" s="1013"/>
      <c r="DM83" s="1014"/>
      <c r="DN83" s="1014"/>
      <c r="DO83" s="1014"/>
      <c r="DP83" s="1015"/>
      <c r="DQ83" s="1013"/>
      <c r="DR83" s="1014"/>
      <c r="DS83" s="1014"/>
      <c r="DT83" s="1014"/>
      <c r="DU83" s="1015"/>
      <c r="DV83" s="998"/>
      <c r="DW83" s="999"/>
      <c r="DX83" s="999"/>
      <c r="DY83" s="999"/>
      <c r="DZ83" s="1000"/>
      <c r="EA83" s="248"/>
    </row>
    <row r="84" spans="1:131" s="249" customFormat="1" ht="26.25" customHeight="1" x14ac:dyDescent="0.15">
      <c r="A84" s="263">
        <v>17</v>
      </c>
      <c r="B84" s="1031"/>
      <c r="C84" s="1032"/>
      <c r="D84" s="1032"/>
      <c r="E84" s="1032"/>
      <c r="F84" s="1032"/>
      <c r="G84" s="1032"/>
      <c r="H84" s="1032"/>
      <c r="I84" s="1032"/>
      <c r="J84" s="1032"/>
      <c r="K84" s="1032"/>
      <c r="L84" s="1032"/>
      <c r="M84" s="1032"/>
      <c r="N84" s="1032"/>
      <c r="O84" s="1032"/>
      <c r="P84" s="1033"/>
      <c r="Q84" s="1034"/>
      <c r="R84" s="1028"/>
      <c r="S84" s="1028"/>
      <c r="T84" s="1028"/>
      <c r="U84" s="1028"/>
      <c r="V84" s="1028"/>
      <c r="W84" s="1028"/>
      <c r="X84" s="1028"/>
      <c r="Y84" s="1028"/>
      <c r="Z84" s="1028"/>
      <c r="AA84" s="1028"/>
      <c r="AB84" s="1028"/>
      <c r="AC84" s="1028"/>
      <c r="AD84" s="1028"/>
      <c r="AE84" s="1028"/>
      <c r="AF84" s="1028"/>
      <c r="AG84" s="1028"/>
      <c r="AH84" s="1028"/>
      <c r="AI84" s="1028"/>
      <c r="AJ84" s="1028"/>
      <c r="AK84" s="1028"/>
      <c r="AL84" s="1028"/>
      <c r="AM84" s="1028"/>
      <c r="AN84" s="1028"/>
      <c r="AO84" s="1028"/>
      <c r="AP84" s="1028"/>
      <c r="AQ84" s="1028"/>
      <c r="AR84" s="1028"/>
      <c r="AS84" s="1028"/>
      <c r="AT84" s="1028"/>
      <c r="AU84" s="1028"/>
      <c r="AV84" s="1028"/>
      <c r="AW84" s="1028"/>
      <c r="AX84" s="1028"/>
      <c r="AY84" s="1028"/>
      <c r="AZ84" s="1029"/>
      <c r="BA84" s="1029"/>
      <c r="BB84" s="1029"/>
      <c r="BC84" s="1029"/>
      <c r="BD84" s="1030"/>
      <c r="BE84" s="267"/>
      <c r="BF84" s="267"/>
      <c r="BG84" s="267"/>
      <c r="BH84" s="267"/>
      <c r="BI84" s="267"/>
      <c r="BJ84" s="267"/>
      <c r="BK84" s="267"/>
      <c r="BL84" s="267"/>
      <c r="BM84" s="267"/>
      <c r="BN84" s="267"/>
      <c r="BO84" s="267"/>
      <c r="BP84" s="267"/>
      <c r="BQ84" s="264">
        <v>78</v>
      </c>
      <c r="BR84" s="269"/>
      <c r="BS84" s="1010"/>
      <c r="BT84" s="1011"/>
      <c r="BU84" s="1011"/>
      <c r="BV84" s="1011"/>
      <c r="BW84" s="1011"/>
      <c r="BX84" s="1011"/>
      <c r="BY84" s="1011"/>
      <c r="BZ84" s="1011"/>
      <c r="CA84" s="1011"/>
      <c r="CB84" s="1011"/>
      <c r="CC84" s="1011"/>
      <c r="CD84" s="1011"/>
      <c r="CE84" s="1011"/>
      <c r="CF84" s="1011"/>
      <c r="CG84" s="1012"/>
      <c r="CH84" s="1013"/>
      <c r="CI84" s="1014"/>
      <c r="CJ84" s="1014"/>
      <c r="CK84" s="1014"/>
      <c r="CL84" s="1015"/>
      <c r="CM84" s="1013"/>
      <c r="CN84" s="1014"/>
      <c r="CO84" s="1014"/>
      <c r="CP84" s="1014"/>
      <c r="CQ84" s="1015"/>
      <c r="CR84" s="1013"/>
      <c r="CS84" s="1014"/>
      <c r="CT84" s="1014"/>
      <c r="CU84" s="1014"/>
      <c r="CV84" s="1015"/>
      <c r="CW84" s="1013"/>
      <c r="CX84" s="1014"/>
      <c r="CY84" s="1014"/>
      <c r="CZ84" s="1014"/>
      <c r="DA84" s="1015"/>
      <c r="DB84" s="1013"/>
      <c r="DC84" s="1014"/>
      <c r="DD84" s="1014"/>
      <c r="DE84" s="1014"/>
      <c r="DF84" s="1015"/>
      <c r="DG84" s="1013"/>
      <c r="DH84" s="1014"/>
      <c r="DI84" s="1014"/>
      <c r="DJ84" s="1014"/>
      <c r="DK84" s="1015"/>
      <c r="DL84" s="1013"/>
      <c r="DM84" s="1014"/>
      <c r="DN84" s="1014"/>
      <c r="DO84" s="1014"/>
      <c r="DP84" s="1015"/>
      <c r="DQ84" s="1013"/>
      <c r="DR84" s="1014"/>
      <c r="DS84" s="1014"/>
      <c r="DT84" s="1014"/>
      <c r="DU84" s="1015"/>
      <c r="DV84" s="998"/>
      <c r="DW84" s="999"/>
      <c r="DX84" s="999"/>
      <c r="DY84" s="999"/>
      <c r="DZ84" s="1000"/>
      <c r="EA84" s="248"/>
    </row>
    <row r="85" spans="1:131" s="249" customFormat="1" ht="26.25" customHeight="1" x14ac:dyDescent="0.15">
      <c r="A85" s="263">
        <v>18</v>
      </c>
      <c r="B85" s="1031"/>
      <c r="C85" s="1032"/>
      <c r="D85" s="1032"/>
      <c r="E85" s="1032"/>
      <c r="F85" s="1032"/>
      <c r="G85" s="1032"/>
      <c r="H85" s="1032"/>
      <c r="I85" s="1032"/>
      <c r="J85" s="1032"/>
      <c r="K85" s="1032"/>
      <c r="L85" s="1032"/>
      <c r="M85" s="1032"/>
      <c r="N85" s="1032"/>
      <c r="O85" s="1032"/>
      <c r="P85" s="1033"/>
      <c r="Q85" s="1034"/>
      <c r="R85" s="1028"/>
      <c r="S85" s="1028"/>
      <c r="T85" s="1028"/>
      <c r="U85" s="1028"/>
      <c r="V85" s="1028"/>
      <c r="W85" s="1028"/>
      <c r="X85" s="1028"/>
      <c r="Y85" s="1028"/>
      <c r="Z85" s="1028"/>
      <c r="AA85" s="1028"/>
      <c r="AB85" s="1028"/>
      <c r="AC85" s="1028"/>
      <c r="AD85" s="1028"/>
      <c r="AE85" s="1028"/>
      <c r="AF85" s="1028"/>
      <c r="AG85" s="1028"/>
      <c r="AH85" s="1028"/>
      <c r="AI85" s="1028"/>
      <c r="AJ85" s="1028"/>
      <c r="AK85" s="1028"/>
      <c r="AL85" s="1028"/>
      <c r="AM85" s="1028"/>
      <c r="AN85" s="1028"/>
      <c r="AO85" s="1028"/>
      <c r="AP85" s="1028"/>
      <c r="AQ85" s="1028"/>
      <c r="AR85" s="1028"/>
      <c r="AS85" s="1028"/>
      <c r="AT85" s="1028"/>
      <c r="AU85" s="1028"/>
      <c r="AV85" s="1028"/>
      <c r="AW85" s="1028"/>
      <c r="AX85" s="1028"/>
      <c r="AY85" s="1028"/>
      <c r="AZ85" s="1029"/>
      <c r="BA85" s="1029"/>
      <c r="BB85" s="1029"/>
      <c r="BC85" s="1029"/>
      <c r="BD85" s="1030"/>
      <c r="BE85" s="267"/>
      <c r="BF85" s="267"/>
      <c r="BG85" s="267"/>
      <c r="BH85" s="267"/>
      <c r="BI85" s="267"/>
      <c r="BJ85" s="267"/>
      <c r="BK85" s="267"/>
      <c r="BL85" s="267"/>
      <c r="BM85" s="267"/>
      <c r="BN85" s="267"/>
      <c r="BO85" s="267"/>
      <c r="BP85" s="267"/>
      <c r="BQ85" s="264">
        <v>79</v>
      </c>
      <c r="BR85" s="269"/>
      <c r="BS85" s="1010"/>
      <c r="BT85" s="1011"/>
      <c r="BU85" s="1011"/>
      <c r="BV85" s="1011"/>
      <c r="BW85" s="1011"/>
      <c r="BX85" s="1011"/>
      <c r="BY85" s="1011"/>
      <c r="BZ85" s="1011"/>
      <c r="CA85" s="1011"/>
      <c r="CB85" s="1011"/>
      <c r="CC85" s="1011"/>
      <c r="CD85" s="1011"/>
      <c r="CE85" s="1011"/>
      <c r="CF85" s="1011"/>
      <c r="CG85" s="1012"/>
      <c r="CH85" s="1013"/>
      <c r="CI85" s="1014"/>
      <c r="CJ85" s="1014"/>
      <c r="CK85" s="1014"/>
      <c r="CL85" s="1015"/>
      <c r="CM85" s="1013"/>
      <c r="CN85" s="1014"/>
      <c r="CO85" s="1014"/>
      <c r="CP85" s="1014"/>
      <c r="CQ85" s="1015"/>
      <c r="CR85" s="1013"/>
      <c r="CS85" s="1014"/>
      <c r="CT85" s="1014"/>
      <c r="CU85" s="1014"/>
      <c r="CV85" s="1015"/>
      <c r="CW85" s="1013"/>
      <c r="CX85" s="1014"/>
      <c r="CY85" s="1014"/>
      <c r="CZ85" s="1014"/>
      <c r="DA85" s="1015"/>
      <c r="DB85" s="1013"/>
      <c r="DC85" s="1014"/>
      <c r="DD85" s="1014"/>
      <c r="DE85" s="1014"/>
      <c r="DF85" s="1015"/>
      <c r="DG85" s="1013"/>
      <c r="DH85" s="1014"/>
      <c r="DI85" s="1014"/>
      <c r="DJ85" s="1014"/>
      <c r="DK85" s="1015"/>
      <c r="DL85" s="1013"/>
      <c r="DM85" s="1014"/>
      <c r="DN85" s="1014"/>
      <c r="DO85" s="1014"/>
      <c r="DP85" s="1015"/>
      <c r="DQ85" s="1013"/>
      <c r="DR85" s="1014"/>
      <c r="DS85" s="1014"/>
      <c r="DT85" s="1014"/>
      <c r="DU85" s="1015"/>
      <c r="DV85" s="998"/>
      <c r="DW85" s="999"/>
      <c r="DX85" s="999"/>
      <c r="DY85" s="999"/>
      <c r="DZ85" s="1000"/>
      <c r="EA85" s="248"/>
    </row>
    <row r="86" spans="1:131" s="249" customFormat="1" ht="26.25" customHeight="1" x14ac:dyDescent="0.15">
      <c r="A86" s="263">
        <v>19</v>
      </c>
      <c r="B86" s="1031"/>
      <c r="C86" s="1032"/>
      <c r="D86" s="1032"/>
      <c r="E86" s="1032"/>
      <c r="F86" s="1032"/>
      <c r="G86" s="1032"/>
      <c r="H86" s="1032"/>
      <c r="I86" s="1032"/>
      <c r="J86" s="1032"/>
      <c r="K86" s="1032"/>
      <c r="L86" s="1032"/>
      <c r="M86" s="1032"/>
      <c r="N86" s="1032"/>
      <c r="O86" s="1032"/>
      <c r="P86" s="1033"/>
      <c r="Q86" s="1034"/>
      <c r="R86" s="1028"/>
      <c r="S86" s="1028"/>
      <c r="T86" s="1028"/>
      <c r="U86" s="1028"/>
      <c r="V86" s="1028"/>
      <c r="W86" s="1028"/>
      <c r="X86" s="1028"/>
      <c r="Y86" s="1028"/>
      <c r="Z86" s="1028"/>
      <c r="AA86" s="1028"/>
      <c r="AB86" s="1028"/>
      <c r="AC86" s="1028"/>
      <c r="AD86" s="1028"/>
      <c r="AE86" s="1028"/>
      <c r="AF86" s="1028"/>
      <c r="AG86" s="1028"/>
      <c r="AH86" s="1028"/>
      <c r="AI86" s="1028"/>
      <c r="AJ86" s="1028"/>
      <c r="AK86" s="1028"/>
      <c r="AL86" s="1028"/>
      <c r="AM86" s="1028"/>
      <c r="AN86" s="1028"/>
      <c r="AO86" s="1028"/>
      <c r="AP86" s="1028"/>
      <c r="AQ86" s="1028"/>
      <c r="AR86" s="1028"/>
      <c r="AS86" s="1028"/>
      <c r="AT86" s="1028"/>
      <c r="AU86" s="1028"/>
      <c r="AV86" s="1028"/>
      <c r="AW86" s="1028"/>
      <c r="AX86" s="1028"/>
      <c r="AY86" s="1028"/>
      <c r="AZ86" s="1029"/>
      <c r="BA86" s="1029"/>
      <c r="BB86" s="1029"/>
      <c r="BC86" s="1029"/>
      <c r="BD86" s="1030"/>
      <c r="BE86" s="267"/>
      <c r="BF86" s="267"/>
      <c r="BG86" s="267"/>
      <c r="BH86" s="267"/>
      <c r="BI86" s="267"/>
      <c r="BJ86" s="267"/>
      <c r="BK86" s="267"/>
      <c r="BL86" s="267"/>
      <c r="BM86" s="267"/>
      <c r="BN86" s="267"/>
      <c r="BO86" s="267"/>
      <c r="BP86" s="267"/>
      <c r="BQ86" s="264">
        <v>80</v>
      </c>
      <c r="BR86" s="269"/>
      <c r="BS86" s="1010"/>
      <c r="BT86" s="1011"/>
      <c r="BU86" s="1011"/>
      <c r="BV86" s="1011"/>
      <c r="BW86" s="1011"/>
      <c r="BX86" s="1011"/>
      <c r="BY86" s="1011"/>
      <c r="BZ86" s="1011"/>
      <c r="CA86" s="1011"/>
      <c r="CB86" s="1011"/>
      <c r="CC86" s="1011"/>
      <c r="CD86" s="1011"/>
      <c r="CE86" s="1011"/>
      <c r="CF86" s="1011"/>
      <c r="CG86" s="1012"/>
      <c r="CH86" s="1013"/>
      <c r="CI86" s="1014"/>
      <c r="CJ86" s="1014"/>
      <c r="CK86" s="1014"/>
      <c r="CL86" s="1015"/>
      <c r="CM86" s="1013"/>
      <c r="CN86" s="1014"/>
      <c r="CO86" s="1014"/>
      <c r="CP86" s="1014"/>
      <c r="CQ86" s="1015"/>
      <c r="CR86" s="1013"/>
      <c r="CS86" s="1014"/>
      <c r="CT86" s="1014"/>
      <c r="CU86" s="1014"/>
      <c r="CV86" s="1015"/>
      <c r="CW86" s="1013"/>
      <c r="CX86" s="1014"/>
      <c r="CY86" s="1014"/>
      <c r="CZ86" s="1014"/>
      <c r="DA86" s="1015"/>
      <c r="DB86" s="1013"/>
      <c r="DC86" s="1014"/>
      <c r="DD86" s="1014"/>
      <c r="DE86" s="1014"/>
      <c r="DF86" s="1015"/>
      <c r="DG86" s="1013"/>
      <c r="DH86" s="1014"/>
      <c r="DI86" s="1014"/>
      <c r="DJ86" s="1014"/>
      <c r="DK86" s="1015"/>
      <c r="DL86" s="1013"/>
      <c r="DM86" s="1014"/>
      <c r="DN86" s="1014"/>
      <c r="DO86" s="1014"/>
      <c r="DP86" s="1015"/>
      <c r="DQ86" s="1013"/>
      <c r="DR86" s="1014"/>
      <c r="DS86" s="1014"/>
      <c r="DT86" s="1014"/>
      <c r="DU86" s="1015"/>
      <c r="DV86" s="998"/>
      <c r="DW86" s="999"/>
      <c r="DX86" s="999"/>
      <c r="DY86" s="999"/>
      <c r="DZ86" s="1000"/>
      <c r="EA86" s="248"/>
    </row>
    <row r="87" spans="1:131" s="249" customFormat="1" ht="26.25" customHeight="1" x14ac:dyDescent="0.15">
      <c r="A87" s="271">
        <v>20</v>
      </c>
      <c r="B87" s="1021"/>
      <c r="C87" s="1022"/>
      <c r="D87" s="1022"/>
      <c r="E87" s="1022"/>
      <c r="F87" s="1022"/>
      <c r="G87" s="1022"/>
      <c r="H87" s="1022"/>
      <c r="I87" s="1022"/>
      <c r="J87" s="1022"/>
      <c r="K87" s="1022"/>
      <c r="L87" s="1022"/>
      <c r="M87" s="1022"/>
      <c r="N87" s="1022"/>
      <c r="O87" s="1022"/>
      <c r="P87" s="1023"/>
      <c r="Q87" s="1024"/>
      <c r="R87" s="1025"/>
      <c r="S87" s="1025"/>
      <c r="T87" s="1025"/>
      <c r="U87" s="1025"/>
      <c r="V87" s="1025"/>
      <c r="W87" s="1025"/>
      <c r="X87" s="1025"/>
      <c r="Y87" s="1025"/>
      <c r="Z87" s="1025"/>
      <c r="AA87" s="1025"/>
      <c r="AB87" s="1025"/>
      <c r="AC87" s="1025"/>
      <c r="AD87" s="1025"/>
      <c r="AE87" s="1025"/>
      <c r="AF87" s="1025"/>
      <c r="AG87" s="1025"/>
      <c r="AH87" s="1025"/>
      <c r="AI87" s="1025"/>
      <c r="AJ87" s="1025"/>
      <c r="AK87" s="1025"/>
      <c r="AL87" s="1025"/>
      <c r="AM87" s="1025"/>
      <c r="AN87" s="1025"/>
      <c r="AO87" s="1025"/>
      <c r="AP87" s="1025"/>
      <c r="AQ87" s="1025"/>
      <c r="AR87" s="1025"/>
      <c r="AS87" s="1025"/>
      <c r="AT87" s="1025"/>
      <c r="AU87" s="1025"/>
      <c r="AV87" s="1025"/>
      <c r="AW87" s="1025"/>
      <c r="AX87" s="1025"/>
      <c r="AY87" s="1025"/>
      <c r="AZ87" s="1026"/>
      <c r="BA87" s="1026"/>
      <c r="BB87" s="1026"/>
      <c r="BC87" s="1026"/>
      <c r="BD87" s="1027"/>
      <c r="BE87" s="267"/>
      <c r="BF87" s="267"/>
      <c r="BG87" s="267"/>
      <c r="BH87" s="267"/>
      <c r="BI87" s="267"/>
      <c r="BJ87" s="267"/>
      <c r="BK87" s="267"/>
      <c r="BL87" s="267"/>
      <c r="BM87" s="267"/>
      <c r="BN87" s="267"/>
      <c r="BO87" s="267"/>
      <c r="BP87" s="267"/>
      <c r="BQ87" s="264">
        <v>81</v>
      </c>
      <c r="BR87" s="269"/>
      <c r="BS87" s="1010"/>
      <c r="BT87" s="1011"/>
      <c r="BU87" s="1011"/>
      <c r="BV87" s="1011"/>
      <c r="BW87" s="1011"/>
      <c r="BX87" s="1011"/>
      <c r="BY87" s="1011"/>
      <c r="BZ87" s="1011"/>
      <c r="CA87" s="1011"/>
      <c r="CB87" s="1011"/>
      <c r="CC87" s="1011"/>
      <c r="CD87" s="1011"/>
      <c r="CE87" s="1011"/>
      <c r="CF87" s="1011"/>
      <c r="CG87" s="1012"/>
      <c r="CH87" s="1013"/>
      <c r="CI87" s="1014"/>
      <c r="CJ87" s="1014"/>
      <c r="CK87" s="1014"/>
      <c r="CL87" s="1015"/>
      <c r="CM87" s="1013"/>
      <c r="CN87" s="1014"/>
      <c r="CO87" s="1014"/>
      <c r="CP87" s="1014"/>
      <c r="CQ87" s="1015"/>
      <c r="CR87" s="1013"/>
      <c r="CS87" s="1014"/>
      <c r="CT87" s="1014"/>
      <c r="CU87" s="1014"/>
      <c r="CV87" s="1015"/>
      <c r="CW87" s="1013"/>
      <c r="CX87" s="1014"/>
      <c r="CY87" s="1014"/>
      <c r="CZ87" s="1014"/>
      <c r="DA87" s="1015"/>
      <c r="DB87" s="1013"/>
      <c r="DC87" s="1014"/>
      <c r="DD87" s="1014"/>
      <c r="DE87" s="1014"/>
      <c r="DF87" s="1015"/>
      <c r="DG87" s="1013"/>
      <c r="DH87" s="1014"/>
      <c r="DI87" s="1014"/>
      <c r="DJ87" s="1014"/>
      <c r="DK87" s="1015"/>
      <c r="DL87" s="1013"/>
      <c r="DM87" s="1014"/>
      <c r="DN87" s="1014"/>
      <c r="DO87" s="1014"/>
      <c r="DP87" s="1015"/>
      <c r="DQ87" s="1013"/>
      <c r="DR87" s="1014"/>
      <c r="DS87" s="1014"/>
      <c r="DT87" s="1014"/>
      <c r="DU87" s="1015"/>
      <c r="DV87" s="998"/>
      <c r="DW87" s="999"/>
      <c r="DX87" s="999"/>
      <c r="DY87" s="999"/>
      <c r="DZ87" s="1000"/>
      <c r="EA87" s="248"/>
    </row>
    <row r="88" spans="1:131" s="249" customFormat="1" ht="26.25" customHeight="1" thickBot="1" x14ac:dyDescent="0.2">
      <c r="A88" s="266" t="s">
        <v>389</v>
      </c>
      <c r="B88" s="1001" t="s">
        <v>425</v>
      </c>
      <c r="C88" s="1002"/>
      <c r="D88" s="1002"/>
      <c r="E88" s="1002"/>
      <c r="F88" s="1002"/>
      <c r="G88" s="1002"/>
      <c r="H88" s="1002"/>
      <c r="I88" s="1002"/>
      <c r="J88" s="1002"/>
      <c r="K88" s="1002"/>
      <c r="L88" s="1002"/>
      <c r="M88" s="1002"/>
      <c r="N88" s="1002"/>
      <c r="O88" s="1002"/>
      <c r="P88" s="1003"/>
      <c r="Q88" s="1019"/>
      <c r="R88" s="1020"/>
      <c r="S88" s="1020"/>
      <c r="T88" s="1020"/>
      <c r="U88" s="1020"/>
      <c r="V88" s="1020"/>
      <c r="W88" s="1020"/>
      <c r="X88" s="1020"/>
      <c r="Y88" s="1020"/>
      <c r="Z88" s="1020"/>
      <c r="AA88" s="1020"/>
      <c r="AB88" s="1020"/>
      <c r="AC88" s="1020"/>
      <c r="AD88" s="1020"/>
      <c r="AE88" s="1020"/>
      <c r="AF88" s="1016">
        <f>SUM(AF68:AJ77)</f>
        <v>4416</v>
      </c>
      <c r="AG88" s="1016"/>
      <c r="AH88" s="1016"/>
      <c r="AI88" s="1016"/>
      <c r="AJ88" s="1016"/>
      <c r="AK88" s="1020"/>
      <c r="AL88" s="1020"/>
      <c r="AM88" s="1020"/>
      <c r="AN88" s="1020"/>
      <c r="AO88" s="1020"/>
      <c r="AP88" s="1016">
        <f>SUM(AP68:AT77)</f>
        <v>21684</v>
      </c>
      <c r="AQ88" s="1016"/>
      <c r="AR88" s="1016"/>
      <c r="AS88" s="1016"/>
      <c r="AT88" s="1016"/>
      <c r="AU88" s="1016" t="s">
        <v>616</v>
      </c>
      <c r="AV88" s="1016"/>
      <c r="AW88" s="1016"/>
      <c r="AX88" s="1016"/>
      <c r="AY88" s="1016"/>
      <c r="AZ88" s="1017"/>
      <c r="BA88" s="1017"/>
      <c r="BB88" s="1017"/>
      <c r="BC88" s="1017"/>
      <c r="BD88" s="1018"/>
      <c r="BE88" s="267"/>
      <c r="BF88" s="267"/>
      <c r="BG88" s="267"/>
      <c r="BH88" s="267"/>
      <c r="BI88" s="267"/>
      <c r="BJ88" s="267"/>
      <c r="BK88" s="267"/>
      <c r="BL88" s="267"/>
      <c r="BM88" s="267"/>
      <c r="BN88" s="267"/>
      <c r="BO88" s="267"/>
      <c r="BP88" s="267"/>
      <c r="BQ88" s="264">
        <v>82</v>
      </c>
      <c r="BR88" s="269"/>
      <c r="BS88" s="1010"/>
      <c r="BT88" s="1011"/>
      <c r="BU88" s="1011"/>
      <c r="BV88" s="1011"/>
      <c r="BW88" s="1011"/>
      <c r="BX88" s="1011"/>
      <c r="BY88" s="1011"/>
      <c r="BZ88" s="1011"/>
      <c r="CA88" s="1011"/>
      <c r="CB88" s="1011"/>
      <c r="CC88" s="1011"/>
      <c r="CD88" s="1011"/>
      <c r="CE88" s="1011"/>
      <c r="CF88" s="1011"/>
      <c r="CG88" s="1012"/>
      <c r="CH88" s="1013"/>
      <c r="CI88" s="1014"/>
      <c r="CJ88" s="1014"/>
      <c r="CK88" s="1014"/>
      <c r="CL88" s="1015"/>
      <c r="CM88" s="1013"/>
      <c r="CN88" s="1014"/>
      <c r="CO88" s="1014"/>
      <c r="CP88" s="1014"/>
      <c r="CQ88" s="1015"/>
      <c r="CR88" s="1013"/>
      <c r="CS88" s="1014"/>
      <c r="CT88" s="1014"/>
      <c r="CU88" s="1014"/>
      <c r="CV88" s="1015"/>
      <c r="CW88" s="1013"/>
      <c r="CX88" s="1014"/>
      <c r="CY88" s="1014"/>
      <c r="CZ88" s="1014"/>
      <c r="DA88" s="1015"/>
      <c r="DB88" s="1013"/>
      <c r="DC88" s="1014"/>
      <c r="DD88" s="1014"/>
      <c r="DE88" s="1014"/>
      <c r="DF88" s="1015"/>
      <c r="DG88" s="1013"/>
      <c r="DH88" s="1014"/>
      <c r="DI88" s="1014"/>
      <c r="DJ88" s="1014"/>
      <c r="DK88" s="1015"/>
      <c r="DL88" s="1013"/>
      <c r="DM88" s="1014"/>
      <c r="DN88" s="1014"/>
      <c r="DO88" s="1014"/>
      <c r="DP88" s="1015"/>
      <c r="DQ88" s="1013"/>
      <c r="DR88" s="1014"/>
      <c r="DS88" s="1014"/>
      <c r="DT88" s="1014"/>
      <c r="DU88" s="1015"/>
      <c r="DV88" s="998"/>
      <c r="DW88" s="999"/>
      <c r="DX88" s="999"/>
      <c r="DY88" s="999"/>
      <c r="DZ88" s="1000"/>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10"/>
      <c r="BT89" s="1011"/>
      <c r="BU89" s="1011"/>
      <c r="BV89" s="1011"/>
      <c r="BW89" s="1011"/>
      <c r="BX89" s="1011"/>
      <c r="BY89" s="1011"/>
      <c r="BZ89" s="1011"/>
      <c r="CA89" s="1011"/>
      <c r="CB89" s="1011"/>
      <c r="CC89" s="1011"/>
      <c r="CD89" s="1011"/>
      <c r="CE89" s="1011"/>
      <c r="CF89" s="1011"/>
      <c r="CG89" s="1012"/>
      <c r="CH89" s="1013"/>
      <c r="CI89" s="1014"/>
      <c r="CJ89" s="1014"/>
      <c r="CK89" s="1014"/>
      <c r="CL89" s="1015"/>
      <c r="CM89" s="1013"/>
      <c r="CN89" s="1014"/>
      <c r="CO89" s="1014"/>
      <c r="CP89" s="1014"/>
      <c r="CQ89" s="1015"/>
      <c r="CR89" s="1013"/>
      <c r="CS89" s="1014"/>
      <c r="CT89" s="1014"/>
      <c r="CU89" s="1014"/>
      <c r="CV89" s="1015"/>
      <c r="CW89" s="1013"/>
      <c r="CX89" s="1014"/>
      <c r="CY89" s="1014"/>
      <c r="CZ89" s="1014"/>
      <c r="DA89" s="1015"/>
      <c r="DB89" s="1013"/>
      <c r="DC89" s="1014"/>
      <c r="DD89" s="1014"/>
      <c r="DE89" s="1014"/>
      <c r="DF89" s="1015"/>
      <c r="DG89" s="1013"/>
      <c r="DH89" s="1014"/>
      <c r="DI89" s="1014"/>
      <c r="DJ89" s="1014"/>
      <c r="DK89" s="1015"/>
      <c r="DL89" s="1013"/>
      <c r="DM89" s="1014"/>
      <c r="DN89" s="1014"/>
      <c r="DO89" s="1014"/>
      <c r="DP89" s="1015"/>
      <c r="DQ89" s="1013"/>
      <c r="DR89" s="1014"/>
      <c r="DS89" s="1014"/>
      <c r="DT89" s="1014"/>
      <c r="DU89" s="1015"/>
      <c r="DV89" s="998"/>
      <c r="DW89" s="999"/>
      <c r="DX89" s="999"/>
      <c r="DY89" s="999"/>
      <c r="DZ89" s="1000"/>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10"/>
      <c r="BT90" s="1011"/>
      <c r="BU90" s="1011"/>
      <c r="BV90" s="1011"/>
      <c r="BW90" s="1011"/>
      <c r="BX90" s="1011"/>
      <c r="BY90" s="1011"/>
      <c r="BZ90" s="1011"/>
      <c r="CA90" s="1011"/>
      <c r="CB90" s="1011"/>
      <c r="CC90" s="1011"/>
      <c r="CD90" s="1011"/>
      <c r="CE90" s="1011"/>
      <c r="CF90" s="1011"/>
      <c r="CG90" s="1012"/>
      <c r="CH90" s="1013"/>
      <c r="CI90" s="1014"/>
      <c r="CJ90" s="1014"/>
      <c r="CK90" s="1014"/>
      <c r="CL90" s="1015"/>
      <c r="CM90" s="1013"/>
      <c r="CN90" s="1014"/>
      <c r="CO90" s="1014"/>
      <c r="CP90" s="1014"/>
      <c r="CQ90" s="1015"/>
      <c r="CR90" s="1013"/>
      <c r="CS90" s="1014"/>
      <c r="CT90" s="1014"/>
      <c r="CU90" s="1014"/>
      <c r="CV90" s="1015"/>
      <c r="CW90" s="1013"/>
      <c r="CX90" s="1014"/>
      <c r="CY90" s="1014"/>
      <c r="CZ90" s="1014"/>
      <c r="DA90" s="1015"/>
      <c r="DB90" s="1013"/>
      <c r="DC90" s="1014"/>
      <c r="DD90" s="1014"/>
      <c r="DE90" s="1014"/>
      <c r="DF90" s="1015"/>
      <c r="DG90" s="1013"/>
      <c r="DH90" s="1014"/>
      <c r="DI90" s="1014"/>
      <c r="DJ90" s="1014"/>
      <c r="DK90" s="1015"/>
      <c r="DL90" s="1013"/>
      <c r="DM90" s="1014"/>
      <c r="DN90" s="1014"/>
      <c r="DO90" s="1014"/>
      <c r="DP90" s="1015"/>
      <c r="DQ90" s="1013"/>
      <c r="DR90" s="1014"/>
      <c r="DS90" s="1014"/>
      <c r="DT90" s="1014"/>
      <c r="DU90" s="1015"/>
      <c r="DV90" s="998"/>
      <c r="DW90" s="999"/>
      <c r="DX90" s="999"/>
      <c r="DY90" s="999"/>
      <c r="DZ90" s="1000"/>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10"/>
      <c r="BT91" s="1011"/>
      <c r="BU91" s="1011"/>
      <c r="BV91" s="1011"/>
      <c r="BW91" s="1011"/>
      <c r="BX91" s="1011"/>
      <c r="BY91" s="1011"/>
      <c r="BZ91" s="1011"/>
      <c r="CA91" s="1011"/>
      <c r="CB91" s="1011"/>
      <c r="CC91" s="1011"/>
      <c r="CD91" s="1011"/>
      <c r="CE91" s="1011"/>
      <c r="CF91" s="1011"/>
      <c r="CG91" s="1012"/>
      <c r="CH91" s="1013"/>
      <c r="CI91" s="1014"/>
      <c r="CJ91" s="1014"/>
      <c r="CK91" s="1014"/>
      <c r="CL91" s="1015"/>
      <c r="CM91" s="1013"/>
      <c r="CN91" s="1014"/>
      <c r="CO91" s="1014"/>
      <c r="CP91" s="1014"/>
      <c r="CQ91" s="1015"/>
      <c r="CR91" s="1013"/>
      <c r="CS91" s="1014"/>
      <c r="CT91" s="1014"/>
      <c r="CU91" s="1014"/>
      <c r="CV91" s="1015"/>
      <c r="CW91" s="1013"/>
      <c r="CX91" s="1014"/>
      <c r="CY91" s="1014"/>
      <c r="CZ91" s="1014"/>
      <c r="DA91" s="1015"/>
      <c r="DB91" s="1013"/>
      <c r="DC91" s="1014"/>
      <c r="DD91" s="1014"/>
      <c r="DE91" s="1014"/>
      <c r="DF91" s="1015"/>
      <c r="DG91" s="1013"/>
      <c r="DH91" s="1014"/>
      <c r="DI91" s="1014"/>
      <c r="DJ91" s="1014"/>
      <c r="DK91" s="1015"/>
      <c r="DL91" s="1013"/>
      <c r="DM91" s="1014"/>
      <c r="DN91" s="1014"/>
      <c r="DO91" s="1014"/>
      <c r="DP91" s="1015"/>
      <c r="DQ91" s="1013"/>
      <c r="DR91" s="1014"/>
      <c r="DS91" s="1014"/>
      <c r="DT91" s="1014"/>
      <c r="DU91" s="1015"/>
      <c r="DV91" s="998"/>
      <c r="DW91" s="999"/>
      <c r="DX91" s="999"/>
      <c r="DY91" s="999"/>
      <c r="DZ91" s="1000"/>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10"/>
      <c r="BT92" s="1011"/>
      <c r="BU92" s="1011"/>
      <c r="BV92" s="1011"/>
      <c r="BW92" s="1011"/>
      <c r="BX92" s="1011"/>
      <c r="BY92" s="1011"/>
      <c r="BZ92" s="1011"/>
      <c r="CA92" s="1011"/>
      <c r="CB92" s="1011"/>
      <c r="CC92" s="1011"/>
      <c r="CD92" s="1011"/>
      <c r="CE92" s="1011"/>
      <c r="CF92" s="1011"/>
      <c r="CG92" s="1012"/>
      <c r="CH92" s="1013"/>
      <c r="CI92" s="1014"/>
      <c r="CJ92" s="1014"/>
      <c r="CK92" s="1014"/>
      <c r="CL92" s="1015"/>
      <c r="CM92" s="1013"/>
      <c r="CN92" s="1014"/>
      <c r="CO92" s="1014"/>
      <c r="CP92" s="1014"/>
      <c r="CQ92" s="1015"/>
      <c r="CR92" s="1013"/>
      <c r="CS92" s="1014"/>
      <c r="CT92" s="1014"/>
      <c r="CU92" s="1014"/>
      <c r="CV92" s="1015"/>
      <c r="CW92" s="1013"/>
      <c r="CX92" s="1014"/>
      <c r="CY92" s="1014"/>
      <c r="CZ92" s="1014"/>
      <c r="DA92" s="1015"/>
      <c r="DB92" s="1013"/>
      <c r="DC92" s="1014"/>
      <c r="DD92" s="1014"/>
      <c r="DE92" s="1014"/>
      <c r="DF92" s="1015"/>
      <c r="DG92" s="1013"/>
      <c r="DH92" s="1014"/>
      <c r="DI92" s="1014"/>
      <c r="DJ92" s="1014"/>
      <c r="DK92" s="1015"/>
      <c r="DL92" s="1013"/>
      <c r="DM92" s="1014"/>
      <c r="DN92" s="1014"/>
      <c r="DO92" s="1014"/>
      <c r="DP92" s="1015"/>
      <c r="DQ92" s="1013"/>
      <c r="DR92" s="1014"/>
      <c r="DS92" s="1014"/>
      <c r="DT92" s="1014"/>
      <c r="DU92" s="1015"/>
      <c r="DV92" s="998"/>
      <c r="DW92" s="999"/>
      <c r="DX92" s="999"/>
      <c r="DY92" s="999"/>
      <c r="DZ92" s="1000"/>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10"/>
      <c r="BT93" s="1011"/>
      <c r="BU93" s="1011"/>
      <c r="BV93" s="1011"/>
      <c r="BW93" s="1011"/>
      <c r="BX93" s="1011"/>
      <c r="BY93" s="1011"/>
      <c r="BZ93" s="1011"/>
      <c r="CA93" s="1011"/>
      <c r="CB93" s="1011"/>
      <c r="CC93" s="1011"/>
      <c r="CD93" s="1011"/>
      <c r="CE93" s="1011"/>
      <c r="CF93" s="1011"/>
      <c r="CG93" s="1012"/>
      <c r="CH93" s="1013"/>
      <c r="CI93" s="1014"/>
      <c r="CJ93" s="1014"/>
      <c r="CK93" s="1014"/>
      <c r="CL93" s="1015"/>
      <c r="CM93" s="1013"/>
      <c r="CN93" s="1014"/>
      <c r="CO93" s="1014"/>
      <c r="CP93" s="1014"/>
      <c r="CQ93" s="1015"/>
      <c r="CR93" s="1013"/>
      <c r="CS93" s="1014"/>
      <c r="CT93" s="1014"/>
      <c r="CU93" s="1014"/>
      <c r="CV93" s="1015"/>
      <c r="CW93" s="1013"/>
      <c r="CX93" s="1014"/>
      <c r="CY93" s="1014"/>
      <c r="CZ93" s="1014"/>
      <c r="DA93" s="1015"/>
      <c r="DB93" s="1013"/>
      <c r="DC93" s="1014"/>
      <c r="DD93" s="1014"/>
      <c r="DE93" s="1014"/>
      <c r="DF93" s="1015"/>
      <c r="DG93" s="1013"/>
      <c r="DH93" s="1014"/>
      <c r="DI93" s="1014"/>
      <c r="DJ93" s="1014"/>
      <c r="DK93" s="1015"/>
      <c r="DL93" s="1013"/>
      <c r="DM93" s="1014"/>
      <c r="DN93" s="1014"/>
      <c r="DO93" s="1014"/>
      <c r="DP93" s="1015"/>
      <c r="DQ93" s="1013"/>
      <c r="DR93" s="1014"/>
      <c r="DS93" s="1014"/>
      <c r="DT93" s="1014"/>
      <c r="DU93" s="1015"/>
      <c r="DV93" s="998"/>
      <c r="DW93" s="999"/>
      <c r="DX93" s="999"/>
      <c r="DY93" s="999"/>
      <c r="DZ93" s="1000"/>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10"/>
      <c r="BT94" s="1011"/>
      <c r="BU94" s="1011"/>
      <c r="BV94" s="1011"/>
      <c r="BW94" s="1011"/>
      <c r="BX94" s="1011"/>
      <c r="BY94" s="1011"/>
      <c r="BZ94" s="1011"/>
      <c r="CA94" s="1011"/>
      <c r="CB94" s="1011"/>
      <c r="CC94" s="1011"/>
      <c r="CD94" s="1011"/>
      <c r="CE94" s="1011"/>
      <c r="CF94" s="1011"/>
      <c r="CG94" s="1012"/>
      <c r="CH94" s="1013"/>
      <c r="CI94" s="1014"/>
      <c r="CJ94" s="1014"/>
      <c r="CK94" s="1014"/>
      <c r="CL94" s="1015"/>
      <c r="CM94" s="1013"/>
      <c r="CN94" s="1014"/>
      <c r="CO94" s="1014"/>
      <c r="CP94" s="1014"/>
      <c r="CQ94" s="1015"/>
      <c r="CR94" s="1013"/>
      <c r="CS94" s="1014"/>
      <c r="CT94" s="1014"/>
      <c r="CU94" s="1014"/>
      <c r="CV94" s="1015"/>
      <c r="CW94" s="1013"/>
      <c r="CX94" s="1014"/>
      <c r="CY94" s="1014"/>
      <c r="CZ94" s="1014"/>
      <c r="DA94" s="1015"/>
      <c r="DB94" s="1013"/>
      <c r="DC94" s="1014"/>
      <c r="DD94" s="1014"/>
      <c r="DE94" s="1014"/>
      <c r="DF94" s="1015"/>
      <c r="DG94" s="1013"/>
      <c r="DH94" s="1014"/>
      <c r="DI94" s="1014"/>
      <c r="DJ94" s="1014"/>
      <c r="DK94" s="1015"/>
      <c r="DL94" s="1013"/>
      <c r="DM94" s="1014"/>
      <c r="DN94" s="1014"/>
      <c r="DO94" s="1014"/>
      <c r="DP94" s="1015"/>
      <c r="DQ94" s="1013"/>
      <c r="DR94" s="1014"/>
      <c r="DS94" s="1014"/>
      <c r="DT94" s="1014"/>
      <c r="DU94" s="1015"/>
      <c r="DV94" s="998"/>
      <c r="DW94" s="999"/>
      <c r="DX94" s="999"/>
      <c r="DY94" s="999"/>
      <c r="DZ94" s="1000"/>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10"/>
      <c r="BT95" s="1011"/>
      <c r="BU95" s="1011"/>
      <c r="BV95" s="1011"/>
      <c r="BW95" s="1011"/>
      <c r="BX95" s="1011"/>
      <c r="BY95" s="1011"/>
      <c r="BZ95" s="1011"/>
      <c r="CA95" s="1011"/>
      <c r="CB95" s="1011"/>
      <c r="CC95" s="1011"/>
      <c r="CD95" s="1011"/>
      <c r="CE95" s="1011"/>
      <c r="CF95" s="1011"/>
      <c r="CG95" s="1012"/>
      <c r="CH95" s="1013"/>
      <c r="CI95" s="1014"/>
      <c r="CJ95" s="1014"/>
      <c r="CK95" s="1014"/>
      <c r="CL95" s="1015"/>
      <c r="CM95" s="1013"/>
      <c r="CN95" s="1014"/>
      <c r="CO95" s="1014"/>
      <c r="CP95" s="1014"/>
      <c r="CQ95" s="1015"/>
      <c r="CR95" s="1013"/>
      <c r="CS95" s="1014"/>
      <c r="CT95" s="1014"/>
      <c r="CU95" s="1014"/>
      <c r="CV95" s="1015"/>
      <c r="CW95" s="1013"/>
      <c r="CX95" s="1014"/>
      <c r="CY95" s="1014"/>
      <c r="CZ95" s="1014"/>
      <c r="DA95" s="1015"/>
      <c r="DB95" s="1013"/>
      <c r="DC95" s="1014"/>
      <c r="DD95" s="1014"/>
      <c r="DE95" s="1014"/>
      <c r="DF95" s="1015"/>
      <c r="DG95" s="1013"/>
      <c r="DH95" s="1014"/>
      <c r="DI95" s="1014"/>
      <c r="DJ95" s="1014"/>
      <c r="DK95" s="1015"/>
      <c r="DL95" s="1013"/>
      <c r="DM95" s="1014"/>
      <c r="DN95" s="1014"/>
      <c r="DO95" s="1014"/>
      <c r="DP95" s="1015"/>
      <c r="DQ95" s="1013"/>
      <c r="DR95" s="1014"/>
      <c r="DS95" s="1014"/>
      <c r="DT95" s="1014"/>
      <c r="DU95" s="1015"/>
      <c r="DV95" s="998"/>
      <c r="DW95" s="999"/>
      <c r="DX95" s="999"/>
      <c r="DY95" s="999"/>
      <c r="DZ95" s="1000"/>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10"/>
      <c r="BT96" s="1011"/>
      <c r="BU96" s="1011"/>
      <c r="BV96" s="1011"/>
      <c r="BW96" s="1011"/>
      <c r="BX96" s="1011"/>
      <c r="BY96" s="1011"/>
      <c r="BZ96" s="1011"/>
      <c r="CA96" s="1011"/>
      <c r="CB96" s="1011"/>
      <c r="CC96" s="1011"/>
      <c r="CD96" s="1011"/>
      <c r="CE96" s="1011"/>
      <c r="CF96" s="1011"/>
      <c r="CG96" s="1012"/>
      <c r="CH96" s="1013"/>
      <c r="CI96" s="1014"/>
      <c r="CJ96" s="1014"/>
      <c r="CK96" s="1014"/>
      <c r="CL96" s="1015"/>
      <c r="CM96" s="1013"/>
      <c r="CN96" s="1014"/>
      <c r="CO96" s="1014"/>
      <c r="CP96" s="1014"/>
      <c r="CQ96" s="1015"/>
      <c r="CR96" s="1013"/>
      <c r="CS96" s="1014"/>
      <c r="CT96" s="1014"/>
      <c r="CU96" s="1014"/>
      <c r="CV96" s="1015"/>
      <c r="CW96" s="1013"/>
      <c r="CX96" s="1014"/>
      <c r="CY96" s="1014"/>
      <c r="CZ96" s="1014"/>
      <c r="DA96" s="1015"/>
      <c r="DB96" s="1013"/>
      <c r="DC96" s="1014"/>
      <c r="DD96" s="1014"/>
      <c r="DE96" s="1014"/>
      <c r="DF96" s="1015"/>
      <c r="DG96" s="1013"/>
      <c r="DH96" s="1014"/>
      <c r="DI96" s="1014"/>
      <c r="DJ96" s="1014"/>
      <c r="DK96" s="1015"/>
      <c r="DL96" s="1013"/>
      <c r="DM96" s="1014"/>
      <c r="DN96" s="1014"/>
      <c r="DO96" s="1014"/>
      <c r="DP96" s="1015"/>
      <c r="DQ96" s="1013"/>
      <c r="DR96" s="1014"/>
      <c r="DS96" s="1014"/>
      <c r="DT96" s="1014"/>
      <c r="DU96" s="1015"/>
      <c r="DV96" s="998"/>
      <c r="DW96" s="999"/>
      <c r="DX96" s="999"/>
      <c r="DY96" s="999"/>
      <c r="DZ96" s="1000"/>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10"/>
      <c r="BT97" s="1011"/>
      <c r="BU97" s="1011"/>
      <c r="BV97" s="1011"/>
      <c r="BW97" s="1011"/>
      <c r="BX97" s="1011"/>
      <c r="BY97" s="1011"/>
      <c r="BZ97" s="1011"/>
      <c r="CA97" s="1011"/>
      <c r="CB97" s="1011"/>
      <c r="CC97" s="1011"/>
      <c r="CD97" s="1011"/>
      <c r="CE97" s="1011"/>
      <c r="CF97" s="1011"/>
      <c r="CG97" s="1012"/>
      <c r="CH97" s="1013"/>
      <c r="CI97" s="1014"/>
      <c r="CJ97" s="1014"/>
      <c r="CK97" s="1014"/>
      <c r="CL97" s="1015"/>
      <c r="CM97" s="1013"/>
      <c r="CN97" s="1014"/>
      <c r="CO97" s="1014"/>
      <c r="CP97" s="1014"/>
      <c r="CQ97" s="1015"/>
      <c r="CR97" s="1013"/>
      <c r="CS97" s="1014"/>
      <c r="CT97" s="1014"/>
      <c r="CU97" s="1014"/>
      <c r="CV97" s="1015"/>
      <c r="CW97" s="1013"/>
      <c r="CX97" s="1014"/>
      <c r="CY97" s="1014"/>
      <c r="CZ97" s="1014"/>
      <c r="DA97" s="1015"/>
      <c r="DB97" s="1013"/>
      <c r="DC97" s="1014"/>
      <c r="DD97" s="1014"/>
      <c r="DE97" s="1014"/>
      <c r="DF97" s="1015"/>
      <c r="DG97" s="1013"/>
      <c r="DH97" s="1014"/>
      <c r="DI97" s="1014"/>
      <c r="DJ97" s="1014"/>
      <c r="DK97" s="1015"/>
      <c r="DL97" s="1013"/>
      <c r="DM97" s="1014"/>
      <c r="DN97" s="1014"/>
      <c r="DO97" s="1014"/>
      <c r="DP97" s="1015"/>
      <c r="DQ97" s="1013"/>
      <c r="DR97" s="1014"/>
      <c r="DS97" s="1014"/>
      <c r="DT97" s="1014"/>
      <c r="DU97" s="1015"/>
      <c r="DV97" s="998"/>
      <c r="DW97" s="999"/>
      <c r="DX97" s="999"/>
      <c r="DY97" s="999"/>
      <c r="DZ97" s="1000"/>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10"/>
      <c r="BT98" s="1011"/>
      <c r="BU98" s="1011"/>
      <c r="BV98" s="1011"/>
      <c r="BW98" s="1011"/>
      <c r="BX98" s="1011"/>
      <c r="BY98" s="1011"/>
      <c r="BZ98" s="1011"/>
      <c r="CA98" s="1011"/>
      <c r="CB98" s="1011"/>
      <c r="CC98" s="1011"/>
      <c r="CD98" s="1011"/>
      <c r="CE98" s="1011"/>
      <c r="CF98" s="1011"/>
      <c r="CG98" s="1012"/>
      <c r="CH98" s="1013"/>
      <c r="CI98" s="1014"/>
      <c r="CJ98" s="1014"/>
      <c r="CK98" s="1014"/>
      <c r="CL98" s="1015"/>
      <c r="CM98" s="1013"/>
      <c r="CN98" s="1014"/>
      <c r="CO98" s="1014"/>
      <c r="CP98" s="1014"/>
      <c r="CQ98" s="1015"/>
      <c r="CR98" s="1013"/>
      <c r="CS98" s="1014"/>
      <c r="CT98" s="1014"/>
      <c r="CU98" s="1014"/>
      <c r="CV98" s="1015"/>
      <c r="CW98" s="1013"/>
      <c r="CX98" s="1014"/>
      <c r="CY98" s="1014"/>
      <c r="CZ98" s="1014"/>
      <c r="DA98" s="1015"/>
      <c r="DB98" s="1013"/>
      <c r="DC98" s="1014"/>
      <c r="DD98" s="1014"/>
      <c r="DE98" s="1014"/>
      <c r="DF98" s="1015"/>
      <c r="DG98" s="1013"/>
      <c r="DH98" s="1014"/>
      <c r="DI98" s="1014"/>
      <c r="DJ98" s="1014"/>
      <c r="DK98" s="1015"/>
      <c r="DL98" s="1013"/>
      <c r="DM98" s="1014"/>
      <c r="DN98" s="1014"/>
      <c r="DO98" s="1014"/>
      <c r="DP98" s="1015"/>
      <c r="DQ98" s="1013"/>
      <c r="DR98" s="1014"/>
      <c r="DS98" s="1014"/>
      <c r="DT98" s="1014"/>
      <c r="DU98" s="1015"/>
      <c r="DV98" s="998"/>
      <c r="DW98" s="999"/>
      <c r="DX98" s="999"/>
      <c r="DY98" s="999"/>
      <c r="DZ98" s="1000"/>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10"/>
      <c r="BT99" s="1011"/>
      <c r="BU99" s="1011"/>
      <c r="BV99" s="1011"/>
      <c r="BW99" s="1011"/>
      <c r="BX99" s="1011"/>
      <c r="BY99" s="1011"/>
      <c r="BZ99" s="1011"/>
      <c r="CA99" s="1011"/>
      <c r="CB99" s="1011"/>
      <c r="CC99" s="1011"/>
      <c r="CD99" s="1011"/>
      <c r="CE99" s="1011"/>
      <c r="CF99" s="1011"/>
      <c r="CG99" s="1012"/>
      <c r="CH99" s="1013"/>
      <c r="CI99" s="1014"/>
      <c r="CJ99" s="1014"/>
      <c r="CK99" s="1014"/>
      <c r="CL99" s="1015"/>
      <c r="CM99" s="1013"/>
      <c r="CN99" s="1014"/>
      <c r="CO99" s="1014"/>
      <c r="CP99" s="1014"/>
      <c r="CQ99" s="1015"/>
      <c r="CR99" s="1013"/>
      <c r="CS99" s="1014"/>
      <c r="CT99" s="1014"/>
      <c r="CU99" s="1014"/>
      <c r="CV99" s="1015"/>
      <c r="CW99" s="1013"/>
      <c r="CX99" s="1014"/>
      <c r="CY99" s="1014"/>
      <c r="CZ99" s="1014"/>
      <c r="DA99" s="1015"/>
      <c r="DB99" s="1013"/>
      <c r="DC99" s="1014"/>
      <c r="DD99" s="1014"/>
      <c r="DE99" s="1014"/>
      <c r="DF99" s="1015"/>
      <c r="DG99" s="1013"/>
      <c r="DH99" s="1014"/>
      <c r="DI99" s="1014"/>
      <c r="DJ99" s="1014"/>
      <c r="DK99" s="1015"/>
      <c r="DL99" s="1013"/>
      <c r="DM99" s="1014"/>
      <c r="DN99" s="1014"/>
      <c r="DO99" s="1014"/>
      <c r="DP99" s="1015"/>
      <c r="DQ99" s="1013"/>
      <c r="DR99" s="1014"/>
      <c r="DS99" s="1014"/>
      <c r="DT99" s="1014"/>
      <c r="DU99" s="1015"/>
      <c r="DV99" s="998"/>
      <c r="DW99" s="999"/>
      <c r="DX99" s="999"/>
      <c r="DY99" s="999"/>
      <c r="DZ99" s="1000"/>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10"/>
      <c r="BT100" s="1011"/>
      <c r="BU100" s="1011"/>
      <c r="BV100" s="1011"/>
      <c r="BW100" s="1011"/>
      <c r="BX100" s="1011"/>
      <c r="BY100" s="1011"/>
      <c r="BZ100" s="1011"/>
      <c r="CA100" s="1011"/>
      <c r="CB100" s="1011"/>
      <c r="CC100" s="1011"/>
      <c r="CD100" s="1011"/>
      <c r="CE100" s="1011"/>
      <c r="CF100" s="1011"/>
      <c r="CG100" s="1012"/>
      <c r="CH100" s="1013"/>
      <c r="CI100" s="1014"/>
      <c r="CJ100" s="1014"/>
      <c r="CK100" s="1014"/>
      <c r="CL100" s="1015"/>
      <c r="CM100" s="1013"/>
      <c r="CN100" s="1014"/>
      <c r="CO100" s="1014"/>
      <c r="CP100" s="1014"/>
      <c r="CQ100" s="1015"/>
      <c r="CR100" s="1013"/>
      <c r="CS100" s="1014"/>
      <c r="CT100" s="1014"/>
      <c r="CU100" s="1014"/>
      <c r="CV100" s="1015"/>
      <c r="CW100" s="1013"/>
      <c r="CX100" s="1014"/>
      <c r="CY100" s="1014"/>
      <c r="CZ100" s="1014"/>
      <c r="DA100" s="1015"/>
      <c r="DB100" s="1013"/>
      <c r="DC100" s="1014"/>
      <c r="DD100" s="1014"/>
      <c r="DE100" s="1014"/>
      <c r="DF100" s="1015"/>
      <c r="DG100" s="1013"/>
      <c r="DH100" s="1014"/>
      <c r="DI100" s="1014"/>
      <c r="DJ100" s="1014"/>
      <c r="DK100" s="1015"/>
      <c r="DL100" s="1013"/>
      <c r="DM100" s="1014"/>
      <c r="DN100" s="1014"/>
      <c r="DO100" s="1014"/>
      <c r="DP100" s="1015"/>
      <c r="DQ100" s="1013"/>
      <c r="DR100" s="1014"/>
      <c r="DS100" s="1014"/>
      <c r="DT100" s="1014"/>
      <c r="DU100" s="1015"/>
      <c r="DV100" s="998"/>
      <c r="DW100" s="999"/>
      <c r="DX100" s="999"/>
      <c r="DY100" s="999"/>
      <c r="DZ100" s="1000"/>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10"/>
      <c r="BT101" s="1011"/>
      <c r="BU101" s="1011"/>
      <c r="BV101" s="1011"/>
      <c r="BW101" s="1011"/>
      <c r="BX101" s="1011"/>
      <c r="BY101" s="1011"/>
      <c r="BZ101" s="1011"/>
      <c r="CA101" s="1011"/>
      <c r="CB101" s="1011"/>
      <c r="CC101" s="1011"/>
      <c r="CD101" s="1011"/>
      <c r="CE101" s="1011"/>
      <c r="CF101" s="1011"/>
      <c r="CG101" s="1012"/>
      <c r="CH101" s="1013"/>
      <c r="CI101" s="1014"/>
      <c r="CJ101" s="1014"/>
      <c r="CK101" s="1014"/>
      <c r="CL101" s="1015"/>
      <c r="CM101" s="1013"/>
      <c r="CN101" s="1014"/>
      <c r="CO101" s="1014"/>
      <c r="CP101" s="1014"/>
      <c r="CQ101" s="1015"/>
      <c r="CR101" s="1013"/>
      <c r="CS101" s="1014"/>
      <c r="CT101" s="1014"/>
      <c r="CU101" s="1014"/>
      <c r="CV101" s="1015"/>
      <c r="CW101" s="1013"/>
      <c r="CX101" s="1014"/>
      <c r="CY101" s="1014"/>
      <c r="CZ101" s="1014"/>
      <c r="DA101" s="1015"/>
      <c r="DB101" s="1013"/>
      <c r="DC101" s="1014"/>
      <c r="DD101" s="1014"/>
      <c r="DE101" s="1014"/>
      <c r="DF101" s="1015"/>
      <c r="DG101" s="1013"/>
      <c r="DH101" s="1014"/>
      <c r="DI101" s="1014"/>
      <c r="DJ101" s="1014"/>
      <c r="DK101" s="1015"/>
      <c r="DL101" s="1013"/>
      <c r="DM101" s="1014"/>
      <c r="DN101" s="1014"/>
      <c r="DO101" s="1014"/>
      <c r="DP101" s="1015"/>
      <c r="DQ101" s="1013"/>
      <c r="DR101" s="1014"/>
      <c r="DS101" s="1014"/>
      <c r="DT101" s="1014"/>
      <c r="DU101" s="1015"/>
      <c r="DV101" s="998"/>
      <c r="DW101" s="999"/>
      <c r="DX101" s="999"/>
      <c r="DY101" s="999"/>
      <c r="DZ101" s="1000"/>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389</v>
      </c>
      <c r="BR102" s="1001" t="s">
        <v>426</v>
      </c>
      <c r="BS102" s="1002"/>
      <c r="BT102" s="1002"/>
      <c r="BU102" s="1002"/>
      <c r="BV102" s="1002"/>
      <c r="BW102" s="1002"/>
      <c r="BX102" s="1002"/>
      <c r="BY102" s="1002"/>
      <c r="BZ102" s="1002"/>
      <c r="CA102" s="1002"/>
      <c r="CB102" s="1002"/>
      <c r="CC102" s="1002"/>
      <c r="CD102" s="1002"/>
      <c r="CE102" s="1002"/>
      <c r="CF102" s="1002"/>
      <c r="CG102" s="1003"/>
      <c r="CH102" s="1004"/>
      <c r="CI102" s="1005"/>
      <c r="CJ102" s="1005"/>
      <c r="CK102" s="1005"/>
      <c r="CL102" s="1006"/>
      <c r="CM102" s="1004"/>
      <c r="CN102" s="1005"/>
      <c r="CO102" s="1005"/>
      <c r="CP102" s="1005"/>
      <c r="CQ102" s="1006"/>
      <c r="CR102" s="1007">
        <f>SUM(CR7:CV88)</f>
        <v>165</v>
      </c>
      <c r="CS102" s="1008"/>
      <c r="CT102" s="1008"/>
      <c r="CU102" s="1008"/>
      <c r="CV102" s="1009"/>
      <c r="CW102" s="1007">
        <f>SUM(CW7:DA88)</f>
        <v>34</v>
      </c>
      <c r="CX102" s="1008"/>
      <c r="CY102" s="1008"/>
      <c r="CZ102" s="1008"/>
      <c r="DA102" s="1009"/>
      <c r="DB102" s="1007"/>
      <c r="DC102" s="1008"/>
      <c r="DD102" s="1008"/>
      <c r="DE102" s="1008"/>
      <c r="DF102" s="1009"/>
      <c r="DG102" s="1007"/>
      <c r="DH102" s="1008"/>
      <c r="DI102" s="1008"/>
      <c r="DJ102" s="1008"/>
      <c r="DK102" s="1009"/>
      <c r="DL102" s="1007"/>
      <c r="DM102" s="1008"/>
      <c r="DN102" s="1008"/>
      <c r="DO102" s="1008"/>
      <c r="DP102" s="1009"/>
      <c r="DQ102" s="1007"/>
      <c r="DR102" s="1008"/>
      <c r="DS102" s="1008"/>
      <c r="DT102" s="1008"/>
      <c r="DU102" s="1009"/>
      <c r="DV102" s="990"/>
      <c r="DW102" s="991"/>
      <c r="DX102" s="991"/>
      <c r="DY102" s="991"/>
      <c r="DZ102" s="992"/>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993" t="s">
        <v>427</v>
      </c>
      <c r="BR103" s="993"/>
      <c r="BS103" s="993"/>
      <c r="BT103" s="993"/>
      <c r="BU103" s="993"/>
      <c r="BV103" s="993"/>
      <c r="BW103" s="993"/>
      <c r="BX103" s="993"/>
      <c r="BY103" s="993"/>
      <c r="BZ103" s="993"/>
      <c r="CA103" s="993"/>
      <c r="CB103" s="993"/>
      <c r="CC103" s="993"/>
      <c r="CD103" s="993"/>
      <c r="CE103" s="993"/>
      <c r="CF103" s="993"/>
      <c r="CG103" s="993"/>
      <c r="CH103" s="993"/>
      <c r="CI103" s="993"/>
      <c r="CJ103" s="993"/>
      <c r="CK103" s="993"/>
      <c r="CL103" s="993"/>
      <c r="CM103" s="993"/>
      <c r="CN103" s="993"/>
      <c r="CO103" s="993"/>
      <c r="CP103" s="993"/>
      <c r="CQ103" s="993"/>
      <c r="CR103" s="993"/>
      <c r="CS103" s="993"/>
      <c r="CT103" s="993"/>
      <c r="CU103" s="993"/>
      <c r="CV103" s="993"/>
      <c r="CW103" s="993"/>
      <c r="CX103" s="993"/>
      <c r="CY103" s="993"/>
      <c r="CZ103" s="993"/>
      <c r="DA103" s="993"/>
      <c r="DB103" s="993"/>
      <c r="DC103" s="993"/>
      <c r="DD103" s="993"/>
      <c r="DE103" s="993"/>
      <c r="DF103" s="993"/>
      <c r="DG103" s="993"/>
      <c r="DH103" s="993"/>
      <c r="DI103" s="993"/>
      <c r="DJ103" s="993"/>
      <c r="DK103" s="993"/>
      <c r="DL103" s="993"/>
      <c r="DM103" s="993"/>
      <c r="DN103" s="993"/>
      <c r="DO103" s="993"/>
      <c r="DP103" s="993"/>
      <c r="DQ103" s="993"/>
      <c r="DR103" s="993"/>
      <c r="DS103" s="993"/>
      <c r="DT103" s="993"/>
      <c r="DU103" s="993"/>
      <c r="DV103" s="993"/>
      <c r="DW103" s="993"/>
      <c r="DX103" s="993"/>
      <c r="DY103" s="993"/>
      <c r="DZ103" s="993"/>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994" t="s">
        <v>428</v>
      </c>
      <c r="BR104" s="994"/>
      <c r="BS104" s="994"/>
      <c r="BT104" s="994"/>
      <c r="BU104" s="994"/>
      <c r="BV104" s="994"/>
      <c r="BW104" s="994"/>
      <c r="BX104" s="994"/>
      <c r="BY104" s="994"/>
      <c r="BZ104" s="994"/>
      <c r="CA104" s="994"/>
      <c r="CB104" s="994"/>
      <c r="CC104" s="994"/>
      <c r="CD104" s="994"/>
      <c r="CE104" s="994"/>
      <c r="CF104" s="994"/>
      <c r="CG104" s="994"/>
      <c r="CH104" s="994"/>
      <c r="CI104" s="994"/>
      <c r="CJ104" s="994"/>
      <c r="CK104" s="994"/>
      <c r="CL104" s="994"/>
      <c r="CM104" s="994"/>
      <c r="CN104" s="994"/>
      <c r="CO104" s="994"/>
      <c r="CP104" s="994"/>
      <c r="CQ104" s="994"/>
      <c r="CR104" s="994"/>
      <c r="CS104" s="994"/>
      <c r="CT104" s="994"/>
      <c r="CU104" s="994"/>
      <c r="CV104" s="994"/>
      <c r="CW104" s="994"/>
      <c r="CX104" s="994"/>
      <c r="CY104" s="994"/>
      <c r="CZ104" s="994"/>
      <c r="DA104" s="994"/>
      <c r="DB104" s="994"/>
      <c r="DC104" s="994"/>
      <c r="DD104" s="994"/>
      <c r="DE104" s="994"/>
      <c r="DF104" s="994"/>
      <c r="DG104" s="994"/>
      <c r="DH104" s="994"/>
      <c r="DI104" s="994"/>
      <c r="DJ104" s="994"/>
      <c r="DK104" s="994"/>
      <c r="DL104" s="994"/>
      <c r="DM104" s="994"/>
      <c r="DN104" s="994"/>
      <c r="DO104" s="994"/>
      <c r="DP104" s="994"/>
      <c r="DQ104" s="994"/>
      <c r="DR104" s="994"/>
      <c r="DS104" s="994"/>
      <c r="DT104" s="994"/>
      <c r="DU104" s="994"/>
      <c r="DV104" s="994"/>
      <c r="DW104" s="994"/>
      <c r="DX104" s="994"/>
      <c r="DY104" s="994"/>
      <c r="DZ104" s="994"/>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429</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430</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995" t="s">
        <v>431</v>
      </c>
      <c r="B108" s="996"/>
      <c r="C108" s="996"/>
      <c r="D108" s="996"/>
      <c r="E108" s="996"/>
      <c r="F108" s="996"/>
      <c r="G108" s="996"/>
      <c r="H108" s="996"/>
      <c r="I108" s="996"/>
      <c r="J108" s="996"/>
      <c r="K108" s="996"/>
      <c r="L108" s="996"/>
      <c r="M108" s="996"/>
      <c r="N108" s="996"/>
      <c r="O108" s="996"/>
      <c r="P108" s="996"/>
      <c r="Q108" s="996"/>
      <c r="R108" s="996"/>
      <c r="S108" s="996"/>
      <c r="T108" s="996"/>
      <c r="U108" s="996"/>
      <c r="V108" s="996"/>
      <c r="W108" s="996"/>
      <c r="X108" s="996"/>
      <c r="Y108" s="996"/>
      <c r="Z108" s="996"/>
      <c r="AA108" s="996"/>
      <c r="AB108" s="996"/>
      <c r="AC108" s="996"/>
      <c r="AD108" s="996"/>
      <c r="AE108" s="996"/>
      <c r="AF108" s="996"/>
      <c r="AG108" s="996"/>
      <c r="AH108" s="996"/>
      <c r="AI108" s="996"/>
      <c r="AJ108" s="996"/>
      <c r="AK108" s="996"/>
      <c r="AL108" s="996"/>
      <c r="AM108" s="996"/>
      <c r="AN108" s="996"/>
      <c r="AO108" s="996"/>
      <c r="AP108" s="996"/>
      <c r="AQ108" s="996"/>
      <c r="AR108" s="996"/>
      <c r="AS108" s="996"/>
      <c r="AT108" s="997"/>
      <c r="AU108" s="995" t="s">
        <v>432</v>
      </c>
      <c r="AV108" s="996"/>
      <c r="AW108" s="996"/>
      <c r="AX108" s="996"/>
      <c r="AY108" s="996"/>
      <c r="AZ108" s="996"/>
      <c r="BA108" s="996"/>
      <c r="BB108" s="996"/>
      <c r="BC108" s="996"/>
      <c r="BD108" s="996"/>
      <c r="BE108" s="996"/>
      <c r="BF108" s="996"/>
      <c r="BG108" s="996"/>
      <c r="BH108" s="996"/>
      <c r="BI108" s="996"/>
      <c r="BJ108" s="996"/>
      <c r="BK108" s="996"/>
      <c r="BL108" s="996"/>
      <c r="BM108" s="996"/>
      <c r="BN108" s="996"/>
      <c r="BO108" s="996"/>
      <c r="BP108" s="996"/>
      <c r="BQ108" s="996"/>
      <c r="BR108" s="996"/>
      <c r="BS108" s="996"/>
      <c r="BT108" s="996"/>
      <c r="BU108" s="996"/>
      <c r="BV108" s="996"/>
      <c r="BW108" s="996"/>
      <c r="BX108" s="996"/>
      <c r="BY108" s="996"/>
      <c r="BZ108" s="996"/>
      <c r="CA108" s="996"/>
      <c r="CB108" s="996"/>
      <c r="CC108" s="996"/>
      <c r="CD108" s="996"/>
      <c r="CE108" s="996"/>
      <c r="CF108" s="996"/>
      <c r="CG108" s="996"/>
      <c r="CH108" s="996"/>
      <c r="CI108" s="996"/>
      <c r="CJ108" s="996"/>
      <c r="CK108" s="996"/>
      <c r="CL108" s="996"/>
      <c r="CM108" s="996"/>
      <c r="CN108" s="996"/>
      <c r="CO108" s="996"/>
      <c r="CP108" s="996"/>
      <c r="CQ108" s="996"/>
      <c r="CR108" s="996"/>
      <c r="CS108" s="996"/>
      <c r="CT108" s="996"/>
      <c r="CU108" s="996"/>
      <c r="CV108" s="996"/>
      <c r="CW108" s="996"/>
      <c r="CX108" s="996"/>
      <c r="CY108" s="996"/>
      <c r="CZ108" s="996"/>
      <c r="DA108" s="996"/>
      <c r="DB108" s="996"/>
      <c r="DC108" s="996"/>
      <c r="DD108" s="996"/>
      <c r="DE108" s="996"/>
      <c r="DF108" s="996"/>
      <c r="DG108" s="996"/>
      <c r="DH108" s="996"/>
      <c r="DI108" s="996"/>
      <c r="DJ108" s="996"/>
      <c r="DK108" s="996"/>
      <c r="DL108" s="996"/>
      <c r="DM108" s="996"/>
      <c r="DN108" s="996"/>
      <c r="DO108" s="996"/>
      <c r="DP108" s="996"/>
      <c r="DQ108" s="996"/>
      <c r="DR108" s="996"/>
      <c r="DS108" s="996"/>
      <c r="DT108" s="996"/>
      <c r="DU108" s="996"/>
      <c r="DV108" s="996"/>
      <c r="DW108" s="996"/>
      <c r="DX108" s="996"/>
      <c r="DY108" s="996"/>
      <c r="DZ108" s="997"/>
    </row>
    <row r="109" spans="1:131" s="248" customFormat="1" ht="26.25" customHeight="1" x14ac:dyDescent="0.15">
      <c r="A109" s="950" t="s">
        <v>433</v>
      </c>
      <c r="B109" s="951"/>
      <c r="C109" s="951"/>
      <c r="D109" s="951"/>
      <c r="E109" s="951"/>
      <c r="F109" s="951"/>
      <c r="G109" s="951"/>
      <c r="H109" s="951"/>
      <c r="I109" s="951"/>
      <c r="J109" s="951"/>
      <c r="K109" s="951"/>
      <c r="L109" s="951"/>
      <c r="M109" s="951"/>
      <c r="N109" s="951"/>
      <c r="O109" s="951"/>
      <c r="P109" s="951"/>
      <c r="Q109" s="951"/>
      <c r="R109" s="951"/>
      <c r="S109" s="951"/>
      <c r="T109" s="951"/>
      <c r="U109" s="951"/>
      <c r="V109" s="951"/>
      <c r="W109" s="951"/>
      <c r="X109" s="951"/>
      <c r="Y109" s="951"/>
      <c r="Z109" s="952"/>
      <c r="AA109" s="953" t="s">
        <v>434</v>
      </c>
      <c r="AB109" s="951"/>
      <c r="AC109" s="951"/>
      <c r="AD109" s="951"/>
      <c r="AE109" s="952"/>
      <c r="AF109" s="953" t="s">
        <v>435</v>
      </c>
      <c r="AG109" s="951"/>
      <c r="AH109" s="951"/>
      <c r="AI109" s="951"/>
      <c r="AJ109" s="952"/>
      <c r="AK109" s="953" t="s">
        <v>305</v>
      </c>
      <c r="AL109" s="951"/>
      <c r="AM109" s="951"/>
      <c r="AN109" s="951"/>
      <c r="AO109" s="952"/>
      <c r="AP109" s="953" t="s">
        <v>436</v>
      </c>
      <c r="AQ109" s="951"/>
      <c r="AR109" s="951"/>
      <c r="AS109" s="951"/>
      <c r="AT109" s="982"/>
      <c r="AU109" s="950" t="s">
        <v>433</v>
      </c>
      <c r="AV109" s="951"/>
      <c r="AW109" s="951"/>
      <c r="AX109" s="951"/>
      <c r="AY109" s="951"/>
      <c r="AZ109" s="951"/>
      <c r="BA109" s="951"/>
      <c r="BB109" s="951"/>
      <c r="BC109" s="951"/>
      <c r="BD109" s="951"/>
      <c r="BE109" s="951"/>
      <c r="BF109" s="951"/>
      <c r="BG109" s="951"/>
      <c r="BH109" s="951"/>
      <c r="BI109" s="951"/>
      <c r="BJ109" s="951"/>
      <c r="BK109" s="951"/>
      <c r="BL109" s="951"/>
      <c r="BM109" s="951"/>
      <c r="BN109" s="951"/>
      <c r="BO109" s="951"/>
      <c r="BP109" s="952"/>
      <c r="BQ109" s="953" t="s">
        <v>434</v>
      </c>
      <c r="BR109" s="951"/>
      <c r="BS109" s="951"/>
      <c r="BT109" s="951"/>
      <c r="BU109" s="952"/>
      <c r="BV109" s="953" t="s">
        <v>435</v>
      </c>
      <c r="BW109" s="951"/>
      <c r="BX109" s="951"/>
      <c r="BY109" s="951"/>
      <c r="BZ109" s="952"/>
      <c r="CA109" s="953" t="s">
        <v>305</v>
      </c>
      <c r="CB109" s="951"/>
      <c r="CC109" s="951"/>
      <c r="CD109" s="951"/>
      <c r="CE109" s="952"/>
      <c r="CF109" s="989" t="s">
        <v>436</v>
      </c>
      <c r="CG109" s="989"/>
      <c r="CH109" s="989"/>
      <c r="CI109" s="989"/>
      <c r="CJ109" s="989"/>
      <c r="CK109" s="953" t="s">
        <v>437</v>
      </c>
      <c r="CL109" s="951"/>
      <c r="CM109" s="951"/>
      <c r="CN109" s="951"/>
      <c r="CO109" s="951"/>
      <c r="CP109" s="951"/>
      <c r="CQ109" s="951"/>
      <c r="CR109" s="951"/>
      <c r="CS109" s="951"/>
      <c r="CT109" s="951"/>
      <c r="CU109" s="951"/>
      <c r="CV109" s="951"/>
      <c r="CW109" s="951"/>
      <c r="CX109" s="951"/>
      <c r="CY109" s="951"/>
      <c r="CZ109" s="951"/>
      <c r="DA109" s="951"/>
      <c r="DB109" s="951"/>
      <c r="DC109" s="951"/>
      <c r="DD109" s="951"/>
      <c r="DE109" s="951"/>
      <c r="DF109" s="952"/>
      <c r="DG109" s="953" t="s">
        <v>434</v>
      </c>
      <c r="DH109" s="951"/>
      <c r="DI109" s="951"/>
      <c r="DJ109" s="951"/>
      <c r="DK109" s="952"/>
      <c r="DL109" s="953" t="s">
        <v>435</v>
      </c>
      <c r="DM109" s="951"/>
      <c r="DN109" s="951"/>
      <c r="DO109" s="951"/>
      <c r="DP109" s="952"/>
      <c r="DQ109" s="953" t="s">
        <v>305</v>
      </c>
      <c r="DR109" s="951"/>
      <c r="DS109" s="951"/>
      <c r="DT109" s="951"/>
      <c r="DU109" s="952"/>
      <c r="DV109" s="953" t="s">
        <v>436</v>
      </c>
      <c r="DW109" s="951"/>
      <c r="DX109" s="951"/>
      <c r="DY109" s="951"/>
      <c r="DZ109" s="982"/>
    </row>
    <row r="110" spans="1:131" s="248" customFormat="1" ht="26.25" customHeight="1" x14ac:dyDescent="0.15">
      <c r="A110" s="853" t="s">
        <v>438</v>
      </c>
      <c r="B110" s="854"/>
      <c r="C110" s="854"/>
      <c r="D110" s="854"/>
      <c r="E110" s="854"/>
      <c r="F110" s="854"/>
      <c r="G110" s="854"/>
      <c r="H110" s="854"/>
      <c r="I110" s="854"/>
      <c r="J110" s="854"/>
      <c r="K110" s="854"/>
      <c r="L110" s="854"/>
      <c r="M110" s="854"/>
      <c r="N110" s="854"/>
      <c r="O110" s="854"/>
      <c r="P110" s="854"/>
      <c r="Q110" s="854"/>
      <c r="R110" s="854"/>
      <c r="S110" s="854"/>
      <c r="T110" s="854"/>
      <c r="U110" s="854"/>
      <c r="V110" s="854"/>
      <c r="W110" s="854"/>
      <c r="X110" s="854"/>
      <c r="Y110" s="854"/>
      <c r="Z110" s="855"/>
      <c r="AA110" s="943">
        <v>1618187</v>
      </c>
      <c r="AB110" s="944"/>
      <c r="AC110" s="944"/>
      <c r="AD110" s="944"/>
      <c r="AE110" s="945"/>
      <c r="AF110" s="946">
        <v>1748694</v>
      </c>
      <c r="AG110" s="944"/>
      <c r="AH110" s="944"/>
      <c r="AI110" s="944"/>
      <c r="AJ110" s="945"/>
      <c r="AK110" s="946">
        <v>1812264</v>
      </c>
      <c r="AL110" s="944"/>
      <c r="AM110" s="944"/>
      <c r="AN110" s="944"/>
      <c r="AO110" s="945"/>
      <c r="AP110" s="947">
        <v>18.8</v>
      </c>
      <c r="AQ110" s="948"/>
      <c r="AR110" s="948"/>
      <c r="AS110" s="948"/>
      <c r="AT110" s="949"/>
      <c r="AU110" s="983" t="s">
        <v>73</v>
      </c>
      <c r="AV110" s="984"/>
      <c r="AW110" s="984"/>
      <c r="AX110" s="984"/>
      <c r="AY110" s="984"/>
      <c r="AZ110" s="909" t="s">
        <v>439</v>
      </c>
      <c r="BA110" s="854"/>
      <c r="BB110" s="854"/>
      <c r="BC110" s="854"/>
      <c r="BD110" s="854"/>
      <c r="BE110" s="854"/>
      <c r="BF110" s="854"/>
      <c r="BG110" s="854"/>
      <c r="BH110" s="854"/>
      <c r="BI110" s="854"/>
      <c r="BJ110" s="854"/>
      <c r="BK110" s="854"/>
      <c r="BL110" s="854"/>
      <c r="BM110" s="854"/>
      <c r="BN110" s="854"/>
      <c r="BO110" s="854"/>
      <c r="BP110" s="855"/>
      <c r="BQ110" s="910">
        <v>17163581</v>
      </c>
      <c r="BR110" s="891"/>
      <c r="BS110" s="891"/>
      <c r="BT110" s="891"/>
      <c r="BU110" s="891"/>
      <c r="BV110" s="891">
        <v>17129849</v>
      </c>
      <c r="BW110" s="891"/>
      <c r="BX110" s="891"/>
      <c r="BY110" s="891"/>
      <c r="BZ110" s="891"/>
      <c r="CA110" s="891">
        <v>17278596</v>
      </c>
      <c r="CB110" s="891"/>
      <c r="CC110" s="891"/>
      <c r="CD110" s="891"/>
      <c r="CE110" s="891"/>
      <c r="CF110" s="915">
        <v>179.2</v>
      </c>
      <c r="CG110" s="916"/>
      <c r="CH110" s="916"/>
      <c r="CI110" s="916"/>
      <c r="CJ110" s="916"/>
      <c r="CK110" s="979" t="s">
        <v>440</v>
      </c>
      <c r="CL110" s="865"/>
      <c r="CM110" s="940" t="s">
        <v>441</v>
      </c>
      <c r="CN110" s="941"/>
      <c r="CO110" s="941"/>
      <c r="CP110" s="941"/>
      <c r="CQ110" s="941"/>
      <c r="CR110" s="941"/>
      <c r="CS110" s="941"/>
      <c r="CT110" s="941"/>
      <c r="CU110" s="941"/>
      <c r="CV110" s="941"/>
      <c r="CW110" s="941"/>
      <c r="CX110" s="941"/>
      <c r="CY110" s="941"/>
      <c r="CZ110" s="941"/>
      <c r="DA110" s="941"/>
      <c r="DB110" s="941"/>
      <c r="DC110" s="941"/>
      <c r="DD110" s="941"/>
      <c r="DE110" s="941"/>
      <c r="DF110" s="942"/>
      <c r="DG110" s="910" t="s">
        <v>442</v>
      </c>
      <c r="DH110" s="891"/>
      <c r="DI110" s="891"/>
      <c r="DJ110" s="891"/>
      <c r="DK110" s="891"/>
      <c r="DL110" s="891" t="s">
        <v>442</v>
      </c>
      <c r="DM110" s="891"/>
      <c r="DN110" s="891"/>
      <c r="DO110" s="891"/>
      <c r="DP110" s="891"/>
      <c r="DQ110" s="891" t="s">
        <v>443</v>
      </c>
      <c r="DR110" s="891"/>
      <c r="DS110" s="891"/>
      <c r="DT110" s="891"/>
      <c r="DU110" s="891"/>
      <c r="DV110" s="892" t="s">
        <v>442</v>
      </c>
      <c r="DW110" s="892"/>
      <c r="DX110" s="892"/>
      <c r="DY110" s="892"/>
      <c r="DZ110" s="893"/>
    </row>
    <row r="111" spans="1:131" s="248" customFormat="1" ht="26.25" customHeight="1" x14ac:dyDescent="0.15">
      <c r="A111" s="820" t="s">
        <v>444</v>
      </c>
      <c r="B111" s="821"/>
      <c r="C111" s="821"/>
      <c r="D111" s="821"/>
      <c r="E111" s="821"/>
      <c r="F111" s="821"/>
      <c r="G111" s="821"/>
      <c r="H111" s="821"/>
      <c r="I111" s="821"/>
      <c r="J111" s="821"/>
      <c r="K111" s="821"/>
      <c r="L111" s="821"/>
      <c r="M111" s="821"/>
      <c r="N111" s="821"/>
      <c r="O111" s="821"/>
      <c r="P111" s="821"/>
      <c r="Q111" s="821"/>
      <c r="R111" s="821"/>
      <c r="S111" s="821"/>
      <c r="T111" s="821"/>
      <c r="U111" s="821"/>
      <c r="V111" s="821"/>
      <c r="W111" s="821"/>
      <c r="X111" s="821"/>
      <c r="Y111" s="821"/>
      <c r="Z111" s="978"/>
      <c r="AA111" s="971" t="s">
        <v>442</v>
      </c>
      <c r="AB111" s="972"/>
      <c r="AC111" s="972"/>
      <c r="AD111" s="972"/>
      <c r="AE111" s="973"/>
      <c r="AF111" s="974" t="s">
        <v>445</v>
      </c>
      <c r="AG111" s="972"/>
      <c r="AH111" s="972"/>
      <c r="AI111" s="972"/>
      <c r="AJ111" s="973"/>
      <c r="AK111" s="974" t="s">
        <v>443</v>
      </c>
      <c r="AL111" s="972"/>
      <c r="AM111" s="972"/>
      <c r="AN111" s="972"/>
      <c r="AO111" s="973"/>
      <c r="AP111" s="975" t="s">
        <v>445</v>
      </c>
      <c r="AQ111" s="976"/>
      <c r="AR111" s="976"/>
      <c r="AS111" s="976"/>
      <c r="AT111" s="977"/>
      <c r="AU111" s="985"/>
      <c r="AV111" s="986"/>
      <c r="AW111" s="986"/>
      <c r="AX111" s="986"/>
      <c r="AY111" s="986"/>
      <c r="AZ111" s="861" t="s">
        <v>446</v>
      </c>
      <c r="BA111" s="796"/>
      <c r="BB111" s="796"/>
      <c r="BC111" s="796"/>
      <c r="BD111" s="796"/>
      <c r="BE111" s="796"/>
      <c r="BF111" s="796"/>
      <c r="BG111" s="796"/>
      <c r="BH111" s="796"/>
      <c r="BI111" s="796"/>
      <c r="BJ111" s="796"/>
      <c r="BK111" s="796"/>
      <c r="BL111" s="796"/>
      <c r="BM111" s="796"/>
      <c r="BN111" s="796"/>
      <c r="BO111" s="796"/>
      <c r="BP111" s="797"/>
      <c r="BQ111" s="862">
        <v>113343</v>
      </c>
      <c r="BR111" s="863"/>
      <c r="BS111" s="863"/>
      <c r="BT111" s="863"/>
      <c r="BU111" s="863"/>
      <c r="BV111" s="863">
        <v>81177</v>
      </c>
      <c r="BW111" s="863"/>
      <c r="BX111" s="863"/>
      <c r="BY111" s="863"/>
      <c r="BZ111" s="863"/>
      <c r="CA111" s="863">
        <v>54766</v>
      </c>
      <c r="CB111" s="863"/>
      <c r="CC111" s="863"/>
      <c r="CD111" s="863"/>
      <c r="CE111" s="863"/>
      <c r="CF111" s="924">
        <v>0.6</v>
      </c>
      <c r="CG111" s="925"/>
      <c r="CH111" s="925"/>
      <c r="CI111" s="925"/>
      <c r="CJ111" s="925"/>
      <c r="CK111" s="980"/>
      <c r="CL111" s="867"/>
      <c r="CM111" s="870" t="s">
        <v>447</v>
      </c>
      <c r="CN111" s="871"/>
      <c r="CO111" s="871"/>
      <c r="CP111" s="871"/>
      <c r="CQ111" s="871"/>
      <c r="CR111" s="871"/>
      <c r="CS111" s="871"/>
      <c r="CT111" s="871"/>
      <c r="CU111" s="871"/>
      <c r="CV111" s="871"/>
      <c r="CW111" s="871"/>
      <c r="CX111" s="871"/>
      <c r="CY111" s="871"/>
      <c r="CZ111" s="871"/>
      <c r="DA111" s="871"/>
      <c r="DB111" s="871"/>
      <c r="DC111" s="871"/>
      <c r="DD111" s="871"/>
      <c r="DE111" s="871"/>
      <c r="DF111" s="872"/>
      <c r="DG111" s="862" t="s">
        <v>443</v>
      </c>
      <c r="DH111" s="863"/>
      <c r="DI111" s="863"/>
      <c r="DJ111" s="863"/>
      <c r="DK111" s="863"/>
      <c r="DL111" s="863" t="s">
        <v>448</v>
      </c>
      <c r="DM111" s="863"/>
      <c r="DN111" s="863"/>
      <c r="DO111" s="863"/>
      <c r="DP111" s="863"/>
      <c r="DQ111" s="863" t="s">
        <v>448</v>
      </c>
      <c r="DR111" s="863"/>
      <c r="DS111" s="863"/>
      <c r="DT111" s="863"/>
      <c r="DU111" s="863"/>
      <c r="DV111" s="840" t="s">
        <v>443</v>
      </c>
      <c r="DW111" s="840"/>
      <c r="DX111" s="840"/>
      <c r="DY111" s="840"/>
      <c r="DZ111" s="841"/>
    </row>
    <row r="112" spans="1:131" s="248" customFormat="1" ht="26.25" customHeight="1" x14ac:dyDescent="0.15">
      <c r="A112" s="965" t="s">
        <v>449</v>
      </c>
      <c r="B112" s="966"/>
      <c r="C112" s="796" t="s">
        <v>450</v>
      </c>
      <c r="D112" s="796"/>
      <c r="E112" s="796"/>
      <c r="F112" s="796"/>
      <c r="G112" s="796"/>
      <c r="H112" s="796"/>
      <c r="I112" s="796"/>
      <c r="J112" s="796"/>
      <c r="K112" s="796"/>
      <c r="L112" s="796"/>
      <c r="M112" s="796"/>
      <c r="N112" s="796"/>
      <c r="O112" s="796"/>
      <c r="P112" s="796"/>
      <c r="Q112" s="796"/>
      <c r="R112" s="796"/>
      <c r="S112" s="796"/>
      <c r="T112" s="796"/>
      <c r="U112" s="796"/>
      <c r="V112" s="796"/>
      <c r="W112" s="796"/>
      <c r="X112" s="796"/>
      <c r="Y112" s="796"/>
      <c r="Z112" s="797"/>
      <c r="AA112" s="825" t="s">
        <v>442</v>
      </c>
      <c r="AB112" s="826"/>
      <c r="AC112" s="826"/>
      <c r="AD112" s="826"/>
      <c r="AE112" s="827"/>
      <c r="AF112" s="828" t="s">
        <v>442</v>
      </c>
      <c r="AG112" s="826"/>
      <c r="AH112" s="826"/>
      <c r="AI112" s="826"/>
      <c r="AJ112" s="827"/>
      <c r="AK112" s="828" t="s">
        <v>442</v>
      </c>
      <c r="AL112" s="826"/>
      <c r="AM112" s="826"/>
      <c r="AN112" s="826"/>
      <c r="AO112" s="827"/>
      <c r="AP112" s="873" t="s">
        <v>448</v>
      </c>
      <c r="AQ112" s="874"/>
      <c r="AR112" s="874"/>
      <c r="AS112" s="874"/>
      <c r="AT112" s="875"/>
      <c r="AU112" s="985"/>
      <c r="AV112" s="986"/>
      <c r="AW112" s="986"/>
      <c r="AX112" s="986"/>
      <c r="AY112" s="986"/>
      <c r="AZ112" s="861" t="s">
        <v>451</v>
      </c>
      <c r="BA112" s="796"/>
      <c r="BB112" s="796"/>
      <c r="BC112" s="796"/>
      <c r="BD112" s="796"/>
      <c r="BE112" s="796"/>
      <c r="BF112" s="796"/>
      <c r="BG112" s="796"/>
      <c r="BH112" s="796"/>
      <c r="BI112" s="796"/>
      <c r="BJ112" s="796"/>
      <c r="BK112" s="796"/>
      <c r="BL112" s="796"/>
      <c r="BM112" s="796"/>
      <c r="BN112" s="796"/>
      <c r="BO112" s="796"/>
      <c r="BP112" s="797"/>
      <c r="BQ112" s="862">
        <v>15207864</v>
      </c>
      <c r="BR112" s="863"/>
      <c r="BS112" s="863"/>
      <c r="BT112" s="863"/>
      <c r="BU112" s="863"/>
      <c r="BV112" s="863">
        <v>15490491</v>
      </c>
      <c r="BW112" s="863"/>
      <c r="BX112" s="863"/>
      <c r="BY112" s="863"/>
      <c r="BZ112" s="863"/>
      <c r="CA112" s="863">
        <v>15518514</v>
      </c>
      <c r="CB112" s="863"/>
      <c r="CC112" s="863"/>
      <c r="CD112" s="863"/>
      <c r="CE112" s="863"/>
      <c r="CF112" s="924">
        <v>161</v>
      </c>
      <c r="CG112" s="925"/>
      <c r="CH112" s="925"/>
      <c r="CI112" s="925"/>
      <c r="CJ112" s="925"/>
      <c r="CK112" s="980"/>
      <c r="CL112" s="867"/>
      <c r="CM112" s="870" t="s">
        <v>452</v>
      </c>
      <c r="CN112" s="871"/>
      <c r="CO112" s="871"/>
      <c r="CP112" s="871"/>
      <c r="CQ112" s="871"/>
      <c r="CR112" s="871"/>
      <c r="CS112" s="871"/>
      <c r="CT112" s="871"/>
      <c r="CU112" s="871"/>
      <c r="CV112" s="871"/>
      <c r="CW112" s="871"/>
      <c r="CX112" s="871"/>
      <c r="CY112" s="871"/>
      <c r="CZ112" s="871"/>
      <c r="DA112" s="871"/>
      <c r="DB112" s="871"/>
      <c r="DC112" s="871"/>
      <c r="DD112" s="871"/>
      <c r="DE112" s="871"/>
      <c r="DF112" s="872"/>
      <c r="DG112" s="862" t="s">
        <v>442</v>
      </c>
      <c r="DH112" s="863"/>
      <c r="DI112" s="863"/>
      <c r="DJ112" s="863"/>
      <c r="DK112" s="863"/>
      <c r="DL112" s="863" t="s">
        <v>442</v>
      </c>
      <c r="DM112" s="863"/>
      <c r="DN112" s="863"/>
      <c r="DO112" s="863"/>
      <c r="DP112" s="863"/>
      <c r="DQ112" s="863" t="s">
        <v>448</v>
      </c>
      <c r="DR112" s="863"/>
      <c r="DS112" s="863"/>
      <c r="DT112" s="863"/>
      <c r="DU112" s="863"/>
      <c r="DV112" s="840" t="s">
        <v>442</v>
      </c>
      <c r="DW112" s="840"/>
      <c r="DX112" s="840"/>
      <c r="DY112" s="840"/>
      <c r="DZ112" s="841"/>
    </row>
    <row r="113" spans="1:130" s="248" customFormat="1" ht="26.25" customHeight="1" x14ac:dyDescent="0.15">
      <c r="A113" s="967"/>
      <c r="B113" s="968"/>
      <c r="C113" s="796" t="s">
        <v>453</v>
      </c>
      <c r="D113" s="796"/>
      <c r="E113" s="796"/>
      <c r="F113" s="796"/>
      <c r="G113" s="796"/>
      <c r="H113" s="796"/>
      <c r="I113" s="796"/>
      <c r="J113" s="796"/>
      <c r="K113" s="796"/>
      <c r="L113" s="796"/>
      <c r="M113" s="796"/>
      <c r="N113" s="796"/>
      <c r="O113" s="796"/>
      <c r="P113" s="796"/>
      <c r="Q113" s="796"/>
      <c r="R113" s="796"/>
      <c r="S113" s="796"/>
      <c r="T113" s="796"/>
      <c r="U113" s="796"/>
      <c r="V113" s="796"/>
      <c r="W113" s="796"/>
      <c r="X113" s="796"/>
      <c r="Y113" s="796"/>
      <c r="Z113" s="797"/>
      <c r="AA113" s="971">
        <v>714567</v>
      </c>
      <c r="AB113" s="972"/>
      <c r="AC113" s="972"/>
      <c r="AD113" s="972"/>
      <c r="AE113" s="973"/>
      <c r="AF113" s="974">
        <v>752723</v>
      </c>
      <c r="AG113" s="972"/>
      <c r="AH113" s="972"/>
      <c r="AI113" s="972"/>
      <c r="AJ113" s="973"/>
      <c r="AK113" s="974">
        <v>753017</v>
      </c>
      <c r="AL113" s="972"/>
      <c r="AM113" s="972"/>
      <c r="AN113" s="972"/>
      <c r="AO113" s="973"/>
      <c r="AP113" s="975">
        <v>7.8</v>
      </c>
      <c r="AQ113" s="976"/>
      <c r="AR113" s="976"/>
      <c r="AS113" s="976"/>
      <c r="AT113" s="977"/>
      <c r="AU113" s="985"/>
      <c r="AV113" s="986"/>
      <c r="AW113" s="986"/>
      <c r="AX113" s="986"/>
      <c r="AY113" s="986"/>
      <c r="AZ113" s="861" t="s">
        <v>454</v>
      </c>
      <c r="BA113" s="796"/>
      <c r="BB113" s="796"/>
      <c r="BC113" s="796"/>
      <c r="BD113" s="796"/>
      <c r="BE113" s="796"/>
      <c r="BF113" s="796"/>
      <c r="BG113" s="796"/>
      <c r="BH113" s="796"/>
      <c r="BI113" s="796"/>
      <c r="BJ113" s="796"/>
      <c r="BK113" s="796"/>
      <c r="BL113" s="796"/>
      <c r="BM113" s="796"/>
      <c r="BN113" s="796"/>
      <c r="BO113" s="796"/>
      <c r="BP113" s="797"/>
      <c r="BQ113" s="862" t="s">
        <v>442</v>
      </c>
      <c r="BR113" s="863"/>
      <c r="BS113" s="863"/>
      <c r="BT113" s="863"/>
      <c r="BU113" s="863"/>
      <c r="BV113" s="863" t="s">
        <v>442</v>
      </c>
      <c r="BW113" s="863"/>
      <c r="BX113" s="863"/>
      <c r="BY113" s="863"/>
      <c r="BZ113" s="863"/>
      <c r="CA113" s="863" t="s">
        <v>442</v>
      </c>
      <c r="CB113" s="863"/>
      <c r="CC113" s="863"/>
      <c r="CD113" s="863"/>
      <c r="CE113" s="863"/>
      <c r="CF113" s="924" t="s">
        <v>442</v>
      </c>
      <c r="CG113" s="925"/>
      <c r="CH113" s="925"/>
      <c r="CI113" s="925"/>
      <c r="CJ113" s="925"/>
      <c r="CK113" s="980"/>
      <c r="CL113" s="867"/>
      <c r="CM113" s="870" t="s">
        <v>455</v>
      </c>
      <c r="CN113" s="871"/>
      <c r="CO113" s="871"/>
      <c r="CP113" s="871"/>
      <c r="CQ113" s="871"/>
      <c r="CR113" s="871"/>
      <c r="CS113" s="871"/>
      <c r="CT113" s="871"/>
      <c r="CU113" s="871"/>
      <c r="CV113" s="871"/>
      <c r="CW113" s="871"/>
      <c r="CX113" s="871"/>
      <c r="CY113" s="871"/>
      <c r="CZ113" s="871"/>
      <c r="DA113" s="871"/>
      <c r="DB113" s="871"/>
      <c r="DC113" s="871"/>
      <c r="DD113" s="871"/>
      <c r="DE113" s="871"/>
      <c r="DF113" s="872"/>
      <c r="DG113" s="825" t="s">
        <v>442</v>
      </c>
      <c r="DH113" s="826"/>
      <c r="DI113" s="826"/>
      <c r="DJ113" s="826"/>
      <c r="DK113" s="827"/>
      <c r="DL113" s="828" t="s">
        <v>442</v>
      </c>
      <c r="DM113" s="826"/>
      <c r="DN113" s="826"/>
      <c r="DO113" s="826"/>
      <c r="DP113" s="827"/>
      <c r="DQ113" s="828" t="s">
        <v>442</v>
      </c>
      <c r="DR113" s="826"/>
      <c r="DS113" s="826"/>
      <c r="DT113" s="826"/>
      <c r="DU113" s="827"/>
      <c r="DV113" s="873" t="s">
        <v>442</v>
      </c>
      <c r="DW113" s="874"/>
      <c r="DX113" s="874"/>
      <c r="DY113" s="874"/>
      <c r="DZ113" s="875"/>
    </row>
    <row r="114" spans="1:130" s="248" customFormat="1" ht="26.25" customHeight="1" x14ac:dyDescent="0.15">
      <c r="A114" s="967"/>
      <c r="B114" s="968"/>
      <c r="C114" s="796" t="s">
        <v>456</v>
      </c>
      <c r="D114" s="796"/>
      <c r="E114" s="796"/>
      <c r="F114" s="796"/>
      <c r="G114" s="796"/>
      <c r="H114" s="796"/>
      <c r="I114" s="796"/>
      <c r="J114" s="796"/>
      <c r="K114" s="796"/>
      <c r="L114" s="796"/>
      <c r="M114" s="796"/>
      <c r="N114" s="796"/>
      <c r="O114" s="796"/>
      <c r="P114" s="796"/>
      <c r="Q114" s="796"/>
      <c r="R114" s="796"/>
      <c r="S114" s="796"/>
      <c r="T114" s="796"/>
      <c r="U114" s="796"/>
      <c r="V114" s="796"/>
      <c r="W114" s="796"/>
      <c r="X114" s="796"/>
      <c r="Y114" s="796"/>
      <c r="Z114" s="797"/>
      <c r="AA114" s="825">
        <v>4339</v>
      </c>
      <c r="AB114" s="826"/>
      <c r="AC114" s="826"/>
      <c r="AD114" s="826"/>
      <c r="AE114" s="827"/>
      <c r="AF114" s="828">
        <v>2252</v>
      </c>
      <c r="AG114" s="826"/>
      <c r="AH114" s="826"/>
      <c r="AI114" s="826"/>
      <c r="AJ114" s="827"/>
      <c r="AK114" s="828">
        <v>2252</v>
      </c>
      <c r="AL114" s="826"/>
      <c r="AM114" s="826"/>
      <c r="AN114" s="826"/>
      <c r="AO114" s="827"/>
      <c r="AP114" s="873">
        <v>0</v>
      </c>
      <c r="AQ114" s="874"/>
      <c r="AR114" s="874"/>
      <c r="AS114" s="874"/>
      <c r="AT114" s="875"/>
      <c r="AU114" s="985"/>
      <c r="AV114" s="986"/>
      <c r="AW114" s="986"/>
      <c r="AX114" s="986"/>
      <c r="AY114" s="986"/>
      <c r="AZ114" s="861" t="s">
        <v>457</v>
      </c>
      <c r="BA114" s="796"/>
      <c r="BB114" s="796"/>
      <c r="BC114" s="796"/>
      <c r="BD114" s="796"/>
      <c r="BE114" s="796"/>
      <c r="BF114" s="796"/>
      <c r="BG114" s="796"/>
      <c r="BH114" s="796"/>
      <c r="BI114" s="796"/>
      <c r="BJ114" s="796"/>
      <c r="BK114" s="796"/>
      <c r="BL114" s="796"/>
      <c r="BM114" s="796"/>
      <c r="BN114" s="796"/>
      <c r="BO114" s="796"/>
      <c r="BP114" s="797"/>
      <c r="BQ114" s="862">
        <v>1406566</v>
      </c>
      <c r="BR114" s="863"/>
      <c r="BS114" s="863"/>
      <c r="BT114" s="863"/>
      <c r="BU114" s="863"/>
      <c r="BV114" s="863">
        <v>1388283</v>
      </c>
      <c r="BW114" s="863"/>
      <c r="BX114" s="863"/>
      <c r="BY114" s="863"/>
      <c r="BZ114" s="863"/>
      <c r="CA114" s="863">
        <v>1392712</v>
      </c>
      <c r="CB114" s="863"/>
      <c r="CC114" s="863"/>
      <c r="CD114" s="863"/>
      <c r="CE114" s="863"/>
      <c r="CF114" s="924">
        <v>14.4</v>
      </c>
      <c r="CG114" s="925"/>
      <c r="CH114" s="925"/>
      <c r="CI114" s="925"/>
      <c r="CJ114" s="925"/>
      <c r="CK114" s="980"/>
      <c r="CL114" s="867"/>
      <c r="CM114" s="870" t="s">
        <v>458</v>
      </c>
      <c r="CN114" s="871"/>
      <c r="CO114" s="871"/>
      <c r="CP114" s="871"/>
      <c r="CQ114" s="871"/>
      <c r="CR114" s="871"/>
      <c r="CS114" s="871"/>
      <c r="CT114" s="871"/>
      <c r="CU114" s="871"/>
      <c r="CV114" s="871"/>
      <c r="CW114" s="871"/>
      <c r="CX114" s="871"/>
      <c r="CY114" s="871"/>
      <c r="CZ114" s="871"/>
      <c r="DA114" s="871"/>
      <c r="DB114" s="871"/>
      <c r="DC114" s="871"/>
      <c r="DD114" s="871"/>
      <c r="DE114" s="871"/>
      <c r="DF114" s="872"/>
      <c r="DG114" s="825" t="s">
        <v>442</v>
      </c>
      <c r="DH114" s="826"/>
      <c r="DI114" s="826"/>
      <c r="DJ114" s="826"/>
      <c r="DK114" s="827"/>
      <c r="DL114" s="828" t="s">
        <v>448</v>
      </c>
      <c r="DM114" s="826"/>
      <c r="DN114" s="826"/>
      <c r="DO114" s="826"/>
      <c r="DP114" s="827"/>
      <c r="DQ114" s="828" t="s">
        <v>459</v>
      </c>
      <c r="DR114" s="826"/>
      <c r="DS114" s="826"/>
      <c r="DT114" s="826"/>
      <c r="DU114" s="827"/>
      <c r="DV114" s="873" t="s">
        <v>448</v>
      </c>
      <c r="DW114" s="874"/>
      <c r="DX114" s="874"/>
      <c r="DY114" s="874"/>
      <c r="DZ114" s="875"/>
    </row>
    <row r="115" spans="1:130" s="248" customFormat="1" ht="26.25" customHeight="1" x14ac:dyDescent="0.15">
      <c r="A115" s="967"/>
      <c r="B115" s="968"/>
      <c r="C115" s="796" t="s">
        <v>460</v>
      </c>
      <c r="D115" s="796"/>
      <c r="E115" s="796"/>
      <c r="F115" s="796"/>
      <c r="G115" s="796"/>
      <c r="H115" s="796"/>
      <c r="I115" s="796"/>
      <c r="J115" s="796"/>
      <c r="K115" s="796"/>
      <c r="L115" s="796"/>
      <c r="M115" s="796"/>
      <c r="N115" s="796"/>
      <c r="O115" s="796"/>
      <c r="P115" s="796"/>
      <c r="Q115" s="796"/>
      <c r="R115" s="796"/>
      <c r="S115" s="796"/>
      <c r="T115" s="796"/>
      <c r="U115" s="796"/>
      <c r="V115" s="796"/>
      <c r="W115" s="796"/>
      <c r="X115" s="796"/>
      <c r="Y115" s="796"/>
      <c r="Z115" s="797"/>
      <c r="AA115" s="971">
        <v>24608</v>
      </c>
      <c r="AB115" s="972"/>
      <c r="AC115" s="972"/>
      <c r="AD115" s="972"/>
      <c r="AE115" s="973"/>
      <c r="AF115" s="974">
        <v>19367</v>
      </c>
      <c r="AG115" s="972"/>
      <c r="AH115" s="972"/>
      <c r="AI115" s="972"/>
      <c r="AJ115" s="973"/>
      <c r="AK115" s="974">
        <v>14984</v>
      </c>
      <c r="AL115" s="972"/>
      <c r="AM115" s="972"/>
      <c r="AN115" s="972"/>
      <c r="AO115" s="973"/>
      <c r="AP115" s="975">
        <v>0.2</v>
      </c>
      <c r="AQ115" s="976"/>
      <c r="AR115" s="976"/>
      <c r="AS115" s="976"/>
      <c r="AT115" s="977"/>
      <c r="AU115" s="985"/>
      <c r="AV115" s="986"/>
      <c r="AW115" s="986"/>
      <c r="AX115" s="986"/>
      <c r="AY115" s="986"/>
      <c r="AZ115" s="861" t="s">
        <v>461</v>
      </c>
      <c r="BA115" s="796"/>
      <c r="BB115" s="796"/>
      <c r="BC115" s="796"/>
      <c r="BD115" s="796"/>
      <c r="BE115" s="796"/>
      <c r="BF115" s="796"/>
      <c r="BG115" s="796"/>
      <c r="BH115" s="796"/>
      <c r="BI115" s="796"/>
      <c r="BJ115" s="796"/>
      <c r="BK115" s="796"/>
      <c r="BL115" s="796"/>
      <c r="BM115" s="796"/>
      <c r="BN115" s="796"/>
      <c r="BO115" s="796"/>
      <c r="BP115" s="797"/>
      <c r="BQ115" s="862" t="s">
        <v>459</v>
      </c>
      <c r="BR115" s="863"/>
      <c r="BS115" s="863"/>
      <c r="BT115" s="863"/>
      <c r="BU115" s="863"/>
      <c r="BV115" s="863" t="s">
        <v>448</v>
      </c>
      <c r="BW115" s="863"/>
      <c r="BX115" s="863"/>
      <c r="BY115" s="863"/>
      <c r="BZ115" s="863"/>
      <c r="CA115" s="863" t="s">
        <v>442</v>
      </c>
      <c r="CB115" s="863"/>
      <c r="CC115" s="863"/>
      <c r="CD115" s="863"/>
      <c r="CE115" s="863"/>
      <c r="CF115" s="924" t="s">
        <v>448</v>
      </c>
      <c r="CG115" s="925"/>
      <c r="CH115" s="925"/>
      <c r="CI115" s="925"/>
      <c r="CJ115" s="925"/>
      <c r="CK115" s="980"/>
      <c r="CL115" s="867"/>
      <c r="CM115" s="861" t="s">
        <v>462</v>
      </c>
      <c r="CN115" s="964"/>
      <c r="CO115" s="964"/>
      <c r="CP115" s="964"/>
      <c r="CQ115" s="964"/>
      <c r="CR115" s="964"/>
      <c r="CS115" s="964"/>
      <c r="CT115" s="964"/>
      <c r="CU115" s="964"/>
      <c r="CV115" s="964"/>
      <c r="CW115" s="964"/>
      <c r="CX115" s="964"/>
      <c r="CY115" s="964"/>
      <c r="CZ115" s="964"/>
      <c r="DA115" s="964"/>
      <c r="DB115" s="964"/>
      <c r="DC115" s="964"/>
      <c r="DD115" s="964"/>
      <c r="DE115" s="964"/>
      <c r="DF115" s="797"/>
      <c r="DG115" s="825" t="s">
        <v>442</v>
      </c>
      <c r="DH115" s="826"/>
      <c r="DI115" s="826"/>
      <c r="DJ115" s="826"/>
      <c r="DK115" s="827"/>
      <c r="DL115" s="828" t="s">
        <v>442</v>
      </c>
      <c r="DM115" s="826"/>
      <c r="DN115" s="826"/>
      <c r="DO115" s="826"/>
      <c r="DP115" s="827"/>
      <c r="DQ115" s="828" t="s">
        <v>443</v>
      </c>
      <c r="DR115" s="826"/>
      <c r="DS115" s="826"/>
      <c r="DT115" s="826"/>
      <c r="DU115" s="827"/>
      <c r="DV115" s="873" t="s">
        <v>448</v>
      </c>
      <c r="DW115" s="874"/>
      <c r="DX115" s="874"/>
      <c r="DY115" s="874"/>
      <c r="DZ115" s="875"/>
    </row>
    <row r="116" spans="1:130" s="248" customFormat="1" ht="26.25" customHeight="1" x14ac:dyDescent="0.15">
      <c r="A116" s="969"/>
      <c r="B116" s="970"/>
      <c r="C116" s="929" t="s">
        <v>463</v>
      </c>
      <c r="D116" s="929"/>
      <c r="E116" s="929"/>
      <c r="F116" s="929"/>
      <c r="G116" s="929"/>
      <c r="H116" s="929"/>
      <c r="I116" s="929"/>
      <c r="J116" s="929"/>
      <c r="K116" s="929"/>
      <c r="L116" s="929"/>
      <c r="M116" s="929"/>
      <c r="N116" s="929"/>
      <c r="O116" s="929"/>
      <c r="P116" s="929"/>
      <c r="Q116" s="929"/>
      <c r="R116" s="929"/>
      <c r="S116" s="929"/>
      <c r="T116" s="929"/>
      <c r="U116" s="929"/>
      <c r="V116" s="929"/>
      <c r="W116" s="929"/>
      <c r="X116" s="929"/>
      <c r="Y116" s="929"/>
      <c r="Z116" s="930"/>
      <c r="AA116" s="825" t="s">
        <v>442</v>
      </c>
      <c r="AB116" s="826"/>
      <c r="AC116" s="826"/>
      <c r="AD116" s="826"/>
      <c r="AE116" s="827"/>
      <c r="AF116" s="828" t="s">
        <v>448</v>
      </c>
      <c r="AG116" s="826"/>
      <c r="AH116" s="826"/>
      <c r="AI116" s="826"/>
      <c r="AJ116" s="827"/>
      <c r="AK116" s="828" t="s">
        <v>442</v>
      </c>
      <c r="AL116" s="826"/>
      <c r="AM116" s="826"/>
      <c r="AN116" s="826"/>
      <c r="AO116" s="827"/>
      <c r="AP116" s="873" t="s">
        <v>443</v>
      </c>
      <c r="AQ116" s="874"/>
      <c r="AR116" s="874"/>
      <c r="AS116" s="874"/>
      <c r="AT116" s="875"/>
      <c r="AU116" s="985"/>
      <c r="AV116" s="986"/>
      <c r="AW116" s="986"/>
      <c r="AX116" s="986"/>
      <c r="AY116" s="986"/>
      <c r="AZ116" s="912" t="s">
        <v>464</v>
      </c>
      <c r="BA116" s="913"/>
      <c r="BB116" s="913"/>
      <c r="BC116" s="913"/>
      <c r="BD116" s="913"/>
      <c r="BE116" s="913"/>
      <c r="BF116" s="913"/>
      <c r="BG116" s="913"/>
      <c r="BH116" s="913"/>
      <c r="BI116" s="913"/>
      <c r="BJ116" s="913"/>
      <c r="BK116" s="913"/>
      <c r="BL116" s="913"/>
      <c r="BM116" s="913"/>
      <c r="BN116" s="913"/>
      <c r="BO116" s="913"/>
      <c r="BP116" s="914"/>
      <c r="BQ116" s="862" t="s">
        <v>442</v>
      </c>
      <c r="BR116" s="863"/>
      <c r="BS116" s="863"/>
      <c r="BT116" s="863"/>
      <c r="BU116" s="863"/>
      <c r="BV116" s="863" t="s">
        <v>443</v>
      </c>
      <c r="BW116" s="863"/>
      <c r="BX116" s="863"/>
      <c r="BY116" s="863"/>
      <c r="BZ116" s="863"/>
      <c r="CA116" s="863" t="s">
        <v>448</v>
      </c>
      <c r="CB116" s="863"/>
      <c r="CC116" s="863"/>
      <c r="CD116" s="863"/>
      <c r="CE116" s="863"/>
      <c r="CF116" s="924" t="s">
        <v>443</v>
      </c>
      <c r="CG116" s="925"/>
      <c r="CH116" s="925"/>
      <c r="CI116" s="925"/>
      <c r="CJ116" s="925"/>
      <c r="CK116" s="980"/>
      <c r="CL116" s="867"/>
      <c r="CM116" s="870" t="s">
        <v>465</v>
      </c>
      <c r="CN116" s="871"/>
      <c r="CO116" s="871"/>
      <c r="CP116" s="871"/>
      <c r="CQ116" s="871"/>
      <c r="CR116" s="871"/>
      <c r="CS116" s="871"/>
      <c r="CT116" s="871"/>
      <c r="CU116" s="871"/>
      <c r="CV116" s="871"/>
      <c r="CW116" s="871"/>
      <c r="CX116" s="871"/>
      <c r="CY116" s="871"/>
      <c r="CZ116" s="871"/>
      <c r="DA116" s="871"/>
      <c r="DB116" s="871"/>
      <c r="DC116" s="871"/>
      <c r="DD116" s="871"/>
      <c r="DE116" s="871"/>
      <c r="DF116" s="872"/>
      <c r="DG116" s="825" t="s">
        <v>442</v>
      </c>
      <c r="DH116" s="826"/>
      <c r="DI116" s="826"/>
      <c r="DJ116" s="826"/>
      <c r="DK116" s="827"/>
      <c r="DL116" s="828" t="s">
        <v>443</v>
      </c>
      <c r="DM116" s="826"/>
      <c r="DN116" s="826"/>
      <c r="DO116" s="826"/>
      <c r="DP116" s="827"/>
      <c r="DQ116" s="828" t="s">
        <v>443</v>
      </c>
      <c r="DR116" s="826"/>
      <c r="DS116" s="826"/>
      <c r="DT116" s="826"/>
      <c r="DU116" s="827"/>
      <c r="DV116" s="873" t="s">
        <v>442</v>
      </c>
      <c r="DW116" s="874"/>
      <c r="DX116" s="874"/>
      <c r="DY116" s="874"/>
      <c r="DZ116" s="875"/>
    </row>
    <row r="117" spans="1:130" s="248" customFormat="1" ht="26.25" customHeight="1" x14ac:dyDescent="0.15">
      <c r="A117" s="950" t="s">
        <v>187</v>
      </c>
      <c r="B117" s="951"/>
      <c r="C117" s="951"/>
      <c r="D117" s="951"/>
      <c r="E117" s="951"/>
      <c r="F117" s="951"/>
      <c r="G117" s="951"/>
      <c r="H117" s="951"/>
      <c r="I117" s="951"/>
      <c r="J117" s="951"/>
      <c r="K117" s="951"/>
      <c r="L117" s="951"/>
      <c r="M117" s="951"/>
      <c r="N117" s="951"/>
      <c r="O117" s="951"/>
      <c r="P117" s="951"/>
      <c r="Q117" s="951"/>
      <c r="R117" s="951"/>
      <c r="S117" s="951"/>
      <c r="T117" s="951"/>
      <c r="U117" s="951"/>
      <c r="V117" s="951"/>
      <c r="W117" s="951"/>
      <c r="X117" s="951"/>
      <c r="Y117" s="926" t="s">
        <v>466</v>
      </c>
      <c r="Z117" s="952"/>
      <c r="AA117" s="957">
        <v>2361701</v>
      </c>
      <c r="AB117" s="958"/>
      <c r="AC117" s="958"/>
      <c r="AD117" s="958"/>
      <c r="AE117" s="959"/>
      <c r="AF117" s="960">
        <v>2523036</v>
      </c>
      <c r="AG117" s="958"/>
      <c r="AH117" s="958"/>
      <c r="AI117" s="958"/>
      <c r="AJ117" s="959"/>
      <c r="AK117" s="960">
        <v>2582517</v>
      </c>
      <c r="AL117" s="958"/>
      <c r="AM117" s="958"/>
      <c r="AN117" s="958"/>
      <c r="AO117" s="959"/>
      <c r="AP117" s="961"/>
      <c r="AQ117" s="962"/>
      <c r="AR117" s="962"/>
      <c r="AS117" s="962"/>
      <c r="AT117" s="963"/>
      <c r="AU117" s="985"/>
      <c r="AV117" s="986"/>
      <c r="AW117" s="986"/>
      <c r="AX117" s="986"/>
      <c r="AY117" s="986"/>
      <c r="AZ117" s="912" t="s">
        <v>467</v>
      </c>
      <c r="BA117" s="913"/>
      <c r="BB117" s="913"/>
      <c r="BC117" s="913"/>
      <c r="BD117" s="913"/>
      <c r="BE117" s="913"/>
      <c r="BF117" s="913"/>
      <c r="BG117" s="913"/>
      <c r="BH117" s="913"/>
      <c r="BI117" s="913"/>
      <c r="BJ117" s="913"/>
      <c r="BK117" s="913"/>
      <c r="BL117" s="913"/>
      <c r="BM117" s="913"/>
      <c r="BN117" s="913"/>
      <c r="BO117" s="913"/>
      <c r="BP117" s="914"/>
      <c r="BQ117" s="862" t="s">
        <v>129</v>
      </c>
      <c r="BR117" s="863"/>
      <c r="BS117" s="863"/>
      <c r="BT117" s="863"/>
      <c r="BU117" s="863"/>
      <c r="BV117" s="863" t="s">
        <v>129</v>
      </c>
      <c r="BW117" s="863"/>
      <c r="BX117" s="863"/>
      <c r="BY117" s="863"/>
      <c r="BZ117" s="863"/>
      <c r="CA117" s="863" t="s">
        <v>468</v>
      </c>
      <c r="CB117" s="863"/>
      <c r="CC117" s="863"/>
      <c r="CD117" s="863"/>
      <c r="CE117" s="863"/>
      <c r="CF117" s="924" t="s">
        <v>468</v>
      </c>
      <c r="CG117" s="925"/>
      <c r="CH117" s="925"/>
      <c r="CI117" s="925"/>
      <c r="CJ117" s="925"/>
      <c r="CK117" s="980"/>
      <c r="CL117" s="867"/>
      <c r="CM117" s="870" t="s">
        <v>469</v>
      </c>
      <c r="CN117" s="871"/>
      <c r="CO117" s="871"/>
      <c r="CP117" s="871"/>
      <c r="CQ117" s="871"/>
      <c r="CR117" s="871"/>
      <c r="CS117" s="871"/>
      <c r="CT117" s="871"/>
      <c r="CU117" s="871"/>
      <c r="CV117" s="871"/>
      <c r="CW117" s="871"/>
      <c r="CX117" s="871"/>
      <c r="CY117" s="871"/>
      <c r="CZ117" s="871"/>
      <c r="DA117" s="871"/>
      <c r="DB117" s="871"/>
      <c r="DC117" s="871"/>
      <c r="DD117" s="871"/>
      <c r="DE117" s="871"/>
      <c r="DF117" s="872"/>
      <c r="DG117" s="825" t="s">
        <v>129</v>
      </c>
      <c r="DH117" s="826"/>
      <c r="DI117" s="826"/>
      <c r="DJ117" s="826"/>
      <c r="DK117" s="827"/>
      <c r="DL117" s="828" t="s">
        <v>468</v>
      </c>
      <c r="DM117" s="826"/>
      <c r="DN117" s="826"/>
      <c r="DO117" s="826"/>
      <c r="DP117" s="827"/>
      <c r="DQ117" s="828" t="s">
        <v>468</v>
      </c>
      <c r="DR117" s="826"/>
      <c r="DS117" s="826"/>
      <c r="DT117" s="826"/>
      <c r="DU117" s="827"/>
      <c r="DV117" s="873" t="s">
        <v>129</v>
      </c>
      <c r="DW117" s="874"/>
      <c r="DX117" s="874"/>
      <c r="DY117" s="874"/>
      <c r="DZ117" s="875"/>
    </row>
    <row r="118" spans="1:130" s="248" customFormat="1" ht="26.25" customHeight="1" x14ac:dyDescent="0.15">
      <c r="A118" s="950" t="s">
        <v>437</v>
      </c>
      <c r="B118" s="951"/>
      <c r="C118" s="951"/>
      <c r="D118" s="951"/>
      <c r="E118" s="951"/>
      <c r="F118" s="951"/>
      <c r="G118" s="951"/>
      <c r="H118" s="951"/>
      <c r="I118" s="951"/>
      <c r="J118" s="951"/>
      <c r="K118" s="951"/>
      <c r="L118" s="951"/>
      <c r="M118" s="951"/>
      <c r="N118" s="951"/>
      <c r="O118" s="951"/>
      <c r="P118" s="951"/>
      <c r="Q118" s="951"/>
      <c r="R118" s="951"/>
      <c r="S118" s="951"/>
      <c r="T118" s="951"/>
      <c r="U118" s="951"/>
      <c r="V118" s="951"/>
      <c r="W118" s="951"/>
      <c r="X118" s="951"/>
      <c r="Y118" s="951"/>
      <c r="Z118" s="952"/>
      <c r="AA118" s="953" t="s">
        <v>434</v>
      </c>
      <c r="AB118" s="951"/>
      <c r="AC118" s="951"/>
      <c r="AD118" s="951"/>
      <c r="AE118" s="952"/>
      <c r="AF118" s="953" t="s">
        <v>435</v>
      </c>
      <c r="AG118" s="951"/>
      <c r="AH118" s="951"/>
      <c r="AI118" s="951"/>
      <c r="AJ118" s="952"/>
      <c r="AK118" s="953" t="s">
        <v>305</v>
      </c>
      <c r="AL118" s="951"/>
      <c r="AM118" s="951"/>
      <c r="AN118" s="951"/>
      <c r="AO118" s="952"/>
      <c r="AP118" s="954" t="s">
        <v>436</v>
      </c>
      <c r="AQ118" s="955"/>
      <c r="AR118" s="955"/>
      <c r="AS118" s="955"/>
      <c r="AT118" s="956"/>
      <c r="AU118" s="985"/>
      <c r="AV118" s="986"/>
      <c r="AW118" s="986"/>
      <c r="AX118" s="986"/>
      <c r="AY118" s="986"/>
      <c r="AZ118" s="928" t="s">
        <v>470</v>
      </c>
      <c r="BA118" s="929"/>
      <c r="BB118" s="929"/>
      <c r="BC118" s="929"/>
      <c r="BD118" s="929"/>
      <c r="BE118" s="929"/>
      <c r="BF118" s="929"/>
      <c r="BG118" s="929"/>
      <c r="BH118" s="929"/>
      <c r="BI118" s="929"/>
      <c r="BJ118" s="929"/>
      <c r="BK118" s="929"/>
      <c r="BL118" s="929"/>
      <c r="BM118" s="929"/>
      <c r="BN118" s="929"/>
      <c r="BO118" s="929"/>
      <c r="BP118" s="930"/>
      <c r="BQ118" s="931" t="s">
        <v>471</v>
      </c>
      <c r="BR118" s="894"/>
      <c r="BS118" s="894"/>
      <c r="BT118" s="894"/>
      <c r="BU118" s="894"/>
      <c r="BV118" s="894" t="s">
        <v>471</v>
      </c>
      <c r="BW118" s="894"/>
      <c r="BX118" s="894"/>
      <c r="BY118" s="894"/>
      <c r="BZ118" s="894"/>
      <c r="CA118" s="894" t="s">
        <v>471</v>
      </c>
      <c r="CB118" s="894"/>
      <c r="CC118" s="894"/>
      <c r="CD118" s="894"/>
      <c r="CE118" s="894"/>
      <c r="CF118" s="924" t="s">
        <v>471</v>
      </c>
      <c r="CG118" s="925"/>
      <c r="CH118" s="925"/>
      <c r="CI118" s="925"/>
      <c r="CJ118" s="925"/>
      <c r="CK118" s="980"/>
      <c r="CL118" s="867"/>
      <c r="CM118" s="870" t="s">
        <v>472</v>
      </c>
      <c r="CN118" s="871"/>
      <c r="CO118" s="871"/>
      <c r="CP118" s="871"/>
      <c r="CQ118" s="871"/>
      <c r="CR118" s="871"/>
      <c r="CS118" s="871"/>
      <c r="CT118" s="871"/>
      <c r="CU118" s="871"/>
      <c r="CV118" s="871"/>
      <c r="CW118" s="871"/>
      <c r="CX118" s="871"/>
      <c r="CY118" s="871"/>
      <c r="CZ118" s="871"/>
      <c r="DA118" s="871"/>
      <c r="DB118" s="871"/>
      <c r="DC118" s="871"/>
      <c r="DD118" s="871"/>
      <c r="DE118" s="871"/>
      <c r="DF118" s="872"/>
      <c r="DG118" s="825" t="s">
        <v>471</v>
      </c>
      <c r="DH118" s="826"/>
      <c r="DI118" s="826"/>
      <c r="DJ118" s="826"/>
      <c r="DK118" s="827"/>
      <c r="DL118" s="828" t="s">
        <v>471</v>
      </c>
      <c r="DM118" s="826"/>
      <c r="DN118" s="826"/>
      <c r="DO118" s="826"/>
      <c r="DP118" s="827"/>
      <c r="DQ118" s="828" t="s">
        <v>471</v>
      </c>
      <c r="DR118" s="826"/>
      <c r="DS118" s="826"/>
      <c r="DT118" s="826"/>
      <c r="DU118" s="827"/>
      <c r="DV118" s="873" t="s">
        <v>471</v>
      </c>
      <c r="DW118" s="874"/>
      <c r="DX118" s="874"/>
      <c r="DY118" s="874"/>
      <c r="DZ118" s="875"/>
    </row>
    <row r="119" spans="1:130" s="248" customFormat="1" ht="26.25" customHeight="1" x14ac:dyDescent="0.15">
      <c r="A119" s="864" t="s">
        <v>440</v>
      </c>
      <c r="B119" s="865"/>
      <c r="C119" s="940" t="s">
        <v>441</v>
      </c>
      <c r="D119" s="941"/>
      <c r="E119" s="941"/>
      <c r="F119" s="941"/>
      <c r="G119" s="941"/>
      <c r="H119" s="941"/>
      <c r="I119" s="941"/>
      <c r="J119" s="941"/>
      <c r="K119" s="941"/>
      <c r="L119" s="941"/>
      <c r="M119" s="941"/>
      <c r="N119" s="941"/>
      <c r="O119" s="941"/>
      <c r="P119" s="941"/>
      <c r="Q119" s="941"/>
      <c r="R119" s="941"/>
      <c r="S119" s="941"/>
      <c r="T119" s="941"/>
      <c r="U119" s="941"/>
      <c r="V119" s="941"/>
      <c r="W119" s="941"/>
      <c r="X119" s="941"/>
      <c r="Y119" s="941"/>
      <c r="Z119" s="942"/>
      <c r="AA119" s="943" t="s">
        <v>471</v>
      </c>
      <c r="AB119" s="944"/>
      <c r="AC119" s="944"/>
      <c r="AD119" s="944"/>
      <c r="AE119" s="945"/>
      <c r="AF119" s="946" t="s">
        <v>471</v>
      </c>
      <c r="AG119" s="944"/>
      <c r="AH119" s="944"/>
      <c r="AI119" s="944"/>
      <c r="AJ119" s="945"/>
      <c r="AK119" s="946" t="s">
        <v>471</v>
      </c>
      <c r="AL119" s="944"/>
      <c r="AM119" s="944"/>
      <c r="AN119" s="944"/>
      <c r="AO119" s="945"/>
      <c r="AP119" s="947" t="s">
        <v>471</v>
      </c>
      <c r="AQ119" s="948"/>
      <c r="AR119" s="948"/>
      <c r="AS119" s="948"/>
      <c r="AT119" s="949"/>
      <c r="AU119" s="987"/>
      <c r="AV119" s="988"/>
      <c r="AW119" s="988"/>
      <c r="AX119" s="988"/>
      <c r="AY119" s="988"/>
      <c r="AZ119" s="279" t="s">
        <v>187</v>
      </c>
      <c r="BA119" s="279"/>
      <c r="BB119" s="279"/>
      <c r="BC119" s="279"/>
      <c r="BD119" s="279"/>
      <c r="BE119" s="279"/>
      <c r="BF119" s="279"/>
      <c r="BG119" s="279"/>
      <c r="BH119" s="279"/>
      <c r="BI119" s="279"/>
      <c r="BJ119" s="279"/>
      <c r="BK119" s="279"/>
      <c r="BL119" s="279"/>
      <c r="BM119" s="279"/>
      <c r="BN119" s="279"/>
      <c r="BO119" s="926" t="s">
        <v>473</v>
      </c>
      <c r="BP119" s="927"/>
      <c r="BQ119" s="931">
        <v>33891354</v>
      </c>
      <c r="BR119" s="894"/>
      <c r="BS119" s="894"/>
      <c r="BT119" s="894"/>
      <c r="BU119" s="894"/>
      <c r="BV119" s="894">
        <v>34089800</v>
      </c>
      <c r="BW119" s="894"/>
      <c r="BX119" s="894"/>
      <c r="BY119" s="894"/>
      <c r="BZ119" s="894"/>
      <c r="CA119" s="894">
        <v>34244588</v>
      </c>
      <c r="CB119" s="894"/>
      <c r="CC119" s="894"/>
      <c r="CD119" s="894"/>
      <c r="CE119" s="894"/>
      <c r="CF119" s="792"/>
      <c r="CG119" s="793"/>
      <c r="CH119" s="793"/>
      <c r="CI119" s="793"/>
      <c r="CJ119" s="883"/>
      <c r="CK119" s="981"/>
      <c r="CL119" s="869"/>
      <c r="CM119" s="887" t="s">
        <v>474</v>
      </c>
      <c r="CN119" s="888"/>
      <c r="CO119" s="888"/>
      <c r="CP119" s="888"/>
      <c r="CQ119" s="888"/>
      <c r="CR119" s="888"/>
      <c r="CS119" s="888"/>
      <c r="CT119" s="888"/>
      <c r="CU119" s="888"/>
      <c r="CV119" s="888"/>
      <c r="CW119" s="888"/>
      <c r="CX119" s="888"/>
      <c r="CY119" s="888"/>
      <c r="CZ119" s="888"/>
      <c r="DA119" s="888"/>
      <c r="DB119" s="888"/>
      <c r="DC119" s="888"/>
      <c r="DD119" s="888"/>
      <c r="DE119" s="888"/>
      <c r="DF119" s="889"/>
      <c r="DG119" s="808">
        <v>113343</v>
      </c>
      <c r="DH119" s="809"/>
      <c r="DI119" s="809"/>
      <c r="DJ119" s="809"/>
      <c r="DK119" s="810"/>
      <c r="DL119" s="811">
        <v>81177</v>
      </c>
      <c r="DM119" s="809"/>
      <c r="DN119" s="809"/>
      <c r="DO119" s="809"/>
      <c r="DP119" s="810"/>
      <c r="DQ119" s="811">
        <v>54766</v>
      </c>
      <c r="DR119" s="809"/>
      <c r="DS119" s="809"/>
      <c r="DT119" s="809"/>
      <c r="DU119" s="810"/>
      <c r="DV119" s="897">
        <v>0.6</v>
      </c>
      <c r="DW119" s="898"/>
      <c r="DX119" s="898"/>
      <c r="DY119" s="898"/>
      <c r="DZ119" s="899"/>
    </row>
    <row r="120" spans="1:130" s="248" customFormat="1" ht="26.25" customHeight="1" x14ac:dyDescent="0.15">
      <c r="A120" s="866"/>
      <c r="B120" s="867"/>
      <c r="C120" s="870" t="s">
        <v>447</v>
      </c>
      <c r="D120" s="871"/>
      <c r="E120" s="871"/>
      <c r="F120" s="871"/>
      <c r="G120" s="871"/>
      <c r="H120" s="871"/>
      <c r="I120" s="871"/>
      <c r="J120" s="871"/>
      <c r="K120" s="871"/>
      <c r="L120" s="871"/>
      <c r="M120" s="871"/>
      <c r="N120" s="871"/>
      <c r="O120" s="871"/>
      <c r="P120" s="871"/>
      <c r="Q120" s="871"/>
      <c r="R120" s="871"/>
      <c r="S120" s="871"/>
      <c r="T120" s="871"/>
      <c r="U120" s="871"/>
      <c r="V120" s="871"/>
      <c r="W120" s="871"/>
      <c r="X120" s="871"/>
      <c r="Y120" s="871"/>
      <c r="Z120" s="872"/>
      <c r="AA120" s="825" t="s">
        <v>475</v>
      </c>
      <c r="AB120" s="826"/>
      <c r="AC120" s="826"/>
      <c r="AD120" s="826"/>
      <c r="AE120" s="827"/>
      <c r="AF120" s="828" t="s">
        <v>475</v>
      </c>
      <c r="AG120" s="826"/>
      <c r="AH120" s="826"/>
      <c r="AI120" s="826"/>
      <c r="AJ120" s="827"/>
      <c r="AK120" s="828" t="s">
        <v>468</v>
      </c>
      <c r="AL120" s="826"/>
      <c r="AM120" s="826"/>
      <c r="AN120" s="826"/>
      <c r="AO120" s="827"/>
      <c r="AP120" s="873" t="s">
        <v>475</v>
      </c>
      <c r="AQ120" s="874"/>
      <c r="AR120" s="874"/>
      <c r="AS120" s="874"/>
      <c r="AT120" s="875"/>
      <c r="AU120" s="932" t="s">
        <v>476</v>
      </c>
      <c r="AV120" s="933"/>
      <c r="AW120" s="933"/>
      <c r="AX120" s="933"/>
      <c r="AY120" s="934"/>
      <c r="AZ120" s="909" t="s">
        <v>477</v>
      </c>
      <c r="BA120" s="854"/>
      <c r="BB120" s="854"/>
      <c r="BC120" s="854"/>
      <c r="BD120" s="854"/>
      <c r="BE120" s="854"/>
      <c r="BF120" s="854"/>
      <c r="BG120" s="854"/>
      <c r="BH120" s="854"/>
      <c r="BI120" s="854"/>
      <c r="BJ120" s="854"/>
      <c r="BK120" s="854"/>
      <c r="BL120" s="854"/>
      <c r="BM120" s="854"/>
      <c r="BN120" s="854"/>
      <c r="BO120" s="854"/>
      <c r="BP120" s="855"/>
      <c r="BQ120" s="910">
        <v>9350091</v>
      </c>
      <c r="BR120" s="891"/>
      <c r="BS120" s="891"/>
      <c r="BT120" s="891"/>
      <c r="BU120" s="891"/>
      <c r="BV120" s="891">
        <v>10200356</v>
      </c>
      <c r="BW120" s="891"/>
      <c r="BX120" s="891"/>
      <c r="BY120" s="891"/>
      <c r="BZ120" s="891"/>
      <c r="CA120" s="891">
        <v>9448255</v>
      </c>
      <c r="CB120" s="891"/>
      <c r="CC120" s="891"/>
      <c r="CD120" s="891"/>
      <c r="CE120" s="891"/>
      <c r="CF120" s="915">
        <v>98</v>
      </c>
      <c r="CG120" s="916"/>
      <c r="CH120" s="916"/>
      <c r="CI120" s="916"/>
      <c r="CJ120" s="916"/>
      <c r="CK120" s="917" t="s">
        <v>478</v>
      </c>
      <c r="CL120" s="901"/>
      <c r="CM120" s="901"/>
      <c r="CN120" s="901"/>
      <c r="CO120" s="902"/>
      <c r="CP120" s="921" t="s">
        <v>479</v>
      </c>
      <c r="CQ120" s="922"/>
      <c r="CR120" s="922"/>
      <c r="CS120" s="922"/>
      <c r="CT120" s="922"/>
      <c r="CU120" s="922"/>
      <c r="CV120" s="922"/>
      <c r="CW120" s="922"/>
      <c r="CX120" s="922"/>
      <c r="CY120" s="922"/>
      <c r="CZ120" s="922"/>
      <c r="DA120" s="922"/>
      <c r="DB120" s="922"/>
      <c r="DC120" s="922"/>
      <c r="DD120" s="922"/>
      <c r="DE120" s="922"/>
      <c r="DF120" s="923"/>
      <c r="DG120" s="910">
        <v>14017431</v>
      </c>
      <c r="DH120" s="891"/>
      <c r="DI120" s="891"/>
      <c r="DJ120" s="891"/>
      <c r="DK120" s="891"/>
      <c r="DL120" s="891">
        <v>13977173</v>
      </c>
      <c r="DM120" s="891"/>
      <c r="DN120" s="891"/>
      <c r="DO120" s="891"/>
      <c r="DP120" s="891"/>
      <c r="DQ120" s="891">
        <v>13742475</v>
      </c>
      <c r="DR120" s="891"/>
      <c r="DS120" s="891"/>
      <c r="DT120" s="891"/>
      <c r="DU120" s="891"/>
      <c r="DV120" s="892">
        <v>142.5</v>
      </c>
      <c r="DW120" s="892"/>
      <c r="DX120" s="892"/>
      <c r="DY120" s="892"/>
      <c r="DZ120" s="893"/>
    </row>
    <row r="121" spans="1:130" s="248" customFormat="1" ht="26.25" customHeight="1" x14ac:dyDescent="0.15">
      <c r="A121" s="866"/>
      <c r="B121" s="867"/>
      <c r="C121" s="912" t="s">
        <v>480</v>
      </c>
      <c r="D121" s="913"/>
      <c r="E121" s="913"/>
      <c r="F121" s="913"/>
      <c r="G121" s="913"/>
      <c r="H121" s="913"/>
      <c r="I121" s="913"/>
      <c r="J121" s="913"/>
      <c r="K121" s="913"/>
      <c r="L121" s="913"/>
      <c r="M121" s="913"/>
      <c r="N121" s="913"/>
      <c r="O121" s="913"/>
      <c r="P121" s="913"/>
      <c r="Q121" s="913"/>
      <c r="R121" s="913"/>
      <c r="S121" s="913"/>
      <c r="T121" s="913"/>
      <c r="U121" s="913"/>
      <c r="V121" s="913"/>
      <c r="W121" s="913"/>
      <c r="X121" s="913"/>
      <c r="Y121" s="913"/>
      <c r="Z121" s="914"/>
      <c r="AA121" s="825" t="s">
        <v>468</v>
      </c>
      <c r="AB121" s="826"/>
      <c r="AC121" s="826"/>
      <c r="AD121" s="826"/>
      <c r="AE121" s="827"/>
      <c r="AF121" s="828" t="s">
        <v>468</v>
      </c>
      <c r="AG121" s="826"/>
      <c r="AH121" s="826"/>
      <c r="AI121" s="826"/>
      <c r="AJ121" s="827"/>
      <c r="AK121" s="828" t="s">
        <v>468</v>
      </c>
      <c r="AL121" s="826"/>
      <c r="AM121" s="826"/>
      <c r="AN121" s="826"/>
      <c r="AO121" s="827"/>
      <c r="AP121" s="873" t="s">
        <v>475</v>
      </c>
      <c r="AQ121" s="874"/>
      <c r="AR121" s="874"/>
      <c r="AS121" s="874"/>
      <c r="AT121" s="875"/>
      <c r="AU121" s="935"/>
      <c r="AV121" s="936"/>
      <c r="AW121" s="936"/>
      <c r="AX121" s="936"/>
      <c r="AY121" s="937"/>
      <c r="AZ121" s="861" t="s">
        <v>481</v>
      </c>
      <c r="BA121" s="796"/>
      <c r="BB121" s="796"/>
      <c r="BC121" s="796"/>
      <c r="BD121" s="796"/>
      <c r="BE121" s="796"/>
      <c r="BF121" s="796"/>
      <c r="BG121" s="796"/>
      <c r="BH121" s="796"/>
      <c r="BI121" s="796"/>
      <c r="BJ121" s="796"/>
      <c r="BK121" s="796"/>
      <c r="BL121" s="796"/>
      <c r="BM121" s="796"/>
      <c r="BN121" s="796"/>
      <c r="BO121" s="796"/>
      <c r="BP121" s="797"/>
      <c r="BQ121" s="862">
        <v>849962</v>
      </c>
      <c r="BR121" s="863"/>
      <c r="BS121" s="863"/>
      <c r="BT121" s="863"/>
      <c r="BU121" s="863"/>
      <c r="BV121" s="863">
        <v>315697</v>
      </c>
      <c r="BW121" s="863"/>
      <c r="BX121" s="863"/>
      <c r="BY121" s="863"/>
      <c r="BZ121" s="863"/>
      <c r="CA121" s="863">
        <v>73748</v>
      </c>
      <c r="CB121" s="863"/>
      <c r="CC121" s="863"/>
      <c r="CD121" s="863"/>
      <c r="CE121" s="863"/>
      <c r="CF121" s="924">
        <v>0.8</v>
      </c>
      <c r="CG121" s="925"/>
      <c r="CH121" s="925"/>
      <c r="CI121" s="925"/>
      <c r="CJ121" s="925"/>
      <c r="CK121" s="918"/>
      <c r="CL121" s="904"/>
      <c r="CM121" s="904"/>
      <c r="CN121" s="904"/>
      <c r="CO121" s="905"/>
      <c r="CP121" s="884" t="s">
        <v>482</v>
      </c>
      <c r="CQ121" s="885"/>
      <c r="CR121" s="885"/>
      <c r="CS121" s="885"/>
      <c r="CT121" s="885"/>
      <c r="CU121" s="885"/>
      <c r="CV121" s="885"/>
      <c r="CW121" s="885"/>
      <c r="CX121" s="885"/>
      <c r="CY121" s="885"/>
      <c r="CZ121" s="885"/>
      <c r="DA121" s="885"/>
      <c r="DB121" s="885"/>
      <c r="DC121" s="885"/>
      <c r="DD121" s="885"/>
      <c r="DE121" s="885"/>
      <c r="DF121" s="886"/>
      <c r="DG121" s="862">
        <v>1170938</v>
      </c>
      <c r="DH121" s="863"/>
      <c r="DI121" s="863"/>
      <c r="DJ121" s="863"/>
      <c r="DK121" s="863"/>
      <c r="DL121" s="863">
        <v>1160322</v>
      </c>
      <c r="DM121" s="863"/>
      <c r="DN121" s="863"/>
      <c r="DO121" s="863"/>
      <c r="DP121" s="863"/>
      <c r="DQ121" s="863">
        <v>1092451</v>
      </c>
      <c r="DR121" s="863"/>
      <c r="DS121" s="863"/>
      <c r="DT121" s="863"/>
      <c r="DU121" s="863"/>
      <c r="DV121" s="840">
        <v>11.3</v>
      </c>
      <c r="DW121" s="840"/>
      <c r="DX121" s="840"/>
      <c r="DY121" s="840"/>
      <c r="DZ121" s="841"/>
    </row>
    <row r="122" spans="1:130" s="248" customFormat="1" ht="26.25" customHeight="1" x14ac:dyDescent="0.15">
      <c r="A122" s="866"/>
      <c r="B122" s="867"/>
      <c r="C122" s="870" t="s">
        <v>458</v>
      </c>
      <c r="D122" s="871"/>
      <c r="E122" s="871"/>
      <c r="F122" s="871"/>
      <c r="G122" s="871"/>
      <c r="H122" s="871"/>
      <c r="I122" s="871"/>
      <c r="J122" s="871"/>
      <c r="K122" s="871"/>
      <c r="L122" s="871"/>
      <c r="M122" s="871"/>
      <c r="N122" s="871"/>
      <c r="O122" s="871"/>
      <c r="P122" s="871"/>
      <c r="Q122" s="871"/>
      <c r="R122" s="871"/>
      <c r="S122" s="871"/>
      <c r="T122" s="871"/>
      <c r="U122" s="871"/>
      <c r="V122" s="871"/>
      <c r="W122" s="871"/>
      <c r="X122" s="871"/>
      <c r="Y122" s="871"/>
      <c r="Z122" s="872"/>
      <c r="AA122" s="825" t="s">
        <v>468</v>
      </c>
      <c r="AB122" s="826"/>
      <c r="AC122" s="826"/>
      <c r="AD122" s="826"/>
      <c r="AE122" s="827"/>
      <c r="AF122" s="828" t="s">
        <v>468</v>
      </c>
      <c r="AG122" s="826"/>
      <c r="AH122" s="826"/>
      <c r="AI122" s="826"/>
      <c r="AJ122" s="827"/>
      <c r="AK122" s="828" t="s">
        <v>468</v>
      </c>
      <c r="AL122" s="826"/>
      <c r="AM122" s="826"/>
      <c r="AN122" s="826"/>
      <c r="AO122" s="827"/>
      <c r="AP122" s="873" t="s">
        <v>468</v>
      </c>
      <c r="AQ122" s="874"/>
      <c r="AR122" s="874"/>
      <c r="AS122" s="874"/>
      <c r="AT122" s="875"/>
      <c r="AU122" s="935"/>
      <c r="AV122" s="936"/>
      <c r="AW122" s="936"/>
      <c r="AX122" s="936"/>
      <c r="AY122" s="937"/>
      <c r="AZ122" s="928" t="s">
        <v>483</v>
      </c>
      <c r="BA122" s="929"/>
      <c r="BB122" s="929"/>
      <c r="BC122" s="929"/>
      <c r="BD122" s="929"/>
      <c r="BE122" s="929"/>
      <c r="BF122" s="929"/>
      <c r="BG122" s="929"/>
      <c r="BH122" s="929"/>
      <c r="BI122" s="929"/>
      <c r="BJ122" s="929"/>
      <c r="BK122" s="929"/>
      <c r="BL122" s="929"/>
      <c r="BM122" s="929"/>
      <c r="BN122" s="929"/>
      <c r="BO122" s="929"/>
      <c r="BP122" s="930"/>
      <c r="BQ122" s="931">
        <v>20645859</v>
      </c>
      <c r="BR122" s="894"/>
      <c r="BS122" s="894"/>
      <c r="BT122" s="894"/>
      <c r="BU122" s="894"/>
      <c r="BV122" s="894">
        <v>19838229</v>
      </c>
      <c r="BW122" s="894"/>
      <c r="BX122" s="894"/>
      <c r="BY122" s="894"/>
      <c r="BZ122" s="894"/>
      <c r="CA122" s="894">
        <v>21228011</v>
      </c>
      <c r="CB122" s="894"/>
      <c r="CC122" s="894"/>
      <c r="CD122" s="894"/>
      <c r="CE122" s="894"/>
      <c r="CF122" s="895">
        <v>220.2</v>
      </c>
      <c r="CG122" s="896"/>
      <c r="CH122" s="896"/>
      <c r="CI122" s="896"/>
      <c r="CJ122" s="896"/>
      <c r="CK122" s="918"/>
      <c r="CL122" s="904"/>
      <c r="CM122" s="904"/>
      <c r="CN122" s="904"/>
      <c r="CO122" s="905"/>
      <c r="CP122" s="884" t="s">
        <v>484</v>
      </c>
      <c r="CQ122" s="885"/>
      <c r="CR122" s="885"/>
      <c r="CS122" s="885"/>
      <c r="CT122" s="885"/>
      <c r="CU122" s="885"/>
      <c r="CV122" s="885"/>
      <c r="CW122" s="885"/>
      <c r="CX122" s="885"/>
      <c r="CY122" s="885"/>
      <c r="CZ122" s="885"/>
      <c r="DA122" s="885"/>
      <c r="DB122" s="885"/>
      <c r="DC122" s="885"/>
      <c r="DD122" s="885"/>
      <c r="DE122" s="885"/>
      <c r="DF122" s="886"/>
      <c r="DG122" s="862">
        <v>13064</v>
      </c>
      <c r="DH122" s="863"/>
      <c r="DI122" s="863"/>
      <c r="DJ122" s="863"/>
      <c r="DK122" s="863"/>
      <c r="DL122" s="863">
        <v>352996</v>
      </c>
      <c r="DM122" s="863"/>
      <c r="DN122" s="863"/>
      <c r="DO122" s="863"/>
      <c r="DP122" s="863"/>
      <c r="DQ122" s="863">
        <v>679118</v>
      </c>
      <c r="DR122" s="863"/>
      <c r="DS122" s="863"/>
      <c r="DT122" s="863"/>
      <c r="DU122" s="863"/>
      <c r="DV122" s="840">
        <v>7</v>
      </c>
      <c r="DW122" s="840"/>
      <c r="DX122" s="840"/>
      <c r="DY122" s="840"/>
      <c r="DZ122" s="841"/>
    </row>
    <row r="123" spans="1:130" s="248" customFormat="1" ht="26.25" customHeight="1" x14ac:dyDescent="0.15">
      <c r="A123" s="866"/>
      <c r="B123" s="867"/>
      <c r="C123" s="870" t="s">
        <v>465</v>
      </c>
      <c r="D123" s="871"/>
      <c r="E123" s="871"/>
      <c r="F123" s="871"/>
      <c r="G123" s="871"/>
      <c r="H123" s="871"/>
      <c r="I123" s="871"/>
      <c r="J123" s="871"/>
      <c r="K123" s="871"/>
      <c r="L123" s="871"/>
      <c r="M123" s="871"/>
      <c r="N123" s="871"/>
      <c r="O123" s="871"/>
      <c r="P123" s="871"/>
      <c r="Q123" s="871"/>
      <c r="R123" s="871"/>
      <c r="S123" s="871"/>
      <c r="T123" s="871"/>
      <c r="U123" s="871"/>
      <c r="V123" s="871"/>
      <c r="W123" s="871"/>
      <c r="X123" s="871"/>
      <c r="Y123" s="871"/>
      <c r="Z123" s="872"/>
      <c r="AA123" s="825" t="s">
        <v>475</v>
      </c>
      <c r="AB123" s="826"/>
      <c r="AC123" s="826"/>
      <c r="AD123" s="826"/>
      <c r="AE123" s="827"/>
      <c r="AF123" s="828" t="s">
        <v>475</v>
      </c>
      <c r="AG123" s="826"/>
      <c r="AH123" s="826"/>
      <c r="AI123" s="826"/>
      <c r="AJ123" s="827"/>
      <c r="AK123" s="828" t="s">
        <v>475</v>
      </c>
      <c r="AL123" s="826"/>
      <c r="AM123" s="826"/>
      <c r="AN123" s="826"/>
      <c r="AO123" s="827"/>
      <c r="AP123" s="873" t="s">
        <v>475</v>
      </c>
      <c r="AQ123" s="874"/>
      <c r="AR123" s="874"/>
      <c r="AS123" s="874"/>
      <c r="AT123" s="875"/>
      <c r="AU123" s="938"/>
      <c r="AV123" s="939"/>
      <c r="AW123" s="939"/>
      <c r="AX123" s="939"/>
      <c r="AY123" s="939"/>
      <c r="AZ123" s="279" t="s">
        <v>187</v>
      </c>
      <c r="BA123" s="279"/>
      <c r="BB123" s="279"/>
      <c r="BC123" s="279"/>
      <c r="BD123" s="279"/>
      <c r="BE123" s="279"/>
      <c r="BF123" s="279"/>
      <c r="BG123" s="279"/>
      <c r="BH123" s="279"/>
      <c r="BI123" s="279"/>
      <c r="BJ123" s="279"/>
      <c r="BK123" s="279"/>
      <c r="BL123" s="279"/>
      <c r="BM123" s="279"/>
      <c r="BN123" s="279"/>
      <c r="BO123" s="926" t="s">
        <v>485</v>
      </c>
      <c r="BP123" s="927"/>
      <c r="BQ123" s="881">
        <v>30845912</v>
      </c>
      <c r="BR123" s="882"/>
      <c r="BS123" s="882"/>
      <c r="BT123" s="882"/>
      <c r="BU123" s="882"/>
      <c r="BV123" s="882">
        <v>30354282</v>
      </c>
      <c r="BW123" s="882"/>
      <c r="BX123" s="882"/>
      <c r="BY123" s="882"/>
      <c r="BZ123" s="882"/>
      <c r="CA123" s="882">
        <v>30750014</v>
      </c>
      <c r="CB123" s="882"/>
      <c r="CC123" s="882"/>
      <c r="CD123" s="882"/>
      <c r="CE123" s="882"/>
      <c r="CF123" s="792"/>
      <c r="CG123" s="793"/>
      <c r="CH123" s="793"/>
      <c r="CI123" s="793"/>
      <c r="CJ123" s="883"/>
      <c r="CK123" s="918"/>
      <c r="CL123" s="904"/>
      <c r="CM123" s="904"/>
      <c r="CN123" s="904"/>
      <c r="CO123" s="905"/>
      <c r="CP123" s="884" t="s">
        <v>486</v>
      </c>
      <c r="CQ123" s="885"/>
      <c r="CR123" s="885"/>
      <c r="CS123" s="885"/>
      <c r="CT123" s="885"/>
      <c r="CU123" s="885"/>
      <c r="CV123" s="885"/>
      <c r="CW123" s="885"/>
      <c r="CX123" s="885"/>
      <c r="CY123" s="885"/>
      <c r="CZ123" s="885"/>
      <c r="DA123" s="885"/>
      <c r="DB123" s="885"/>
      <c r="DC123" s="885"/>
      <c r="DD123" s="885"/>
      <c r="DE123" s="885"/>
      <c r="DF123" s="886"/>
      <c r="DG123" s="825">
        <v>6431</v>
      </c>
      <c r="DH123" s="826"/>
      <c r="DI123" s="826"/>
      <c r="DJ123" s="826"/>
      <c r="DK123" s="827"/>
      <c r="DL123" s="828" t="s">
        <v>487</v>
      </c>
      <c r="DM123" s="826"/>
      <c r="DN123" s="826"/>
      <c r="DO123" s="826"/>
      <c r="DP123" s="827"/>
      <c r="DQ123" s="828">
        <v>4470</v>
      </c>
      <c r="DR123" s="826"/>
      <c r="DS123" s="826"/>
      <c r="DT123" s="826"/>
      <c r="DU123" s="827"/>
      <c r="DV123" s="873">
        <v>0</v>
      </c>
      <c r="DW123" s="874"/>
      <c r="DX123" s="874"/>
      <c r="DY123" s="874"/>
      <c r="DZ123" s="875"/>
    </row>
    <row r="124" spans="1:130" s="248" customFormat="1" ht="26.25" customHeight="1" thickBot="1" x14ac:dyDescent="0.2">
      <c r="A124" s="866"/>
      <c r="B124" s="867"/>
      <c r="C124" s="870" t="s">
        <v>469</v>
      </c>
      <c r="D124" s="871"/>
      <c r="E124" s="871"/>
      <c r="F124" s="871"/>
      <c r="G124" s="871"/>
      <c r="H124" s="871"/>
      <c r="I124" s="871"/>
      <c r="J124" s="871"/>
      <c r="K124" s="871"/>
      <c r="L124" s="871"/>
      <c r="M124" s="871"/>
      <c r="N124" s="871"/>
      <c r="O124" s="871"/>
      <c r="P124" s="871"/>
      <c r="Q124" s="871"/>
      <c r="R124" s="871"/>
      <c r="S124" s="871"/>
      <c r="T124" s="871"/>
      <c r="U124" s="871"/>
      <c r="V124" s="871"/>
      <c r="W124" s="871"/>
      <c r="X124" s="871"/>
      <c r="Y124" s="871"/>
      <c r="Z124" s="872"/>
      <c r="AA124" s="825" t="s">
        <v>488</v>
      </c>
      <c r="AB124" s="826"/>
      <c r="AC124" s="826"/>
      <c r="AD124" s="826"/>
      <c r="AE124" s="827"/>
      <c r="AF124" s="828" t="s">
        <v>489</v>
      </c>
      <c r="AG124" s="826"/>
      <c r="AH124" s="826"/>
      <c r="AI124" s="826"/>
      <c r="AJ124" s="827"/>
      <c r="AK124" s="828" t="s">
        <v>487</v>
      </c>
      <c r="AL124" s="826"/>
      <c r="AM124" s="826"/>
      <c r="AN124" s="826"/>
      <c r="AO124" s="827"/>
      <c r="AP124" s="873" t="s">
        <v>488</v>
      </c>
      <c r="AQ124" s="874"/>
      <c r="AR124" s="874"/>
      <c r="AS124" s="874"/>
      <c r="AT124" s="875"/>
      <c r="AU124" s="876" t="s">
        <v>490</v>
      </c>
      <c r="AV124" s="877"/>
      <c r="AW124" s="877"/>
      <c r="AX124" s="877"/>
      <c r="AY124" s="877"/>
      <c r="AZ124" s="877"/>
      <c r="BA124" s="877"/>
      <c r="BB124" s="877"/>
      <c r="BC124" s="877"/>
      <c r="BD124" s="877"/>
      <c r="BE124" s="877"/>
      <c r="BF124" s="877"/>
      <c r="BG124" s="877"/>
      <c r="BH124" s="877"/>
      <c r="BI124" s="877"/>
      <c r="BJ124" s="877"/>
      <c r="BK124" s="877"/>
      <c r="BL124" s="877"/>
      <c r="BM124" s="877"/>
      <c r="BN124" s="877"/>
      <c r="BO124" s="877"/>
      <c r="BP124" s="878"/>
      <c r="BQ124" s="879">
        <v>33.6</v>
      </c>
      <c r="BR124" s="880"/>
      <c r="BS124" s="880"/>
      <c r="BT124" s="880"/>
      <c r="BU124" s="880"/>
      <c r="BV124" s="880">
        <v>40.700000000000003</v>
      </c>
      <c r="BW124" s="880"/>
      <c r="BX124" s="880"/>
      <c r="BY124" s="880"/>
      <c r="BZ124" s="880"/>
      <c r="CA124" s="880">
        <v>36.200000000000003</v>
      </c>
      <c r="CB124" s="880"/>
      <c r="CC124" s="880"/>
      <c r="CD124" s="880"/>
      <c r="CE124" s="880"/>
      <c r="CF124" s="770"/>
      <c r="CG124" s="771"/>
      <c r="CH124" s="771"/>
      <c r="CI124" s="771"/>
      <c r="CJ124" s="911"/>
      <c r="CK124" s="919"/>
      <c r="CL124" s="919"/>
      <c r="CM124" s="919"/>
      <c r="CN124" s="919"/>
      <c r="CO124" s="920"/>
      <c r="CP124" s="884" t="s">
        <v>491</v>
      </c>
      <c r="CQ124" s="885"/>
      <c r="CR124" s="885"/>
      <c r="CS124" s="885"/>
      <c r="CT124" s="885"/>
      <c r="CU124" s="885"/>
      <c r="CV124" s="885"/>
      <c r="CW124" s="885"/>
      <c r="CX124" s="885"/>
      <c r="CY124" s="885"/>
      <c r="CZ124" s="885"/>
      <c r="DA124" s="885"/>
      <c r="DB124" s="885"/>
      <c r="DC124" s="885"/>
      <c r="DD124" s="885"/>
      <c r="DE124" s="885"/>
      <c r="DF124" s="886"/>
      <c r="DG124" s="808" t="s">
        <v>488</v>
      </c>
      <c r="DH124" s="809"/>
      <c r="DI124" s="809"/>
      <c r="DJ124" s="809"/>
      <c r="DK124" s="810"/>
      <c r="DL124" s="811" t="s">
        <v>488</v>
      </c>
      <c r="DM124" s="809"/>
      <c r="DN124" s="809"/>
      <c r="DO124" s="809"/>
      <c r="DP124" s="810"/>
      <c r="DQ124" s="811" t="s">
        <v>492</v>
      </c>
      <c r="DR124" s="809"/>
      <c r="DS124" s="809"/>
      <c r="DT124" s="809"/>
      <c r="DU124" s="810"/>
      <c r="DV124" s="897" t="s">
        <v>492</v>
      </c>
      <c r="DW124" s="898"/>
      <c r="DX124" s="898"/>
      <c r="DY124" s="898"/>
      <c r="DZ124" s="899"/>
    </row>
    <row r="125" spans="1:130" s="248" customFormat="1" ht="26.25" customHeight="1" x14ac:dyDescent="0.15">
      <c r="A125" s="866"/>
      <c r="B125" s="867"/>
      <c r="C125" s="870" t="s">
        <v>472</v>
      </c>
      <c r="D125" s="871"/>
      <c r="E125" s="871"/>
      <c r="F125" s="871"/>
      <c r="G125" s="871"/>
      <c r="H125" s="871"/>
      <c r="I125" s="871"/>
      <c r="J125" s="871"/>
      <c r="K125" s="871"/>
      <c r="L125" s="871"/>
      <c r="M125" s="871"/>
      <c r="N125" s="871"/>
      <c r="O125" s="871"/>
      <c r="P125" s="871"/>
      <c r="Q125" s="871"/>
      <c r="R125" s="871"/>
      <c r="S125" s="871"/>
      <c r="T125" s="871"/>
      <c r="U125" s="871"/>
      <c r="V125" s="871"/>
      <c r="W125" s="871"/>
      <c r="X125" s="871"/>
      <c r="Y125" s="871"/>
      <c r="Z125" s="872"/>
      <c r="AA125" s="825" t="s">
        <v>488</v>
      </c>
      <c r="AB125" s="826"/>
      <c r="AC125" s="826"/>
      <c r="AD125" s="826"/>
      <c r="AE125" s="827"/>
      <c r="AF125" s="828" t="s">
        <v>488</v>
      </c>
      <c r="AG125" s="826"/>
      <c r="AH125" s="826"/>
      <c r="AI125" s="826"/>
      <c r="AJ125" s="827"/>
      <c r="AK125" s="828" t="s">
        <v>487</v>
      </c>
      <c r="AL125" s="826"/>
      <c r="AM125" s="826"/>
      <c r="AN125" s="826"/>
      <c r="AO125" s="827"/>
      <c r="AP125" s="873" t="s">
        <v>492</v>
      </c>
      <c r="AQ125" s="874"/>
      <c r="AR125" s="874"/>
      <c r="AS125" s="874"/>
      <c r="AT125" s="875"/>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00" t="s">
        <v>493</v>
      </c>
      <c r="CL125" s="901"/>
      <c r="CM125" s="901"/>
      <c r="CN125" s="901"/>
      <c r="CO125" s="902"/>
      <c r="CP125" s="909" t="s">
        <v>494</v>
      </c>
      <c r="CQ125" s="854"/>
      <c r="CR125" s="854"/>
      <c r="CS125" s="854"/>
      <c r="CT125" s="854"/>
      <c r="CU125" s="854"/>
      <c r="CV125" s="854"/>
      <c r="CW125" s="854"/>
      <c r="CX125" s="854"/>
      <c r="CY125" s="854"/>
      <c r="CZ125" s="854"/>
      <c r="DA125" s="854"/>
      <c r="DB125" s="854"/>
      <c r="DC125" s="854"/>
      <c r="DD125" s="854"/>
      <c r="DE125" s="854"/>
      <c r="DF125" s="855"/>
      <c r="DG125" s="910" t="s">
        <v>492</v>
      </c>
      <c r="DH125" s="891"/>
      <c r="DI125" s="891"/>
      <c r="DJ125" s="891"/>
      <c r="DK125" s="891"/>
      <c r="DL125" s="891" t="s">
        <v>488</v>
      </c>
      <c r="DM125" s="891"/>
      <c r="DN125" s="891"/>
      <c r="DO125" s="891"/>
      <c r="DP125" s="891"/>
      <c r="DQ125" s="891" t="s">
        <v>487</v>
      </c>
      <c r="DR125" s="891"/>
      <c r="DS125" s="891"/>
      <c r="DT125" s="891"/>
      <c r="DU125" s="891"/>
      <c r="DV125" s="892" t="s">
        <v>492</v>
      </c>
      <c r="DW125" s="892"/>
      <c r="DX125" s="892"/>
      <c r="DY125" s="892"/>
      <c r="DZ125" s="893"/>
    </row>
    <row r="126" spans="1:130" s="248" customFormat="1" ht="26.25" customHeight="1" thickBot="1" x14ac:dyDescent="0.2">
      <c r="A126" s="866"/>
      <c r="B126" s="867"/>
      <c r="C126" s="870" t="s">
        <v>474</v>
      </c>
      <c r="D126" s="871"/>
      <c r="E126" s="871"/>
      <c r="F126" s="871"/>
      <c r="G126" s="871"/>
      <c r="H126" s="871"/>
      <c r="I126" s="871"/>
      <c r="J126" s="871"/>
      <c r="K126" s="871"/>
      <c r="L126" s="871"/>
      <c r="M126" s="871"/>
      <c r="N126" s="871"/>
      <c r="O126" s="871"/>
      <c r="P126" s="871"/>
      <c r="Q126" s="871"/>
      <c r="R126" s="871"/>
      <c r="S126" s="871"/>
      <c r="T126" s="871"/>
      <c r="U126" s="871"/>
      <c r="V126" s="871"/>
      <c r="W126" s="871"/>
      <c r="X126" s="871"/>
      <c r="Y126" s="871"/>
      <c r="Z126" s="872"/>
      <c r="AA126" s="825" t="s">
        <v>487</v>
      </c>
      <c r="AB126" s="826"/>
      <c r="AC126" s="826"/>
      <c r="AD126" s="826"/>
      <c r="AE126" s="827"/>
      <c r="AF126" s="828" t="s">
        <v>488</v>
      </c>
      <c r="AG126" s="826"/>
      <c r="AH126" s="826"/>
      <c r="AI126" s="826"/>
      <c r="AJ126" s="827"/>
      <c r="AK126" s="828" t="s">
        <v>487</v>
      </c>
      <c r="AL126" s="826"/>
      <c r="AM126" s="826"/>
      <c r="AN126" s="826"/>
      <c r="AO126" s="827"/>
      <c r="AP126" s="873" t="s">
        <v>492</v>
      </c>
      <c r="AQ126" s="874"/>
      <c r="AR126" s="874"/>
      <c r="AS126" s="874"/>
      <c r="AT126" s="875"/>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03"/>
      <c r="CL126" s="904"/>
      <c r="CM126" s="904"/>
      <c r="CN126" s="904"/>
      <c r="CO126" s="905"/>
      <c r="CP126" s="861" t="s">
        <v>495</v>
      </c>
      <c r="CQ126" s="796"/>
      <c r="CR126" s="796"/>
      <c r="CS126" s="796"/>
      <c r="CT126" s="796"/>
      <c r="CU126" s="796"/>
      <c r="CV126" s="796"/>
      <c r="CW126" s="796"/>
      <c r="CX126" s="796"/>
      <c r="CY126" s="796"/>
      <c r="CZ126" s="796"/>
      <c r="DA126" s="796"/>
      <c r="DB126" s="796"/>
      <c r="DC126" s="796"/>
      <c r="DD126" s="796"/>
      <c r="DE126" s="796"/>
      <c r="DF126" s="797"/>
      <c r="DG126" s="862" t="s">
        <v>487</v>
      </c>
      <c r="DH126" s="863"/>
      <c r="DI126" s="863"/>
      <c r="DJ126" s="863"/>
      <c r="DK126" s="863"/>
      <c r="DL126" s="863" t="s">
        <v>492</v>
      </c>
      <c r="DM126" s="863"/>
      <c r="DN126" s="863"/>
      <c r="DO126" s="863"/>
      <c r="DP126" s="863"/>
      <c r="DQ126" s="863" t="s">
        <v>492</v>
      </c>
      <c r="DR126" s="863"/>
      <c r="DS126" s="863"/>
      <c r="DT126" s="863"/>
      <c r="DU126" s="863"/>
      <c r="DV126" s="840" t="s">
        <v>488</v>
      </c>
      <c r="DW126" s="840"/>
      <c r="DX126" s="840"/>
      <c r="DY126" s="840"/>
      <c r="DZ126" s="841"/>
    </row>
    <row r="127" spans="1:130" s="248" customFormat="1" ht="26.25" customHeight="1" x14ac:dyDescent="0.15">
      <c r="A127" s="868"/>
      <c r="B127" s="869"/>
      <c r="C127" s="887" t="s">
        <v>496</v>
      </c>
      <c r="D127" s="888"/>
      <c r="E127" s="888"/>
      <c r="F127" s="888"/>
      <c r="G127" s="888"/>
      <c r="H127" s="888"/>
      <c r="I127" s="888"/>
      <c r="J127" s="888"/>
      <c r="K127" s="888"/>
      <c r="L127" s="888"/>
      <c r="M127" s="888"/>
      <c r="N127" s="888"/>
      <c r="O127" s="888"/>
      <c r="P127" s="888"/>
      <c r="Q127" s="888"/>
      <c r="R127" s="888"/>
      <c r="S127" s="888"/>
      <c r="T127" s="888"/>
      <c r="U127" s="888"/>
      <c r="V127" s="888"/>
      <c r="W127" s="888"/>
      <c r="X127" s="888"/>
      <c r="Y127" s="888"/>
      <c r="Z127" s="889"/>
      <c r="AA127" s="825">
        <v>24608</v>
      </c>
      <c r="AB127" s="826"/>
      <c r="AC127" s="826"/>
      <c r="AD127" s="826"/>
      <c r="AE127" s="827"/>
      <c r="AF127" s="828">
        <v>19367</v>
      </c>
      <c r="AG127" s="826"/>
      <c r="AH127" s="826"/>
      <c r="AI127" s="826"/>
      <c r="AJ127" s="827"/>
      <c r="AK127" s="828">
        <v>14984</v>
      </c>
      <c r="AL127" s="826"/>
      <c r="AM127" s="826"/>
      <c r="AN127" s="826"/>
      <c r="AO127" s="827"/>
      <c r="AP127" s="873">
        <v>0.2</v>
      </c>
      <c r="AQ127" s="874"/>
      <c r="AR127" s="874"/>
      <c r="AS127" s="874"/>
      <c r="AT127" s="875"/>
      <c r="AU127" s="284"/>
      <c r="AV127" s="284"/>
      <c r="AW127" s="284"/>
      <c r="AX127" s="890" t="s">
        <v>497</v>
      </c>
      <c r="AY127" s="858"/>
      <c r="AZ127" s="858"/>
      <c r="BA127" s="858"/>
      <c r="BB127" s="858"/>
      <c r="BC127" s="858"/>
      <c r="BD127" s="858"/>
      <c r="BE127" s="859"/>
      <c r="BF127" s="857" t="s">
        <v>498</v>
      </c>
      <c r="BG127" s="858"/>
      <c r="BH127" s="858"/>
      <c r="BI127" s="858"/>
      <c r="BJ127" s="858"/>
      <c r="BK127" s="858"/>
      <c r="BL127" s="859"/>
      <c r="BM127" s="857" t="s">
        <v>499</v>
      </c>
      <c r="BN127" s="858"/>
      <c r="BO127" s="858"/>
      <c r="BP127" s="858"/>
      <c r="BQ127" s="858"/>
      <c r="BR127" s="858"/>
      <c r="BS127" s="859"/>
      <c r="BT127" s="857" t="s">
        <v>500</v>
      </c>
      <c r="BU127" s="858"/>
      <c r="BV127" s="858"/>
      <c r="BW127" s="858"/>
      <c r="BX127" s="858"/>
      <c r="BY127" s="858"/>
      <c r="BZ127" s="860"/>
      <c r="CA127" s="284"/>
      <c r="CB127" s="284"/>
      <c r="CC127" s="284"/>
      <c r="CD127" s="285"/>
      <c r="CE127" s="285"/>
      <c r="CF127" s="285"/>
      <c r="CG127" s="282"/>
      <c r="CH127" s="282"/>
      <c r="CI127" s="282"/>
      <c r="CJ127" s="283"/>
      <c r="CK127" s="903"/>
      <c r="CL127" s="904"/>
      <c r="CM127" s="904"/>
      <c r="CN127" s="904"/>
      <c r="CO127" s="905"/>
      <c r="CP127" s="861" t="s">
        <v>501</v>
      </c>
      <c r="CQ127" s="796"/>
      <c r="CR127" s="796"/>
      <c r="CS127" s="796"/>
      <c r="CT127" s="796"/>
      <c r="CU127" s="796"/>
      <c r="CV127" s="796"/>
      <c r="CW127" s="796"/>
      <c r="CX127" s="796"/>
      <c r="CY127" s="796"/>
      <c r="CZ127" s="796"/>
      <c r="DA127" s="796"/>
      <c r="DB127" s="796"/>
      <c r="DC127" s="796"/>
      <c r="DD127" s="796"/>
      <c r="DE127" s="796"/>
      <c r="DF127" s="797"/>
      <c r="DG127" s="862" t="s">
        <v>488</v>
      </c>
      <c r="DH127" s="863"/>
      <c r="DI127" s="863"/>
      <c r="DJ127" s="863"/>
      <c r="DK127" s="863"/>
      <c r="DL127" s="863" t="s">
        <v>487</v>
      </c>
      <c r="DM127" s="863"/>
      <c r="DN127" s="863"/>
      <c r="DO127" s="863"/>
      <c r="DP127" s="863"/>
      <c r="DQ127" s="863" t="s">
        <v>487</v>
      </c>
      <c r="DR127" s="863"/>
      <c r="DS127" s="863"/>
      <c r="DT127" s="863"/>
      <c r="DU127" s="863"/>
      <c r="DV127" s="840" t="s">
        <v>488</v>
      </c>
      <c r="DW127" s="840"/>
      <c r="DX127" s="840"/>
      <c r="DY127" s="840"/>
      <c r="DZ127" s="841"/>
    </row>
    <row r="128" spans="1:130" s="248" customFormat="1" ht="26.25" customHeight="1" thickBot="1" x14ac:dyDescent="0.2">
      <c r="A128" s="842" t="s">
        <v>502</v>
      </c>
      <c r="B128" s="843"/>
      <c r="C128" s="843"/>
      <c r="D128" s="843"/>
      <c r="E128" s="843"/>
      <c r="F128" s="843"/>
      <c r="G128" s="843"/>
      <c r="H128" s="843"/>
      <c r="I128" s="843"/>
      <c r="J128" s="843"/>
      <c r="K128" s="843"/>
      <c r="L128" s="843"/>
      <c r="M128" s="843"/>
      <c r="N128" s="843"/>
      <c r="O128" s="843"/>
      <c r="P128" s="843"/>
      <c r="Q128" s="843"/>
      <c r="R128" s="843"/>
      <c r="S128" s="843"/>
      <c r="T128" s="843"/>
      <c r="U128" s="843"/>
      <c r="V128" s="843"/>
      <c r="W128" s="844" t="s">
        <v>503</v>
      </c>
      <c r="X128" s="844"/>
      <c r="Y128" s="844"/>
      <c r="Z128" s="845"/>
      <c r="AA128" s="846">
        <v>20883</v>
      </c>
      <c r="AB128" s="847"/>
      <c r="AC128" s="847"/>
      <c r="AD128" s="847"/>
      <c r="AE128" s="848"/>
      <c r="AF128" s="849">
        <v>37636</v>
      </c>
      <c r="AG128" s="847"/>
      <c r="AH128" s="847"/>
      <c r="AI128" s="847"/>
      <c r="AJ128" s="848"/>
      <c r="AK128" s="849">
        <v>10689</v>
      </c>
      <c r="AL128" s="847"/>
      <c r="AM128" s="847"/>
      <c r="AN128" s="847"/>
      <c r="AO128" s="848"/>
      <c r="AP128" s="850"/>
      <c r="AQ128" s="851"/>
      <c r="AR128" s="851"/>
      <c r="AS128" s="851"/>
      <c r="AT128" s="852"/>
      <c r="AU128" s="284"/>
      <c r="AV128" s="284"/>
      <c r="AW128" s="284"/>
      <c r="AX128" s="853" t="s">
        <v>504</v>
      </c>
      <c r="AY128" s="854"/>
      <c r="AZ128" s="854"/>
      <c r="BA128" s="854"/>
      <c r="BB128" s="854"/>
      <c r="BC128" s="854"/>
      <c r="BD128" s="854"/>
      <c r="BE128" s="855"/>
      <c r="BF128" s="832" t="s">
        <v>487</v>
      </c>
      <c r="BG128" s="833"/>
      <c r="BH128" s="833"/>
      <c r="BI128" s="833"/>
      <c r="BJ128" s="833"/>
      <c r="BK128" s="833"/>
      <c r="BL128" s="856"/>
      <c r="BM128" s="832">
        <v>13.14</v>
      </c>
      <c r="BN128" s="833"/>
      <c r="BO128" s="833"/>
      <c r="BP128" s="833"/>
      <c r="BQ128" s="833"/>
      <c r="BR128" s="833"/>
      <c r="BS128" s="856"/>
      <c r="BT128" s="832">
        <v>20</v>
      </c>
      <c r="BU128" s="833"/>
      <c r="BV128" s="833"/>
      <c r="BW128" s="833"/>
      <c r="BX128" s="833"/>
      <c r="BY128" s="833"/>
      <c r="BZ128" s="834"/>
      <c r="CA128" s="285"/>
      <c r="CB128" s="285"/>
      <c r="CC128" s="285"/>
      <c r="CD128" s="285"/>
      <c r="CE128" s="285"/>
      <c r="CF128" s="285"/>
      <c r="CG128" s="282"/>
      <c r="CH128" s="282"/>
      <c r="CI128" s="282"/>
      <c r="CJ128" s="283"/>
      <c r="CK128" s="906"/>
      <c r="CL128" s="907"/>
      <c r="CM128" s="907"/>
      <c r="CN128" s="907"/>
      <c r="CO128" s="908"/>
      <c r="CP128" s="835" t="s">
        <v>505</v>
      </c>
      <c r="CQ128" s="774"/>
      <c r="CR128" s="774"/>
      <c r="CS128" s="774"/>
      <c r="CT128" s="774"/>
      <c r="CU128" s="774"/>
      <c r="CV128" s="774"/>
      <c r="CW128" s="774"/>
      <c r="CX128" s="774"/>
      <c r="CY128" s="774"/>
      <c r="CZ128" s="774"/>
      <c r="DA128" s="774"/>
      <c r="DB128" s="774"/>
      <c r="DC128" s="774"/>
      <c r="DD128" s="774"/>
      <c r="DE128" s="774"/>
      <c r="DF128" s="775"/>
      <c r="DG128" s="836" t="s">
        <v>487</v>
      </c>
      <c r="DH128" s="837"/>
      <c r="DI128" s="837"/>
      <c r="DJ128" s="837"/>
      <c r="DK128" s="837"/>
      <c r="DL128" s="837" t="s">
        <v>487</v>
      </c>
      <c r="DM128" s="837"/>
      <c r="DN128" s="837"/>
      <c r="DO128" s="837"/>
      <c r="DP128" s="837"/>
      <c r="DQ128" s="837" t="s">
        <v>487</v>
      </c>
      <c r="DR128" s="837"/>
      <c r="DS128" s="837"/>
      <c r="DT128" s="837"/>
      <c r="DU128" s="837"/>
      <c r="DV128" s="838" t="s">
        <v>487</v>
      </c>
      <c r="DW128" s="838"/>
      <c r="DX128" s="838"/>
      <c r="DY128" s="838"/>
      <c r="DZ128" s="839"/>
    </row>
    <row r="129" spans="1:131" s="248" customFormat="1" ht="26.25" customHeight="1" x14ac:dyDescent="0.15">
      <c r="A129" s="820" t="s">
        <v>107</v>
      </c>
      <c r="B129" s="821"/>
      <c r="C129" s="821"/>
      <c r="D129" s="821"/>
      <c r="E129" s="821"/>
      <c r="F129" s="821"/>
      <c r="G129" s="821"/>
      <c r="H129" s="821"/>
      <c r="I129" s="821"/>
      <c r="J129" s="821"/>
      <c r="K129" s="821"/>
      <c r="L129" s="821"/>
      <c r="M129" s="821"/>
      <c r="N129" s="821"/>
      <c r="O129" s="821"/>
      <c r="P129" s="821"/>
      <c r="Q129" s="821"/>
      <c r="R129" s="821"/>
      <c r="S129" s="821"/>
      <c r="T129" s="821"/>
      <c r="U129" s="821"/>
      <c r="V129" s="821"/>
      <c r="W129" s="822" t="s">
        <v>506</v>
      </c>
      <c r="X129" s="823"/>
      <c r="Y129" s="823"/>
      <c r="Z129" s="824"/>
      <c r="AA129" s="825">
        <v>10656170</v>
      </c>
      <c r="AB129" s="826"/>
      <c r="AC129" s="826"/>
      <c r="AD129" s="826"/>
      <c r="AE129" s="827"/>
      <c r="AF129" s="828">
        <v>10842042</v>
      </c>
      <c r="AG129" s="826"/>
      <c r="AH129" s="826"/>
      <c r="AI129" s="826"/>
      <c r="AJ129" s="827"/>
      <c r="AK129" s="828">
        <v>11345643</v>
      </c>
      <c r="AL129" s="826"/>
      <c r="AM129" s="826"/>
      <c r="AN129" s="826"/>
      <c r="AO129" s="827"/>
      <c r="AP129" s="829"/>
      <c r="AQ129" s="830"/>
      <c r="AR129" s="830"/>
      <c r="AS129" s="830"/>
      <c r="AT129" s="831"/>
      <c r="AU129" s="286"/>
      <c r="AV129" s="286"/>
      <c r="AW129" s="286"/>
      <c r="AX129" s="795" t="s">
        <v>507</v>
      </c>
      <c r="AY129" s="796"/>
      <c r="AZ129" s="796"/>
      <c r="BA129" s="796"/>
      <c r="BB129" s="796"/>
      <c r="BC129" s="796"/>
      <c r="BD129" s="796"/>
      <c r="BE129" s="797"/>
      <c r="BF129" s="815" t="s">
        <v>492</v>
      </c>
      <c r="BG129" s="816"/>
      <c r="BH129" s="816"/>
      <c r="BI129" s="816"/>
      <c r="BJ129" s="816"/>
      <c r="BK129" s="816"/>
      <c r="BL129" s="817"/>
      <c r="BM129" s="815">
        <v>18.14</v>
      </c>
      <c r="BN129" s="816"/>
      <c r="BO129" s="816"/>
      <c r="BP129" s="816"/>
      <c r="BQ129" s="816"/>
      <c r="BR129" s="816"/>
      <c r="BS129" s="817"/>
      <c r="BT129" s="815">
        <v>30</v>
      </c>
      <c r="BU129" s="818"/>
      <c r="BV129" s="818"/>
      <c r="BW129" s="818"/>
      <c r="BX129" s="818"/>
      <c r="BY129" s="818"/>
      <c r="BZ129" s="819"/>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820" t="s">
        <v>508</v>
      </c>
      <c r="B130" s="821"/>
      <c r="C130" s="821"/>
      <c r="D130" s="821"/>
      <c r="E130" s="821"/>
      <c r="F130" s="821"/>
      <c r="G130" s="821"/>
      <c r="H130" s="821"/>
      <c r="I130" s="821"/>
      <c r="J130" s="821"/>
      <c r="K130" s="821"/>
      <c r="L130" s="821"/>
      <c r="M130" s="821"/>
      <c r="N130" s="821"/>
      <c r="O130" s="821"/>
      <c r="P130" s="821"/>
      <c r="Q130" s="821"/>
      <c r="R130" s="821"/>
      <c r="S130" s="821"/>
      <c r="T130" s="821"/>
      <c r="U130" s="821"/>
      <c r="V130" s="821"/>
      <c r="W130" s="822" t="s">
        <v>509</v>
      </c>
      <c r="X130" s="823"/>
      <c r="Y130" s="823"/>
      <c r="Z130" s="824"/>
      <c r="AA130" s="825">
        <v>1603459</v>
      </c>
      <c r="AB130" s="826"/>
      <c r="AC130" s="826"/>
      <c r="AD130" s="826"/>
      <c r="AE130" s="827"/>
      <c r="AF130" s="828">
        <v>1679191</v>
      </c>
      <c r="AG130" s="826"/>
      <c r="AH130" s="826"/>
      <c r="AI130" s="826"/>
      <c r="AJ130" s="827"/>
      <c r="AK130" s="828">
        <v>1704619</v>
      </c>
      <c r="AL130" s="826"/>
      <c r="AM130" s="826"/>
      <c r="AN130" s="826"/>
      <c r="AO130" s="827"/>
      <c r="AP130" s="829"/>
      <c r="AQ130" s="830"/>
      <c r="AR130" s="830"/>
      <c r="AS130" s="830"/>
      <c r="AT130" s="831"/>
      <c r="AU130" s="286"/>
      <c r="AV130" s="286"/>
      <c r="AW130" s="286"/>
      <c r="AX130" s="795" t="s">
        <v>510</v>
      </c>
      <c r="AY130" s="796"/>
      <c r="AZ130" s="796"/>
      <c r="BA130" s="796"/>
      <c r="BB130" s="796"/>
      <c r="BC130" s="796"/>
      <c r="BD130" s="796"/>
      <c r="BE130" s="797"/>
      <c r="BF130" s="798">
        <v>8.6</v>
      </c>
      <c r="BG130" s="799"/>
      <c r="BH130" s="799"/>
      <c r="BI130" s="799"/>
      <c r="BJ130" s="799"/>
      <c r="BK130" s="799"/>
      <c r="BL130" s="800"/>
      <c r="BM130" s="798">
        <v>25</v>
      </c>
      <c r="BN130" s="799"/>
      <c r="BO130" s="799"/>
      <c r="BP130" s="799"/>
      <c r="BQ130" s="799"/>
      <c r="BR130" s="799"/>
      <c r="BS130" s="800"/>
      <c r="BT130" s="798">
        <v>35</v>
      </c>
      <c r="BU130" s="801"/>
      <c r="BV130" s="801"/>
      <c r="BW130" s="801"/>
      <c r="BX130" s="801"/>
      <c r="BY130" s="801"/>
      <c r="BZ130" s="802"/>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803"/>
      <c r="B131" s="804"/>
      <c r="C131" s="804"/>
      <c r="D131" s="804"/>
      <c r="E131" s="804"/>
      <c r="F131" s="804"/>
      <c r="G131" s="804"/>
      <c r="H131" s="804"/>
      <c r="I131" s="804"/>
      <c r="J131" s="804"/>
      <c r="K131" s="804"/>
      <c r="L131" s="804"/>
      <c r="M131" s="804"/>
      <c r="N131" s="804"/>
      <c r="O131" s="804"/>
      <c r="P131" s="804"/>
      <c r="Q131" s="804"/>
      <c r="R131" s="804"/>
      <c r="S131" s="804"/>
      <c r="T131" s="804"/>
      <c r="U131" s="804"/>
      <c r="V131" s="804"/>
      <c r="W131" s="805" t="s">
        <v>511</v>
      </c>
      <c r="X131" s="806"/>
      <c r="Y131" s="806"/>
      <c r="Z131" s="807"/>
      <c r="AA131" s="808">
        <v>9052711</v>
      </c>
      <c r="AB131" s="809"/>
      <c r="AC131" s="809"/>
      <c r="AD131" s="809"/>
      <c r="AE131" s="810"/>
      <c r="AF131" s="811">
        <v>9162851</v>
      </c>
      <c r="AG131" s="809"/>
      <c r="AH131" s="809"/>
      <c r="AI131" s="809"/>
      <c r="AJ131" s="810"/>
      <c r="AK131" s="811">
        <v>9641024</v>
      </c>
      <c r="AL131" s="809"/>
      <c r="AM131" s="809"/>
      <c r="AN131" s="809"/>
      <c r="AO131" s="810"/>
      <c r="AP131" s="812"/>
      <c r="AQ131" s="813"/>
      <c r="AR131" s="813"/>
      <c r="AS131" s="813"/>
      <c r="AT131" s="814"/>
      <c r="AU131" s="286"/>
      <c r="AV131" s="286"/>
      <c r="AW131" s="286"/>
      <c r="AX131" s="773" t="s">
        <v>512</v>
      </c>
      <c r="AY131" s="774"/>
      <c r="AZ131" s="774"/>
      <c r="BA131" s="774"/>
      <c r="BB131" s="774"/>
      <c r="BC131" s="774"/>
      <c r="BD131" s="774"/>
      <c r="BE131" s="775"/>
      <c r="BF131" s="776">
        <v>36.200000000000003</v>
      </c>
      <c r="BG131" s="777"/>
      <c r="BH131" s="777"/>
      <c r="BI131" s="777"/>
      <c r="BJ131" s="777"/>
      <c r="BK131" s="777"/>
      <c r="BL131" s="778"/>
      <c r="BM131" s="776">
        <v>350</v>
      </c>
      <c r="BN131" s="777"/>
      <c r="BO131" s="777"/>
      <c r="BP131" s="777"/>
      <c r="BQ131" s="777"/>
      <c r="BR131" s="777"/>
      <c r="BS131" s="778"/>
      <c r="BT131" s="779"/>
      <c r="BU131" s="780"/>
      <c r="BV131" s="780"/>
      <c r="BW131" s="780"/>
      <c r="BX131" s="780"/>
      <c r="BY131" s="780"/>
      <c r="BZ131" s="781"/>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782" t="s">
        <v>513</v>
      </c>
      <c r="B132" s="783"/>
      <c r="C132" s="783"/>
      <c r="D132" s="783"/>
      <c r="E132" s="783"/>
      <c r="F132" s="783"/>
      <c r="G132" s="783"/>
      <c r="H132" s="783"/>
      <c r="I132" s="783"/>
      <c r="J132" s="783"/>
      <c r="K132" s="783"/>
      <c r="L132" s="783"/>
      <c r="M132" s="783"/>
      <c r="N132" s="783"/>
      <c r="O132" s="783"/>
      <c r="P132" s="783"/>
      <c r="Q132" s="783"/>
      <c r="R132" s="783"/>
      <c r="S132" s="783"/>
      <c r="T132" s="783"/>
      <c r="U132" s="783"/>
      <c r="V132" s="786" t="s">
        <v>514</v>
      </c>
      <c r="W132" s="786"/>
      <c r="X132" s="786"/>
      <c r="Y132" s="786"/>
      <c r="Z132" s="787"/>
      <c r="AA132" s="788">
        <v>8.1451733080000004</v>
      </c>
      <c r="AB132" s="789"/>
      <c r="AC132" s="789"/>
      <c r="AD132" s="789"/>
      <c r="AE132" s="790"/>
      <c r="AF132" s="791">
        <v>8.7986697589999991</v>
      </c>
      <c r="AG132" s="789"/>
      <c r="AH132" s="789"/>
      <c r="AI132" s="789"/>
      <c r="AJ132" s="790"/>
      <c r="AK132" s="791">
        <v>8.9949884989999997</v>
      </c>
      <c r="AL132" s="789"/>
      <c r="AM132" s="789"/>
      <c r="AN132" s="789"/>
      <c r="AO132" s="790"/>
      <c r="AP132" s="792"/>
      <c r="AQ132" s="793"/>
      <c r="AR132" s="793"/>
      <c r="AS132" s="793"/>
      <c r="AT132" s="794"/>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784"/>
      <c r="B133" s="785"/>
      <c r="C133" s="785"/>
      <c r="D133" s="785"/>
      <c r="E133" s="785"/>
      <c r="F133" s="785"/>
      <c r="G133" s="785"/>
      <c r="H133" s="785"/>
      <c r="I133" s="785"/>
      <c r="J133" s="785"/>
      <c r="K133" s="785"/>
      <c r="L133" s="785"/>
      <c r="M133" s="785"/>
      <c r="N133" s="785"/>
      <c r="O133" s="785"/>
      <c r="P133" s="785"/>
      <c r="Q133" s="785"/>
      <c r="R133" s="785"/>
      <c r="S133" s="785"/>
      <c r="T133" s="785"/>
      <c r="U133" s="785"/>
      <c r="V133" s="765" t="s">
        <v>515</v>
      </c>
      <c r="W133" s="765"/>
      <c r="X133" s="765"/>
      <c r="Y133" s="765"/>
      <c r="Z133" s="766"/>
      <c r="AA133" s="767">
        <v>10.1</v>
      </c>
      <c r="AB133" s="768"/>
      <c r="AC133" s="768"/>
      <c r="AD133" s="768"/>
      <c r="AE133" s="769"/>
      <c r="AF133" s="767">
        <v>9.5</v>
      </c>
      <c r="AG133" s="768"/>
      <c r="AH133" s="768"/>
      <c r="AI133" s="768"/>
      <c r="AJ133" s="769"/>
      <c r="AK133" s="767">
        <v>8.6</v>
      </c>
      <c r="AL133" s="768"/>
      <c r="AM133" s="768"/>
      <c r="AN133" s="768"/>
      <c r="AO133" s="769"/>
      <c r="AP133" s="770"/>
      <c r="AQ133" s="771"/>
      <c r="AR133" s="771"/>
      <c r="AS133" s="771"/>
      <c r="AT133" s="772"/>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EByaYTe4ztXxkcp8IhJ5+eRN8PGclhXtChuBxMASQuMtfAEvM8HgQQ4XgcUXIX7nlHm8n0cKU/OiCe5VhB1K9g==" saltValue="mcz7NcjpSFur+GRdBYbHH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85" zoomScaleNormal="85" zoomScaleSheetLayoutView="85" workbookViewId="0">
      <selection activeCell="AF50" sqref="AF50"/>
    </sheetView>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516</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yoGc3K3286zuXlQdAGmAuxodJfZ68zdKWMpr2GL92hcllEnK87GUWUzcvSCCecD42poY/7b3q0hU3HUVW/DAEg==" saltValue="FLq5YsKLQjMd/7GkNKidP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85" zoomScaleNormal="85" zoomScaleSheetLayoutView="55" workbookViewId="0">
      <selection activeCell="B12" sqref="B12:K17"/>
    </sheetView>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yTrCWpt7P68rp90XhUP+eoB2GcBvuIEXEFdof2jrkII5byKcOH3uX3LXRxrQPJpTtVjCpUnowP0up50n7IBpew==" saltValue="Qlf7PIYFlkkCTwLAv0b9S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election activeCell="B12" sqref="B12:K17"/>
    </sheetView>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517</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518</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198" t="s">
        <v>519</v>
      </c>
      <c r="AP7" s="305"/>
      <c r="AQ7" s="306" t="s">
        <v>520</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199"/>
      <c r="AP8" s="311" t="s">
        <v>521</v>
      </c>
      <c r="AQ8" s="312" t="s">
        <v>522</v>
      </c>
      <c r="AR8" s="313" t="s">
        <v>523</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189" t="s">
        <v>524</v>
      </c>
      <c r="AL9" s="1190"/>
      <c r="AM9" s="1190"/>
      <c r="AN9" s="1191"/>
      <c r="AO9" s="314">
        <v>3714829</v>
      </c>
      <c r="AP9" s="314">
        <v>100268</v>
      </c>
      <c r="AQ9" s="315">
        <v>100177</v>
      </c>
      <c r="AR9" s="316">
        <v>0.1</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189" t="s">
        <v>525</v>
      </c>
      <c r="AL10" s="1190"/>
      <c r="AM10" s="1190"/>
      <c r="AN10" s="1191"/>
      <c r="AO10" s="317">
        <v>28883</v>
      </c>
      <c r="AP10" s="317">
        <v>780</v>
      </c>
      <c r="AQ10" s="318">
        <v>9943</v>
      </c>
      <c r="AR10" s="319">
        <v>-92.2</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189" t="s">
        <v>526</v>
      </c>
      <c r="AL11" s="1190"/>
      <c r="AM11" s="1190"/>
      <c r="AN11" s="1191"/>
      <c r="AO11" s="317">
        <v>96414</v>
      </c>
      <c r="AP11" s="317">
        <v>2602</v>
      </c>
      <c r="AQ11" s="318">
        <v>1487</v>
      </c>
      <c r="AR11" s="319">
        <v>75</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189" t="s">
        <v>527</v>
      </c>
      <c r="AL12" s="1190"/>
      <c r="AM12" s="1190"/>
      <c r="AN12" s="1191"/>
      <c r="AO12" s="317" t="s">
        <v>528</v>
      </c>
      <c r="AP12" s="317" t="s">
        <v>528</v>
      </c>
      <c r="AQ12" s="318">
        <v>23</v>
      </c>
      <c r="AR12" s="319" t="s">
        <v>528</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189" t="s">
        <v>529</v>
      </c>
      <c r="AL13" s="1190"/>
      <c r="AM13" s="1190"/>
      <c r="AN13" s="1191"/>
      <c r="AO13" s="317">
        <v>144913</v>
      </c>
      <c r="AP13" s="317">
        <v>3911</v>
      </c>
      <c r="AQ13" s="318">
        <v>4025</v>
      </c>
      <c r="AR13" s="319">
        <v>-2.8</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189" t="s">
        <v>530</v>
      </c>
      <c r="AL14" s="1190"/>
      <c r="AM14" s="1190"/>
      <c r="AN14" s="1191"/>
      <c r="AO14" s="317">
        <v>100025</v>
      </c>
      <c r="AP14" s="317">
        <v>2700</v>
      </c>
      <c r="AQ14" s="318">
        <v>2366</v>
      </c>
      <c r="AR14" s="319">
        <v>14.1</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192" t="s">
        <v>531</v>
      </c>
      <c r="AL15" s="1193"/>
      <c r="AM15" s="1193"/>
      <c r="AN15" s="1194"/>
      <c r="AO15" s="317">
        <v>-253400</v>
      </c>
      <c r="AP15" s="317">
        <v>-6840</v>
      </c>
      <c r="AQ15" s="318">
        <v>-7732</v>
      </c>
      <c r="AR15" s="319">
        <v>-11.5</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192" t="s">
        <v>187</v>
      </c>
      <c r="AL16" s="1193"/>
      <c r="AM16" s="1193"/>
      <c r="AN16" s="1194"/>
      <c r="AO16" s="317">
        <v>3831664</v>
      </c>
      <c r="AP16" s="317">
        <v>103422</v>
      </c>
      <c r="AQ16" s="318">
        <v>110288</v>
      </c>
      <c r="AR16" s="319">
        <v>-6.2</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532</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533</v>
      </c>
      <c r="AP20" s="326" t="s">
        <v>534</v>
      </c>
      <c r="AQ20" s="327" t="s">
        <v>535</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195" t="s">
        <v>536</v>
      </c>
      <c r="AL21" s="1196"/>
      <c r="AM21" s="1196"/>
      <c r="AN21" s="1197"/>
      <c r="AO21" s="330">
        <v>11.01</v>
      </c>
      <c r="AP21" s="331">
        <v>10.26</v>
      </c>
      <c r="AQ21" s="332">
        <v>0.75</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195" t="s">
        <v>537</v>
      </c>
      <c r="AL22" s="1196"/>
      <c r="AM22" s="1196"/>
      <c r="AN22" s="1197"/>
      <c r="AO22" s="335">
        <v>96.6</v>
      </c>
      <c r="AP22" s="336">
        <v>97.6</v>
      </c>
      <c r="AQ22" s="337">
        <v>-1</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538</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539</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540</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198" t="s">
        <v>519</v>
      </c>
      <c r="AP30" s="305"/>
      <c r="AQ30" s="306" t="s">
        <v>520</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199"/>
      <c r="AP31" s="311" t="s">
        <v>521</v>
      </c>
      <c r="AQ31" s="312" t="s">
        <v>522</v>
      </c>
      <c r="AR31" s="313" t="s">
        <v>523</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178" t="s">
        <v>541</v>
      </c>
      <c r="AL32" s="1179"/>
      <c r="AM32" s="1179"/>
      <c r="AN32" s="1180"/>
      <c r="AO32" s="345">
        <v>1812264</v>
      </c>
      <c r="AP32" s="345">
        <v>48915</v>
      </c>
      <c r="AQ32" s="346">
        <v>68741</v>
      </c>
      <c r="AR32" s="347">
        <v>-28.8</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178" t="s">
        <v>542</v>
      </c>
      <c r="AL33" s="1179"/>
      <c r="AM33" s="1179"/>
      <c r="AN33" s="1180"/>
      <c r="AO33" s="345" t="s">
        <v>528</v>
      </c>
      <c r="AP33" s="345" t="s">
        <v>528</v>
      </c>
      <c r="AQ33" s="346" t="s">
        <v>528</v>
      </c>
      <c r="AR33" s="347" t="s">
        <v>528</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178" t="s">
        <v>543</v>
      </c>
      <c r="AL34" s="1179"/>
      <c r="AM34" s="1179"/>
      <c r="AN34" s="1180"/>
      <c r="AO34" s="345" t="s">
        <v>528</v>
      </c>
      <c r="AP34" s="345" t="s">
        <v>528</v>
      </c>
      <c r="AQ34" s="346">
        <v>1</v>
      </c>
      <c r="AR34" s="347" t="s">
        <v>528</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178" t="s">
        <v>544</v>
      </c>
      <c r="AL35" s="1179"/>
      <c r="AM35" s="1179"/>
      <c r="AN35" s="1180"/>
      <c r="AO35" s="345">
        <v>753017</v>
      </c>
      <c r="AP35" s="345">
        <v>20325</v>
      </c>
      <c r="AQ35" s="346">
        <v>17075</v>
      </c>
      <c r="AR35" s="347">
        <v>19</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178" t="s">
        <v>545</v>
      </c>
      <c r="AL36" s="1179"/>
      <c r="AM36" s="1179"/>
      <c r="AN36" s="1180"/>
      <c r="AO36" s="345">
        <v>2252</v>
      </c>
      <c r="AP36" s="345">
        <v>61</v>
      </c>
      <c r="AQ36" s="346">
        <v>2445</v>
      </c>
      <c r="AR36" s="347">
        <v>-97.5</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178" t="s">
        <v>546</v>
      </c>
      <c r="AL37" s="1179"/>
      <c r="AM37" s="1179"/>
      <c r="AN37" s="1180"/>
      <c r="AO37" s="345">
        <v>14984</v>
      </c>
      <c r="AP37" s="345">
        <v>404</v>
      </c>
      <c r="AQ37" s="346">
        <v>621</v>
      </c>
      <c r="AR37" s="347">
        <v>-34.9</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175" t="s">
        <v>547</v>
      </c>
      <c r="AL38" s="1176"/>
      <c r="AM38" s="1176"/>
      <c r="AN38" s="1177"/>
      <c r="AO38" s="348" t="s">
        <v>528</v>
      </c>
      <c r="AP38" s="348" t="s">
        <v>528</v>
      </c>
      <c r="AQ38" s="349">
        <v>4</v>
      </c>
      <c r="AR38" s="337" t="s">
        <v>528</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175" t="s">
        <v>548</v>
      </c>
      <c r="AL39" s="1176"/>
      <c r="AM39" s="1176"/>
      <c r="AN39" s="1177"/>
      <c r="AO39" s="345">
        <v>-10689</v>
      </c>
      <c r="AP39" s="345">
        <v>-289</v>
      </c>
      <c r="AQ39" s="346">
        <v>-4161</v>
      </c>
      <c r="AR39" s="347">
        <v>-93.1</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178" t="s">
        <v>549</v>
      </c>
      <c r="AL40" s="1179"/>
      <c r="AM40" s="1179"/>
      <c r="AN40" s="1180"/>
      <c r="AO40" s="345">
        <v>-1704619</v>
      </c>
      <c r="AP40" s="345">
        <v>-46010</v>
      </c>
      <c r="AQ40" s="346">
        <v>-59663</v>
      </c>
      <c r="AR40" s="347">
        <v>-22.9</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181" t="s">
        <v>298</v>
      </c>
      <c r="AL41" s="1182"/>
      <c r="AM41" s="1182"/>
      <c r="AN41" s="1183"/>
      <c r="AO41" s="345">
        <v>867209</v>
      </c>
      <c r="AP41" s="345">
        <v>23407</v>
      </c>
      <c r="AQ41" s="346">
        <v>25063</v>
      </c>
      <c r="AR41" s="347">
        <v>-6.6</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550</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551</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552</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184" t="s">
        <v>519</v>
      </c>
      <c r="AN49" s="1186" t="s">
        <v>553</v>
      </c>
      <c r="AO49" s="1187"/>
      <c r="AP49" s="1187"/>
      <c r="AQ49" s="1187"/>
      <c r="AR49" s="1188"/>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185"/>
      <c r="AN50" s="361" t="s">
        <v>554</v>
      </c>
      <c r="AO50" s="362" t="s">
        <v>555</v>
      </c>
      <c r="AP50" s="363" t="s">
        <v>556</v>
      </c>
      <c r="AQ50" s="364" t="s">
        <v>557</v>
      </c>
      <c r="AR50" s="365" t="s">
        <v>558</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559</v>
      </c>
      <c r="AL51" s="358"/>
      <c r="AM51" s="366">
        <v>1774466</v>
      </c>
      <c r="AN51" s="367">
        <v>46727</v>
      </c>
      <c r="AO51" s="368">
        <v>15.5</v>
      </c>
      <c r="AP51" s="369">
        <v>83280</v>
      </c>
      <c r="AQ51" s="370">
        <v>-2.5</v>
      </c>
      <c r="AR51" s="371">
        <v>18</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560</v>
      </c>
      <c r="AM52" s="374">
        <v>1361058</v>
      </c>
      <c r="AN52" s="375">
        <v>35841</v>
      </c>
      <c r="AO52" s="376">
        <v>12.7</v>
      </c>
      <c r="AP52" s="377">
        <v>43123</v>
      </c>
      <c r="AQ52" s="378">
        <v>-2.8</v>
      </c>
      <c r="AR52" s="379">
        <v>15.5</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561</v>
      </c>
      <c r="AL53" s="358"/>
      <c r="AM53" s="366">
        <v>2609618</v>
      </c>
      <c r="AN53" s="367">
        <v>69145</v>
      </c>
      <c r="AO53" s="368">
        <v>48</v>
      </c>
      <c r="AP53" s="369">
        <v>88968</v>
      </c>
      <c r="AQ53" s="370">
        <v>6.8</v>
      </c>
      <c r="AR53" s="371">
        <v>41.2</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560</v>
      </c>
      <c r="AM54" s="374">
        <v>1643126</v>
      </c>
      <c r="AN54" s="375">
        <v>43537</v>
      </c>
      <c r="AO54" s="376">
        <v>21.5</v>
      </c>
      <c r="AP54" s="377">
        <v>45482</v>
      </c>
      <c r="AQ54" s="378">
        <v>5.5</v>
      </c>
      <c r="AR54" s="379">
        <v>16</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562</v>
      </c>
      <c r="AL55" s="358"/>
      <c r="AM55" s="366">
        <v>2282539</v>
      </c>
      <c r="AN55" s="367">
        <v>61013</v>
      </c>
      <c r="AO55" s="368">
        <v>-11.8</v>
      </c>
      <c r="AP55" s="369">
        <v>85173</v>
      </c>
      <c r="AQ55" s="370">
        <v>-4.3</v>
      </c>
      <c r="AR55" s="371">
        <v>-7.5</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560</v>
      </c>
      <c r="AM56" s="374">
        <v>1578307</v>
      </c>
      <c r="AN56" s="375">
        <v>42188</v>
      </c>
      <c r="AO56" s="376">
        <v>-3.1</v>
      </c>
      <c r="AP56" s="377">
        <v>43913</v>
      </c>
      <c r="AQ56" s="378">
        <v>-3.4</v>
      </c>
      <c r="AR56" s="379">
        <v>0.3</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563</v>
      </c>
      <c r="AL57" s="358"/>
      <c r="AM57" s="366">
        <v>2944893</v>
      </c>
      <c r="AN57" s="367">
        <v>79019</v>
      </c>
      <c r="AO57" s="368">
        <v>29.5</v>
      </c>
      <c r="AP57" s="369">
        <v>94081</v>
      </c>
      <c r="AQ57" s="370">
        <v>10.5</v>
      </c>
      <c r="AR57" s="371">
        <v>19</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560</v>
      </c>
      <c r="AM58" s="374">
        <v>1976988</v>
      </c>
      <c r="AN58" s="375">
        <v>53048</v>
      </c>
      <c r="AO58" s="376">
        <v>25.7</v>
      </c>
      <c r="AP58" s="377">
        <v>48949</v>
      </c>
      <c r="AQ58" s="378">
        <v>11.5</v>
      </c>
      <c r="AR58" s="379">
        <v>14.2</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564</v>
      </c>
      <c r="AL59" s="358"/>
      <c r="AM59" s="366">
        <v>3725772</v>
      </c>
      <c r="AN59" s="367">
        <v>100563</v>
      </c>
      <c r="AO59" s="368">
        <v>27.3</v>
      </c>
      <c r="AP59" s="369">
        <v>92632</v>
      </c>
      <c r="AQ59" s="370">
        <v>-1.5</v>
      </c>
      <c r="AR59" s="371">
        <v>28.8</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560</v>
      </c>
      <c r="AM60" s="374">
        <v>2914340</v>
      </c>
      <c r="AN60" s="375">
        <v>78662</v>
      </c>
      <c r="AO60" s="376">
        <v>48.3</v>
      </c>
      <c r="AP60" s="377">
        <v>47978</v>
      </c>
      <c r="AQ60" s="378">
        <v>-2</v>
      </c>
      <c r="AR60" s="379">
        <v>50.3</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565</v>
      </c>
      <c r="AL61" s="380"/>
      <c r="AM61" s="381">
        <v>2667458</v>
      </c>
      <c r="AN61" s="382">
        <v>71293</v>
      </c>
      <c r="AO61" s="383">
        <v>21.7</v>
      </c>
      <c r="AP61" s="384">
        <v>88827</v>
      </c>
      <c r="AQ61" s="385">
        <v>1.8</v>
      </c>
      <c r="AR61" s="371">
        <v>19.899999999999999</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560</v>
      </c>
      <c r="AM62" s="374">
        <v>1894764</v>
      </c>
      <c r="AN62" s="375">
        <v>50655</v>
      </c>
      <c r="AO62" s="376">
        <v>21</v>
      </c>
      <c r="AP62" s="377">
        <v>45889</v>
      </c>
      <c r="AQ62" s="378">
        <v>1.8</v>
      </c>
      <c r="AR62" s="379">
        <v>19.2</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QgtE3jdUOYDvSKRVAA2fkXALVc3wDR0oh8IBqmNjvlT1fZydu10rlNxGvISX4NGKko/inPIAckLiDzMSqFY91w==" saltValue="ZqxLyI0kaK22DgNEb7W8jQ=="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78" zoomScaleNormal="78" zoomScaleSheetLayoutView="55" workbookViewId="0">
      <selection activeCell="B12" sqref="B12:K17"/>
    </sheetView>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567</v>
      </c>
    </row>
    <row r="120" spans="125:125" ht="13.5" hidden="1" customHeight="1" x14ac:dyDescent="0.15"/>
    <row r="121" spans="125:125" ht="13.5" hidden="1" customHeight="1" x14ac:dyDescent="0.15">
      <c r="DU121" s="292"/>
    </row>
  </sheetData>
  <sheetProtection algorithmName="SHA-512" hashValue="Jq6KKKlwhz3J649g3umAWJEZvQbYTqlctd3+JHcNZkRwQ0QNx9Csuqfm+gHtwG+LbtuR0Za9MdwBSs9Qnj3PBQ==" saltValue="V4aYyqmA8hNsB/ZdIYVZO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election activeCell="B12" sqref="B12:K17"/>
    </sheetView>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568</v>
      </c>
    </row>
  </sheetData>
  <sheetProtection algorithmName="SHA-512" hashValue="hqXHGlYZrqneM7583o0ryqNig6N+5TVRNcJbIJKyFazYjW2tEqtfx51poIAMbGIxbNZPES85/KyYHCvR1QfTiQ==" saltValue="pyoEMHj03uRPssX34aqVR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64" zoomScaleNormal="64" zoomScaleSheetLayoutView="100" workbookViewId="0">
      <selection activeCell="B12" sqref="B12:K17"/>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569</v>
      </c>
      <c r="G46" s="8" t="s">
        <v>570</v>
      </c>
      <c r="H46" s="8" t="s">
        <v>571</v>
      </c>
      <c r="I46" s="8" t="s">
        <v>572</v>
      </c>
      <c r="J46" s="9" t="s">
        <v>573</v>
      </c>
    </row>
    <row r="47" spans="2:10" ht="57.75" customHeight="1" x14ac:dyDescent="0.15">
      <c r="B47" s="10"/>
      <c r="C47" s="1200" t="s">
        <v>3</v>
      </c>
      <c r="D47" s="1200"/>
      <c r="E47" s="1201"/>
      <c r="F47" s="11">
        <v>40.549999999999997</v>
      </c>
      <c r="G47" s="12">
        <v>36.75</v>
      </c>
      <c r="H47" s="12">
        <v>33.26</v>
      </c>
      <c r="I47" s="12">
        <v>37.799999999999997</v>
      </c>
      <c r="J47" s="13">
        <v>33.29</v>
      </c>
    </row>
    <row r="48" spans="2:10" ht="57.75" customHeight="1" x14ac:dyDescent="0.15">
      <c r="B48" s="14"/>
      <c r="C48" s="1202" t="s">
        <v>4</v>
      </c>
      <c r="D48" s="1202"/>
      <c r="E48" s="1203"/>
      <c r="F48" s="15">
        <v>5.84</v>
      </c>
      <c r="G48" s="16">
        <v>6.02</v>
      </c>
      <c r="H48" s="16">
        <v>6.11</v>
      </c>
      <c r="I48" s="16">
        <v>6.2</v>
      </c>
      <c r="J48" s="17">
        <v>7.91</v>
      </c>
    </row>
    <row r="49" spans="2:10" ht="57.75" customHeight="1" thickBot="1" x14ac:dyDescent="0.2">
      <c r="B49" s="18"/>
      <c r="C49" s="1204" t="s">
        <v>5</v>
      </c>
      <c r="D49" s="1204"/>
      <c r="E49" s="1205"/>
      <c r="F49" s="19" t="s">
        <v>574</v>
      </c>
      <c r="G49" s="20" t="s">
        <v>575</v>
      </c>
      <c r="H49" s="20" t="s">
        <v>576</v>
      </c>
      <c r="I49" s="20">
        <v>5.3</v>
      </c>
      <c r="J49" s="21">
        <v>3.7</v>
      </c>
    </row>
    <row r="50" spans="2:10" ht="13.5" customHeight="1" x14ac:dyDescent="0.15"/>
  </sheetData>
  <sheetProtection algorithmName="SHA-512" hashValue="+UuFmmHcaDnL/NrHPLf6XVYmmihihvZq56nss9N2npQY9jGPr1zXkEFGLcAHYKOzRnqtgUtPbzFwGxNMAQhgzg==" saltValue="psiXUH43yRa4eVPwpS5tN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ModifiedBy> </cp:lastModifiedBy>
  <cp:lastPrinted>2022-03-09T04:09:32Z</cp:lastPrinted>
  <dcterms:created xsi:type="dcterms:W3CDTF">2022-02-02T06:26:31Z</dcterms:created>
  <dcterms:modified xsi:type="dcterms:W3CDTF">2022-09-20T08:43:56Z</dcterms:modified>
  <cp:category/>
</cp:coreProperties>
</file>