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izen-fs\財政課\財政係\02-01-D　決算\08　新市統計（類団比較等）\財政状況資料集\R2決算分\07_県から照会（2回目）\03_公表・県へ報告\"/>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<sst xmlns="http://schemas.openxmlformats.org/spreadsheetml/2006/main" count="1128" uniqueCount="637">
  <si>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</si>
  <si>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</si>
  <si>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</si>
  <si>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</si>
  <si>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</si>
  <si>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</si>
  <si>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</si>
  <si>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</si>
  <si>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</si>
  <si>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</si>
  <si>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</si>
  <si>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</si>
  <si>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</si>
  <si>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</si>
  <si>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</si>
  <si>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</si>
  <si>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</si>
  <si>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</si>
  <si>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</si>
  <si>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</si>
  <si>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</si>
  <si>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</si>
  <si>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</si>
  <si>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</si>
  <si>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</si>
  <si>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</si>
  <si>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</si>
  <si>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</si>
  <si>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</si>
  <si>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</si>
  <si>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</si>
  <si>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</si>
  <si>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</si>
  <si>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</si>
  <si>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</si>
  <si>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</si>
  <si>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</si>
  <si>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</si>
  <si>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</si>
  <si>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</si>
  <si>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</si>
  <si>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</si>
  <si>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</si>
  <si>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</si>
  <si>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</si>
  <si>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</si>
  <si>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</si>
  <si>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</si>
  <si>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</si>
  <si>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</si>
  <si>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</si>
  <si>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</si>
  <si>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</si>
  <si>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</si>
  <si>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</si>
  <si>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</si>
  <si>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</si>
  <si>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</si>
  <si>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</si>
  <si>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</si>
  <si>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</si>
  <si>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</si>
  <si>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</si>
  <si>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</si>
  <si>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</si>
  <si>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</si>
  <si>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</si>
  <si>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</si>
  <si>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</si>
  <si>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</si>
  <si>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</si>
  <si>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</si>
  <si>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</si>
  <si>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</si>
  <si>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</si>
  <si>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</si>
  <si>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</si>
  <si>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</si>
  <si>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</si>
  <si>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</si>
  <si>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</si>
  <si>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</si>
  <si>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</si>
  <si>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</si>
  <si>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</si>
  <si>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</si>
  <si>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</si>
  <si>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</si>
  <si>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</si>
  <si>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</si>
  <si>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</si>
  <si>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</si>
  <si>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</si>
  <si>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</si>
  <si>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</si>
  <si>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</si>
  <si>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</si>
  <si>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</si>
  <si>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備前市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</si>
  <si>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</si>
  <si>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</si>
  <si>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</si>
  <si>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</si>
  <si>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</si>
  <si>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</si>
  <si>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</si>
  <si>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</si>
  <si>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</si>
  <si>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</si>
  <si>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</si>
  <si>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</si>
  <si>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</si>
  <si>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</si>
  <si>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</si>
  <si>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</si>
  <si>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</si>
  <si>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</si>
  <si>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</si>
  <si>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</si>
  <si>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</si>
  <si>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</si>
  <si>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</si>
  <si>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</si>
  <si>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</si>
  <si>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</si>
  <si>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</si>
  <si>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</si>
  <si>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</si>
  <si>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</si>
  <si>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</si>
  <si>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</si>
  <si>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</si>
  <si>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</si>
  <si>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</si>
  <si>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</si>
  <si>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</si>
  <si>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</si>
  <si>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</si>
  <si>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</si>
  <si>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</si>
  <si>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</si>
  <si>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</si>
  <si>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</si>
  <si>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</si>
  <si>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</si>
  <si>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</si>
  <si>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</si>
  <si>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</si>
  <si>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</si>
  <si>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</si>
  <si>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</si>
  <si>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</si>
  <si>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</si>
  <si>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</si>
  <si>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</si>
  <si>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</si>
  <si>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</si>
  <si>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</si>
  <si>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</si>
  <si>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</si>
  <si>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</si>
  <si>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</si>
  <si>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</si>
  <si>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</si>
  <si>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</si>
  <si>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</si>
  <si>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</si>
  <si>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</si>
  <si>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</si>
  <si>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</si>
  <si>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</si>
  <si>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</si>
  <si>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</si>
  <si>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</si>
  <si>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</si>
  <si>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</si>
  <si>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</si>
  <si>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</si>
  <si>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</si>
  <si>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</si>
  <si>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</si>
  <si>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</si>
  <si>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</si>
  <si>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</si>
  <si>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</si>
  <si>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</si>
  <si>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</si>
  <si>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</si>
  <si>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</si>
  <si>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</si>
  <si>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</si>
  <si>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</si>
  <si>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</si>
  <si>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</si>
  <si>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</si>
  <si>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</si>
  <si>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</si>
  <si>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</si>
  <si>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</si>
  <si>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</si>
  <si>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</si>
  <si>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</si>
  <si>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</si>
  <si>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</si>
  <si>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</si>
  <si>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</si>
  <si>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</si>
  <si>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</si>
  <si>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</si>
  <si>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</si>
  <si>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</si>
  <si>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岡山県備前市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</si>
  <si>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</si>
  <si>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</si>
  <si>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</si>
  <si>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</si>
  <si>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</si>
  <si>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</si>
  <si>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</si>
  <si>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</si>
  <si>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</si>
  <si>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</si>
  <si>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</si>
  <si>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</si>
  <si>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</si>
  <si>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</si>
  <si>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</si>
  <si>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</si>
  <si>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</si>
  <si>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</si>
  <si>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</si>
  <si>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</si>
  <si>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</si>
  <si>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</si>
  <si>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</si>
  <si>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</si>
  <si>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</si>
  <si>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</si>
  <si>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</si>
  <si>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</si>
  <si>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</si>
  <si>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</si>
  <si>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</si>
  <si>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</si>
  <si>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</si>
  <si>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</si>
  <si>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</si>
  <si>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</si>
  <si>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</si>
  <si>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</si>
  <si>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</si>
  <si>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</si>
  <si>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</si>
  <si>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</si>
  <si>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</si>
  <si>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</si>
  <si>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</si>
  <si>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</si>
  <si>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</si>
  <si>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</si>
  <si>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</si>
  <si>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</si>
  <si>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</si>
  <si>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</si>
  <si>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</si>
  <si>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</si>
  <si>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</si>
  <si>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</si>
  <si>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</si>
  <si>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</si>
  <si>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</si>
  <si>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</si>
  <si>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</si>
  <si>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</si>
  <si>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</si>
  <si>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</si>
  <si>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</si>
  <si>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</si>
  <si>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</si>
  <si>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</si>
  <si>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</si>
  <si>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</si>
  <si>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</si>
  <si>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</si>
  <si>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</si>
  <si>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</si>
  <si>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</si>
  <si>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</si>
  <si>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</si>
  <si>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</si>
  <si>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</si>
  <si>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</si>
  <si>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</si>
  <si>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</si>
  <si>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</si>
  <si>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</si>
  <si>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</si>
  <si>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</si>
  <si>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</si>
  <si>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</si>
  <si>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</si>
  <si>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</si>
  <si>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</si>
  <si>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</si>
  <si>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</si>
  <si>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</si>
  <si>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</si>
  <si>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</si>
  <si>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</si>
  <si>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</si>
  <si>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</si>
  <si>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</si>
  <si>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</si>
  <si>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</si>
  <si>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</si>
  <si>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</si>
  <si>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</si>
  <si>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</si>
  <si>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</si>
  <si>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</si>
  <si>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</si>
  <si>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</si>
  <si>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</si>
  <si>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</si>
  <si>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</si>
  <si>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</si>
  <si>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</si>
  <si>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</si>
  <si>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</si>
  <si>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</si>
  <si>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</si>
  <si>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</si>
  <si>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</si>
  <si>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</si>
  <si>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</si>
  <si>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</si>
  <si>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</si>
  <si>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</si>
  <si>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</si>
  <si>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</si>
  <si>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</si>
  <si>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</si>
  <si>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</si>
  <si>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</si>
  <si>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</si>
  <si>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</si>
  <si>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</si>
  <si>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</si>
  <si>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</si>
  <si>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</si>
  <si>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</si>
  <si>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</si>
  <si>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</si>
  <si>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</si>
  <si>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</si>
  <si>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</si>
  <si>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</si>
  <si>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</si>
  <si>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</si>
  <si>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</si>
  <si>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</si>
  <si>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</si>
  <si>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</si>
  <si>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</si>
  <si>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</si>
  <si>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岡山県備前市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</si>
  <si>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</si>
  <si>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</si>
  <si>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</si>
  <si>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</si>
  <si>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</si>
  <si>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</si>
  <si>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</si>
  <si>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</si>
  <si>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</si>
  <si>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</si>
  <si>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</si>
  <si>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</si>
  <si>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</si>
  <si>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</si>
  <si>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</si>
  <si>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</si>
  <si>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</si>
  <si>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</si>
  <si>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</si>
  <si>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</si>
  <si>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備前市土地取得事業特別会計</t>
    <phoneticPr fontId="5"/>
  </si>
  <si>
    <t>-</t>
    <phoneticPr fontId="5"/>
  </si>
  <si>
    <t>備前市飲料水供給事業特別会計</t>
    <phoneticPr fontId="5"/>
  </si>
  <si>
    <t>備前市駐車場事業特別会計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</si>
  <si>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</si>
  <si>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</si>
  <si>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</si>
  <si>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</si>
  <si>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</si>
  <si>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</si>
  <si>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</si>
  <si>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</si>
  <si>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</si>
  <si>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</si>
  <si>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</si>
  <si>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</si>
  <si>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</si>
  <si>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</si>
  <si>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備前市国民健康保険事業特別会計</t>
    <phoneticPr fontId="5"/>
  </si>
  <si>
    <t>備前市介護保険事業特別会計（介護保険事業勘定）</t>
    <phoneticPr fontId="5"/>
  </si>
  <si>
    <t>備前市後期高齢者医療事業特別会計</t>
    <phoneticPr fontId="5"/>
  </si>
  <si>
    <t>備前市介護保険事業特別会計（予防サービス事業勘定）</t>
    <phoneticPr fontId="5"/>
  </si>
  <si>
    <t>備前市水道事業会計</t>
    <phoneticPr fontId="5"/>
  </si>
  <si>
    <t>法適用企業</t>
    <phoneticPr fontId="5"/>
  </si>
  <si>
    <t>備前市下水道事業会計</t>
    <phoneticPr fontId="5"/>
  </si>
  <si>
    <t>法適用企業</t>
    <phoneticPr fontId="5"/>
  </si>
  <si>
    <t>備前市病院事業会計</t>
    <phoneticPr fontId="5"/>
  </si>
  <si>
    <t>法適用企業</t>
    <phoneticPr fontId="5"/>
  </si>
  <si>
    <t>備前市浄化槽整備事業特別会計</t>
    <phoneticPr fontId="5"/>
  </si>
  <si>
    <t>法非適用企業</t>
    <phoneticPr fontId="5"/>
  </si>
  <si>
    <t>備前市宅地造成分譲事業特別会計</t>
    <phoneticPr fontId="5"/>
  </si>
  <si>
    <t>法非適用企業</t>
    <phoneticPr fontId="5"/>
  </si>
  <si>
    <t>備前市企業用地造成事業特別会計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</si>
  <si>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</si>
  <si>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</si>
  <si>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</si>
  <si>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</si>
  <si>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</si>
  <si>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</si>
  <si>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</si>
  <si>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</si>
  <si>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</si>
  <si>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</si>
  <si>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</si>
  <si>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</si>
  <si>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</si>
  <si>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</si>
  <si>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</si>
  <si>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</si>
  <si>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</si>
  <si>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</si>
  <si>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</si>
  <si>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</si>
  <si>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</si>
  <si>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</si>
  <si>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</si>
  <si>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</si>
  <si>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</si>
  <si>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</si>
  <si>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</si>
  <si>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</si>
  <si>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</si>
  <si>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</si>
  <si>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</si>
  <si>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</si>
  <si>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</si>
  <si>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</si>
  <si>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</si>
  <si>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</si>
  <si>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</si>
  <si>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</si>
  <si>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</si>
  <si>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</si>
  <si>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</si>
  <si>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</si>
  <si>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</si>
  <si>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</si>
  <si>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</si>
  <si>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</si>
  <si>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</si>
  <si>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</si>
  <si>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</si>
  <si>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</si>
  <si>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</si>
  <si>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</si>
  <si>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</si>
  <si>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</si>
  <si>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</si>
  <si>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</si>
  <si>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</si>
  <si>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</si>
  <si>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</si>
  <si>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</si>
  <si>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</si>
  <si>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</si>
  <si>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</si>
  <si>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備前市下水道事業会計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</si>
  <si>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</si>
  <si>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</si>
  <si>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備前市病院事業会計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</si>
  <si>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</si>
  <si>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備前市浄化槽整備事業特別会計</t>
    <phoneticPr fontId="5"/>
  </si>
  <si>
    <t>(Ｆ)</t>
    <phoneticPr fontId="5"/>
  </si>
  <si>
    <t>備前市水道事業会計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</si>
  <si>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</si>
  <si>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</si>
  <si>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</si>
  <si>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</si>
  <si>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</si>
  <si>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</si>
  <si>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</si>
  <si>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</si>
  <si>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</si>
  <si>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</si>
  <si>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</si>
  <si>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</si>
  <si>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</si>
  <si>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</si>
  <si>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</si>
  <si>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</si>
  <si>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</si>
  <si>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</si>
  <si>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</si>
  <si>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</si>
  <si>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</si>
  <si>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</si>
  <si>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</si>
  <si>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</si>
  <si>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</si>
  <si>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</si>
  <si>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</si>
  <si>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</si>
  <si>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</si>
  <si>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</si>
  <si>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</si>
  <si>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</si>
  <si>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</si>
  <si>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</si>
  <si>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</si>
  <si>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</si>
  <si>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</si>
  <si>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</si>
  <si>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</si>
  <si>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</si>
  <si>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</si>
  <si>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</si>
  <si>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</si>
  <si>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</si>
  <si>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</si>
  <si>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</si>
  <si>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</si>
  <si>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</si>
  <si>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</si>
  <si>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</si>
  <si>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</si>
  <si>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</si>
  <si>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</si>
  <si>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</si>
  <si>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</si>
  <si>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</si>
  <si>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</si>
  <si>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</si>
  <si>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</si>
  <si>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</si>
  <si>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</si>
  <si>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</si>
  <si>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</si>
  <si>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</si>
  <si>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</si>
  <si>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</si>
  <si>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</si>
  <si>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</si>
  <si>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</si>
  <si>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</si>
  <si>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</si>
  <si>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</si>
  <si>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</si>
  <si>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</si>
  <si>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</si>
  <si>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</si>
  <si>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</si>
  <si>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</si>
  <si>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</si>
  <si>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</si>
  <si>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</si>
  <si>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</si>
  <si>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</si>
  <si>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2.41</t>
  </si>
  <si>
    <t>備前市水道事業会計</t>
  </si>
  <si>
    <t>備前市病院事業会計</t>
  </si>
  <si>
    <t>一般会計</t>
  </si>
  <si>
    <t>備前市介護保険事業特別会計（介護保険事業勘定）</t>
  </si>
  <si>
    <t>備前市下水道事業会計</t>
  </si>
  <si>
    <t>備前市国民健康保険事業特別会計</t>
  </si>
  <si>
    <t>備前市後期高齢者医療事業特別会計</t>
  </si>
  <si>
    <t>備前市飲料水供給事業特別会計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</si>
  <si>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</si>
  <si>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</si>
  <si>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</si>
  <si>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</si>
  <si>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</si>
  <si>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</si>
  <si>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</si>
  <si>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</si>
  <si>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振興基金</t>
    <phoneticPr fontId="5"/>
  </si>
  <si>
    <t>まちづくり振興基金</t>
    <phoneticPr fontId="5"/>
  </si>
  <si>
    <t>まちづくり応援基金</t>
    <phoneticPr fontId="5"/>
  </si>
  <si>
    <t>米百俵基金</t>
    <phoneticPr fontId="5"/>
  </si>
  <si>
    <t>地域福祉基金</t>
    <phoneticPr fontId="5"/>
  </si>
  <si>
    <t>備前市施設管理公社</t>
    <rPh sb="0" eb="3">
      <t>ビゼンシ</t>
    </rPh>
    <rPh sb="3" eb="7">
      <t>シセツカンリ</t>
    </rPh>
    <rPh sb="7" eb="9">
      <t>コウシャ</t>
    </rPh>
    <phoneticPr fontId="2"/>
  </si>
  <si>
    <t>片上埠頭開発</t>
    <rPh sb="0" eb="2">
      <t>カタカミ</t>
    </rPh>
    <rPh sb="2" eb="4">
      <t>フトウ</t>
    </rPh>
    <rPh sb="4" eb="6">
      <t>カイハツ</t>
    </rPh>
    <phoneticPr fontId="2"/>
  </si>
  <si>
    <t>日生有線テレビ</t>
    <rPh sb="0" eb="2">
      <t>ヒナセ</t>
    </rPh>
    <rPh sb="2" eb="4">
      <t>ユウセン</t>
    </rPh>
    <phoneticPr fontId="2"/>
  </si>
  <si>
    <t>岡山県広域水道企業団</t>
    <rPh sb="0" eb="3">
      <t>オカヤマケン</t>
    </rPh>
    <rPh sb="3" eb="5">
      <t>コウイキ</t>
    </rPh>
    <rPh sb="5" eb="7">
      <t>スイドウ</t>
    </rPh>
    <rPh sb="7" eb="10">
      <t>キギョウダン</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</si>
  <si>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8">
      <t>イッパンカイケイ</t>
    </rPh>
    <phoneticPr fontId="2"/>
  </si>
  <si>
    <t>岡山県後期高齢者医療広域連合特別会計</t>
    <rPh sb="0" eb="3">
      <t>オカヤマケン</t>
    </rPh>
    <rPh sb="3" eb="8">
      <t>コウキコウレイシャ</t>
    </rPh>
    <rPh sb="8" eb="10">
      <t>イリョウ</t>
    </rPh>
    <rPh sb="10" eb="14">
      <t>コウイキレンゴウ</t>
    </rPh>
    <rPh sb="14" eb="16">
      <t>トクベツ</t>
    </rPh>
    <rPh sb="16" eb="18">
      <t>カイケイ</t>
    </rPh>
    <phoneticPr fontId="2"/>
  </si>
  <si>
    <t>岡山県市町村総合事務組合一般会計</t>
    <rPh sb="0" eb="3">
      <t>オカヤマケン</t>
    </rPh>
    <rPh sb="3" eb="6">
      <t>シチョウソン</t>
    </rPh>
    <rPh sb="6" eb="12">
      <t>ソウゴウジムクミアイ</t>
    </rPh>
    <rPh sb="12" eb="16">
      <t>イッパンカイケイ</t>
    </rPh>
    <phoneticPr fontId="2"/>
  </si>
  <si>
    <t>岡山県市町村総合事務組合貸付金特別会計</t>
    <rPh sb="0" eb="3">
      <t>オカヤマケン</t>
    </rPh>
    <rPh sb="3" eb="6">
      <t>シチョウソン</t>
    </rPh>
    <rPh sb="6" eb="8">
      <t>ソウゴウ</t>
    </rPh>
    <rPh sb="8" eb="12">
      <t>ジムクミアイ</t>
    </rPh>
    <rPh sb="12" eb="15">
      <t>カシツケキン</t>
    </rPh>
    <rPh sb="15" eb="19">
      <t>トクベツカイケイ</t>
    </rPh>
    <phoneticPr fontId="2"/>
  </si>
  <si>
    <t>岡山県市町村総合事務組合拠出金事業特別会計</t>
    <rPh sb="0" eb="12">
      <t>オカヤマケンシチョウソンソウゴウジムクミアイ</t>
    </rPh>
    <rPh sb="12" eb="15">
      <t>キョシュツキン</t>
    </rPh>
    <rPh sb="15" eb="17">
      <t>ジギョウ</t>
    </rPh>
    <rPh sb="17" eb="21">
      <t>トクベツカイケイ</t>
    </rPh>
    <phoneticPr fontId="2"/>
  </si>
  <si>
    <t>岡山県市町村総合事務組合交通災害共済特別会計</t>
    <rPh sb="0" eb="12">
      <t>オカヤマケンシチョウソンソウゴウジムクミアイ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</si>
  <si>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6">
      <t>シチョウソン</t>
    </rPh>
    <rPh sb="6" eb="7">
      <t>ゼイ</t>
    </rPh>
    <rPh sb="7" eb="11">
      <t>セイリクミアイ</t>
    </rPh>
    <phoneticPr fontId="2"/>
  </si>
  <si>
    <t>東備消防組合</t>
    <rPh sb="0" eb="4">
      <t>トウビショウボウ</t>
    </rPh>
    <rPh sb="4" eb="6">
      <t>クミアイ</t>
    </rPh>
    <phoneticPr fontId="2"/>
  </si>
  <si>
    <t>旭東用排水組合</t>
    <rPh sb="0" eb="2">
      <t>キョクトウ</t>
    </rPh>
    <rPh sb="2" eb="5">
      <t>ヨウハイスイ</t>
    </rPh>
    <rPh sb="5" eb="7">
      <t>クミアイ</t>
    </rPh>
    <phoneticPr fontId="2"/>
  </si>
  <si>
    <t>和気老人ホーム組合</t>
    <rPh sb="0" eb="4">
      <t>ワケロウジン</t>
    </rPh>
    <rPh sb="7" eb="9">
      <t>クミアイ</t>
    </rPh>
    <phoneticPr fontId="2"/>
  </si>
  <si>
    <t>和気北部衛生施設組合</t>
    <rPh sb="0" eb="4">
      <t>ワケホクブ</t>
    </rPh>
    <rPh sb="4" eb="6">
      <t>エイセイ</t>
    </rPh>
    <rPh sb="6" eb="10">
      <t>シセツクミアイ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</si>
  <si>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</si>
  <si>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</si>
  <si>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</si>
  <si>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</si>
  <si>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</si>
  <si>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</si>
  <si>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</si>
  <si>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</si>
  <si>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</si>
  <si>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一般財団法人岡山セラミックス技術振興財団</t>
    <rPh sb="0" eb="2">
      <t>イッパン</t>
    </rPh>
    <rPh sb="2" eb="6">
      <t>ザイダンホウジン</t>
    </rPh>
    <rPh sb="6" eb="8">
      <t>オカヤマ</t>
    </rPh>
    <rPh sb="14" eb="16">
      <t>ギジュツ</t>
    </rPh>
    <rPh sb="16" eb="18">
      <t>シンコウ</t>
    </rPh>
    <rPh sb="18" eb="20">
      <t>ザイダン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</si>
  <si>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</si>
  <si>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</si>
  <si>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</si>
  <si>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</si>
  <si>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</si>
  <si>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</si>
  <si>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</si>
  <si>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</si>
  <si>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既発債の償還が進むとともに、公営企業債等繰入見込額の減少、基金積立等の充当可能財源の増加などから将来負担比率は皆減となった。一方で、有形固定資産減価償却率は、老朽化施設の保有割合が高いことから類似団体よりも高い水準で推移している。
このことから、公共施設の老朽化に対して投資を抑制しつつ財政負担の軽減に努めてきたと言えるが、今後、老朽化と利用機会の減少から再編すべき公共施設を多数抱える現状をふまえて、公共施設等総合管理計画及び個別施設計画に基づき、計画的な施設の管理運営に努めていく必要がある。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</si>
  <si>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</si>
  <si>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</si>
  <si>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</si>
  <si>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</si>
  <si>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</si>
  <si>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</si>
  <si>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年々改善傾向であり平成30年度より皆減となった。実質公債費比率は、横ばいの状況であり、類似団体平均よりも高い水準にある。これは、下水道事業会計への元利償還金に係る繰出額が多いことや新庁舎整備や幼保一体型整備などの大型事業を行ったことによるものである。償還計画を見据えたうえで事業内容の調整を図るなど、新たな地方債の発行を抑制して、改善に努め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</si>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</sst>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8104-4C6F-B9C0-9375C0101C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84917</c:v>
                </c:pt>
                <c:pt idx="1">
                  <c:v>60767</c:v>
                </c:pt>
                <c:pt idx="2">
                  <c:v>106972</c:v>
                </c:pt>
                <c:pt idx="3">
                  <c:v>156658</c:v>
                </c:pt>
                <c:pt idx="4">
                  <c:v>73395</c:v>
                </c:pt>
              </c:numCache>
            </c:numRef>
          </c:val>
          <c:smooth val="0"/>
          <c:extLst>
            <c:ext xmlns:c16="http://schemas.microsoft.com/office/drawing/2014/chart" uri="{C3380CC4-5D6E-409C-BE32-E72D297353CC}">
              <c16:uniqueId val="{00000001-8104-4C6F-B9C0-9375C0101C8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4.04</c:v>
                </c:pt>
                <c:pt idx="1">
                  <c:v>4.93</c:v>
                </c:pt>
                <c:pt idx="2">
                  <c:v>5.28</c:v>
                </c:pt>
                <c:pt idx="3">
                  <c:v>6.74</c:v>
                </c:pt>
                <c:pt idx="4">
                  <c:v>4.01</c:v>
                </c:pt>
              </c:numCache>
            </c:numRef>
          </c:val>
          <c:extLst>
            <c:ext xmlns:c16="http://schemas.microsoft.com/office/drawing/2014/chart" uri="{C3380CC4-5D6E-409C-BE32-E72D297353CC}">
              <c16:uniqueId val="{00000000-5E95-4614-B000-3236E17455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32.630000000000003</c:v>
                </c:pt>
                <c:pt idx="1">
                  <c:v>35.47</c:v>
                </c:pt>
                <c:pt idx="2">
                  <c:v>38.130000000000003</c:v>
                </c:pt>
                <c:pt idx="3">
                  <c:v>39.79</c:v>
                </c:pt>
                <c:pt idx="4">
                  <c:v>41.91</c:v>
                </c:pt>
              </c:numCache>
            </c:numRef>
          </c:val>
          <c:extLst>
            <c:ext xmlns:c16="http://schemas.microsoft.com/office/drawing/2014/chart" uri="{C3380CC4-5D6E-409C-BE32-E72D297353CC}">
              <c16:uniqueId val="{00000001-5E95-4614-B000-3236E17455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0.23</c:v>
                </c:pt>
                <c:pt idx="1">
                  <c:v>0.9</c:v>
                </c:pt>
                <c:pt idx="2">
                  <c:v>0.47</c:v>
                </c:pt>
                <c:pt idx="3">
                  <c:v>10.64</c:v>
                </c:pt>
                <c:pt idx="4">
                  <c:v>-2.41</c:v>
                </c:pt>
              </c:numCache>
            </c:numRef>
          </c:val>
          <c:smooth val="0"/>
          <c:extLst>
            <c:ext xmlns:c16="http://schemas.microsoft.com/office/drawing/2014/chart" uri="{C3380CC4-5D6E-409C-BE32-E72D297353CC}">
              <c16:uniqueId val="{00000002-5E95-4614-B000-3236E17455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0.23</c:v>
                </c:pt>
                <c:pt idx="2">
                  <c:v>#N/A</c:v>
                </c:pt>
                <c:pt idx="3">
                  <c:v>4.67</c:v>
                </c:pt>
                <c:pt idx="4">
                  <c:v>#N/A</c:v>
                </c:pt>
                <c:pt idx="5">
                  <c:v>0.67</c:v>
                </c:pt>
                <c:pt idx="6">
                  <c:v>#N/A</c:v>
                </c:pt>
                <c:pt idx="7">
                  <c:v>0.37</c:v>
                </c:pt>
                <c:pt idx="8">
                  <c:v>#N/A</c:v>
                </c:pt>
                <c:pt idx="9">
                  <c:v>0.15</c:v>
                </c:pt>
              </c:numCache>
            </c:numRef>
          </c:val>
          <c:extLst>
            <c:ext xmlns:c16="http://schemas.microsoft.com/office/drawing/2014/chart" uri="{C3380CC4-5D6E-409C-BE32-E72D297353CC}">
              <c16:uniqueId val="{00000000-EABB-474B-A07A-EF08553C51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BB-474B-A07A-EF08553C513E}"/>
            </c:ext>
          </c:extLst>
        </c:ser>
        <c:ser>
          <c:idx val="2"/>
          <c:order val="2"/>
          <c:tx>
            <c:strRef>
              <c:f>データシート!$A$29</c:f>
              <c:strCache>
                <c:ptCount val="1"/>
                <c:pt idx="0">
                  <c:v>備前市飲料水供給事業特別会計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0.05</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2-EABB-474B-A07A-EF08553C513E}"/>
            </c:ext>
          </c:extLst>
        </c:ser>
        <c:ser>
          <c:idx val="3"/>
          <c:order val="3"/>
          <c:tx>
            <c:strRef>
              <c:f>データシート!$A$30</c:f>
              <c:strCache>
                <c:ptCount val="1"/>
                <c:pt idx="0">
                  <c:v>備前市後期高齢者医療事業特別会計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0.02</c:v>
                </c:pt>
                <c:pt idx="4">
                  <c:v>#N/A</c:v>
                </c:pt>
                <c:pt idx="5">
                  <c:v>0.04</c:v>
                </c:pt>
                <c:pt idx="6">
                  <c:v>#N/A</c:v>
                </c:pt>
                <c:pt idx="7">
                  <c:v>0.1</c:v>
                </c:pt>
                <c:pt idx="8">
                  <c:v>#N/A</c:v>
                </c:pt>
                <c:pt idx="9">
                  <c:v>0.1</c:v>
                </c:pt>
              </c:numCache>
            </c:numRef>
          </c:val>
          <c:extLst>
            <c:ext xmlns:c16="http://schemas.microsoft.com/office/drawing/2014/chart" uri="{C3380CC4-5D6E-409C-BE32-E72D297353CC}">
              <c16:uniqueId val="{00000003-EABB-474B-A07A-EF08553C513E}"/>
            </c:ext>
          </c:extLst>
        </c:ser>
        <c:ser>
          <c:idx val="4"/>
          <c:order val="4"/>
          <c:tx>
            <c:strRef>
              <c:f>データシート!$A$31</c:f>
              <c:strCache>
                <c:ptCount val="1"/>
                <c:pt idx="0">
                  <c:v>備前市国民健康保険事業特別会計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2.08</c:v>
                </c:pt>
                <c:pt idx="2">
                  <c:v>#N/A</c:v>
                </c:pt>
                <c:pt idx="3">
                  <c:v>2.99</c:v>
                </c:pt>
                <c:pt idx="4">
                  <c:v>#N/A</c:v>
                </c:pt>
                <c:pt idx="5">
                  <c:v>1.34</c:v>
                </c:pt>
                <c:pt idx="6">
                  <c:v>#N/A</c:v>
                </c:pt>
                <c:pt idx="7">
                  <c:v>0.98</c:v>
                </c:pt>
                <c:pt idx="8">
                  <c:v>#N/A</c:v>
                </c:pt>
                <c:pt idx="9">
                  <c:v>1.1599999999999999</c:v>
                </c:pt>
              </c:numCache>
            </c:numRef>
          </c:val>
          <c:extLst>
            <c:ext xmlns:c16="http://schemas.microsoft.com/office/drawing/2014/chart" uri="{C3380CC4-5D6E-409C-BE32-E72D297353CC}">
              <c16:uniqueId val="{00000004-EABB-474B-A07A-EF08553C513E}"/>
            </c:ext>
          </c:extLst>
        </c:ser>
        <c:ser>
          <c:idx val="5"/>
          <c:order val="5"/>
          <c:tx>
            <c:strRef>
              <c:f>データシート!$A$32</c:f>
              <c:strCache>
                <c:ptCount val="1"/>
                <c:pt idx="0">
                  <c:v>備前市下水道事業会計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c:v>
                </c:pt>
                <c:pt idx="2">
                  <c:v>#N/A</c:v>
                </c:pt>
                <c:pt idx="3">
                  <c:v>4.28</c:v>
                </c:pt>
                <c:pt idx="4">
                  <c:v>#N/A</c:v>
                </c:pt>
                <c:pt idx="5">
                  <c:v>3.49</c:v>
                </c:pt>
                <c:pt idx="6">
                  <c:v>#N/A</c:v>
                </c:pt>
                <c:pt idx="7">
                  <c:v>3.14</c:v>
                </c:pt>
                <c:pt idx="8">
                  <c:v>#N/A</c:v>
                </c:pt>
                <c:pt idx="9">
                  <c:v>2.5299999999999998</c:v>
                </c:pt>
              </c:numCache>
            </c:numRef>
          </c:val>
          <c:extLst>
            <c:ext xmlns:c16="http://schemas.microsoft.com/office/drawing/2014/chart" uri="{C3380CC4-5D6E-409C-BE32-E72D297353CC}">
              <c16:uniqueId val="{00000005-EABB-474B-A07A-EF08553C513E}"/>
            </c:ext>
          </c:extLst>
        </c:ser>
        <c:ser>
          <c:idx val="6"/>
          <c:order val="6"/>
          <c:tx>
            <c:strRef>
              <c:f>データシート!$A$33</c:f>
              <c:strCache>
                <c:ptCount val="1"/>
                <c:pt idx="0">
                  <c:v>備前市介護保険事業特別会計（介護保険事業勘定）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1.69</c:v>
                </c:pt>
                <c:pt idx="2">
                  <c:v>#N/A</c:v>
                </c:pt>
                <c:pt idx="3">
                  <c:v>1.79</c:v>
                </c:pt>
                <c:pt idx="4">
                  <c:v>#N/A</c:v>
                </c:pt>
                <c:pt idx="5">
                  <c:v>1.67</c:v>
                </c:pt>
                <c:pt idx="6">
                  <c:v>#N/A</c:v>
                </c:pt>
                <c:pt idx="7">
                  <c:v>1.64</c:v>
                </c:pt>
                <c:pt idx="8">
                  <c:v>#N/A</c:v>
                </c:pt>
                <c:pt idx="9">
                  <c:v>2.77</c:v>
                </c:pt>
              </c:numCache>
            </c:numRef>
          </c:val>
          <c:extLst>
            <c:ext xmlns:c16="http://schemas.microsoft.com/office/drawing/2014/chart" uri="{C3380CC4-5D6E-409C-BE32-E72D297353CC}">
              <c16:uniqueId val="{00000006-EABB-474B-A07A-EF08553C513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3.89</c:v>
                </c:pt>
                <c:pt idx="2">
                  <c:v>#N/A</c:v>
                </c:pt>
                <c:pt idx="3">
                  <c:v>4.74</c:v>
                </c:pt>
                <c:pt idx="4">
                  <c:v>#N/A</c:v>
                </c:pt>
                <c:pt idx="5">
                  <c:v>5.1100000000000003</c:v>
                </c:pt>
                <c:pt idx="6">
                  <c:v>#N/A</c:v>
                </c:pt>
                <c:pt idx="7">
                  <c:v>6.57</c:v>
                </c:pt>
                <c:pt idx="8">
                  <c:v>#N/A</c:v>
                </c:pt>
                <c:pt idx="9">
                  <c:v>3.94</c:v>
                </c:pt>
              </c:numCache>
            </c:numRef>
          </c:val>
          <c:extLst>
            <c:ext xmlns:c16="http://schemas.microsoft.com/office/drawing/2014/chart" uri="{C3380CC4-5D6E-409C-BE32-E72D297353CC}">
              <c16:uniqueId val="{00000007-EABB-474B-A07A-EF08553C513E}"/>
            </c:ext>
          </c:extLst>
        </c:ser>
        <c:ser>
          <c:idx val="8"/>
          <c:order val="8"/>
          <c:tx>
            <c:strRef>
              <c:f>データシート!$A$35</c:f>
              <c:strCache>
                <c:ptCount val="1"/>
                <c:pt idx="0">
                  <c:v>備前市病院事業会計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13.63</c:v>
                </c:pt>
                <c:pt idx="2">
                  <c:v>#N/A</c:v>
                </c:pt>
                <c:pt idx="3">
                  <c:v>12.68</c:v>
                </c:pt>
                <c:pt idx="4">
                  <c:v>#N/A</c:v>
                </c:pt>
                <c:pt idx="5">
                  <c:v>12.61</c:v>
                </c:pt>
                <c:pt idx="6">
                  <c:v>#N/A</c:v>
                </c:pt>
                <c:pt idx="7">
                  <c:v>12.8</c:v>
                </c:pt>
                <c:pt idx="8">
                  <c:v>#N/A</c:v>
                </c:pt>
                <c:pt idx="9">
                  <c:v>10.11</c:v>
                </c:pt>
              </c:numCache>
            </c:numRef>
          </c:val>
          <c:extLst>
            <c:ext xmlns:c16="http://schemas.microsoft.com/office/drawing/2014/chart" uri="{C3380CC4-5D6E-409C-BE32-E72D297353CC}">
              <c16:uniqueId val="{00000008-EABB-474B-A07A-EF08553C513E}"/>
            </c:ext>
          </c:extLst>
        </c:ser>
        <c:ser>
          <c:idx val="9"/>
          <c:order val="9"/>
          <c:tx>
            <c:strRef>
              <c:f>データシート!$A$36</c:f>
              <c:strCache>
                <c:ptCount val="1"/>
                <c:pt idx="0">
                  <c:v>備前市水道事業会計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19.59</c:v>
                </c:pt>
                <c:pt idx="2">
                  <c:v>#N/A</c:v>
                </c:pt>
                <c:pt idx="3">
                  <c:v>19.18</c:v>
                </c:pt>
                <c:pt idx="4">
                  <c:v>#N/A</c:v>
                </c:pt>
                <c:pt idx="5">
                  <c:v>19.16</c:v>
                </c:pt>
                <c:pt idx="6">
                  <c:v>#N/A</c:v>
                </c:pt>
                <c:pt idx="7">
                  <c:v>18.89</c:v>
                </c:pt>
                <c:pt idx="8">
                  <c:v>#N/A</c:v>
                </c:pt>
                <c:pt idx="9">
                  <c:v>17.73</c:v>
                </c:pt>
              </c:numCache>
            </c:numRef>
          </c:val>
          <c:extLst>
            <c:ext xmlns:c16="http://schemas.microsoft.com/office/drawing/2014/chart" uri="{C3380CC4-5D6E-409C-BE32-E72D297353CC}">
              <c16:uniqueId val="{00000009-EABB-474B-A07A-EF08553C51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2619</c:v>
                </c:pt>
                <c:pt idx="5">
                  <c:v>2563</c:v>
                </c:pt>
                <c:pt idx="8">
                  <c:v>2579</c:v>
                </c:pt>
                <c:pt idx="11">
                  <c:v>2556</c:v>
                </c:pt>
                <c:pt idx="14">
                  <c:v>2542</c:v>
                </c:pt>
              </c:numCache>
            </c:numRef>
          </c:val>
          <c:extLst>
            <c:ext xmlns:c16="http://schemas.microsoft.com/office/drawing/2014/chart" uri="{C3380CC4-5D6E-409C-BE32-E72D297353CC}">
              <c16:uniqueId val="{00000000-48B3-408C-B662-4FB108F03E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B3-408C-B662-4FB108F03E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20</c:v>
                </c:pt>
                <c:pt idx="3">
                  <c:v>17</c:v>
                </c:pt>
                <c:pt idx="6">
                  <c:v>15</c:v>
                </c:pt>
                <c:pt idx="9">
                  <c:v>11</c:v>
                </c:pt>
                <c:pt idx="12">
                  <c:v>10</c:v>
                </c:pt>
              </c:numCache>
            </c:numRef>
          </c:val>
          <c:extLst>
            <c:ext xmlns:c16="http://schemas.microsoft.com/office/drawing/2014/chart" uri="{C3380CC4-5D6E-409C-BE32-E72D297353CC}">
              <c16:uniqueId val="{00000002-48B3-408C-B662-4FB108F03E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86</c:v>
                </c:pt>
                <c:pt idx="3">
                  <c:v>82</c:v>
                </c:pt>
                <c:pt idx="6">
                  <c:v>82</c:v>
                </c:pt>
                <c:pt idx="9">
                  <c:v>62</c:v>
                </c:pt>
                <c:pt idx="12">
                  <c:v>47</c:v>
                </c:pt>
              </c:numCache>
            </c:numRef>
          </c:val>
          <c:extLst>
            <c:ext xmlns:c16="http://schemas.microsoft.com/office/drawing/2014/chart" uri="{C3380CC4-5D6E-409C-BE32-E72D297353CC}">
              <c16:uniqueId val="{00000003-48B3-408C-B662-4FB108F03E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2078</c:v>
                </c:pt>
                <c:pt idx="3">
                  <c:v>1911</c:v>
                </c:pt>
                <c:pt idx="6">
                  <c:v>1744</c:v>
                </c:pt>
                <c:pt idx="9">
                  <c:v>1690</c:v>
                </c:pt>
                <c:pt idx="12">
                  <c:v>1636</c:v>
                </c:pt>
              </c:numCache>
            </c:numRef>
          </c:val>
          <c:extLst>
            <c:ext xmlns:c16="http://schemas.microsoft.com/office/drawing/2014/chart" uri="{C3380CC4-5D6E-409C-BE32-E72D297353CC}">
              <c16:uniqueId val="{00000004-48B3-408C-B662-4FB108F03E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B3-408C-B662-4FB108F03E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B3-408C-B662-4FB108F03E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1724</c:v>
                </c:pt>
                <c:pt idx="3">
                  <c:v>1818</c:v>
                </c:pt>
                <c:pt idx="6">
                  <c:v>1863</c:v>
                </c:pt>
                <c:pt idx="9">
                  <c:v>1845</c:v>
                </c:pt>
                <c:pt idx="12">
                  <c:v>1748</c:v>
                </c:pt>
              </c:numCache>
            </c:numRef>
          </c:val>
          <c:extLst>
            <c:ext xmlns:c16="http://schemas.microsoft.com/office/drawing/2014/chart" uri="{C3380CC4-5D6E-409C-BE32-E72D297353CC}">
              <c16:uniqueId val="{00000007-48B3-408C-B662-4FB108F03E6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1289</c:v>
                </c:pt>
                <c:pt idx="2">
                  <c:v>#N/A</c:v>
                </c:pt>
                <c:pt idx="3">
                  <c:v>#N/A</c:v>
                </c:pt>
                <c:pt idx="4">
                  <c:v>1265</c:v>
                </c:pt>
                <c:pt idx="5">
                  <c:v>#N/A</c:v>
                </c:pt>
                <c:pt idx="6">
                  <c:v>#N/A</c:v>
                </c:pt>
                <c:pt idx="7">
                  <c:v>1125</c:v>
                </c:pt>
                <c:pt idx="8">
                  <c:v>#N/A</c:v>
                </c:pt>
                <c:pt idx="9">
                  <c:v>#N/A</c:v>
                </c:pt>
                <c:pt idx="10">
                  <c:v>1052</c:v>
                </c:pt>
                <c:pt idx="11">
                  <c:v>#N/A</c:v>
                </c:pt>
                <c:pt idx="12">
                  <c:v>#N/A</c:v>
                </c:pt>
                <c:pt idx="13">
                  <c:v>899</c:v>
                </c:pt>
                <c:pt idx="14">
                  <c:v>#N/A</c:v>
                </c:pt>
              </c:numCache>
            </c:numRef>
          </c:val>
          <c:smooth val="0"/>
          <c:extLst>
            <c:ext xmlns:c16="http://schemas.microsoft.com/office/drawing/2014/chart" uri="{C3380CC4-5D6E-409C-BE32-E72D297353CC}">
              <c16:uniqueId val="{00000008-48B3-408C-B662-4FB108F03E6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25027</c:v>
                </c:pt>
                <c:pt idx="5">
                  <c:v>24185</c:v>
                </c:pt>
                <c:pt idx="8">
                  <c:v>24233</c:v>
                </c:pt>
                <c:pt idx="11">
                  <c:v>25427</c:v>
                </c:pt>
                <c:pt idx="14">
                  <c:v>25233</c:v>
                </c:pt>
              </c:numCache>
            </c:numRef>
          </c:val>
          <c:extLst>
            <c:ext xmlns:c16="http://schemas.microsoft.com/office/drawing/2014/chart" uri="{C3380CC4-5D6E-409C-BE32-E72D297353CC}">
              <c16:uniqueId val="{00000000-3B74-4259-AABA-BFEAE54857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1904</c:v>
                </c:pt>
                <c:pt idx="5">
                  <c:v>1602</c:v>
                </c:pt>
                <c:pt idx="8">
                  <c:v>1556</c:v>
                </c:pt>
                <c:pt idx="11">
                  <c:v>1381</c:v>
                </c:pt>
                <c:pt idx="14">
                  <c:v>863</c:v>
                </c:pt>
              </c:numCache>
            </c:numRef>
          </c:val>
          <c:extLst>
            <c:ext xmlns:c16="http://schemas.microsoft.com/office/drawing/2014/chart" uri="{C3380CC4-5D6E-409C-BE32-E72D297353CC}">
              <c16:uniqueId val="{00000001-3B74-4259-AABA-BFEAE54857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9926</c:v>
                </c:pt>
                <c:pt idx="5">
                  <c:v>11055</c:v>
                </c:pt>
                <c:pt idx="8">
                  <c:v>12336</c:v>
                </c:pt>
                <c:pt idx="11">
                  <c:v>10761</c:v>
                </c:pt>
                <c:pt idx="14">
                  <c:v>10940</c:v>
                </c:pt>
              </c:numCache>
            </c:numRef>
          </c:val>
          <c:extLst>
            <c:ext xmlns:c16="http://schemas.microsoft.com/office/drawing/2014/chart" uri="{C3380CC4-5D6E-409C-BE32-E72D297353CC}">
              <c16:uniqueId val="{00000002-3B74-4259-AABA-BFEAE54857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74-4259-AABA-BFEAE54857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74-4259-AABA-BFEAE54857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5-3B74-4259-AABA-BFEAE54857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1602</c:v>
                </c:pt>
                <c:pt idx="3">
                  <c:v>1404</c:v>
                </c:pt>
                <c:pt idx="6">
                  <c:v>1321</c:v>
                </c:pt>
                <c:pt idx="9">
                  <c:v>1293</c:v>
                </c:pt>
                <c:pt idx="12">
                  <c:v>1230</c:v>
                </c:pt>
              </c:numCache>
            </c:numRef>
          </c:val>
          <c:extLst>
            <c:ext xmlns:c16="http://schemas.microsoft.com/office/drawing/2014/chart" uri="{C3380CC4-5D6E-409C-BE32-E72D297353CC}">
              <c16:uniqueId val="{00000006-3B74-4259-AABA-BFEAE54857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410</c:v>
                </c:pt>
                <c:pt idx="3">
                  <c:v>334</c:v>
                </c:pt>
                <c:pt idx="6">
                  <c:v>257</c:v>
                </c:pt>
                <c:pt idx="9">
                  <c:v>196</c:v>
                </c:pt>
                <c:pt idx="12">
                  <c:v>152</c:v>
                </c:pt>
              </c:numCache>
            </c:numRef>
          </c:val>
          <c:extLst>
            <c:ext xmlns:c16="http://schemas.microsoft.com/office/drawing/2014/chart" uri="{C3380CC4-5D6E-409C-BE32-E72D297353CC}">
              <c16:uniqueId val="{00000007-3B74-4259-AABA-BFEAE54857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18134</c:v>
                </c:pt>
                <c:pt idx="3">
                  <c:v>17234</c:v>
                </c:pt>
                <c:pt idx="6">
                  <c:v>16191</c:v>
                </c:pt>
                <c:pt idx="9">
                  <c:v>14589</c:v>
                </c:pt>
                <c:pt idx="12">
                  <c:v>13238</c:v>
                </c:pt>
              </c:numCache>
            </c:numRef>
          </c:val>
          <c:extLst>
            <c:ext xmlns:c16="http://schemas.microsoft.com/office/drawing/2014/chart" uri="{C3380CC4-5D6E-409C-BE32-E72D297353CC}">
              <c16:uniqueId val="{00000008-3B74-4259-AABA-BFEAE54857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202</c:v>
                </c:pt>
                <c:pt idx="3">
                  <c:v>161</c:v>
                </c:pt>
                <c:pt idx="6">
                  <c:v>125</c:v>
                </c:pt>
                <c:pt idx="9">
                  <c:v>101</c:v>
                </c:pt>
                <c:pt idx="12">
                  <c:v>82</c:v>
                </c:pt>
              </c:numCache>
            </c:numRef>
          </c:val>
          <c:extLst>
            <c:ext xmlns:c16="http://schemas.microsoft.com/office/drawing/2014/chart" uri="{C3380CC4-5D6E-409C-BE32-E72D297353CC}">
              <c16:uniqueId val="{00000009-3B74-4259-AABA-BFEAE54857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18612</c:v>
                </c:pt>
                <c:pt idx="3">
                  <c:v>18547</c:v>
                </c:pt>
                <c:pt idx="6">
                  <c:v>19890</c:v>
                </c:pt>
                <c:pt idx="9">
                  <c:v>21205</c:v>
                </c:pt>
                <c:pt idx="12">
                  <c:v>21518</c:v>
                </c:pt>
              </c:numCache>
            </c:numRef>
          </c:val>
          <c:extLst>
            <c:ext xmlns:c16="http://schemas.microsoft.com/office/drawing/2014/chart" uri="{C3380CC4-5D6E-409C-BE32-E72D297353CC}">
              <c16:uniqueId val="{0000000A-3B74-4259-AABA-BFEAE54857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2102</c:v>
                </c:pt>
                <c:pt idx="2">
                  <c:v>#N/A</c:v>
                </c:pt>
                <c:pt idx="3">
                  <c:v>#N/A</c:v>
                </c:pt>
                <c:pt idx="4">
                  <c:v>837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B74-4259-AABA-BFEAE54857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4563</c:v>
                </c:pt>
                <c:pt idx="1">
                  <c:v>4653</c:v>
                </c:pt>
                <c:pt idx="2">
                  <c:v>5066</c:v>
                </c:pt>
              </c:numCache>
            </c:numRef>
          </c:val>
          <c:extLst>
            <c:ext xmlns:c16="http://schemas.microsoft.com/office/drawing/2014/chart" uri="{C3380CC4-5D6E-409C-BE32-E72D297353CC}">
              <c16:uniqueId val="{00000000-C62C-48A7-995F-1CD9A50EFA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1808</c:v>
                </c:pt>
                <c:pt idx="1">
                  <c:v>466</c:v>
                </c:pt>
                <c:pt idx="2">
                  <c:v>467</c:v>
                </c:pt>
              </c:numCache>
            </c:numRef>
          </c:val>
          <c:extLst>
            <c:ext xmlns:c16="http://schemas.microsoft.com/office/drawing/2014/chart" uri="{C3380CC4-5D6E-409C-BE32-E72D297353CC}">
              <c16:uniqueId val="{00000001-C62C-48A7-995F-1CD9A50EFA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6223</c:v>
                </c:pt>
                <c:pt idx="1">
                  <c:v>5764</c:v>
                </c:pt>
                <c:pt idx="2">
                  <c:v>5436</c:v>
                </c:pt>
              </c:numCache>
            </c:numRef>
          </c:val>
          <c:extLst>
            <c:ext xmlns:c16="http://schemas.microsoft.com/office/drawing/2014/chart" uri="{C3380CC4-5D6E-409C-BE32-E72D297353CC}">
              <c16:uniqueId val="{00000002-C62C-48A7-995F-1CD9A50EFA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{E64139D1-9B0A-407A-B6DC-3BB4A7F5D1F6}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B41-4B9C-A939-94F7748973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{5B1EA4B3-DE36-4599-83E3-A9AC60264470}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41-4B9C-A939-94F7748973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{911A3C7C-2AFE-4F99-8539-04420E679F57}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41-4B9C-A939-94F7748973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{8AA5BDB1-50B7-4D0A-A868-3924DE40252A}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41-4B9C-A939-94F7748973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{1A0DB115-DD1F-4ED3-98CD-FAE7F401D3FF}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41-4B9C-A939-94F77489738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{2AB19021-E093-47BA-B20C-4FAC038D81CE}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B41-4B9C-A939-94F77489738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{F677F186-A58C-4DCF-8D15-F73415D3D924}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B41-4B9C-A939-94F77489738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{66B28533-ECBA-444B-85D7-75A77365354F}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B41-4B9C-A939-94F77489738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{504EA0C8-4B70-4EC9-B5E9-DB12E394FBD3}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B41-4B9C-A939-94F7748973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62.6</c:v>
                </c:pt>
                <c:pt idx="16">
                  <c:v>62.7</c:v>
                </c:pt>
                <c:pt idx="24">
                  <c:v>61.7</c:v>
                </c:pt>
                <c:pt idx="32">
                  <c:v>62.5</c:v>
                </c:pt>
              </c:numCache>
            </c:numRef>
          </c:xVal>
          <c:yVal>
            <c:numRef>
              <c:f>公会計指標分析・財政指標組合せ分析表!$BP$51:$DC$51</c:f>
              <c:numCache>
                <c:formatCode>#,##0.0;"▲ "#,##0.0</c:formatCode>
                <c:ptCount val="40"/>
                <c:pt idx="0">
                  <c:v>21.4</c:v>
                </c:pt>
                <c:pt idx="8">
                  <c:v>8.6999999999999993</c:v>
                </c:pt>
              </c:numCache>
            </c:numRef>
          </c:yVal>
          <c:smooth val="0"/>
          <c:extLst>
            <c:ext xmlns:c16="http://schemas.microsoft.com/office/drawing/2014/chart" uri="{C3380CC4-5D6E-409C-BE32-E72D297353CC}">
              <c16:uniqueId val="{00000009-BB41-4B9C-A939-94F77489738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{96C98B1C-E5E6-4A1F-8698-D9E249B05D35}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B41-4B9C-A939-94F77489738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{0048B526-DABA-4905-AFF5-083A9CB9EF91}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41-4B9C-A939-94F7748973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{DBE9046D-691F-41AA-A6A9-1369E1B0EF19}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41-4B9C-A939-94F7748973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{12F43413-A90A-4D1B-A495-ED209D98372D}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41-4B9C-A939-94F7748973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{74E6DF0B-631A-4FFC-9587-EFB95050B571}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41-4B9C-A939-94F77489738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{9FF333FF-7CED-4FD7-82AE-18CE93B5BEC8}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B41-4B9C-A939-94F77489738D}"/>
                </c:ext>
              </c:extLst>
            </c:dLbl>
            <c:dLbl>
              <c:idx val="16"/>
              <c:layout>
                <c:manualLayout>
                  <c:x val="-3.0681864182239785E-2"/>
                  <c:y val="-5.973117551919657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{5472003A-5894-4408-993E-4FC809C405B5}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B41-4B9C-A939-94F77489738D}"/>
                </c:ext>
              </c:extLst>
            </c:dLbl>
            <c:dLbl>
              <c:idx val="24"/>
              <c:layout>
                <c:manualLayout>
                  <c:x val="-3.3479086937566745E-2"/>
                  <c:y val="-6.97469086925338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{90F8A076-EED2-4792-A605-9A9B4C5FC6A7}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B41-4B9C-A939-94F77489738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{C0094C99-9E69-4DD8-AD5E-D139FE59DEAF}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B41-4B9C-A939-94F7748973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BB41-4B9C-A939-94F77489738D}"/>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{0111A57C-5179-496B-A90A-79A1228BD96B}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463-4F5D-A798-5FB28E53DA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{B71FAC3F-1D08-4B77-8D56-2F04B25DB5FD}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63-4F5D-A798-5FB28E53DA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{5566920B-EAD7-45D5-8D2E-FF034A083948}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63-4F5D-A798-5FB28E53DA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{57680A35-2151-4206-BA1E-ED6FE332879F}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63-4F5D-A798-5FB28E53DA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{A2D137A1-CB23-4E92-9850-71531C304018}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63-4F5D-A798-5FB28E53DA4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{BECB1617-8BC7-4802-B244-0BF821936262}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463-4F5D-A798-5FB28E53DA4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{09E81A84-413E-4334-9F69-7041AF1E1685}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463-4F5D-A798-5FB28E53DA4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{24229F84-6BF7-4D44-A7BD-A4870BF60C75}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463-4F5D-A798-5FB28E53DA4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{88B94469-1FC4-4332-8AD3-0F5F347D56CE}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463-4F5D-A798-5FB28E53DA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12.5</c:v>
                </c:pt>
                <c:pt idx="16">
                  <c:v>12.6</c:v>
                </c:pt>
                <c:pt idx="24">
                  <c:v>12</c:v>
                </c:pt>
                <c:pt idx="32">
                  <c:v>10.7</c:v>
                </c:pt>
              </c:numCache>
            </c:numRef>
          </c:xVal>
          <c:yVal>
            <c:numRef>
              <c:f>公会計指標分析・財政指標組合せ分析表!$BP$73:$DC$73</c:f>
              <c:numCache>
                <c:formatCode>#,##0.0;"▲ "#,##0.0</c:formatCode>
                <c:ptCount val="40"/>
                <c:pt idx="0">
                  <c:v>21.4</c:v>
                </c:pt>
                <c:pt idx="8">
                  <c:v>8.6999999999999993</c:v>
                </c:pt>
              </c:numCache>
            </c:numRef>
          </c:yVal>
          <c:smooth val="0"/>
          <c:extLst>
            <c:ext xmlns:c16="http://schemas.microsoft.com/office/drawing/2014/chart" uri="{C3380CC4-5D6E-409C-BE32-E72D297353CC}">
              <c16:uniqueId val="{00000009-D463-4F5D-A798-5FB28E53DA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{85AB918B-4245-41F1-B305-083CE8B5109A}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463-4F5D-A798-5FB28E53DA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{370F0CE5-6AA3-4975-AE9D-9A85E67FA21E}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63-4F5D-A798-5FB28E53DA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{6A5E80B7-3763-4818-8923-85F240D834A4}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63-4F5D-A798-5FB28E53DA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{73302A5E-954A-4F91-ACEB-7EBAC83BEAEC}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63-4F5D-A798-5FB28E53DA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{0BB29A02-ABCA-4DF0-AE93-5C00D569A709}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63-4F5D-A798-5FB28E53DA4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{02E884A8-2BDB-40D7-9264-6D3DD6B8CE2C}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463-4F5D-A798-5FB28E53DA4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{90A6C5F1-8940-4152-BD8B-E55E1F0E4555}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463-4F5D-A798-5FB28E53DA4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{41A1A0A7-7866-4CA7-A068-1F848C84B5C4}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463-4F5D-A798-5FB28E53DA4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{46805790-6302-45AA-9400-DE521BF32D8C}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463-4F5D-A798-5FB28E53DA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D463-4F5D-A798-5FB28E53DA45}"/>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新庁舎整備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学力向上実践研究</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などの市債の元金償還が開始となったが、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前年度の繰上償還による効果もあって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としては減少した。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公営企業債の元利償還金に対する繰入金の減少は、下水道事業会計への企業債償還のための繰出金が減少したことが主な要因である。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新庁舎建設や防災行政無線の整備、浚渫土砂処分場整備事業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などの大規模事業に対する市債の発行を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行っているため、今後も、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国庫補助金等の財源確保を行い、地方債の抑制に努めていく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将来負担額は、下水道事業会計における企業債残高の減少により公営企業債等繰入見込額などが減少した一方、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防災行政無線や浚渫土砂処分場の整備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といった大規模事業に係る地方債の借入れによる一般会計の地方債残高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将来負担額を充当可能財源等が上回っており、将来負担比率の分子は前年比▲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しかし今後は、新庁舎をはじめ公共施設整備、改修等で借り入れた多額の市債の償還が始まることから、新規発行債の借入れを可能な限り圧縮し、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財源確保に努めるとともに、将来負担を意識した財政運営</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を行っていく必要がある。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岡山県備前市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主なものとしては、財政調整基金に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1,248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万円、減債基金に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円、振興基金に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606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万円、まちづくり応援基金に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5,256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万円を積み立てた。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その一方で、まちづくり応援基金から移住定住推進事業や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次世代育成</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事業などのために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6,462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万円、振興基金から観光施設維持管理事業や道路新設改良事業のために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8,655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万円の取崩しを行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、基金全体としては、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8,600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ふるさと納税寄附金の返礼品の見直しに伴う大幅な減収により、それを原資としたまちづくり応援基金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したものの、徐々に増加へ転じている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また、公共施設等の老朽化や再編統合に伴う施設整備に市債を活用するため、公債費が増大することから、今後は、投資効果を検討するとともに、充当する事業についても厳選していく。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・振興基金：社会福祉事業の促進及び生活環境の整備、その他公共施設の整備等、市の振興事業の財源に充てる。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・まちづくり振興基金：市民の連携の強化及び地域振興を図る事業の財源に充てる。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・まちづくり応援基金：地域の活性化、快適な生活環境の形成など本市のまちづくりに資する事業の財源に充てる。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・米百俵基金：市民の主体的な学びを支援する事業の財源に充てる。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・地域福祉基金：高齢者の保健福祉増進のほか、地域福祉の充実を図るための事業の財源に充てる。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・振興基金：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606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万円を積立てた一方で、観光施設維持管理事業や道路新設改良事業の財源に充当するため、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8,655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万円を取崩した。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・まちづくり応援基金：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5,256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万円を積立てた一方で、移住定住推進事業や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観光推進</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事業などの財源に充当するため、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6,462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万円を取崩した。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ちづくり応援基金：ふるさと納税寄附金の返礼品の見直しに伴い大幅な減収となり、それを原資としたまちづくり応援基金の残高は減少していく見込みである。投資効果を検証し、充当事業を厳選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取崩しは行わず、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万円を積立てたことにより増加している。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市税及び地方交付税のほか一般財源の減少傾向に歯止めがきかない状況であることから、将来的な財源不足に備え、決算余剰金の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以上の額を積立てることとしている。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今後は、人口減少による個人市民税の減収や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大規模事業による歳出の増加に備え、極力取崩しをしないことを基本とした健全な財政運営を行う。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取崩しは行わず、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万円を積立てたことにより増加している。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現在事業を行っている、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防災行政無線の整備</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浚渫土砂処分場の建設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のために借入れた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市債</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の償還とともに、市道新設改良や日生総合支所の耐震・長寿命化工事などへの借入れが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見込まれるため、計画的に積立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を行うとともに、市財政の健全な運営に努める。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33,527
32,808
258.14
23,063,152
22,435,509
484,320
12,086,013
21,517,861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総合管理計画において、公共施設等の再編による保有量の削減、計画保全による施設の長寿命化等に取り組むこととしており、有形固定資産減価償却率については、類似団体より高い水準であるもののその伸びは緩やかである。庁舎の建替により若干の改善が見られたが、老朽化している公共施設も多いた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月に作成した個別施設計画も活用しながら、効率的かつ健全な施設の管理運用に努めていく。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3" name="直線コネクタ 72"/>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4"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5" name="直線コネクタ 74"/>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6"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7" name="直線コネクタ 76"/>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8"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9" name="フローチャート: 判断 78"/>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80" name="フローチャート: 判断 79"/>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1" name="フローチャート: 判断 80"/>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2" name="フローチャート: 判断 81"/>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3" name="フローチャート: 判断 82"/>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89" name="楕円 88"/>
        <xdr:cNvSpPr/>
      </xdr:nvSpPr>
      <xdr:spPr>
        <a:xfrm>
          <a:off x="47117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104974</xdr:rowOff>
    </xdr:from>
    <xdr:ext cx="405111" cy="259045"/>
    <xdr:sp macro="" textlink="">
      <xdr:nvSpPr>
        <xdr:cNvPr id="90" name="有形固定資産減価償却率該当値テキスト"/>
        <xdr:cNvSpPr txBox="1"/>
      </xdr:nvSpPr>
      <xdr:spPr>
        <a:xfrm>
          <a:off x="4813300" y="6191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101872</xdr:rowOff>
    </xdr:from>
    <xdr:to>
      <xdr:col>19</xdr:col>
      <xdr:colOff>187325</xdr:colOff>
      <xdr:row>32</xdr:row>
      <xdr:rowOff>32022</xdr:rowOff>
    </xdr:to>
    <xdr:sp macro="" textlink="">
      <xdr:nvSpPr>
        <xdr:cNvPr id="91" name="楕円 90"/>
        <xdr:cNvSpPr/>
      </xdr:nvSpPr>
      <xdr:spPr>
        <a:xfrm>
          <a:off x="4000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152672</xdr:rowOff>
    </xdr:from>
    <xdr:to>
      <xdr:col>23</xdr:col>
      <xdr:colOff>85725</xdr:colOff>
      <xdr:row>32</xdr:row>
      <xdr:rowOff>5897</xdr:rowOff>
    </xdr:to>
    <xdr:cxnSp macro="">
      <xdr:nvCxnSpPr>
        <xdr:cNvPr id="92" name="直線コネクタ 91"/>
        <xdr:cNvCxnSpPr/>
      </xdr:nvCxnSpPr>
      <xdr:spPr>
        <a:xfrm>
          <a:off x="4051300" y="6239147"/>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93" name="楕円 92"/>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152672</xdr:rowOff>
    </xdr:from>
    <xdr:to>
      <xdr:col>19</xdr:col>
      <xdr:colOff>136525</xdr:colOff>
      <xdr:row>32</xdr:row>
      <xdr:rowOff>12065</xdr:rowOff>
    </xdr:to>
    <xdr:cxnSp macro="">
      <xdr:nvCxnSpPr>
        <xdr:cNvPr id="94" name="直線コネクタ 93"/>
        <xdr:cNvCxnSpPr/>
      </xdr:nvCxnSpPr>
      <xdr:spPr>
        <a:xfrm flipV="1">
          <a:off x="3289300" y="623914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129631</xdr:rowOff>
    </xdr:from>
    <xdr:to>
      <xdr:col>11</xdr:col>
      <xdr:colOff>187325</xdr:colOff>
      <xdr:row>32</xdr:row>
      <xdr:rowOff>59781</xdr:rowOff>
    </xdr:to>
    <xdr:sp macro="" textlink="">
      <xdr:nvSpPr>
        <xdr:cNvPr id="95" name="楕円 94"/>
        <xdr:cNvSpPr/>
      </xdr:nvSpPr>
      <xdr:spPr>
        <a:xfrm>
          <a:off x="2476500" y="6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8981</xdr:rowOff>
    </xdr:from>
    <xdr:to>
      <xdr:col>15</xdr:col>
      <xdr:colOff>136525</xdr:colOff>
      <xdr:row>32</xdr:row>
      <xdr:rowOff>12065</xdr:rowOff>
    </xdr:to>
    <xdr:cxnSp macro="">
      <xdr:nvCxnSpPr>
        <xdr:cNvPr id="96" name="直線コネクタ 95"/>
        <xdr:cNvCxnSpPr/>
      </xdr:nvCxnSpPr>
      <xdr:spPr>
        <a:xfrm>
          <a:off x="2527300" y="626690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74114</xdr:rowOff>
    </xdr:from>
    <xdr:to>
      <xdr:col>7</xdr:col>
      <xdr:colOff>187325</xdr:colOff>
      <xdr:row>32</xdr:row>
      <xdr:rowOff>4264</xdr:rowOff>
    </xdr:to>
    <xdr:sp macro="" textlink="">
      <xdr:nvSpPr>
        <xdr:cNvPr id="97" name="楕円 96"/>
        <xdr:cNvSpPr/>
      </xdr:nvSpPr>
      <xdr:spPr>
        <a:xfrm>
          <a:off x="1714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124914</xdr:rowOff>
    </xdr:from>
    <xdr:to>
      <xdr:col>11</xdr:col>
      <xdr:colOff>136525</xdr:colOff>
      <xdr:row>32</xdr:row>
      <xdr:rowOff>8981</xdr:rowOff>
    </xdr:to>
    <xdr:cxnSp macro="">
      <xdr:nvCxnSpPr>
        <xdr:cNvPr id="98" name="直線コネクタ 97"/>
        <xdr:cNvCxnSpPr/>
      </xdr:nvCxnSpPr>
      <xdr:spPr>
        <a:xfrm>
          <a:off x="1765300" y="621138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9"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100"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101"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2"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23149</xdr:rowOff>
    </xdr:from>
    <xdr:ext cx="405111" cy="259045"/>
    <xdr:sp macro="" textlink="">
      <xdr:nvSpPr>
        <xdr:cNvPr id="103" name="n_1mainValue有形固定資産減価償却率"/>
        <xdr:cNvSpPr txBox="1"/>
      </xdr:nvSpPr>
      <xdr:spPr>
        <a:xfrm>
          <a:off x="3836044" y="628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104" name="n_2mainValue有形固定資産減価償却率"/>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50908</xdr:rowOff>
    </xdr:from>
    <xdr:ext cx="405111" cy="259045"/>
    <xdr:sp macro="" textlink="">
      <xdr:nvSpPr>
        <xdr:cNvPr id="105" name="n_3mainValue有形固定資産減価償却率"/>
        <xdr:cNvSpPr txBox="1"/>
      </xdr:nvSpPr>
      <xdr:spPr>
        <a:xfrm>
          <a:off x="2324744" y="630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166841</xdr:rowOff>
    </xdr:from>
    <xdr:ext cx="405111" cy="259045"/>
    <xdr:sp macro="" textlink="">
      <xdr:nvSpPr>
        <xdr:cNvPr id="106" name="n_4mainValue有形固定資産減価償却率"/>
        <xdr:cNvSpPr txBox="1"/>
      </xdr:nvSpPr>
      <xdr:spPr>
        <a:xfrm>
          <a:off x="15627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下水道事業会計をはじめとする公営企業債等への繰出しの減少に加え、ふるさと納税を原資としたまちづくり応援基金等の基金残高により債務償還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比率の改善を図っている。しかしながら令和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新型コロナウイルス感染症の影響により、固定資産税の徴収猶予を行ったことで類似団体よりも数値が大きくなっている。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8" name="直線コネクタ 137"/>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9"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0" name="直線コネクタ 139"/>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1"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2" name="直線コネクタ 141"/>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43"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4" name="フローチャート: 判断 143"/>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5" name="フローチャート: 判断 144"/>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6" name="フローチャート: 判断 145"/>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7" name="フローチャート: 判断 146"/>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8" name="フローチャート: 判断 147"/>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23032</xdr:rowOff>
    </xdr:from>
    <xdr:to>
      <xdr:col>76</xdr:col>
      <xdr:colOff>73025</xdr:colOff>
      <xdr:row>30</xdr:row>
      <xdr:rowOff>124632</xdr:rowOff>
    </xdr:to>
    <xdr:sp macro="" textlink="">
      <xdr:nvSpPr>
        <xdr:cNvPr id="154" name="楕円 153"/>
        <xdr:cNvSpPr/>
      </xdr:nvSpPr>
      <xdr:spPr>
        <a:xfrm>
          <a:off x="14744700" y="593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1459</xdr:rowOff>
    </xdr:from>
    <xdr:ext cx="469744" cy="259045"/>
    <xdr:sp macro="" textlink="">
      <xdr:nvSpPr>
        <xdr:cNvPr id="155" name="債務償還比率該当値テキスト"/>
        <xdr:cNvSpPr txBox="1"/>
      </xdr:nvSpPr>
      <xdr:spPr>
        <a:xfrm>
          <a:off x="14846300" y="591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671</xdr:rowOff>
    </xdr:from>
    <xdr:to>
      <xdr:col>72</xdr:col>
      <xdr:colOff>123825</xdr:colOff>
      <xdr:row>30</xdr:row>
      <xdr:rowOff>102271</xdr:rowOff>
    </xdr:to>
    <xdr:sp macro="" textlink="">
      <xdr:nvSpPr>
        <xdr:cNvPr id="156" name="楕円 155"/>
        <xdr:cNvSpPr/>
      </xdr:nvSpPr>
      <xdr:spPr>
        <a:xfrm>
          <a:off x="14033500" y="59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51471</xdr:rowOff>
    </xdr:from>
    <xdr:to>
      <xdr:col>76</xdr:col>
      <xdr:colOff>22225</xdr:colOff>
      <xdr:row>30</xdr:row>
      <xdr:rowOff>73832</xdr:rowOff>
    </xdr:to>
    <xdr:cxnSp macro="">
      <xdr:nvCxnSpPr>
        <xdr:cNvPr id="157" name="直線コネクタ 156"/>
        <xdr:cNvCxnSpPr/>
      </xdr:nvCxnSpPr>
      <xdr:spPr>
        <a:xfrm>
          <a:off x="14084300" y="5966496"/>
          <a:ext cx="711200" cy="2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41039</xdr:rowOff>
    </xdr:from>
    <xdr:to>
      <xdr:col>68</xdr:col>
      <xdr:colOff>123825</xdr:colOff>
      <xdr:row>29</xdr:row>
      <xdr:rowOff>142639</xdr:rowOff>
    </xdr:to>
    <xdr:sp macro="" textlink="">
      <xdr:nvSpPr>
        <xdr:cNvPr id="158" name="楕円 157"/>
        <xdr:cNvSpPr/>
      </xdr:nvSpPr>
      <xdr:spPr>
        <a:xfrm>
          <a:off x="13271500" y="57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91839</xdr:rowOff>
    </xdr:from>
    <xdr:to>
      <xdr:col>72</xdr:col>
      <xdr:colOff>73025</xdr:colOff>
      <xdr:row>30</xdr:row>
      <xdr:rowOff>51471</xdr:rowOff>
    </xdr:to>
    <xdr:cxnSp macro="">
      <xdr:nvCxnSpPr>
        <xdr:cNvPr id="159" name="直線コネクタ 158"/>
        <xdr:cNvCxnSpPr/>
      </xdr:nvCxnSpPr>
      <xdr:spPr>
        <a:xfrm>
          <a:off x="13322300" y="5835414"/>
          <a:ext cx="762000" cy="13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57232</xdr:rowOff>
    </xdr:from>
    <xdr:to>
      <xdr:col>64</xdr:col>
      <xdr:colOff>123825</xdr:colOff>
      <xdr:row>29</xdr:row>
      <xdr:rowOff>158832</xdr:rowOff>
    </xdr:to>
    <xdr:sp macro="" textlink="">
      <xdr:nvSpPr>
        <xdr:cNvPr id="160" name="楕円 159"/>
        <xdr:cNvSpPr/>
      </xdr:nvSpPr>
      <xdr:spPr>
        <a:xfrm>
          <a:off x="12509500" y="580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91839</xdr:rowOff>
    </xdr:from>
    <xdr:to>
      <xdr:col>68</xdr:col>
      <xdr:colOff>73025</xdr:colOff>
      <xdr:row>29</xdr:row>
      <xdr:rowOff>108032</xdr:rowOff>
    </xdr:to>
    <xdr:cxnSp macro="">
      <xdr:nvCxnSpPr>
        <xdr:cNvPr id="161" name="直線コネクタ 160"/>
        <xdr:cNvCxnSpPr/>
      </xdr:nvCxnSpPr>
      <xdr:spPr>
        <a:xfrm flipV="1">
          <a:off x="12560300" y="5835414"/>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89462</xdr:rowOff>
    </xdr:from>
    <xdr:to>
      <xdr:col>60</xdr:col>
      <xdr:colOff>123825</xdr:colOff>
      <xdr:row>30</xdr:row>
      <xdr:rowOff>19612</xdr:rowOff>
    </xdr:to>
    <xdr:sp macro="" textlink="">
      <xdr:nvSpPr>
        <xdr:cNvPr id="162" name="楕円 161"/>
        <xdr:cNvSpPr/>
      </xdr:nvSpPr>
      <xdr:spPr>
        <a:xfrm>
          <a:off x="11747500" y="58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108032</xdr:rowOff>
    </xdr:from>
    <xdr:to>
      <xdr:col>64</xdr:col>
      <xdr:colOff>73025</xdr:colOff>
      <xdr:row>29</xdr:row>
      <xdr:rowOff>140262</xdr:rowOff>
    </xdr:to>
    <xdr:cxnSp macro="">
      <xdr:nvCxnSpPr>
        <xdr:cNvPr id="163" name="直線コネクタ 162"/>
        <xdr:cNvCxnSpPr/>
      </xdr:nvCxnSpPr>
      <xdr:spPr>
        <a:xfrm flipV="1">
          <a:off x="11798300" y="5851607"/>
          <a:ext cx="762000" cy="3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4" name="n_1aveValue債務償還比率"/>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5" name="n_2aveValue債務償還比率"/>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6"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7"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118798</xdr:rowOff>
    </xdr:from>
    <xdr:ext cx="469744" cy="259045"/>
    <xdr:sp macro="" textlink="">
      <xdr:nvSpPr>
        <xdr:cNvPr id="168" name="n_1mainValue債務償還比率"/>
        <xdr:cNvSpPr txBox="1"/>
      </xdr:nvSpPr>
      <xdr:spPr>
        <a:xfrm>
          <a:off x="13836727" y="569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159166</xdr:rowOff>
    </xdr:from>
    <xdr:ext cx="469744" cy="259045"/>
    <xdr:sp macro="" textlink="">
      <xdr:nvSpPr>
        <xdr:cNvPr id="169" name="n_2mainValue債務償還比率"/>
        <xdr:cNvSpPr txBox="1"/>
      </xdr:nvSpPr>
      <xdr:spPr>
        <a:xfrm>
          <a:off x="13087427" y="555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3909</xdr:rowOff>
    </xdr:from>
    <xdr:ext cx="469744" cy="259045"/>
    <xdr:sp macro="" textlink="">
      <xdr:nvSpPr>
        <xdr:cNvPr id="170" name="n_3mainValue債務償還比率"/>
        <xdr:cNvSpPr txBox="1"/>
      </xdr:nvSpPr>
      <xdr:spPr>
        <a:xfrm>
          <a:off x="12325427" y="557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36139</xdr:rowOff>
    </xdr:from>
    <xdr:ext cx="469744" cy="259045"/>
    <xdr:sp macro="" textlink="">
      <xdr:nvSpPr>
        <xdr:cNvPr id="171" name="n_4mainValue債務償還比率"/>
        <xdr:cNvSpPr txBox="1"/>
      </xdr:nvSpPr>
      <xdr:spPr>
        <a:xfrm>
          <a:off x="11563427" y="560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33,527
32,808
258.14
23,063,152
22,435,509
484,320
12,086,013
21,517,861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3" name="楕円 72"/>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4" name="【道路】&#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124460</xdr:rowOff>
    </xdr:from>
    <xdr:to>
      <xdr:col>20</xdr:col>
      <xdr:colOff>38100</xdr:colOff>
      <xdr:row>39</xdr:row>
      <xdr:rowOff>54610</xdr:rowOff>
    </xdr:to>
    <xdr:sp macro="" textlink="">
      <xdr:nvSpPr>
        <xdr:cNvPr id="75" name="楕円 74"/>
        <xdr:cNvSpPr/>
      </xdr:nvSpPr>
      <xdr:spPr>
        <a:xfrm>
          <a:off x="3746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3810</xdr:rowOff>
    </xdr:from>
    <xdr:to>
      <xdr:col>24</xdr:col>
      <xdr:colOff>63500</xdr:colOff>
      <xdr:row>39</xdr:row>
      <xdr:rowOff>30480</xdr:rowOff>
    </xdr:to>
    <xdr:cxnSp macro="">
      <xdr:nvCxnSpPr>
        <xdr:cNvPr id="76" name="直線コネクタ 75"/>
        <xdr:cNvCxnSpPr/>
      </xdr:nvCxnSpPr>
      <xdr:spPr>
        <a:xfrm>
          <a:off x="3797300" y="66903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80645</xdr:rowOff>
    </xdr:from>
    <xdr:to>
      <xdr:col>15</xdr:col>
      <xdr:colOff>101600</xdr:colOff>
      <xdr:row>39</xdr:row>
      <xdr:rowOff>10795</xdr:rowOff>
    </xdr:to>
    <xdr:sp macro="" textlink="">
      <xdr:nvSpPr>
        <xdr:cNvPr id="77" name="楕円 76"/>
        <xdr:cNvSpPr/>
      </xdr:nvSpPr>
      <xdr:spPr>
        <a:xfrm>
          <a:off x="2857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131445</xdr:rowOff>
    </xdr:from>
    <xdr:to>
      <xdr:col>19</xdr:col>
      <xdr:colOff>177800</xdr:colOff>
      <xdr:row>39</xdr:row>
      <xdr:rowOff>3810</xdr:rowOff>
    </xdr:to>
    <xdr:cxnSp macro="">
      <xdr:nvCxnSpPr>
        <xdr:cNvPr id="78" name="直線コネクタ 77"/>
        <xdr:cNvCxnSpPr/>
      </xdr:nvCxnSpPr>
      <xdr:spPr>
        <a:xfrm>
          <a:off x="2908300" y="66465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46355</xdr:rowOff>
    </xdr:from>
    <xdr:to>
      <xdr:col>10</xdr:col>
      <xdr:colOff>165100</xdr:colOff>
      <xdr:row>38</xdr:row>
      <xdr:rowOff>147955</xdr:rowOff>
    </xdr:to>
    <xdr:sp macro="" textlink="">
      <xdr:nvSpPr>
        <xdr:cNvPr id="79" name="楕円 78"/>
        <xdr:cNvSpPr/>
      </xdr:nvSpPr>
      <xdr:spPr>
        <a:xfrm>
          <a:off x="1968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97155</xdr:rowOff>
    </xdr:from>
    <xdr:to>
      <xdr:col>15</xdr:col>
      <xdr:colOff>50800</xdr:colOff>
      <xdr:row>38</xdr:row>
      <xdr:rowOff>131445</xdr:rowOff>
    </xdr:to>
    <xdr:cxnSp macro="">
      <xdr:nvCxnSpPr>
        <xdr:cNvPr id="80" name="直線コネクタ 79"/>
        <xdr:cNvCxnSpPr/>
      </xdr:nvCxnSpPr>
      <xdr:spPr>
        <a:xfrm>
          <a:off x="2019300" y="66122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135890</xdr:rowOff>
    </xdr:from>
    <xdr:to>
      <xdr:col>6</xdr:col>
      <xdr:colOff>38100</xdr:colOff>
      <xdr:row>38</xdr:row>
      <xdr:rowOff>66040</xdr:rowOff>
    </xdr:to>
    <xdr:sp macro="" textlink="">
      <xdr:nvSpPr>
        <xdr:cNvPr id="81" name="楕円 80"/>
        <xdr:cNvSpPr/>
      </xdr:nvSpPr>
      <xdr:spPr>
        <a:xfrm>
          <a:off x="1079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15240</xdr:rowOff>
    </xdr:from>
    <xdr:to>
      <xdr:col>10</xdr:col>
      <xdr:colOff>114300</xdr:colOff>
      <xdr:row>38</xdr:row>
      <xdr:rowOff>97155</xdr:rowOff>
    </xdr:to>
    <xdr:cxnSp macro="">
      <xdr:nvCxnSpPr>
        <xdr:cNvPr id="82" name="直線コネクタ 81"/>
        <xdr:cNvCxnSpPr/>
      </xdr:nvCxnSpPr>
      <xdr:spPr>
        <a:xfrm>
          <a:off x="1130300" y="653034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45737</xdr:rowOff>
    </xdr:from>
    <xdr:ext cx="405111" cy="259045"/>
    <xdr:sp macro="" textlink="">
      <xdr:nvSpPr>
        <xdr:cNvPr id="87" name="n_1mainValue【道路】&#10;有形固定資産減価償却率"/>
        <xdr:cNvSpPr txBox="1"/>
      </xdr:nvSpPr>
      <xdr:spPr>
        <a:xfrm>
          <a:off x="3582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1922</xdr:rowOff>
    </xdr:from>
    <xdr:ext cx="405111" cy="259045"/>
    <xdr:sp macro="" textlink="">
      <xdr:nvSpPr>
        <xdr:cNvPr id="88" name="n_2mainValue【道路】&#10;有形固定資産減価償却率"/>
        <xdr:cNvSpPr txBox="1"/>
      </xdr:nvSpPr>
      <xdr:spPr>
        <a:xfrm>
          <a:off x="2705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139082</xdr:rowOff>
    </xdr:from>
    <xdr:ext cx="405111" cy="259045"/>
    <xdr:sp macro="" textlink="">
      <xdr:nvSpPr>
        <xdr:cNvPr id="89" name="n_3mainValue【道路】&#10;有形固定資産減価償却率"/>
        <xdr:cNvSpPr txBox="1"/>
      </xdr:nvSpPr>
      <xdr:spPr>
        <a:xfrm>
          <a:off x="1816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57167</xdr:rowOff>
    </xdr:from>
    <xdr:ext cx="405111" cy="259045"/>
    <xdr:sp macro="" textlink="">
      <xdr:nvSpPr>
        <xdr:cNvPr id="90" name="n_4mainValue【道路】&#10;有形固定資産減価償却率"/>
        <xdr:cNvSpPr txBox="1"/>
      </xdr:nvSpPr>
      <xdr:spPr>
        <a:xfrm>
          <a:off x="927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165608</xdr:rowOff>
    </xdr:from>
    <xdr:to>
      <xdr:col>55</xdr:col>
      <xdr:colOff>50800</xdr:colOff>
      <xdr:row>38</xdr:row>
      <xdr:rowOff>95758</xdr:rowOff>
    </xdr:to>
    <xdr:sp macro="" textlink="">
      <xdr:nvSpPr>
        <xdr:cNvPr id="130" name="楕円 129"/>
        <xdr:cNvSpPr/>
      </xdr:nvSpPr>
      <xdr:spPr>
        <a:xfrm>
          <a:off x="10426700" y="65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17035</xdr:rowOff>
    </xdr:from>
    <xdr:ext cx="534377" cy="259045"/>
    <xdr:sp macro="" textlink="">
      <xdr:nvSpPr>
        <xdr:cNvPr id="131" name="【道路】&#10;一人当たり延長該当値テキスト"/>
        <xdr:cNvSpPr txBox="1"/>
      </xdr:nvSpPr>
      <xdr:spPr>
        <a:xfrm>
          <a:off x="10515600" y="63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40411</xdr:rowOff>
    </xdr:from>
    <xdr:to>
      <xdr:col>50</xdr:col>
      <xdr:colOff>165100</xdr:colOff>
      <xdr:row>38</xdr:row>
      <xdr:rowOff>142011</xdr:rowOff>
    </xdr:to>
    <xdr:sp macro="" textlink="">
      <xdr:nvSpPr>
        <xdr:cNvPr id="132" name="楕円 131"/>
        <xdr:cNvSpPr/>
      </xdr:nvSpPr>
      <xdr:spPr>
        <a:xfrm>
          <a:off x="9588500" y="65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44958</xdr:rowOff>
    </xdr:from>
    <xdr:to>
      <xdr:col>55</xdr:col>
      <xdr:colOff>0</xdr:colOff>
      <xdr:row>38</xdr:row>
      <xdr:rowOff>91211</xdr:rowOff>
    </xdr:to>
    <xdr:cxnSp macro="">
      <xdr:nvCxnSpPr>
        <xdr:cNvPr id="133" name="直線コネクタ 132"/>
        <xdr:cNvCxnSpPr/>
      </xdr:nvCxnSpPr>
      <xdr:spPr>
        <a:xfrm flipV="1">
          <a:off x="9639300" y="6560058"/>
          <a:ext cx="8382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22466</xdr:rowOff>
    </xdr:from>
    <xdr:to>
      <xdr:col>46</xdr:col>
      <xdr:colOff>38100</xdr:colOff>
      <xdr:row>38</xdr:row>
      <xdr:rowOff>124066</xdr:rowOff>
    </xdr:to>
    <xdr:sp macro="" textlink="">
      <xdr:nvSpPr>
        <xdr:cNvPr id="134" name="楕円 133"/>
        <xdr:cNvSpPr/>
      </xdr:nvSpPr>
      <xdr:spPr>
        <a:xfrm>
          <a:off x="8699500" y="65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73266</xdr:rowOff>
    </xdr:from>
    <xdr:to>
      <xdr:col>50</xdr:col>
      <xdr:colOff>114300</xdr:colOff>
      <xdr:row>38</xdr:row>
      <xdr:rowOff>91211</xdr:rowOff>
    </xdr:to>
    <xdr:cxnSp macro="">
      <xdr:nvCxnSpPr>
        <xdr:cNvPr id="135" name="直線コネクタ 134"/>
        <xdr:cNvCxnSpPr/>
      </xdr:nvCxnSpPr>
      <xdr:spPr>
        <a:xfrm>
          <a:off x="8750300" y="6588366"/>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33439</xdr:rowOff>
    </xdr:from>
    <xdr:to>
      <xdr:col>41</xdr:col>
      <xdr:colOff>101600</xdr:colOff>
      <xdr:row>38</xdr:row>
      <xdr:rowOff>135039</xdr:rowOff>
    </xdr:to>
    <xdr:sp macro="" textlink="">
      <xdr:nvSpPr>
        <xdr:cNvPr id="136" name="楕円 135"/>
        <xdr:cNvSpPr/>
      </xdr:nvSpPr>
      <xdr:spPr>
        <a:xfrm>
          <a:off x="7810500" y="65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73266</xdr:rowOff>
    </xdr:from>
    <xdr:to>
      <xdr:col>45</xdr:col>
      <xdr:colOff>177800</xdr:colOff>
      <xdr:row>38</xdr:row>
      <xdr:rowOff>84239</xdr:rowOff>
    </xdr:to>
    <xdr:cxnSp macro="">
      <xdr:nvCxnSpPr>
        <xdr:cNvPr id="137" name="直線コネクタ 136"/>
        <xdr:cNvCxnSpPr/>
      </xdr:nvCxnSpPr>
      <xdr:spPr>
        <a:xfrm flipV="1">
          <a:off x="7861300" y="6588366"/>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168999</xdr:rowOff>
    </xdr:from>
    <xdr:to>
      <xdr:col>36</xdr:col>
      <xdr:colOff>165100</xdr:colOff>
      <xdr:row>39</xdr:row>
      <xdr:rowOff>99149</xdr:rowOff>
    </xdr:to>
    <xdr:sp macro="" textlink="">
      <xdr:nvSpPr>
        <xdr:cNvPr id="138" name="楕円 137"/>
        <xdr:cNvSpPr/>
      </xdr:nvSpPr>
      <xdr:spPr>
        <a:xfrm>
          <a:off x="6921500" y="66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84239</xdr:rowOff>
    </xdr:from>
    <xdr:to>
      <xdr:col>41</xdr:col>
      <xdr:colOff>50800</xdr:colOff>
      <xdr:row>39</xdr:row>
      <xdr:rowOff>48349</xdr:rowOff>
    </xdr:to>
    <xdr:cxnSp macro="">
      <xdr:nvCxnSpPr>
        <xdr:cNvPr id="139" name="直線コネクタ 138"/>
        <xdr:cNvCxnSpPr/>
      </xdr:nvCxnSpPr>
      <xdr:spPr>
        <a:xfrm flipV="1">
          <a:off x="6972300" y="6599339"/>
          <a:ext cx="8890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158538</xdr:rowOff>
    </xdr:from>
    <xdr:ext cx="534377" cy="259045"/>
    <xdr:sp macro="" textlink="">
      <xdr:nvSpPr>
        <xdr:cNvPr id="144" name="n_1mainValue【道路】&#10;一人当たり延長"/>
        <xdr:cNvSpPr txBox="1"/>
      </xdr:nvSpPr>
      <xdr:spPr>
        <a:xfrm>
          <a:off x="9359411" y="633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140593</xdr:rowOff>
    </xdr:from>
    <xdr:ext cx="534377" cy="259045"/>
    <xdr:sp macro="" textlink="">
      <xdr:nvSpPr>
        <xdr:cNvPr id="145" name="n_2mainValue【道路】&#10;一人当たり延長"/>
        <xdr:cNvSpPr txBox="1"/>
      </xdr:nvSpPr>
      <xdr:spPr>
        <a:xfrm>
          <a:off x="8483111" y="631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151566</xdr:rowOff>
    </xdr:from>
    <xdr:ext cx="534377" cy="259045"/>
    <xdr:sp macro="" textlink="">
      <xdr:nvSpPr>
        <xdr:cNvPr id="146" name="n_3mainValue【道路】&#10;一人当たり延長"/>
        <xdr:cNvSpPr txBox="1"/>
      </xdr:nvSpPr>
      <xdr:spPr>
        <a:xfrm>
          <a:off x="7594111" y="63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90276</xdr:rowOff>
    </xdr:from>
    <xdr:ext cx="534377" cy="259045"/>
    <xdr:sp macro="" textlink="">
      <xdr:nvSpPr>
        <xdr:cNvPr id="147" name="n_4mainValue【道路】&#10;一人当たり延長"/>
        <xdr:cNvSpPr txBox="1"/>
      </xdr:nvSpPr>
      <xdr:spPr>
        <a:xfrm>
          <a:off x="6705111" y="67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125549</xdr:rowOff>
    </xdr:from>
    <xdr:to>
      <xdr:col>24</xdr:col>
      <xdr:colOff>114300</xdr:colOff>
      <xdr:row>60</xdr:row>
      <xdr:rowOff>55699</xdr:rowOff>
    </xdr:to>
    <xdr:sp macro="" textlink="">
      <xdr:nvSpPr>
        <xdr:cNvPr id="189" name="楕円 188"/>
        <xdr:cNvSpPr/>
      </xdr:nvSpPr>
      <xdr:spPr>
        <a:xfrm>
          <a:off x="45847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148426</xdr:rowOff>
    </xdr:from>
    <xdr:ext cx="405111" cy="259045"/>
    <xdr:sp macro="" textlink="">
      <xdr:nvSpPr>
        <xdr:cNvPr id="190" name="【橋りょう・トンネル】&#10;有形固定資産減価償却率該当値テキスト"/>
        <xdr:cNvSpPr txBox="1"/>
      </xdr:nvSpPr>
      <xdr:spPr>
        <a:xfrm>
          <a:off x="4673600" y="1009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99423</xdr:rowOff>
    </xdr:from>
    <xdr:to>
      <xdr:col>20</xdr:col>
      <xdr:colOff>38100</xdr:colOff>
      <xdr:row>60</xdr:row>
      <xdr:rowOff>29573</xdr:rowOff>
    </xdr:to>
    <xdr:sp macro="" textlink="">
      <xdr:nvSpPr>
        <xdr:cNvPr id="191" name="楕円 190"/>
        <xdr:cNvSpPr/>
      </xdr:nvSpPr>
      <xdr:spPr>
        <a:xfrm>
          <a:off x="3746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150223</xdr:rowOff>
    </xdr:from>
    <xdr:to>
      <xdr:col>24</xdr:col>
      <xdr:colOff>63500</xdr:colOff>
      <xdr:row>60</xdr:row>
      <xdr:rowOff>4899</xdr:rowOff>
    </xdr:to>
    <xdr:cxnSp macro="">
      <xdr:nvCxnSpPr>
        <xdr:cNvPr id="192" name="直線コネクタ 191"/>
        <xdr:cNvCxnSpPr/>
      </xdr:nvCxnSpPr>
      <xdr:spPr>
        <a:xfrm>
          <a:off x="3797300" y="1026577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73297</xdr:rowOff>
    </xdr:from>
    <xdr:to>
      <xdr:col>15</xdr:col>
      <xdr:colOff>101600</xdr:colOff>
      <xdr:row>60</xdr:row>
      <xdr:rowOff>3447</xdr:rowOff>
    </xdr:to>
    <xdr:sp macro="" textlink="">
      <xdr:nvSpPr>
        <xdr:cNvPr id="193" name="楕円 192"/>
        <xdr:cNvSpPr/>
      </xdr:nvSpPr>
      <xdr:spPr>
        <a:xfrm>
          <a:off x="2857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124097</xdr:rowOff>
    </xdr:from>
    <xdr:to>
      <xdr:col>19</xdr:col>
      <xdr:colOff>177800</xdr:colOff>
      <xdr:row>59</xdr:row>
      <xdr:rowOff>150223</xdr:rowOff>
    </xdr:to>
    <xdr:cxnSp macro="">
      <xdr:nvCxnSpPr>
        <xdr:cNvPr id="194" name="直線コネクタ 193"/>
        <xdr:cNvCxnSpPr/>
      </xdr:nvCxnSpPr>
      <xdr:spPr>
        <a:xfrm>
          <a:off x="2908300" y="102396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45538</xdr:rowOff>
    </xdr:from>
    <xdr:to>
      <xdr:col>10</xdr:col>
      <xdr:colOff>165100</xdr:colOff>
      <xdr:row>59</xdr:row>
      <xdr:rowOff>147138</xdr:rowOff>
    </xdr:to>
    <xdr:sp macro="" textlink="">
      <xdr:nvSpPr>
        <xdr:cNvPr id="195" name="楕円 194"/>
        <xdr:cNvSpPr/>
      </xdr:nvSpPr>
      <xdr:spPr>
        <a:xfrm>
          <a:off x="1968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96338</xdr:rowOff>
    </xdr:from>
    <xdr:to>
      <xdr:col>15</xdr:col>
      <xdr:colOff>50800</xdr:colOff>
      <xdr:row>59</xdr:row>
      <xdr:rowOff>124097</xdr:rowOff>
    </xdr:to>
    <xdr:cxnSp macro="">
      <xdr:nvCxnSpPr>
        <xdr:cNvPr id="196" name="直線コネクタ 195"/>
        <xdr:cNvCxnSpPr/>
      </xdr:nvCxnSpPr>
      <xdr:spPr>
        <a:xfrm>
          <a:off x="2019300" y="102118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17780</xdr:rowOff>
    </xdr:from>
    <xdr:to>
      <xdr:col>6</xdr:col>
      <xdr:colOff>38100</xdr:colOff>
      <xdr:row>59</xdr:row>
      <xdr:rowOff>119380</xdr:rowOff>
    </xdr:to>
    <xdr:sp macro="" textlink="">
      <xdr:nvSpPr>
        <xdr:cNvPr id="197" name="楕円 196"/>
        <xdr:cNvSpPr/>
      </xdr:nvSpPr>
      <xdr:spPr>
        <a:xfrm>
          <a:off x="1079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68580</xdr:rowOff>
    </xdr:from>
    <xdr:to>
      <xdr:col>10</xdr:col>
      <xdr:colOff>114300</xdr:colOff>
      <xdr:row>59</xdr:row>
      <xdr:rowOff>96338</xdr:rowOff>
    </xdr:to>
    <xdr:cxnSp macro="">
      <xdr:nvCxnSpPr>
        <xdr:cNvPr id="198" name="直線コネクタ 197"/>
        <xdr:cNvCxnSpPr/>
      </xdr:nvCxnSpPr>
      <xdr:spPr>
        <a:xfrm>
          <a:off x="1130300" y="101841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46100</xdr:rowOff>
    </xdr:from>
    <xdr:ext cx="405111" cy="259045"/>
    <xdr:sp macro="" textlink="">
      <xdr:nvSpPr>
        <xdr:cNvPr id="203" name="n_1mainValue【橋りょう・トンネル】&#10;有形固定資産減価償却率"/>
        <xdr:cNvSpPr txBox="1"/>
      </xdr:nvSpPr>
      <xdr:spPr>
        <a:xfrm>
          <a:off x="35820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19974</xdr:rowOff>
    </xdr:from>
    <xdr:ext cx="405111" cy="259045"/>
    <xdr:sp macro="" textlink="">
      <xdr:nvSpPr>
        <xdr:cNvPr id="204" name="n_2mainValue【橋りょう・トンネル】&#10;有形固定資産減価償却率"/>
        <xdr:cNvSpPr txBox="1"/>
      </xdr:nvSpPr>
      <xdr:spPr>
        <a:xfrm>
          <a:off x="2705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163665</xdr:rowOff>
    </xdr:from>
    <xdr:ext cx="405111" cy="259045"/>
    <xdr:sp macro="" textlink="">
      <xdr:nvSpPr>
        <xdr:cNvPr id="205" name="n_3mainValue【橋りょう・トンネル】&#10;有形固定資産減価償却率"/>
        <xdr:cNvSpPr txBox="1"/>
      </xdr:nvSpPr>
      <xdr:spPr>
        <a:xfrm>
          <a:off x="1816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135907</xdr:rowOff>
    </xdr:from>
    <xdr:ext cx="405111" cy="259045"/>
    <xdr:sp macro="" textlink="">
      <xdr:nvSpPr>
        <xdr:cNvPr id="206" name="n_4mainValue【橋りょう・トンネル】&#10;有形固定資産減価償却率"/>
        <xdr:cNvSpPr txBox="1"/>
      </xdr:nvSpPr>
      <xdr:spPr>
        <a:xfrm>
          <a:off x="927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26760</xdr:rowOff>
    </xdr:from>
    <xdr:to>
      <xdr:col>55</xdr:col>
      <xdr:colOff>50800</xdr:colOff>
      <xdr:row>60</xdr:row>
      <xdr:rowOff>128360</xdr:rowOff>
    </xdr:to>
    <xdr:sp macro="" textlink="">
      <xdr:nvSpPr>
        <xdr:cNvPr id="248" name="楕円 247"/>
        <xdr:cNvSpPr/>
      </xdr:nvSpPr>
      <xdr:spPr>
        <a:xfrm>
          <a:off x="10426700" y="103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49637</xdr:rowOff>
    </xdr:from>
    <xdr:ext cx="599010" cy="259045"/>
    <xdr:sp macro="" textlink="">
      <xdr:nvSpPr>
        <xdr:cNvPr id="249" name="【橋りょう・トンネル】&#10;一人当たり有形固定資産（償却資産）額該当値テキスト"/>
        <xdr:cNvSpPr txBox="1"/>
      </xdr:nvSpPr>
      <xdr:spPr>
        <a:xfrm>
          <a:off x="10515600" y="1016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42756</xdr:rowOff>
    </xdr:from>
    <xdr:to>
      <xdr:col>50</xdr:col>
      <xdr:colOff>165100</xdr:colOff>
      <xdr:row>60</xdr:row>
      <xdr:rowOff>144356</xdr:rowOff>
    </xdr:to>
    <xdr:sp macro="" textlink="">
      <xdr:nvSpPr>
        <xdr:cNvPr id="250" name="楕円 249"/>
        <xdr:cNvSpPr/>
      </xdr:nvSpPr>
      <xdr:spPr>
        <a:xfrm>
          <a:off x="9588500" y="103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77560</xdr:rowOff>
    </xdr:from>
    <xdr:to>
      <xdr:col>55</xdr:col>
      <xdr:colOff>0</xdr:colOff>
      <xdr:row>60</xdr:row>
      <xdr:rowOff>93556</xdr:rowOff>
    </xdr:to>
    <xdr:cxnSp macro="">
      <xdr:nvCxnSpPr>
        <xdr:cNvPr id="251" name="直線コネクタ 250"/>
        <xdr:cNvCxnSpPr/>
      </xdr:nvCxnSpPr>
      <xdr:spPr>
        <a:xfrm flipV="1">
          <a:off x="9639300" y="10364560"/>
          <a:ext cx="838200" cy="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53480</xdr:rowOff>
    </xdr:from>
    <xdr:to>
      <xdr:col>46</xdr:col>
      <xdr:colOff>38100</xdr:colOff>
      <xdr:row>60</xdr:row>
      <xdr:rowOff>155080</xdr:rowOff>
    </xdr:to>
    <xdr:sp macro="" textlink="">
      <xdr:nvSpPr>
        <xdr:cNvPr id="252" name="楕円 251"/>
        <xdr:cNvSpPr/>
      </xdr:nvSpPr>
      <xdr:spPr>
        <a:xfrm>
          <a:off x="8699500" y="103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93556</xdr:rowOff>
    </xdr:from>
    <xdr:to>
      <xdr:col>50</xdr:col>
      <xdr:colOff>114300</xdr:colOff>
      <xdr:row>60</xdr:row>
      <xdr:rowOff>104280</xdr:rowOff>
    </xdr:to>
    <xdr:cxnSp macro="">
      <xdr:nvCxnSpPr>
        <xdr:cNvPr id="253" name="直線コネクタ 252"/>
        <xdr:cNvCxnSpPr/>
      </xdr:nvCxnSpPr>
      <xdr:spPr>
        <a:xfrm flipV="1">
          <a:off x="8750300" y="10380556"/>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63812</xdr:rowOff>
    </xdr:from>
    <xdr:to>
      <xdr:col>41</xdr:col>
      <xdr:colOff>101600</xdr:colOff>
      <xdr:row>60</xdr:row>
      <xdr:rowOff>165412</xdr:rowOff>
    </xdr:to>
    <xdr:sp macro="" textlink="">
      <xdr:nvSpPr>
        <xdr:cNvPr id="254" name="楕円 253"/>
        <xdr:cNvSpPr/>
      </xdr:nvSpPr>
      <xdr:spPr>
        <a:xfrm>
          <a:off x="7810500" y="103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104280</xdr:rowOff>
    </xdr:from>
    <xdr:to>
      <xdr:col>45</xdr:col>
      <xdr:colOff>177800</xdr:colOff>
      <xdr:row>60</xdr:row>
      <xdr:rowOff>114612</xdr:rowOff>
    </xdr:to>
    <xdr:cxnSp macro="">
      <xdr:nvCxnSpPr>
        <xdr:cNvPr id="255" name="直線コネクタ 254"/>
        <xdr:cNvCxnSpPr/>
      </xdr:nvCxnSpPr>
      <xdr:spPr>
        <a:xfrm flipV="1">
          <a:off x="7861300" y="10391280"/>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75736</xdr:rowOff>
    </xdr:from>
    <xdr:to>
      <xdr:col>36</xdr:col>
      <xdr:colOff>165100</xdr:colOff>
      <xdr:row>61</xdr:row>
      <xdr:rowOff>5886</xdr:rowOff>
    </xdr:to>
    <xdr:sp macro="" textlink="">
      <xdr:nvSpPr>
        <xdr:cNvPr id="256" name="楕円 255"/>
        <xdr:cNvSpPr/>
      </xdr:nvSpPr>
      <xdr:spPr>
        <a:xfrm>
          <a:off x="6921500" y="103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114612</xdr:rowOff>
    </xdr:from>
    <xdr:to>
      <xdr:col>41</xdr:col>
      <xdr:colOff>50800</xdr:colOff>
      <xdr:row>60</xdr:row>
      <xdr:rowOff>126536</xdr:rowOff>
    </xdr:to>
    <xdr:cxnSp macro="">
      <xdr:nvCxnSpPr>
        <xdr:cNvPr id="257" name="直線コネクタ 256"/>
        <xdr:cNvCxnSpPr/>
      </xdr:nvCxnSpPr>
      <xdr:spPr>
        <a:xfrm flipV="1">
          <a:off x="6972300" y="10401612"/>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160883</xdr:rowOff>
    </xdr:from>
    <xdr:ext cx="599010" cy="259045"/>
    <xdr:sp macro="" textlink="">
      <xdr:nvSpPr>
        <xdr:cNvPr id="262" name="n_1mainValue【橋りょう・トンネル】&#10;一人当たり有形固定資産（償却資産）額"/>
        <xdr:cNvSpPr txBox="1"/>
      </xdr:nvSpPr>
      <xdr:spPr>
        <a:xfrm>
          <a:off x="9327095" y="1010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157</xdr:rowOff>
    </xdr:from>
    <xdr:ext cx="599010" cy="259045"/>
    <xdr:sp macro="" textlink="">
      <xdr:nvSpPr>
        <xdr:cNvPr id="263" name="n_2mainValue【橋りょう・トンネル】&#10;一人当たり有形固定資産（償却資産）額"/>
        <xdr:cNvSpPr txBox="1"/>
      </xdr:nvSpPr>
      <xdr:spPr>
        <a:xfrm>
          <a:off x="8450795" y="1011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10489</xdr:rowOff>
    </xdr:from>
    <xdr:ext cx="599010" cy="259045"/>
    <xdr:sp macro="" textlink="">
      <xdr:nvSpPr>
        <xdr:cNvPr id="264" name="n_3mainValue【橋りょう・トンネル】&#10;一人当たり有形固定資産（償却資産）額"/>
        <xdr:cNvSpPr txBox="1"/>
      </xdr:nvSpPr>
      <xdr:spPr>
        <a:xfrm>
          <a:off x="7561795" y="1012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22413</xdr:rowOff>
    </xdr:from>
    <xdr:ext cx="599010" cy="259045"/>
    <xdr:sp macro="" textlink="">
      <xdr:nvSpPr>
        <xdr:cNvPr id="265" name="n_4mainValue【橋りょう・トンネル】&#10;一人当たり有形固定資産（償却資産）額"/>
        <xdr:cNvSpPr txBox="1"/>
      </xdr:nvSpPr>
      <xdr:spPr>
        <a:xfrm>
          <a:off x="6672795" y="1013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133986</xdr:rowOff>
    </xdr:from>
    <xdr:to>
      <xdr:col>24</xdr:col>
      <xdr:colOff>114300</xdr:colOff>
      <xdr:row>84</xdr:row>
      <xdr:rowOff>64136</xdr:rowOff>
    </xdr:to>
    <xdr:sp macro="" textlink="">
      <xdr:nvSpPr>
        <xdr:cNvPr id="306" name="楕円 305"/>
        <xdr:cNvSpPr/>
      </xdr:nvSpPr>
      <xdr:spPr>
        <a:xfrm>
          <a:off x="45847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112413</xdr:rowOff>
    </xdr:from>
    <xdr:ext cx="405111" cy="259045"/>
    <xdr:sp macro="" textlink="">
      <xdr:nvSpPr>
        <xdr:cNvPr id="307" name="【公営住宅】&#10;有形固定資産減価償却率該当値テキスト"/>
        <xdr:cNvSpPr txBox="1"/>
      </xdr:nvSpPr>
      <xdr:spPr>
        <a:xfrm>
          <a:off x="4673600"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308" name="楕円 307"/>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5714</xdr:rowOff>
    </xdr:from>
    <xdr:to>
      <xdr:col>24</xdr:col>
      <xdr:colOff>63500</xdr:colOff>
      <xdr:row>84</xdr:row>
      <xdr:rowOff>13336</xdr:rowOff>
    </xdr:to>
    <xdr:cxnSp macro="">
      <xdr:nvCxnSpPr>
        <xdr:cNvPr id="309" name="直線コネクタ 308"/>
        <xdr:cNvCxnSpPr/>
      </xdr:nvCxnSpPr>
      <xdr:spPr>
        <a:xfrm>
          <a:off x="3797300" y="144075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109220</xdr:rowOff>
    </xdr:from>
    <xdr:to>
      <xdr:col>15</xdr:col>
      <xdr:colOff>101600</xdr:colOff>
      <xdr:row>84</xdr:row>
      <xdr:rowOff>39370</xdr:rowOff>
    </xdr:to>
    <xdr:sp macro="" textlink="">
      <xdr:nvSpPr>
        <xdr:cNvPr id="310" name="楕円 309"/>
        <xdr:cNvSpPr/>
      </xdr:nvSpPr>
      <xdr:spPr>
        <a:xfrm>
          <a:off x="2857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160020</xdr:rowOff>
    </xdr:from>
    <xdr:to>
      <xdr:col>19</xdr:col>
      <xdr:colOff>177800</xdr:colOff>
      <xdr:row>84</xdr:row>
      <xdr:rowOff>5714</xdr:rowOff>
    </xdr:to>
    <xdr:cxnSp macro="">
      <xdr:nvCxnSpPr>
        <xdr:cNvPr id="311" name="直線コネクタ 310"/>
        <xdr:cNvCxnSpPr/>
      </xdr:nvCxnSpPr>
      <xdr:spPr>
        <a:xfrm>
          <a:off x="2908300" y="143903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48261</xdr:rowOff>
    </xdr:from>
    <xdr:to>
      <xdr:col>10</xdr:col>
      <xdr:colOff>165100</xdr:colOff>
      <xdr:row>86</xdr:row>
      <xdr:rowOff>149861</xdr:rowOff>
    </xdr:to>
    <xdr:sp macro="" textlink="">
      <xdr:nvSpPr>
        <xdr:cNvPr id="312" name="楕円 311"/>
        <xdr:cNvSpPr/>
      </xdr:nvSpPr>
      <xdr:spPr>
        <a:xfrm>
          <a:off x="1968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160020</xdr:rowOff>
    </xdr:from>
    <xdr:to>
      <xdr:col>15</xdr:col>
      <xdr:colOff>50800</xdr:colOff>
      <xdr:row>86</xdr:row>
      <xdr:rowOff>99061</xdr:rowOff>
    </xdr:to>
    <xdr:cxnSp macro="">
      <xdr:nvCxnSpPr>
        <xdr:cNvPr id="313" name="直線コネクタ 312"/>
        <xdr:cNvCxnSpPr/>
      </xdr:nvCxnSpPr>
      <xdr:spPr>
        <a:xfrm flipV="1">
          <a:off x="2019300" y="14390370"/>
          <a:ext cx="889000" cy="4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76836</xdr:rowOff>
    </xdr:from>
    <xdr:to>
      <xdr:col>6</xdr:col>
      <xdr:colOff>38100</xdr:colOff>
      <xdr:row>84</xdr:row>
      <xdr:rowOff>6986</xdr:rowOff>
    </xdr:to>
    <xdr:sp macro="" textlink="">
      <xdr:nvSpPr>
        <xdr:cNvPr id="314" name="楕円 313"/>
        <xdr:cNvSpPr/>
      </xdr:nvSpPr>
      <xdr:spPr>
        <a:xfrm>
          <a:off x="1079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127636</xdr:rowOff>
    </xdr:from>
    <xdr:to>
      <xdr:col>10</xdr:col>
      <xdr:colOff>114300</xdr:colOff>
      <xdr:row>86</xdr:row>
      <xdr:rowOff>99061</xdr:rowOff>
    </xdr:to>
    <xdr:cxnSp macro="">
      <xdr:nvCxnSpPr>
        <xdr:cNvPr id="315" name="直線コネクタ 314"/>
        <xdr:cNvCxnSpPr/>
      </xdr:nvCxnSpPr>
      <xdr:spPr>
        <a:xfrm>
          <a:off x="1130300" y="14357986"/>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320" name="n_1mainValue【公営住宅】&#10;有形固定資産減価償却率"/>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30497</xdr:rowOff>
    </xdr:from>
    <xdr:ext cx="405111" cy="259045"/>
    <xdr:sp macro="" textlink="">
      <xdr:nvSpPr>
        <xdr:cNvPr id="321" name="n_2mainValue【公営住宅】&#10;有形固定資産減価償却率"/>
        <xdr:cNvSpPr txBox="1"/>
      </xdr:nvSpPr>
      <xdr:spPr>
        <a:xfrm>
          <a:off x="2705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140988</xdr:rowOff>
    </xdr:from>
    <xdr:ext cx="405111" cy="259045"/>
    <xdr:sp macro="" textlink="">
      <xdr:nvSpPr>
        <xdr:cNvPr id="322" name="n_3mainValue【公営住宅】&#10;有形固定資産減価償却率"/>
        <xdr:cNvSpPr txBox="1"/>
      </xdr:nvSpPr>
      <xdr:spPr>
        <a:xfrm>
          <a:off x="1816744"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169563</xdr:rowOff>
    </xdr:from>
    <xdr:ext cx="405111" cy="259045"/>
    <xdr:sp macro="" textlink="">
      <xdr:nvSpPr>
        <xdr:cNvPr id="323" name="n_4mainValue【公営住宅】&#10;有形固定資産減価償却率"/>
        <xdr:cNvSpPr txBox="1"/>
      </xdr:nvSpPr>
      <xdr:spPr>
        <a:xfrm>
          <a:off x="927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152273</xdr:rowOff>
    </xdr:from>
    <xdr:to>
      <xdr:col>55</xdr:col>
      <xdr:colOff>50800</xdr:colOff>
      <xdr:row>85</xdr:row>
      <xdr:rowOff>82423</xdr:rowOff>
    </xdr:to>
    <xdr:sp macro="" textlink="">
      <xdr:nvSpPr>
        <xdr:cNvPr id="363" name="楕円 362"/>
        <xdr:cNvSpPr/>
      </xdr:nvSpPr>
      <xdr:spPr>
        <a:xfrm>
          <a:off x="10426700" y="1455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130700</xdr:rowOff>
    </xdr:from>
    <xdr:ext cx="469744" cy="259045"/>
    <xdr:sp macro="" textlink="">
      <xdr:nvSpPr>
        <xdr:cNvPr id="364" name="【公営住宅】&#10;一人当たり面積該当値テキスト"/>
        <xdr:cNvSpPr txBox="1"/>
      </xdr:nvSpPr>
      <xdr:spPr>
        <a:xfrm>
          <a:off x="10515600" y="1453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144653</xdr:rowOff>
    </xdr:from>
    <xdr:to>
      <xdr:col>50</xdr:col>
      <xdr:colOff>165100</xdr:colOff>
      <xdr:row>85</xdr:row>
      <xdr:rowOff>74803</xdr:rowOff>
    </xdr:to>
    <xdr:sp macro="" textlink="">
      <xdr:nvSpPr>
        <xdr:cNvPr id="365" name="楕円 364"/>
        <xdr:cNvSpPr/>
      </xdr:nvSpPr>
      <xdr:spPr>
        <a:xfrm>
          <a:off x="9588500" y="145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24003</xdr:rowOff>
    </xdr:from>
    <xdr:to>
      <xdr:col>55</xdr:col>
      <xdr:colOff>0</xdr:colOff>
      <xdr:row>85</xdr:row>
      <xdr:rowOff>31623</xdr:rowOff>
    </xdr:to>
    <xdr:cxnSp macro="">
      <xdr:nvCxnSpPr>
        <xdr:cNvPr id="366" name="直線コネクタ 365"/>
        <xdr:cNvCxnSpPr/>
      </xdr:nvCxnSpPr>
      <xdr:spPr>
        <a:xfrm>
          <a:off x="9639300" y="1459725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149225</xdr:rowOff>
    </xdr:from>
    <xdr:to>
      <xdr:col>46</xdr:col>
      <xdr:colOff>38100</xdr:colOff>
      <xdr:row>85</xdr:row>
      <xdr:rowOff>79375</xdr:rowOff>
    </xdr:to>
    <xdr:sp macro="" textlink="">
      <xdr:nvSpPr>
        <xdr:cNvPr id="367" name="楕円 366"/>
        <xdr:cNvSpPr/>
      </xdr:nvSpPr>
      <xdr:spPr>
        <a:xfrm>
          <a:off x="8699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24003</xdr:rowOff>
    </xdr:from>
    <xdr:to>
      <xdr:col>50</xdr:col>
      <xdr:colOff>114300</xdr:colOff>
      <xdr:row>85</xdr:row>
      <xdr:rowOff>28575</xdr:rowOff>
    </xdr:to>
    <xdr:cxnSp macro="">
      <xdr:nvCxnSpPr>
        <xdr:cNvPr id="368" name="直線コネクタ 367"/>
        <xdr:cNvCxnSpPr/>
      </xdr:nvCxnSpPr>
      <xdr:spPr>
        <a:xfrm flipV="1">
          <a:off x="8750300" y="1459725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110362</xdr:rowOff>
    </xdr:from>
    <xdr:to>
      <xdr:col>41</xdr:col>
      <xdr:colOff>101600</xdr:colOff>
      <xdr:row>86</xdr:row>
      <xdr:rowOff>40512</xdr:rowOff>
    </xdr:to>
    <xdr:sp macro="" textlink="">
      <xdr:nvSpPr>
        <xdr:cNvPr id="369" name="楕円 368"/>
        <xdr:cNvSpPr/>
      </xdr:nvSpPr>
      <xdr:spPr>
        <a:xfrm>
          <a:off x="7810500" y="146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28575</xdr:rowOff>
    </xdr:from>
    <xdr:to>
      <xdr:col>45</xdr:col>
      <xdr:colOff>177800</xdr:colOff>
      <xdr:row>85</xdr:row>
      <xdr:rowOff>161162</xdr:rowOff>
    </xdr:to>
    <xdr:cxnSp macro="">
      <xdr:nvCxnSpPr>
        <xdr:cNvPr id="370" name="直線コネクタ 369"/>
        <xdr:cNvCxnSpPr/>
      </xdr:nvCxnSpPr>
      <xdr:spPr>
        <a:xfrm flipV="1">
          <a:off x="7861300" y="14601825"/>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150749</xdr:rowOff>
    </xdr:from>
    <xdr:to>
      <xdr:col>36</xdr:col>
      <xdr:colOff>165100</xdr:colOff>
      <xdr:row>85</xdr:row>
      <xdr:rowOff>80899</xdr:rowOff>
    </xdr:to>
    <xdr:sp macro="" textlink="">
      <xdr:nvSpPr>
        <xdr:cNvPr id="371" name="楕円 370"/>
        <xdr:cNvSpPr/>
      </xdr:nvSpPr>
      <xdr:spPr>
        <a:xfrm>
          <a:off x="6921500" y="145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30099</xdr:rowOff>
    </xdr:from>
    <xdr:to>
      <xdr:col>41</xdr:col>
      <xdr:colOff>50800</xdr:colOff>
      <xdr:row>85</xdr:row>
      <xdr:rowOff>161162</xdr:rowOff>
    </xdr:to>
    <xdr:cxnSp macro="">
      <xdr:nvCxnSpPr>
        <xdr:cNvPr id="372" name="直線コネクタ 371"/>
        <xdr:cNvCxnSpPr/>
      </xdr:nvCxnSpPr>
      <xdr:spPr>
        <a:xfrm>
          <a:off x="6972300" y="14603349"/>
          <a:ext cx="889000" cy="13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65930</xdr:rowOff>
    </xdr:from>
    <xdr:ext cx="469744" cy="259045"/>
    <xdr:sp macro="" textlink="">
      <xdr:nvSpPr>
        <xdr:cNvPr id="377" name="n_1mainValue【公営住宅】&#10;一人当たり面積"/>
        <xdr:cNvSpPr txBox="1"/>
      </xdr:nvSpPr>
      <xdr:spPr>
        <a:xfrm>
          <a:off x="9391727" y="1463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70502</xdr:rowOff>
    </xdr:from>
    <xdr:ext cx="469744" cy="259045"/>
    <xdr:sp macro="" textlink="">
      <xdr:nvSpPr>
        <xdr:cNvPr id="378" name="n_2mainValue【公営住宅】&#10;一人当たり面積"/>
        <xdr:cNvSpPr txBox="1"/>
      </xdr:nvSpPr>
      <xdr:spPr>
        <a:xfrm>
          <a:off x="8515427" y="1464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31639</xdr:rowOff>
    </xdr:from>
    <xdr:ext cx="469744" cy="259045"/>
    <xdr:sp macro="" textlink="">
      <xdr:nvSpPr>
        <xdr:cNvPr id="379" name="n_3mainValue【公営住宅】&#10;一人当たり面積"/>
        <xdr:cNvSpPr txBox="1"/>
      </xdr:nvSpPr>
      <xdr:spPr>
        <a:xfrm>
          <a:off x="7626427" y="1477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72026</xdr:rowOff>
    </xdr:from>
    <xdr:ext cx="469744" cy="259045"/>
    <xdr:sp macro="" textlink="">
      <xdr:nvSpPr>
        <xdr:cNvPr id="380" name="n_4mainValue【公営住宅】&#10;一人当たり面積"/>
        <xdr:cNvSpPr txBox="1"/>
      </xdr:nvSpPr>
      <xdr:spPr>
        <a:xfrm>
          <a:off x="6737427" y="1464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9" name="【港湾・漁港】&#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411" name="フローチャート: 判断 410"/>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412" name="フローチャート: 判断 411"/>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13" name="フローチャート: 判断 412"/>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414" name="フローチャート: 判断 413"/>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19050</xdr:rowOff>
    </xdr:from>
    <xdr:to>
      <xdr:col>24</xdr:col>
      <xdr:colOff>114300</xdr:colOff>
      <xdr:row>107</xdr:row>
      <xdr:rowOff>120650</xdr:rowOff>
    </xdr:to>
    <xdr:sp macro="" textlink="">
      <xdr:nvSpPr>
        <xdr:cNvPr id="420" name="楕円 419"/>
        <xdr:cNvSpPr/>
      </xdr:nvSpPr>
      <xdr:spPr>
        <a:xfrm>
          <a:off x="4584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105427</xdr:rowOff>
    </xdr:from>
    <xdr:ext cx="469744" cy="259045"/>
    <xdr:sp macro="" textlink="">
      <xdr:nvSpPr>
        <xdr:cNvPr id="421" name="【港湾・漁港】&#10;有形固定資産減価償却率該当値テキスト"/>
        <xdr:cNvSpPr txBox="1"/>
      </xdr:nvSpPr>
      <xdr:spPr>
        <a:xfrm>
          <a:off x="4673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19050</xdr:rowOff>
    </xdr:from>
    <xdr:to>
      <xdr:col>20</xdr:col>
      <xdr:colOff>38100</xdr:colOff>
      <xdr:row>107</xdr:row>
      <xdr:rowOff>120650</xdr:rowOff>
    </xdr:to>
    <xdr:sp macro="" textlink="">
      <xdr:nvSpPr>
        <xdr:cNvPr id="422" name="楕円 421"/>
        <xdr:cNvSpPr/>
      </xdr:nvSpPr>
      <xdr:spPr>
        <a:xfrm>
          <a:off x="3746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69850</xdr:rowOff>
    </xdr:from>
    <xdr:to>
      <xdr:col>24</xdr:col>
      <xdr:colOff>63500</xdr:colOff>
      <xdr:row>107</xdr:row>
      <xdr:rowOff>69850</xdr:rowOff>
    </xdr:to>
    <xdr:cxnSp macro="">
      <xdr:nvCxnSpPr>
        <xdr:cNvPr id="423" name="直線コネクタ 422"/>
        <xdr:cNvCxnSpPr/>
      </xdr:nvCxnSpPr>
      <xdr:spPr>
        <a:xfrm>
          <a:off x="3797300" y="184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19050</xdr:rowOff>
    </xdr:from>
    <xdr:to>
      <xdr:col>15</xdr:col>
      <xdr:colOff>101600</xdr:colOff>
      <xdr:row>107</xdr:row>
      <xdr:rowOff>120650</xdr:rowOff>
    </xdr:to>
    <xdr:sp macro="" textlink="">
      <xdr:nvSpPr>
        <xdr:cNvPr id="424" name="楕円 423"/>
        <xdr:cNvSpPr/>
      </xdr:nvSpPr>
      <xdr:spPr>
        <a:xfrm>
          <a:off x="2857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69850</xdr:rowOff>
    </xdr:from>
    <xdr:to>
      <xdr:col>19</xdr:col>
      <xdr:colOff>177800</xdr:colOff>
      <xdr:row>107</xdr:row>
      <xdr:rowOff>69850</xdr:rowOff>
    </xdr:to>
    <xdr:cxnSp macro="">
      <xdr:nvCxnSpPr>
        <xdr:cNvPr id="425" name="直線コネクタ 424"/>
        <xdr:cNvCxnSpPr/>
      </xdr:nvCxnSpPr>
      <xdr:spPr>
        <a:xfrm>
          <a:off x="2908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111761</xdr:rowOff>
    </xdr:from>
    <xdr:to>
      <xdr:col>10</xdr:col>
      <xdr:colOff>165100</xdr:colOff>
      <xdr:row>107</xdr:row>
      <xdr:rowOff>41911</xdr:rowOff>
    </xdr:to>
    <xdr:sp macro="" textlink="">
      <xdr:nvSpPr>
        <xdr:cNvPr id="426" name="楕円 425"/>
        <xdr:cNvSpPr/>
      </xdr:nvSpPr>
      <xdr:spPr>
        <a:xfrm>
          <a:off x="1968500" y="182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162561</xdr:rowOff>
    </xdr:from>
    <xdr:to>
      <xdr:col>15</xdr:col>
      <xdr:colOff>50800</xdr:colOff>
      <xdr:row>107</xdr:row>
      <xdr:rowOff>69850</xdr:rowOff>
    </xdr:to>
    <xdr:cxnSp macro="">
      <xdr:nvCxnSpPr>
        <xdr:cNvPr id="427" name="直線コネクタ 426"/>
        <xdr:cNvCxnSpPr/>
      </xdr:nvCxnSpPr>
      <xdr:spPr>
        <a:xfrm>
          <a:off x="2019300" y="18336261"/>
          <a:ext cx="889000" cy="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62247</xdr:rowOff>
    </xdr:from>
    <xdr:ext cx="405111" cy="259045"/>
    <xdr:sp macro="" textlink="">
      <xdr:nvSpPr>
        <xdr:cNvPr id="428" name="n_1aveValue【港湾・漁港】&#10;有形固定資産減価償却率"/>
        <xdr:cNvSpPr txBox="1"/>
      </xdr:nvSpPr>
      <xdr:spPr>
        <a:xfrm>
          <a:off x="35820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22877</xdr:rowOff>
    </xdr:from>
    <xdr:ext cx="405111" cy="259045"/>
    <xdr:sp macro="" textlink="">
      <xdr:nvSpPr>
        <xdr:cNvPr id="429" name="n_2aveValue【港湾・漁港】&#10;有形固定資産減価償却率"/>
        <xdr:cNvSpPr txBox="1"/>
      </xdr:nvSpPr>
      <xdr:spPr>
        <a:xfrm>
          <a:off x="2705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143527</xdr:rowOff>
    </xdr:from>
    <xdr:ext cx="405111" cy="259045"/>
    <xdr:sp macro="" textlink="">
      <xdr:nvSpPr>
        <xdr:cNvPr id="430" name="n_3aveValue【港湾・漁港】&#10;有形固定資産減価償却率"/>
        <xdr:cNvSpPr txBox="1"/>
      </xdr:nvSpPr>
      <xdr:spPr>
        <a:xfrm>
          <a:off x="1816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129557</xdr:rowOff>
    </xdr:from>
    <xdr:ext cx="405111" cy="259045"/>
    <xdr:sp macro="" textlink="">
      <xdr:nvSpPr>
        <xdr:cNvPr id="431" name="n_4aveValue【港湾・漁港】&#10;有形固定資産減価償却率"/>
        <xdr:cNvSpPr txBox="1"/>
      </xdr:nvSpPr>
      <xdr:spPr>
        <a:xfrm>
          <a:off x="927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107</xdr:row>
      <xdr:rowOff>111777</xdr:rowOff>
    </xdr:from>
    <xdr:ext cx="469744" cy="259045"/>
    <xdr:sp macro="" textlink="">
      <xdr:nvSpPr>
        <xdr:cNvPr id="432" name="n_1mainValue【港湾・漁港】&#10;有形固定資産減価償却率"/>
        <xdr:cNvSpPr txBox="1"/>
      </xdr:nvSpPr>
      <xdr:spPr>
        <a:xfrm>
          <a:off x="3549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107</xdr:row>
      <xdr:rowOff>111777</xdr:rowOff>
    </xdr:from>
    <xdr:ext cx="469744" cy="259045"/>
    <xdr:sp macro="" textlink="">
      <xdr:nvSpPr>
        <xdr:cNvPr id="433" name="n_2mainValue【港湾・漁港】&#10;有形固定資産減価償却率"/>
        <xdr:cNvSpPr txBox="1"/>
      </xdr:nvSpPr>
      <xdr:spPr>
        <a:xfrm>
          <a:off x="2673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33038</xdr:rowOff>
    </xdr:from>
    <xdr:ext cx="405111" cy="259045"/>
    <xdr:sp macro="" textlink="">
      <xdr:nvSpPr>
        <xdr:cNvPr id="434" name="n_3mainValue【港湾・漁港】&#10;有形固定資産減価償却率"/>
        <xdr:cNvSpPr txBox="1"/>
      </xdr:nvSpPr>
      <xdr:spPr>
        <a:xfrm>
          <a:off x="1816744" y="1837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8" name="テキスト ボックス 44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56" name="直線コネクタ 455"/>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57" name="【港湾・漁港】&#10;一人当たり有形固定資産（償却資産）額最小値テキスト"/>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58" name="直線コネクタ 457"/>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59" name="【港湾・漁港】&#10;一人当たり有形固定資産（償却資産）額最大値テキスト"/>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60" name="直線コネクタ 459"/>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18758</xdr:rowOff>
    </xdr:from>
    <xdr:ext cx="599010" cy="259045"/>
    <xdr:sp macro="" textlink="">
      <xdr:nvSpPr>
        <xdr:cNvPr id="461" name="【港湾・漁港】&#10;一人当たり有形固定資産（償却資産）額平均値テキスト"/>
        <xdr:cNvSpPr txBox="1"/>
      </xdr:nvSpPr>
      <xdr:spPr>
        <a:xfrm>
          <a:off x="10515600" y="18192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62" name="フローチャート: 判断 461"/>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463" name="フローチャート: 判断 462"/>
        <xdr:cNvSpPr/>
      </xdr:nvSpPr>
      <xdr:spPr>
        <a:xfrm>
          <a:off x="9588500" y="1840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464" name="フローチャート: 判断 463"/>
        <xdr:cNvSpPr/>
      </xdr:nvSpPr>
      <xdr:spPr>
        <a:xfrm>
          <a:off x="8699500" y="184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465" name="フローチャート: 判断 464"/>
        <xdr:cNvSpPr/>
      </xdr:nvSpPr>
      <xdr:spPr>
        <a:xfrm>
          <a:off x="7810500" y="1836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466" name="フローチャート: 判断 465"/>
        <xdr:cNvSpPr/>
      </xdr:nvSpPr>
      <xdr:spPr>
        <a:xfrm>
          <a:off x="6921500" y="1839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25138</xdr:rowOff>
    </xdr:from>
    <xdr:to>
      <xdr:col>55</xdr:col>
      <xdr:colOff>50800</xdr:colOff>
      <xdr:row>108</xdr:row>
      <xdr:rowOff>126738</xdr:rowOff>
    </xdr:to>
    <xdr:sp macro="" textlink="">
      <xdr:nvSpPr>
        <xdr:cNvPr id="472" name="楕円 471"/>
        <xdr:cNvSpPr/>
      </xdr:nvSpPr>
      <xdr:spPr>
        <a:xfrm>
          <a:off x="10426700" y="1854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111515</xdr:rowOff>
    </xdr:from>
    <xdr:ext cx="378565" cy="259045"/>
    <xdr:sp macro="" textlink="">
      <xdr:nvSpPr>
        <xdr:cNvPr id="473" name="【港湾・漁港】&#10;一人当たり有形固定資産（償却資産）額該当値テキスト"/>
        <xdr:cNvSpPr txBox="1"/>
      </xdr:nvSpPr>
      <xdr:spPr>
        <a:xfrm>
          <a:off x="10515600" y="18456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25143</xdr:rowOff>
    </xdr:from>
    <xdr:to>
      <xdr:col>50</xdr:col>
      <xdr:colOff>165100</xdr:colOff>
      <xdr:row>108</xdr:row>
      <xdr:rowOff>126743</xdr:rowOff>
    </xdr:to>
    <xdr:sp macro="" textlink="">
      <xdr:nvSpPr>
        <xdr:cNvPr id="474" name="楕円 473"/>
        <xdr:cNvSpPr/>
      </xdr:nvSpPr>
      <xdr:spPr>
        <a:xfrm>
          <a:off x="9588500" y="1854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75938</xdr:rowOff>
    </xdr:from>
    <xdr:to>
      <xdr:col>55</xdr:col>
      <xdr:colOff>0</xdr:colOff>
      <xdr:row>108</xdr:row>
      <xdr:rowOff>75943</xdr:rowOff>
    </xdr:to>
    <xdr:cxnSp macro="">
      <xdr:nvCxnSpPr>
        <xdr:cNvPr id="475" name="直線コネクタ 474"/>
        <xdr:cNvCxnSpPr/>
      </xdr:nvCxnSpPr>
      <xdr:spPr>
        <a:xfrm flipV="1">
          <a:off x="9639300" y="18592538"/>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25147</xdr:rowOff>
    </xdr:from>
    <xdr:to>
      <xdr:col>46</xdr:col>
      <xdr:colOff>38100</xdr:colOff>
      <xdr:row>108</xdr:row>
      <xdr:rowOff>126747</xdr:rowOff>
    </xdr:to>
    <xdr:sp macro="" textlink="">
      <xdr:nvSpPr>
        <xdr:cNvPr id="476" name="楕円 475"/>
        <xdr:cNvSpPr/>
      </xdr:nvSpPr>
      <xdr:spPr>
        <a:xfrm>
          <a:off x="8699500" y="185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75943</xdr:rowOff>
    </xdr:from>
    <xdr:to>
      <xdr:col>50</xdr:col>
      <xdr:colOff>114300</xdr:colOff>
      <xdr:row>108</xdr:row>
      <xdr:rowOff>75947</xdr:rowOff>
    </xdr:to>
    <xdr:cxnSp macro="">
      <xdr:nvCxnSpPr>
        <xdr:cNvPr id="477" name="直線コネクタ 476"/>
        <xdr:cNvCxnSpPr/>
      </xdr:nvCxnSpPr>
      <xdr:spPr>
        <a:xfrm flipV="1">
          <a:off x="8750300" y="18592543"/>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25150</xdr:rowOff>
    </xdr:from>
    <xdr:to>
      <xdr:col>41</xdr:col>
      <xdr:colOff>101600</xdr:colOff>
      <xdr:row>108</xdr:row>
      <xdr:rowOff>126750</xdr:rowOff>
    </xdr:to>
    <xdr:sp macro="" textlink="">
      <xdr:nvSpPr>
        <xdr:cNvPr id="478" name="楕円 477"/>
        <xdr:cNvSpPr/>
      </xdr:nvSpPr>
      <xdr:spPr>
        <a:xfrm>
          <a:off x="7810500" y="185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75947</xdr:rowOff>
    </xdr:from>
    <xdr:to>
      <xdr:col>45</xdr:col>
      <xdr:colOff>177800</xdr:colOff>
      <xdr:row>108</xdr:row>
      <xdr:rowOff>75950</xdr:rowOff>
    </xdr:to>
    <xdr:cxnSp macro="">
      <xdr:nvCxnSpPr>
        <xdr:cNvPr id="479" name="直線コネクタ 478"/>
        <xdr:cNvCxnSpPr/>
      </xdr:nvCxnSpPr>
      <xdr:spPr>
        <a:xfrm flipV="1">
          <a:off x="7861300" y="18592547"/>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10901</xdr:rowOff>
    </xdr:from>
    <xdr:ext cx="599010" cy="259045"/>
    <xdr:sp macro="" textlink="">
      <xdr:nvSpPr>
        <xdr:cNvPr id="480" name="n_1aveValue【港湾・漁港】&#10;一人当たり有形固定資産（償却資産）額"/>
        <xdr:cNvSpPr txBox="1"/>
      </xdr:nvSpPr>
      <xdr:spPr>
        <a:xfrm>
          <a:off x="9327095" y="1818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33948</xdr:rowOff>
    </xdr:from>
    <xdr:ext cx="599010" cy="259045"/>
    <xdr:sp macro="" textlink="">
      <xdr:nvSpPr>
        <xdr:cNvPr id="481" name="n_2aveValue【港湾・漁港】&#10;一人当たり有形固定資産（償却資産）額"/>
        <xdr:cNvSpPr txBox="1"/>
      </xdr:nvSpPr>
      <xdr:spPr>
        <a:xfrm>
          <a:off x="8450795" y="182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134069</xdr:rowOff>
    </xdr:from>
    <xdr:ext cx="599010" cy="259045"/>
    <xdr:sp macro="" textlink="">
      <xdr:nvSpPr>
        <xdr:cNvPr id="482" name="n_3aveValue【港湾・漁港】&#10;一人当たり有形固定資産（償却資産）額"/>
        <xdr:cNvSpPr txBox="1"/>
      </xdr:nvSpPr>
      <xdr:spPr>
        <a:xfrm>
          <a:off x="7561795" y="18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170719</xdr:rowOff>
    </xdr:from>
    <xdr:ext cx="599010" cy="259045"/>
    <xdr:sp macro="" textlink="">
      <xdr:nvSpPr>
        <xdr:cNvPr id="483" name="n_4aveValue【港湾・漁港】&#10;一人当たり有形固定資産（償却資産）額"/>
        <xdr:cNvSpPr txBox="1"/>
      </xdr:nvSpPr>
      <xdr:spPr>
        <a:xfrm>
          <a:off x="6672795" y="181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117870</xdr:rowOff>
    </xdr:from>
    <xdr:ext cx="378565" cy="259045"/>
    <xdr:sp macro="" textlink="">
      <xdr:nvSpPr>
        <xdr:cNvPr id="484" name="n_1mainValue【港湾・漁港】&#10;一人当たり有形固定資産（償却資産）額"/>
        <xdr:cNvSpPr txBox="1"/>
      </xdr:nvSpPr>
      <xdr:spPr>
        <a:xfrm>
          <a:off x="9437317" y="18634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117874</xdr:rowOff>
    </xdr:from>
    <xdr:ext cx="378565" cy="259045"/>
    <xdr:sp macro="" textlink="">
      <xdr:nvSpPr>
        <xdr:cNvPr id="485" name="n_2mainValue【港湾・漁港】&#10;一人当たり有形固定資産（償却資産）額"/>
        <xdr:cNvSpPr txBox="1"/>
      </xdr:nvSpPr>
      <xdr:spPr>
        <a:xfrm>
          <a:off x="8561017" y="18634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117877</xdr:rowOff>
    </xdr:from>
    <xdr:ext cx="378565" cy="259045"/>
    <xdr:sp macro="" textlink="">
      <xdr:nvSpPr>
        <xdr:cNvPr id="486" name="n_3mainValue【港湾・漁港】&#10;一人当たり有形固定資産（償却資産）額"/>
        <xdr:cNvSpPr txBox="1"/>
      </xdr:nvSpPr>
      <xdr:spPr>
        <a:xfrm>
          <a:off x="7672017" y="18634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511" name="直線コネクタ 51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3" name="直線コネクタ 51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1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15" name="直線コネクタ 51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516"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17" name="フローチャート: 判断 51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518" name="フローチャート: 判断 51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9" name="フローチャート: 判断 51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520" name="フローチャート: 判断 51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521" name="フローチャート: 判断 52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31115</xdr:rowOff>
    </xdr:from>
    <xdr:to>
      <xdr:col>85</xdr:col>
      <xdr:colOff>177800</xdr:colOff>
      <xdr:row>35</xdr:row>
      <xdr:rowOff>132715</xdr:rowOff>
    </xdr:to>
    <xdr:sp macro="" textlink="">
      <xdr:nvSpPr>
        <xdr:cNvPr id="527" name="楕円 526"/>
        <xdr:cNvSpPr/>
      </xdr:nvSpPr>
      <xdr:spPr>
        <a:xfrm>
          <a:off x="162687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53992</xdr:rowOff>
    </xdr:from>
    <xdr:ext cx="405111" cy="259045"/>
    <xdr:sp macro="" textlink="">
      <xdr:nvSpPr>
        <xdr:cNvPr id="528" name="【認定こども園・幼稚園・保育所】&#10;有形固定資産減価償却率該当値テキスト"/>
        <xdr:cNvSpPr txBox="1"/>
      </xdr:nvSpPr>
      <xdr:spPr>
        <a:xfrm>
          <a:off x="16357600"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143510</xdr:rowOff>
    </xdr:from>
    <xdr:to>
      <xdr:col>81</xdr:col>
      <xdr:colOff>101600</xdr:colOff>
      <xdr:row>35</xdr:row>
      <xdr:rowOff>73660</xdr:rowOff>
    </xdr:to>
    <xdr:sp macro="" textlink="">
      <xdr:nvSpPr>
        <xdr:cNvPr id="529" name="楕円 528"/>
        <xdr:cNvSpPr/>
      </xdr:nvSpPr>
      <xdr:spPr>
        <a:xfrm>
          <a:off x="15430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22860</xdr:rowOff>
    </xdr:from>
    <xdr:to>
      <xdr:col>85</xdr:col>
      <xdr:colOff>127000</xdr:colOff>
      <xdr:row>35</xdr:row>
      <xdr:rowOff>81915</xdr:rowOff>
    </xdr:to>
    <xdr:cxnSp macro="">
      <xdr:nvCxnSpPr>
        <xdr:cNvPr id="530" name="直線コネクタ 529"/>
        <xdr:cNvCxnSpPr/>
      </xdr:nvCxnSpPr>
      <xdr:spPr>
        <a:xfrm>
          <a:off x="15481300" y="602361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149225</xdr:rowOff>
    </xdr:from>
    <xdr:to>
      <xdr:col>76</xdr:col>
      <xdr:colOff>165100</xdr:colOff>
      <xdr:row>35</xdr:row>
      <xdr:rowOff>79375</xdr:rowOff>
    </xdr:to>
    <xdr:sp macro="" textlink="">
      <xdr:nvSpPr>
        <xdr:cNvPr id="531" name="楕円 530"/>
        <xdr:cNvSpPr/>
      </xdr:nvSpPr>
      <xdr:spPr>
        <a:xfrm>
          <a:off x="14541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22860</xdr:rowOff>
    </xdr:from>
    <xdr:to>
      <xdr:col>81</xdr:col>
      <xdr:colOff>50800</xdr:colOff>
      <xdr:row>35</xdr:row>
      <xdr:rowOff>28575</xdr:rowOff>
    </xdr:to>
    <xdr:cxnSp macro="">
      <xdr:nvCxnSpPr>
        <xdr:cNvPr id="532" name="直線コネクタ 531"/>
        <xdr:cNvCxnSpPr/>
      </xdr:nvCxnSpPr>
      <xdr:spPr>
        <a:xfrm flipV="1">
          <a:off x="14592300" y="60236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97790</xdr:rowOff>
    </xdr:from>
    <xdr:to>
      <xdr:col>72</xdr:col>
      <xdr:colOff>38100</xdr:colOff>
      <xdr:row>37</xdr:row>
      <xdr:rowOff>27940</xdr:rowOff>
    </xdr:to>
    <xdr:sp macro="" textlink="">
      <xdr:nvSpPr>
        <xdr:cNvPr id="533" name="楕円 532"/>
        <xdr:cNvSpPr/>
      </xdr:nvSpPr>
      <xdr:spPr>
        <a:xfrm>
          <a:off x="13652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28575</xdr:rowOff>
    </xdr:from>
    <xdr:to>
      <xdr:col>76</xdr:col>
      <xdr:colOff>114300</xdr:colOff>
      <xdr:row>36</xdr:row>
      <xdr:rowOff>148590</xdr:rowOff>
    </xdr:to>
    <xdr:cxnSp macro="">
      <xdr:nvCxnSpPr>
        <xdr:cNvPr id="534" name="直線コネクタ 533"/>
        <xdr:cNvCxnSpPr/>
      </xdr:nvCxnSpPr>
      <xdr:spPr>
        <a:xfrm flipV="1">
          <a:off x="13703300" y="6029325"/>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31115</xdr:rowOff>
    </xdr:from>
    <xdr:to>
      <xdr:col>67</xdr:col>
      <xdr:colOff>101600</xdr:colOff>
      <xdr:row>36</xdr:row>
      <xdr:rowOff>132715</xdr:rowOff>
    </xdr:to>
    <xdr:sp macro="" textlink="">
      <xdr:nvSpPr>
        <xdr:cNvPr id="535" name="楕円 534"/>
        <xdr:cNvSpPr/>
      </xdr:nvSpPr>
      <xdr:spPr>
        <a:xfrm>
          <a:off x="12763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81915</xdr:rowOff>
    </xdr:from>
    <xdr:to>
      <xdr:col>71</xdr:col>
      <xdr:colOff>177800</xdr:colOff>
      <xdr:row>36</xdr:row>
      <xdr:rowOff>148590</xdr:rowOff>
    </xdr:to>
    <xdr:cxnSp macro="">
      <xdr:nvCxnSpPr>
        <xdr:cNvPr id="536" name="直線コネクタ 535"/>
        <xdr:cNvCxnSpPr/>
      </xdr:nvCxnSpPr>
      <xdr:spPr>
        <a:xfrm>
          <a:off x="12814300" y="625411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537" name="n_1aveValue【認定こども園・幼稚園・保育所】&#10;有形固定資産減価償却率"/>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38"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539" name="n_3aveValue【認定こども園・幼稚園・保育所】&#10;有形固定資産減価償却率"/>
        <xdr:cNvSpPr txBox="1"/>
      </xdr:nvSpPr>
      <xdr:spPr>
        <a:xfrm>
          <a:off x="13500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540" name="n_4aveValue【認定こども園・幼稚園・保育所】&#10;有形固定資産減価償却率"/>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90187</xdr:rowOff>
    </xdr:from>
    <xdr:ext cx="405111" cy="259045"/>
    <xdr:sp macro="" textlink="">
      <xdr:nvSpPr>
        <xdr:cNvPr id="541" name="n_1mainValue【認定こども園・幼稚園・保育所】&#10;有形固定資産減価償却率"/>
        <xdr:cNvSpPr txBox="1"/>
      </xdr:nvSpPr>
      <xdr:spPr>
        <a:xfrm>
          <a:off x="152660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95902</xdr:rowOff>
    </xdr:from>
    <xdr:ext cx="405111" cy="259045"/>
    <xdr:sp macro="" textlink="">
      <xdr:nvSpPr>
        <xdr:cNvPr id="542" name="n_2mainValue【認定こども園・幼稚園・保育所】&#10;有形固定資産減価償却率"/>
        <xdr:cNvSpPr txBox="1"/>
      </xdr:nvSpPr>
      <xdr:spPr>
        <a:xfrm>
          <a:off x="14389744" y="57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543" name="n_3mainValue【認定こども園・幼稚園・保育所】&#10;有形固定資産減価償却率"/>
        <xdr:cNvSpPr txBox="1"/>
      </xdr:nvSpPr>
      <xdr:spPr>
        <a:xfrm>
          <a:off x="13500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149242</xdr:rowOff>
    </xdr:from>
    <xdr:ext cx="405111" cy="259045"/>
    <xdr:sp macro="" textlink="">
      <xdr:nvSpPr>
        <xdr:cNvPr id="544" name="n_4mainValue【認定こども園・幼稚園・保育所】&#10;有形固定資産減価償却率"/>
        <xdr:cNvSpPr txBox="1"/>
      </xdr:nvSpPr>
      <xdr:spPr>
        <a:xfrm>
          <a:off x="12611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5" name="直線コネクタ 55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6" name="テキスト ボックス 55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7" name="直線コネクタ 55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8" name="テキスト ボックス 55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9" name="直線コネクタ 55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0" name="テキスト ボックス 55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1" name="直線コネクタ 56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2" name="テキスト ボックス 56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4" name="テキスト ボックス 5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66" name="直線コネクタ 56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6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68" name="直線コネクタ 56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6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70" name="直線コネクタ 56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571"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72" name="フローチャート: 判断 57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573" name="フローチャート: 判断 57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574" name="フローチャート: 判断 57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75" name="フローチャート: 判断 57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76" name="フローチャート: 判断 57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23114</xdr:rowOff>
    </xdr:from>
    <xdr:to>
      <xdr:col>116</xdr:col>
      <xdr:colOff>114300</xdr:colOff>
      <xdr:row>34</xdr:row>
      <xdr:rowOff>124714</xdr:rowOff>
    </xdr:to>
    <xdr:sp macro="" textlink="">
      <xdr:nvSpPr>
        <xdr:cNvPr id="582" name="楕円 581"/>
        <xdr:cNvSpPr/>
      </xdr:nvSpPr>
      <xdr:spPr>
        <a:xfrm>
          <a:off x="22110700" y="58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147591</xdr:rowOff>
    </xdr:from>
    <xdr:ext cx="469744" cy="259045"/>
    <xdr:sp macro="" textlink="">
      <xdr:nvSpPr>
        <xdr:cNvPr id="583" name="【認定こども園・幼稚園・保育所】&#10;一人当たり面積該当値テキスト"/>
        <xdr:cNvSpPr txBox="1"/>
      </xdr:nvSpPr>
      <xdr:spPr>
        <a:xfrm>
          <a:off x="22199600"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57404</xdr:rowOff>
    </xdr:from>
    <xdr:to>
      <xdr:col>112</xdr:col>
      <xdr:colOff>38100</xdr:colOff>
      <xdr:row>34</xdr:row>
      <xdr:rowOff>159004</xdr:rowOff>
    </xdr:to>
    <xdr:sp macro="" textlink="">
      <xdr:nvSpPr>
        <xdr:cNvPr id="584" name="楕円 583"/>
        <xdr:cNvSpPr/>
      </xdr:nvSpPr>
      <xdr:spPr>
        <a:xfrm>
          <a:off x="21272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73914</xdr:rowOff>
    </xdr:from>
    <xdr:to>
      <xdr:col>116</xdr:col>
      <xdr:colOff>63500</xdr:colOff>
      <xdr:row>34</xdr:row>
      <xdr:rowOff>108204</xdr:rowOff>
    </xdr:to>
    <xdr:cxnSp macro="">
      <xdr:nvCxnSpPr>
        <xdr:cNvPr id="585" name="直線コネクタ 584"/>
        <xdr:cNvCxnSpPr/>
      </xdr:nvCxnSpPr>
      <xdr:spPr>
        <a:xfrm flipV="1">
          <a:off x="21323300" y="590321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82550</xdr:rowOff>
    </xdr:from>
    <xdr:to>
      <xdr:col>107</xdr:col>
      <xdr:colOff>101600</xdr:colOff>
      <xdr:row>36</xdr:row>
      <xdr:rowOff>12700</xdr:rowOff>
    </xdr:to>
    <xdr:sp macro="" textlink="">
      <xdr:nvSpPr>
        <xdr:cNvPr id="586" name="楕円 585"/>
        <xdr:cNvSpPr/>
      </xdr:nvSpPr>
      <xdr:spPr>
        <a:xfrm>
          <a:off x="20383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108204</xdr:rowOff>
    </xdr:from>
    <xdr:to>
      <xdr:col>111</xdr:col>
      <xdr:colOff>177800</xdr:colOff>
      <xdr:row>35</xdr:row>
      <xdr:rowOff>133350</xdr:rowOff>
    </xdr:to>
    <xdr:cxnSp macro="">
      <xdr:nvCxnSpPr>
        <xdr:cNvPr id="587" name="直線コネクタ 586"/>
        <xdr:cNvCxnSpPr/>
      </xdr:nvCxnSpPr>
      <xdr:spPr>
        <a:xfrm flipV="1">
          <a:off x="20434300" y="593750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25400</xdr:rowOff>
    </xdr:from>
    <xdr:to>
      <xdr:col>102</xdr:col>
      <xdr:colOff>165100</xdr:colOff>
      <xdr:row>36</xdr:row>
      <xdr:rowOff>127000</xdr:rowOff>
    </xdr:to>
    <xdr:sp macro="" textlink="">
      <xdr:nvSpPr>
        <xdr:cNvPr id="588" name="楕円 587"/>
        <xdr:cNvSpPr/>
      </xdr:nvSpPr>
      <xdr:spPr>
        <a:xfrm>
          <a:off x="19494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133350</xdr:rowOff>
    </xdr:from>
    <xdr:to>
      <xdr:col>107</xdr:col>
      <xdr:colOff>50800</xdr:colOff>
      <xdr:row>36</xdr:row>
      <xdr:rowOff>76200</xdr:rowOff>
    </xdr:to>
    <xdr:cxnSp macro="">
      <xdr:nvCxnSpPr>
        <xdr:cNvPr id="589" name="直線コネクタ 588"/>
        <xdr:cNvCxnSpPr/>
      </xdr:nvCxnSpPr>
      <xdr:spPr>
        <a:xfrm flipV="1">
          <a:off x="19545300" y="6134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155702</xdr:rowOff>
    </xdr:from>
    <xdr:to>
      <xdr:col>98</xdr:col>
      <xdr:colOff>38100</xdr:colOff>
      <xdr:row>36</xdr:row>
      <xdr:rowOff>85852</xdr:rowOff>
    </xdr:to>
    <xdr:sp macro="" textlink="">
      <xdr:nvSpPr>
        <xdr:cNvPr id="590" name="楕円 589"/>
        <xdr:cNvSpPr/>
      </xdr:nvSpPr>
      <xdr:spPr>
        <a:xfrm>
          <a:off x="186055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35052</xdr:rowOff>
    </xdr:from>
    <xdr:to>
      <xdr:col>102</xdr:col>
      <xdr:colOff>114300</xdr:colOff>
      <xdr:row>36</xdr:row>
      <xdr:rowOff>76200</xdr:rowOff>
    </xdr:to>
    <xdr:cxnSp macro="">
      <xdr:nvCxnSpPr>
        <xdr:cNvPr id="591" name="直線コネクタ 590"/>
        <xdr:cNvCxnSpPr/>
      </xdr:nvCxnSpPr>
      <xdr:spPr>
        <a:xfrm>
          <a:off x="18656300" y="62072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92" name="n_1aveValue【認定こども園・幼稚園・保育所】&#10;一人当たり面積"/>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93" name="n_2aveValue【認定こども園・幼稚園・保育所】&#10;一人当たり面積"/>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94" name="n_3aveValue【認定こども園・幼稚園・保育所】&#10;一人当たり面積"/>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95" name="n_4aveValue【認定こども園・幼稚園・保育所】&#10;一人当たり面積"/>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4081</xdr:rowOff>
    </xdr:from>
    <xdr:ext cx="469744" cy="259045"/>
    <xdr:sp macro="" textlink="">
      <xdr:nvSpPr>
        <xdr:cNvPr id="596" name="n_1mainValue【認定こども園・幼稚園・保育所】&#10;一人当たり面積"/>
        <xdr:cNvSpPr txBox="1"/>
      </xdr:nvSpPr>
      <xdr:spPr>
        <a:xfrm>
          <a:off x="21075727" y="566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29227</xdr:rowOff>
    </xdr:from>
    <xdr:ext cx="469744" cy="259045"/>
    <xdr:sp macro="" textlink="">
      <xdr:nvSpPr>
        <xdr:cNvPr id="597" name="n_2mainValue【認定こども園・幼稚園・保育所】&#10;一人当たり面積"/>
        <xdr:cNvSpPr txBox="1"/>
      </xdr:nvSpPr>
      <xdr:spPr>
        <a:xfrm>
          <a:off x="20199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143527</xdr:rowOff>
    </xdr:from>
    <xdr:ext cx="469744" cy="259045"/>
    <xdr:sp macro="" textlink="">
      <xdr:nvSpPr>
        <xdr:cNvPr id="598" name="n_3mainValue【認定こども園・幼稚園・保育所】&#10;一人当たり面積"/>
        <xdr:cNvSpPr txBox="1"/>
      </xdr:nvSpPr>
      <xdr:spPr>
        <a:xfrm>
          <a:off x="19310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102379</xdr:rowOff>
    </xdr:from>
    <xdr:ext cx="469744" cy="259045"/>
    <xdr:sp macro="" textlink="">
      <xdr:nvSpPr>
        <xdr:cNvPr id="599" name="n_4mainValue【認定こども園・幼稚園・保育所】&#10;一人当たり面積"/>
        <xdr:cNvSpPr txBox="1"/>
      </xdr:nvSpPr>
      <xdr:spPr>
        <a:xfrm>
          <a:off x="18421427" y="59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24" name="直線コネクタ 62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2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26" name="直線コネクタ 62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2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28" name="直線コネクタ 62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29"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0" name="フローチャート: 判断 62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31" name="フローチャート: 判断 63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32" name="フローチャート: 判断 63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33" name="フローチャート: 判断 63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634" name="フローチャート: 判断 63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640" name="楕円 639"/>
        <xdr:cNvSpPr/>
      </xdr:nvSpPr>
      <xdr:spPr>
        <a:xfrm>
          <a:off x="16268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148607</xdr:rowOff>
    </xdr:from>
    <xdr:ext cx="405111" cy="259045"/>
    <xdr:sp macro="" textlink="">
      <xdr:nvSpPr>
        <xdr:cNvPr id="641" name="【学校施設】&#10;有形固定資産減価償却率該当値テキスト"/>
        <xdr:cNvSpPr txBox="1"/>
      </xdr:nvSpPr>
      <xdr:spPr>
        <a:xfrm>
          <a:off x="163576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642" name="楕円 641"/>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49530</xdr:rowOff>
    </xdr:to>
    <xdr:cxnSp macro="">
      <xdr:nvCxnSpPr>
        <xdr:cNvPr id="643" name="直線コネクタ 642"/>
        <xdr:cNvCxnSpPr/>
      </xdr:nvCxnSpPr>
      <xdr:spPr>
        <a:xfrm>
          <a:off x="15481300" y="103098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133985</xdr:rowOff>
    </xdr:from>
    <xdr:to>
      <xdr:col>76</xdr:col>
      <xdr:colOff>165100</xdr:colOff>
      <xdr:row>60</xdr:row>
      <xdr:rowOff>64135</xdr:rowOff>
    </xdr:to>
    <xdr:sp macro="" textlink="">
      <xdr:nvSpPr>
        <xdr:cNvPr id="644" name="楕円 643"/>
        <xdr:cNvSpPr/>
      </xdr:nvSpPr>
      <xdr:spPr>
        <a:xfrm>
          <a:off x="14541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13335</xdr:rowOff>
    </xdr:from>
    <xdr:to>
      <xdr:col>81</xdr:col>
      <xdr:colOff>50800</xdr:colOff>
      <xdr:row>60</xdr:row>
      <xdr:rowOff>22860</xdr:rowOff>
    </xdr:to>
    <xdr:cxnSp macro="">
      <xdr:nvCxnSpPr>
        <xdr:cNvPr id="645" name="直線コネクタ 644"/>
        <xdr:cNvCxnSpPr/>
      </xdr:nvCxnSpPr>
      <xdr:spPr>
        <a:xfrm>
          <a:off x="14592300" y="103003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46" name="楕円 645"/>
        <xdr:cNvSpPr/>
      </xdr:nvSpPr>
      <xdr:spPr>
        <a:xfrm>
          <a:off x="1365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13335</xdr:rowOff>
    </xdr:from>
    <xdr:to>
      <xdr:col>76</xdr:col>
      <xdr:colOff>114300</xdr:colOff>
      <xdr:row>60</xdr:row>
      <xdr:rowOff>34290</xdr:rowOff>
    </xdr:to>
    <xdr:cxnSp macro="">
      <xdr:nvCxnSpPr>
        <xdr:cNvPr id="647" name="直線コネクタ 646"/>
        <xdr:cNvCxnSpPr/>
      </xdr:nvCxnSpPr>
      <xdr:spPr>
        <a:xfrm flipV="1">
          <a:off x="13703300" y="103003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88265</xdr:rowOff>
    </xdr:from>
    <xdr:to>
      <xdr:col>67</xdr:col>
      <xdr:colOff>101600</xdr:colOff>
      <xdr:row>60</xdr:row>
      <xdr:rowOff>18415</xdr:rowOff>
    </xdr:to>
    <xdr:sp macro="" textlink="">
      <xdr:nvSpPr>
        <xdr:cNvPr id="648" name="楕円 647"/>
        <xdr:cNvSpPr/>
      </xdr:nvSpPr>
      <xdr:spPr>
        <a:xfrm>
          <a:off x="12763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139065</xdr:rowOff>
    </xdr:from>
    <xdr:to>
      <xdr:col>71</xdr:col>
      <xdr:colOff>177800</xdr:colOff>
      <xdr:row>60</xdr:row>
      <xdr:rowOff>34290</xdr:rowOff>
    </xdr:to>
    <xdr:cxnSp macro="">
      <xdr:nvCxnSpPr>
        <xdr:cNvPr id="649" name="直線コネクタ 648"/>
        <xdr:cNvCxnSpPr/>
      </xdr:nvCxnSpPr>
      <xdr:spPr>
        <a:xfrm>
          <a:off x="12814300" y="1025461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650"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651"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652"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653" name="n_4aveValue【学校施設】&#10;有形固定資産減価償却率"/>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90187</xdr:rowOff>
    </xdr:from>
    <xdr:ext cx="405111" cy="259045"/>
    <xdr:sp macro="" textlink="">
      <xdr:nvSpPr>
        <xdr:cNvPr id="654" name="n_1main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80662</xdr:rowOff>
    </xdr:from>
    <xdr:ext cx="405111" cy="259045"/>
    <xdr:sp macro="" textlink="">
      <xdr:nvSpPr>
        <xdr:cNvPr id="655" name="n_2mainValue【学校施設】&#10;有形固定資産減価償却率"/>
        <xdr:cNvSpPr txBox="1"/>
      </xdr:nvSpPr>
      <xdr:spPr>
        <a:xfrm>
          <a:off x="14389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656" name="n_3mainValue【学校施設】&#10;有形固定資産減価償却率"/>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57" name="n_4main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8" name="直線コネクタ 66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9" name="テキスト ボックス 66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0" name="直線コネクタ 66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1" name="テキスト ボックス 67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2" name="直線コネクタ 67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3" name="テキスト ボックス 67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4" name="直線コネクタ 67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5" name="テキスト ボックス 67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6" name="直線コネクタ 67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77" name="テキスト ボックス 67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9" name="テキスト ボックス 67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81" name="直線コネクタ 68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8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83" name="直線コネクタ 68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8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85" name="直線コネクタ 68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686" name="【学校施設】&#10;一人当たり面積平均値テキスト"/>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87" name="フローチャート: 判断 68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688" name="フローチャート: 判断 68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89" name="フローチャート: 判断 68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90" name="フローチャート: 判断 68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91" name="フローチャート: 判断 69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697" name="楕円 696"/>
        <xdr:cNvSpPr/>
      </xdr:nvSpPr>
      <xdr:spPr>
        <a:xfrm>
          <a:off x="22110700" y="107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96283</xdr:rowOff>
    </xdr:from>
    <xdr:ext cx="469744" cy="259045"/>
    <xdr:sp macro="" textlink="">
      <xdr:nvSpPr>
        <xdr:cNvPr id="698" name="【学校施設】&#10;一人当たり面積該当値テキスト"/>
        <xdr:cNvSpPr txBox="1"/>
      </xdr:nvSpPr>
      <xdr:spPr>
        <a:xfrm>
          <a:off x="22199600" y="105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86233</xdr:rowOff>
    </xdr:from>
    <xdr:to>
      <xdr:col>112</xdr:col>
      <xdr:colOff>38100</xdr:colOff>
      <xdr:row>63</xdr:row>
      <xdr:rowOff>16383</xdr:rowOff>
    </xdr:to>
    <xdr:sp macro="" textlink="">
      <xdr:nvSpPr>
        <xdr:cNvPr id="699" name="楕円 698"/>
        <xdr:cNvSpPr/>
      </xdr:nvSpPr>
      <xdr:spPr>
        <a:xfrm>
          <a:off x="21272500" y="1071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124206</xdr:rowOff>
    </xdr:from>
    <xdr:to>
      <xdr:col>116</xdr:col>
      <xdr:colOff>63500</xdr:colOff>
      <xdr:row>62</xdr:row>
      <xdr:rowOff>137033</xdr:rowOff>
    </xdr:to>
    <xdr:cxnSp macro="">
      <xdr:nvCxnSpPr>
        <xdr:cNvPr id="700" name="直線コネクタ 699"/>
        <xdr:cNvCxnSpPr/>
      </xdr:nvCxnSpPr>
      <xdr:spPr>
        <a:xfrm flipV="1">
          <a:off x="21323300" y="10754106"/>
          <a:ext cx="8382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85217</xdr:rowOff>
    </xdr:from>
    <xdr:to>
      <xdr:col>107</xdr:col>
      <xdr:colOff>101600</xdr:colOff>
      <xdr:row>63</xdr:row>
      <xdr:rowOff>15367</xdr:rowOff>
    </xdr:to>
    <xdr:sp macro="" textlink="">
      <xdr:nvSpPr>
        <xdr:cNvPr id="701" name="楕円 700"/>
        <xdr:cNvSpPr/>
      </xdr:nvSpPr>
      <xdr:spPr>
        <a:xfrm>
          <a:off x="20383500" y="1071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136017</xdr:rowOff>
    </xdr:from>
    <xdr:to>
      <xdr:col>111</xdr:col>
      <xdr:colOff>177800</xdr:colOff>
      <xdr:row>62</xdr:row>
      <xdr:rowOff>137033</xdr:rowOff>
    </xdr:to>
    <xdr:cxnSp macro="">
      <xdr:nvCxnSpPr>
        <xdr:cNvPr id="702" name="直線コネクタ 701"/>
        <xdr:cNvCxnSpPr/>
      </xdr:nvCxnSpPr>
      <xdr:spPr>
        <a:xfrm>
          <a:off x="20434300" y="10765917"/>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88265</xdr:rowOff>
    </xdr:from>
    <xdr:to>
      <xdr:col>102</xdr:col>
      <xdr:colOff>165100</xdr:colOff>
      <xdr:row>63</xdr:row>
      <xdr:rowOff>18415</xdr:rowOff>
    </xdr:to>
    <xdr:sp macro="" textlink="">
      <xdr:nvSpPr>
        <xdr:cNvPr id="703" name="楕円 702"/>
        <xdr:cNvSpPr/>
      </xdr:nvSpPr>
      <xdr:spPr>
        <a:xfrm>
          <a:off x="19494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136017</xdr:rowOff>
    </xdr:from>
    <xdr:to>
      <xdr:col>107</xdr:col>
      <xdr:colOff>50800</xdr:colOff>
      <xdr:row>62</xdr:row>
      <xdr:rowOff>139065</xdr:rowOff>
    </xdr:to>
    <xdr:cxnSp macro="">
      <xdr:nvCxnSpPr>
        <xdr:cNvPr id="704" name="直線コネクタ 703"/>
        <xdr:cNvCxnSpPr/>
      </xdr:nvCxnSpPr>
      <xdr:spPr>
        <a:xfrm flipV="1">
          <a:off x="19545300" y="1076591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93091</xdr:rowOff>
    </xdr:from>
    <xdr:to>
      <xdr:col>98</xdr:col>
      <xdr:colOff>38100</xdr:colOff>
      <xdr:row>63</xdr:row>
      <xdr:rowOff>23241</xdr:rowOff>
    </xdr:to>
    <xdr:sp macro="" textlink="">
      <xdr:nvSpPr>
        <xdr:cNvPr id="705" name="楕円 704"/>
        <xdr:cNvSpPr/>
      </xdr:nvSpPr>
      <xdr:spPr>
        <a:xfrm>
          <a:off x="18605500" y="1072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139065</xdr:rowOff>
    </xdr:from>
    <xdr:to>
      <xdr:col>102</xdr:col>
      <xdr:colOff>114300</xdr:colOff>
      <xdr:row>62</xdr:row>
      <xdr:rowOff>143891</xdr:rowOff>
    </xdr:to>
    <xdr:cxnSp macro="">
      <xdr:nvCxnSpPr>
        <xdr:cNvPr id="706" name="直線コネクタ 705"/>
        <xdr:cNvCxnSpPr/>
      </xdr:nvCxnSpPr>
      <xdr:spPr>
        <a:xfrm flipV="1">
          <a:off x="18656300" y="1076896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707" name="n_1aveValue【学校施設】&#10;一人当たり面積"/>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708" name="n_2aveValue【学校施設】&#10;一人当たり面積"/>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709" name="n_3aveValue【学校施設】&#10;一人当たり面積"/>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710" name="n_4aveValue【学校施設】&#10;一人当たり面積"/>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32910</xdr:rowOff>
    </xdr:from>
    <xdr:ext cx="469744" cy="259045"/>
    <xdr:sp macro="" textlink="">
      <xdr:nvSpPr>
        <xdr:cNvPr id="711" name="n_1mainValue【学校施設】&#10;一人当たり面積"/>
        <xdr:cNvSpPr txBox="1"/>
      </xdr:nvSpPr>
      <xdr:spPr>
        <a:xfrm>
          <a:off x="21075727" y="1049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31894</xdr:rowOff>
    </xdr:from>
    <xdr:ext cx="469744" cy="259045"/>
    <xdr:sp macro="" textlink="">
      <xdr:nvSpPr>
        <xdr:cNvPr id="712" name="n_2mainValue【学校施設】&#10;一人当たり面積"/>
        <xdr:cNvSpPr txBox="1"/>
      </xdr:nvSpPr>
      <xdr:spPr>
        <a:xfrm>
          <a:off x="20199427" y="1049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34942</xdr:rowOff>
    </xdr:from>
    <xdr:ext cx="469744" cy="259045"/>
    <xdr:sp macro="" textlink="">
      <xdr:nvSpPr>
        <xdr:cNvPr id="713" name="n_3mainValue【学校施設】&#10;一人当たり面積"/>
        <xdr:cNvSpPr txBox="1"/>
      </xdr:nvSpPr>
      <xdr:spPr>
        <a:xfrm>
          <a:off x="19310427" y="1049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39768</xdr:rowOff>
    </xdr:from>
    <xdr:ext cx="469744" cy="259045"/>
    <xdr:sp macro="" textlink="">
      <xdr:nvSpPr>
        <xdr:cNvPr id="714" name="n_4mainValue【学校施設】&#10;一人当たり面積"/>
        <xdr:cNvSpPr txBox="1"/>
      </xdr:nvSpPr>
      <xdr:spPr>
        <a:xfrm>
          <a:off x="18421427" y="1049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5" name="正方形/長方形 7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6" name="正方形/長方形 7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7" name="正方形/長方形 7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8" name="正方形/長方形 7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9" name="正方形/長方形 7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0" name="正方形/長方形 7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1" name="正方形/長方形 7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正方形/長方形 72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3" name="正方形/長方形 7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4" name="正方形/長方形 7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5" name="正方形/長方形 7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6" name="正方形/長方形 7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7" name="正方形/長方形 7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8" name="正方形/長方形 7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9" name="正方形/長方形 7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0" name="正方形/長方形 72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3" name="テキスト ボックス 74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5" name="テキスト ボックス 7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7" name="テキスト ボックス 7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9" name="テキスト ボックス 7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1" name="テキスト ボックス 75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3" name="テキスト ボックス 75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55" name="直線コネクタ 754"/>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56"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57" name="直線コネクタ 756"/>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58"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59" name="直線コネクタ 758"/>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760"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1" name="フローチャート: 判断 760"/>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62" name="フローチャート: 判断 761"/>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63" name="フローチャート: 判断 76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64" name="フローチャート: 判断 763"/>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65" name="フローチャート: 判断 764"/>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1" name="楕円 770"/>
        <xdr:cNvSpPr/>
      </xdr:nvSpPr>
      <xdr:spPr>
        <a:xfrm>
          <a:off x="16268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135272</xdr:rowOff>
    </xdr:from>
    <xdr:ext cx="405111" cy="259045"/>
    <xdr:sp macro="" textlink="">
      <xdr:nvSpPr>
        <xdr:cNvPr id="772" name="【公民館】&#10;有形固定資産減価償却率該当値テキスト"/>
        <xdr:cNvSpPr txBox="1"/>
      </xdr:nvSpPr>
      <xdr:spPr>
        <a:xfrm>
          <a:off x="16357600"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118745</xdr:rowOff>
    </xdr:from>
    <xdr:to>
      <xdr:col>81</xdr:col>
      <xdr:colOff>101600</xdr:colOff>
      <xdr:row>105</xdr:row>
      <xdr:rowOff>48895</xdr:rowOff>
    </xdr:to>
    <xdr:sp macro="" textlink="">
      <xdr:nvSpPr>
        <xdr:cNvPr id="773" name="楕円 772"/>
        <xdr:cNvSpPr/>
      </xdr:nvSpPr>
      <xdr:spPr>
        <a:xfrm>
          <a:off x="15430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169545</xdr:rowOff>
    </xdr:from>
    <xdr:to>
      <xdr:col>85</xdr:col>
      <xdr:colOff>127000</xdr:colOff>
      <xdr:row>105</xdr:row>
      <xdr:rowOff>36195</xdr:rowOff>
    </xdr:to>
    <xdr:cxnSp macro="">
      <xdr:nvCxnSpPr>
        <xdr:cNvPr id="774" name="直線コネクタ 773"/>
        <xdr:cNvCxnSpPr/>
      </xdr:nvCxnSpPr>
      <xdr:spPr>
        <a:xfrm>
          <a:off x="15481300" y="180003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75" name="楕円 774"/>
        <xdr:cNvSpPr/>
      </xdr:nvSpPr>
      <xdr:spPr>
        <a:xfrm>
          <a:off x="14541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154305</xdr:rowOff>
    </xdr:from>
    <xdr:to>
      <xdr:col>81</xdr:col>
      <xdr:colOff>50800</xdr:colOff>
      <xdr:row>104</xdr:row>
      <xdr:rowOff>169545</xdr:rowOff>
    </xdr:to>
    <xdr:cxnSp macro="">
      <xdr:nvCxnSpPr>
        <xdr:cNvPr id="776" name="直線コネクタ 775"/>
        <xdr:cNvCxnSpPr/>
      </xdr:nvCxnSpPr>
      <xdr:spPr>
        <a:xfrm>
          <a:off x="14592300" y="179851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80645</xdr:rowOff>
    </xdr:from>
    <xdr:to>
      <xdr:col>72</xdr:col>
      <xdr:colOff>38100</xdr:colOff>
      <xdr:row>105</xdr:row>
      <xdr:rowOff>10795</xdr:rowOff>
    </xdr:to>
    <xdr:sp macro="" textlink="">
      <xdr:nvSpPr>
        <xdr:cNvPr id="777" name="楕円 776"/>
        <xdr:cNvSpPr/>
      </xdr:nvSpPr>
      <xdr:spPr>
        <a:xfrm>
          <a:off x="13652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131445</xdr:rowOff>
    </xdr:from>
    <xdr:to>
      <xdr:col>76</xdr:col>
      <xdr:colOff>114300</xdr:colOff>
      <xdr:row>104</xdr:row>
      <xdr:rowOff>154305</xdr:rowOff>
    </xdr:to>
    <xdr:cxnSp macro="">
      <xdr:nvCxnSpPr>
        <xdr:cNvPr id="778" name="直線コネクタ 777"/>
        <xdr:cNvCxnSpPr/>
      </xdr:nvCxnSpPr>
      <xdr:spPr>
        <a:xfrm>
          <a:off x="13703300" y="179622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40639</xdr:rowOff>
    </xdr:from>
    <xdr:to>
      <xdr:col>67</xdr:col>
      <xdr:colOff>101600</xdr:colOff>
      <xdr:row>104</xdr:row>
      <xdr:rowOff>142239</xdr:rowOff>
    </xdr:to>
    <xdr:sp macro="" textlink="">
      <xdr:nvSpPr>
        <xdr:cNvPr id="779" name="楕円 778"/>
        <xdr:cNvSpPr/>
      </xdr:nvSpPr>
      <xdr:spPr>
        <a:xfrm>
          <a:off x="12763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91439</xdr:rowOff>
    </xdr:from>
    <xdr:to>
      <xdr:col>71</xdr:col>
      <xdr:colOff>177800</xdr:colOff>
      <xdr:row>104</xdr:row>
      <xdr:rowOff>131445</xdr:rowOff>
    </xdr:to>
    <xdr:cxnSp macro="">
      <xdr:nvCxnSpPr>
        <xdr:cNvPr id="780" name="直線コネクタ 779"/>
        <xdr:cNvCxnSpPr/>
      </xdr:nvCxnSpPr>
      <xdr:spPr>
        <a:xfrm>
          <a:off x="12814300" y="179222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781" name="n_1aveValue【公民館】&#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82"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83" name="n_3aveValue【公民館】&#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784" name="n_4aveValue【公民館】&#10;有形固定資産減価償却率"/>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65422</xdr:rowOff>
    </xdr:from>
    <xdr:ext cx="405111" cy="259045"/>
    <xdr:sp macro="" textlink="">
      <xdr:nvSpPr>
        <xdr:cNvPr id="785" name="n_1mainValue【公民館】&#10;有形固定資産減価償却率"/>
        <xdr:cNvSpPr txBox="1"/>
      </xdr:nvSpPr>
      <xdr:spPr>
        <a:xfrm>
          <a:off x="15266044" y="1772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786" name="n_2mainValue【公民館】&#10;有形固定資産減価償却率"/>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27322</xdr:rowOff>
    </xdr:from>
    <xdr:ext cx="405111" cy="259045"/>
    <xdr:sp macro="" textlink="">
      <xdr:nvSpPr>
        <xdr:cNvPr id="787" name="n_3mainValue【公民館】&#10;有形固定資産減価償却率"/>
        <xdr:cNvSpPr txBox="1"/>
      </xdr:nvSpPr>
      <xdr:spPr>
        <a:xfrm>
          <a:off x="135007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158766</xdr:rowOff>
    </xdr:from>
    <xdr:ext cx="405111" cy="259045"/>
    <xdr:sp macro="" textlink="">
      <xdr:nvSpPr>
        <xdr:cNvPr id="788" name="n_4mainValue【公民館】&#10;有形固定資産減価償却率"/>
        <xdr:cNvSpPr txBox="1"/>
      </xdr:nvSpPr>
      <xdr:spPr>
        <a:xfrm>
          <a:off x="12611744"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9" name="直線コネクタ 7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0" name="テキスト ボックス 7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1" name="直線コネクタ 8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2" name="テキスト ボックス 8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3" name="直線コネクタ 8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4" name="テキスト ボックス 8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5" name="直線コネクタ 8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6" name="テキスト ボックス 8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0" name="直線コネクタ 809"/>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1"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12" name="直線コネクタ 811"/>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13"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14" name="直線コネクタ 813"/>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15"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16" name="フローチャート: 判断 815"/>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17" name="フローチャート: 判断 816"/>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18" name="フローチャート: 判断 817"/>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19" name="フローチャート: 判断 818"/>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0" name="フローチャート: 判断 819"/>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121413</xdr:rowOff>
    </xdr:from>
    <xdr:to>
      <xdr:col>116</xdr:col>
      <xdr:colOff>114300</xdr:colOff>
      <xdr:row>106</xdr:row>
      <xdr:rowOff>51563</xdr:rowOff>
    </xdr:to>
    <xdr:sp macro="" textlink="">
      <xdr:nvSpPr>
        <xdr:cNvPr id="826" name="楕円 825"/>
        <xdr:cNvSpPr/>
      </xdr:nvSpPr>
      <xdr:spPr>
        <a:xfrm>
          <a:off x="221107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144290</xdr:rowOff>
    </xdr:from>
    <xdr:ext cx="469744" cy="259045"/>
    <xdr:sp macro="" textlink="">
      <xdr:nvSpPr>
        <xdr:cNvPr id="827" name="【公民館】&#10;一人当たり面積該当値テキスト"/>
        <xdr:cNvSpPr txBox="1"/>
      </xdr:nvSpPr>
      <xdr:spPr>
        <a:xfrm>
          <a:off x="22199600" y="179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130556</xdr:rowOff>
    </xdr:from>
    <xdr:to>
      <xdr:col>112</xdr:col>
      <xdr:colOff>38100</xdr:colOff>
      <xdr:row>106</xdr:row>
      <xdr:rowOff>60706</xdr:rowOff>
    </xdr:to>
    <xdr:sp macro="" textlink="">
      <xdr:nvSpPr>
        <xdr:cNvPr id="828" name="楕円 827"/>
        <xdr:cNvSpPr/>
      </xdr:nvSpPr>
      <xdr:spPr>
        <a:xfrm>
          <a:off x="21272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763</xdr:rowOff>
    </xdr:from>
    <xdr:to>
      <xdr:col>116</xdr:col>
      <xdr:colOff>63500</xdr:colOff>
      <xdr:row>106</xdr:row>
      <xdr:rowOff>9906</xdr:rowOff>
    </xdr:to>
    <xdr:cxnSp macro="">
      <xdr:nvCxnSpPr>
        <xdr:cNvPr id="829" name="直線コネクタ 828"/>
        <xdr:cNvCxnSpPr/>
      </xdr:nvCxnSpPr>
      <xdr:spPr>
        <a:xfrm flipV="1">
          <a:off x="21323300" y="1817446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137413</xdr:rowOff>
    </xdr:from>
    <xdr:to>
      <xdr:col>107</xdr:col>
      <xdr:colOff>101600</xdr:colOff>
      <xdr:row>106</xdr:row>
      <xdr:rowOff>67563</xdr:rowOff>
    </xdr:to>
    <xdr:sp macro="" textlink="">
      <xdr:nvSpPr>
        <xdr:cNvPr id="830" name="楕円 829"/>
        <xdr:cNvSpPr/>
      </xdr:nvSpPr>
      <xdr:spPr>
        <a:xfrm>
          <a:off x="20383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xdr:rowOff>
    </xdr:from>
    <xdr:to>
      <xdr:col>111</xdr:col>
      <xdr:colOff>177800</xdr:colOff>
      <xdr:row>106</xdr:row>
      <xdr:rowOff>16763</xdr:rowOff>
    </xdr:to>
    <xdr:cxnSp macro="">
      <xdr:nvCxnSpPr>
        <xdr:cNvPr id="831" name="直線コネクタ 830"/>
        <xdr:cNvCxnSpPr/>
      </xdr:nvCxnSpPr>
      <xdr:spPr>
        <a:xfrm flipV="1">
          <a:off x="20434300" y="1818360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xdr:rowOff>
    </xdr:from>
    <xdr:to>
      <xdr:col>102</xdr:col>
      <xdr:colOff>165100</xdr:colOff>
      <xdr:row>106</xdr:row>
      <xdr:rowOff>110998</xdr:rowOff>
    </xdr:to>
    <xdr:sp macro="" textlink="">
      <xdr:nvSpPr>
        <xdr:cNvPr id="832" name="楕円 831"/>
        <xdr:cNvSpPr/>
      </xdr:nvSpPr>
      <xdr:spPr>
        <a:xfrm>
          <a:off x="19494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xdr:rowOff>
    </xdr:from>
    <xdr:to>
      <xdr:col>107</xdr:col>
      <xdr:colOff>50800</xdr:colOff>
      <xdr:row>106</xdr:row>
      <xdr:rowOff>60198</xdr:rowOff>
    </xdr:to>
    <xdr:cxnSp macro="">
      <xdr:nvCxnSpPr>
        <xdr:cNvPr id="833" name="直線コネクタ 832"/>
        <xdr:cNvCxnSpPr/>
      </xdr:nvCxnSpPr>
      <xdr:spPr>
        <a:xfrm flipV="1">
          <a:off x="19545300" y="1819046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11685</xdr:rowOff>
    </xdr:from>
    <xdr:to>
      <xdr:col>98</xdr:col>
      <xdr:colOff>38100</xdr:colOff>
      <xdr:row>106</xdr:row>
      <xdr:rowOff>113285</xdr:rowOff>
    </xdr:to>
    <xdr:sp macro="" textlink="">
      <xdr:nvSpPr>
        <xdr:cNvPr id="834" name="楕円 833"/>
        <xdr:cNvSpPr/>
      </xdr:nvSpPr>
      <xdr:spPr>
        <a:xfrm>
          <a:off x="18605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60198</xdr:rowOff>
    </xdr:from>
    <xdr:to>
      <xdr:col>102</xdr:col>
      <xdr:colOff>114300</xdr:colOff>
      <xdr:row>106</xdr:row>
      <xdr:rowOff>62485</xdr:rowOff>
    </xdr:to>
    <xdr:cxnSp macro="">
      <xdr:nvCxnSpPr>
        <xdr:cNvPr id="835" name="直線コネクタ 834"/>
        <xdr:cNvCxnSpPr/>
      </xdr:nvCxnSpPr>
      <xdr:spPr>
        <a:xfrm flipV="1">
          <a:off x="18656300" y="182338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36" name="n_1aveValue【公民館】&#10;一人当たり面積"/>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37" name="n_2aveValue【公民館】&#10;一人当たり面積"/>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38"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39" name="n_4aveValue【公民館】&#10;一人当たり面積"/>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51833</xdr:rowOff>
    </xdr:from>
    <xdr:ext cx="469744" cy="259045"/>
    <xdr:sp macro="" textlink="">
      <xdr:nvSpPr>
        <xdr:cNvPr id="840" name="n_1mainValue【公民館】&#10;一人当たり面積"/>
        <xdr:cNvSpPr txBox="1"/>
      </xdr:nvSpPr>
      <xdr:spPr>
        <a:xfrm>
          <a:off x="21075727"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58690</xdr:rowOff>
    </xdr:from>
    <xdr:ext cx="469744" cy="259045"/>
    <xdr:sp macro="" textlink="">
      <xdr:nvSpPr>
        <xdr:cNvPr id="841" name="n_2mainValue【公民館】&#10;一人当たり面積"/>
        <xdr:cNvSpPr txBox="1"/>
      </xdr:nvSpPr>
      <xdr:spPr>
        <a:xfrm>
          <a:off x="201994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102125</xdr:rowOff>
    </xdr:from>
    <xdr:ext cx="469744" cy="259045"/>
    <xdr:sp macro="" textlink="">
      <xdr:nvSpPr>
        <xdr:cNvPr id="842" name="n_3mainValue【公民館】&#10;一人当たり面積"/>
        <xdr:cNvSpPr txBox="1"/>
      </xdr:nvSpPr>
      <xdr:spPr>
        <a:xfrm>
          <a:off x="19310427"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104412</xdr:rowOff>
    </xdr:from>
    <xdr:ext cx="469744" cy="259045"/>
    <xdr:sp macro="" textlink="">
      <xdr:nvSpPr>
        <xdr:cNvPr id="843" name="n_4mainValue【公民館】&#10;一人当たり面積"/>
        <xdr:cNvSpPr txBox="1"/>
      </xdr:nvSpPr>
      <xdr:spPr>
        <a:xfrm>
          <a:off x="18421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道路、公営住宅及び港湾・漁湾施設については、類似団体と比較して特に有形固定資産減価償却率が高くなっている。公営住宅については築後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おり、施設の老朽化が一層進行することから備前市公営住宅等長寿命化計画に基づき、建替え、用途廃止、個別改善等を行うとともに、長寿命化が図れる施設については、定期的な点検と適時の修繕等により適切な管理運営を行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また、当市では子育て支援に力を入れており、幼保一体型施設の整備を行ったことから、認定こども園・幼稚園・保育所の一人当たり面積が類似団体と比較しても非常に高い水準となっている。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33,527
32,808
258.14
23,063,152
22,435,509
484,320
12,086,013
21,517,861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134801</xdr:rowOff>
    </xdr:from>
    <xdr:to>
      <xdr:col>24</xdr:col>
      <xdr:colOff>114300</xdr:colOff>
      <xdr:row>40</xdr:row>
      <xdr:rowOff>64951</xdr:rowOff>
    </xdr:to>
    <xdr:sp macro="" textlink="">
      <xdr:nvSpPr>
        <xdr:cNvPr id="74" name="楕円 73"/>
        <xdr:cNvSpPr/>
      </xdr:nvSpPr>
      <xdr:spPr>
        <a:xfrm>
          <a:off x="45847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113228</xdr:rowOff>
    </xdr:from>
    <xdr:ext cx="405111" cy="259045"/>
    <xdr:sp macro="" textlink="">
      <xdr:nvSpPr>
        <xdr:cNvPr id="75" name="【図書館】&#10;有形固定資産減価償却率該当値テキスト"/>
        <xdr:cNvSpPr txBox="1"/>
      </xdr:nvSpPr>
      <xdr:spPr>
        <a:xfrm>
          <a:off x="4673600"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105410</xdr:rowOff>
    </xdr:from>
    <xdr:to>
      <xdr:col>20</xdr:col>
      <xdr:colOff>38100</xdr:colOff>
      <xdr:row>40</xdr:row>
      <xdr:rowOff>35560</xdr:rowOff>
    </xdr:to>
    <xdr:sp macro="" textlink="">
      <xdr:nvSpPr>
        <xdr:cNvPr id="76" name="楕円 75"/>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156210</xdr:rowOff>
    </xdr:from>
    <xdr:to>
      <xdr:col>24</xdr:col>
      <xdr:colOff>63500</xdr:colOff>
      <xdr:row>40</xdr:row>
      <xdr:rowOff>14151</xdr:rowOff>
    </xdr:to>
    <xdr:cxnSp macro="">
      <xdr:nvCxnSpPr>
        <xdr:cNvPr id="77" name="直線コネクタ 76"/>
        <xdr:cNvCxnSpPr/>
      </xdr:nvCxnSpPr>
      <xdr:spPr>
        <a:xfrm>
          <a:off x="3797300" y="684276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72753</xdr:rowOff>
    </xdr:from>
    <xdr:to>
      <xdr:col>15</xdr:col>
      <xdr:colOff>101600</xdr:colOff>
      <xdr:row>40</xdr:row>
      <xdr:rowOff>2903</xdr:rowOff>
    </xdr:to>
    <xdr:sp macro="" textlink="">
      <xdr:nvSpPr>
        <xdr:cNvPr id="78" name="楕円 77"/>
        <xdr:cNvSpPr/>
      </xdr:nvSpPr>
      <xdr:spPr>
        <a:xfrm>
          <a:off x="2857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123553</xdr:rowOff>
    </xdr:from>
    <xdr:to>
      <xdr:col>19</xdr:col>
      <xdr:colOff>177800</xdr:colOff>
      <xdr:row>39</xdr:row>
      <xdr:rowOff>156210</xdr:rowOff>
    </xdr:to>
    <xdr:cxnSp macro="">
      <xdr:nvCxnSpPr>
        <xdr:cNvPr id="79" name="直線コネクタ 78"/>
        <xdr:cNvCxnSpPr/>
      </xdr:nvCxnSpPr>
      <xdr:spPr>
        <a:xfrm>
          <a:off x="2908300" y="68101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44994</xdr:rowOff>
    </xdr:from>
    <xdr:to>
      <xdr:col>10</xdr:col>
      <xdr:colOff>165100</xdr:colOff>
      <xdr:row>39</xdr:row>
      <xdr:rowOff>146594</xdr:rowOff>
    </xdr:to>
    <xdr:sp macro="" textlink="">
      <xdr:nvSpPr>
        <xdr:cNvPr id="80" name="楕円 79"/>
        <xdr:cNvSpPr/>
      </xdr:nvSpPr>
      <xdr:spPr>
        <a:xfrm>
          <a:off x="1968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95794</xdr:rowOff>
    </xdr:from>
    <xdr:to>
      <xdr:col>15</xdr:col>
      <xdr:colOff>50800</xdr:colOff>
      <xdr:row>39</xdr:row>
      <xdr:rowOff>123553</xdr:rowOff>
    </xdr:to>
    <xdr:cxnSp macro="">
      <xdr:nvCxnSpPr>
        <xdr:cNvPr id="81" name="直線コネクタ 80"/>
        <xdr:cNvCxnSpPr/>
      </xdr:nvCxnSpPr>
      <xdr:spPr>
        <a:xfrm>
          <a:off x="2019300" y="67823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2"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3"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4"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5"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26687</xdr:rowOff>
    </xdr:from>
    <xdr:ext cx="405111" cy="259045"/>
    <xdr:sp macro="" textlink="">
      <xdr:nvSpPr>
        <xdr:cNvPr id="86" name="n_1mainValue【図書館】&#10;有形固定資産減価償却率"/>
        <xdr:cNvSpPr txBox="1"/>
      </xdr:nvSpPr>
      <xdr:spPr>
        <a:xfrm>
          <a:off x="3582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165480</xdr:rowOff>
    </xdr:from>
    <xdr:ext cx="405111" cy="259045"/>
    <xdr:sp macro="" textlink="">
      <xdr:nvSpPr>
        <xdr:cNvPr id="87" name="n_2mainValue【図書館】&#10;有形固定資産減価償却率"/>
        <xdr:cNvSpPr txBox="1"/>
      </xdr:nvSpPr>
      <xdr:spPr>
        <a:xfrm>
          <a:off x="2705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137721</xdr:rowOff>
    </xdr:from>
    <xdr:ext cx="405111" cy="259045"/>
    <xdr:sp macro="" textlink="">
      <xdr:nvSpPr>
        <xdr:cNvPr id="88" name="n_3mainValue【図書館】&#10;有形固定資産減価償却率"/>
        <xdr:cNvSpPr txBox="1"/>
      </xdr:nvSpPr>
      <xdr:spPr>
        <a:xfrm>
          <a:off x="1816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0" name="直線コネクタ 109"/>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1"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2" name="直線コネクタ 111"/>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3"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4" name="直線コネクタ 113"/>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5"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6" name="フローチャート: 判断 115"/>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17" name="フローチャート: 判断 116"/>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8" name="フローチャート: 判断 117"/>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19" name="フローチャート: 判断 118"/>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0" name="フローチャート: 判断 119"/>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107696</xdr:rowOff>
    </xdr:from>
    <xdr:to>
      <xdr:col>55</xdr:col>
      <xdr:colOff>50800</xdr:colOff>
      <xdr:row>41</xdr:row>
      <xdr:rowOff>37846</xdr:rowOff>
    </xdr:to>
    <xdr:sp macro="" textlink="">
      <xdr:nvSpPr>
        <xdr:cNvPr id="126" name="楕円 125"/>
        <xdr:cNvSpPr/>
      </xdr:nvSpPr>
      <xdr:spPr>
        <a:xfrm>
          <a:off x="10426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22623</xdr:rowOff>
    </xdr:from>
    <xdr:ext cx="469744" cy="259045"/>
    <xdr:sp macro="" textlink="">
      <xdr:nvSpPr>
        <xdr:cNvPr id="127" name="【図書館】&#10;一人当たり面積該当値テキスト"/>
        <xdr:cNvSpPr txBox="1"/>
      </xdr:nvSpPr>
      <xdr:spPr>
        <a:xfrm>
          <a:off x="10515600" y="68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28" name="楕円 127"/>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158496</xdr:rowOff>
    </xdr:from>
    <xdr:to>
      <xdr:col>55</xdr:col>
      <xdr:colOff>0</xdr:colOff>
      <xdr:row>40</xdr:row>
      <xdr:rowOff>167640</xdr:rowOff>
    </xdr:to>
    <xdr:cxnSp macro="">
      <xdr:nvCxnSpPr>
        <xdr:cNvPr id="129" name="直線コネクタ 128"/>
        <xdr:cNvCxnSpPr/>
      </xdr:nvCxnSpPr>
      <xdr:spPr>
        <a:xfrm flipV="1">
          <a:off x="9639300" y="70164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0" name="楕円 129"/>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1" name="直線コネクタ 130"/>
        <xdr:cNvCxnSpPr/>
      </xdr:nvCxnSpPr>
      <xdr:spPr>
        <a:xfrm>
          <a:off x="8750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125984</xdr:rowOff>
    </xdr:from>
    <xdr:to>
      <xdr:col>41</xdr:col>
      <xdr:colOff>101600</xdr:colOff>
      <xdr:row>41</xdr:row>
      <xdr:rowOff>56134</xdr:rowOff>
    </xdr:to>
    <xdr:sp macro="" textlink="">
      <xdr:nvSpPr>
        <xdr:cNvPr id="132" name="楕円 131"/>
        <xdr:cNvSpPr/>
      </xdr:nvSpPr>
      <xdr:spPr>
        <a:xfrm>
          <a:off x="7810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41</xdr:row>
      <xdr:rowOff>5334</xdr:rowOff>
    </xdr:to>
    <xdr:cxnSp macro="">
      <xdr:nvCxnSpPr>
        <xdr:cNvPr id="133" name="直線コネクタ 132"/>
        <xdr:cNvCxnSpPr/>
      </xdr:nvCxnSpPr>
      <xdr:spPr>
        <a:xfrm flipV="1">
          <a:off x="7861300" y="7025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4"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35"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36"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37"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38"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39" name="n_2mainValue【図書館】&#10;一人当たり面積"/>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47261</xdr:rowOff>
    </xdr:from>
    <xdr:ext cx="469744" cy="259045"/>
    <xdr:sp macro="" textlink="">
      <xdr:nvSpPr>
        <xdr:cNvPr id="140" name="n_3mainValue【図書館】&#10;一人当たり面積"/>
        <xdr:cNvSpPr txBox="1"/>
      </xdr:nvSpPr>
      <xdr:spPr>
        <a:xfrm>
          <a:off x="7626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65" name="直線コネクタ 164"/>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66"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67" name="直線コネクタ 166"/>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68"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69" name="直線コネクタ 168"/>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0" name="【体育館・プール】&#10;有形固定資産減価償却率平均値テキスト"/>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1" name="フローチャート: 判断 170"/>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2" name="フローチャート: 判断 171"/>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3" name="フローチャート: 判断 172"/>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4" name="フローチャート: 判断 173"/>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75" name="フローチャート: 判断 174"/>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48260</xdr:rowOff>
    </xdr:from>
    <xdr:to>
      <xdr:col>24</xdr:col>
      <xdr:colOff>114300</xdr:colOff>
      <xdr:row>60</xdr:row>
      <xdr:rowOff>149860</xdr:rowOff>
    </xdr:to>
    <xdr:sp macro="" textlink="">
      <xdr:nvSpPr>
        <xdr:cNvPr id="181" name="楕円 180"/>
        <xdr:cNvSpPr/>
      </xdr:nvSpPr>
      <xdr:spPr>
        <a:xfrm>
          <a:off x="4584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71137</xdr:rowOff>
    </xdr:from>
    <xdr:ext cx="405111" cy="259045"/>
    <xdr:sp macro="" textlink="">
      <xdr:nvSpPr>
        <xdr:cNvPr id="182" name="【体育館・プール】&#10;有形固定資産減価償却率該当値テキスト"/>
        <xdr:cNvSpPr txBox="1"/>
      </xdr:nvSpPr>
      <xdr:spPr>
        <a:xfrm>
          <a:off x="4673600" y="1018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170180</xdr:rowOff>
    </xdr:from>
    <xdr:to>
      <xdr:col>20</xdr:col>
      <xdr:colOff>38100</xdr:colOff>
      <xdr:row>60</xdr:row>
      <xdr:rowOff>100330</xdr:rowOff>
    </xdr:to>
    <xdr:sp macro="" textlink="">
      <xdr:nvSpPr>
        <xdr:cNvPr id="183" name="楕円 182"/>
        <xdr:cNvSpPr/>
      </xdr:nvSpPr>
      <xdr:spPr>
        <a:xfrm>
          <a:off x="3746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49530</xdr:rowOff>
    </xdr:from>
    <xdr:to>
      <xdr:col>24</xdr:col>
      <xdr:colOff>63500</xdr:colOff>
      <xdr:row>60</xdr:row>
      <xdr:rowOff>99060</xdr:rowOff>
    </xdr:to>
    <xdr:cxnSp macro="">
      <xdr:nvCxnSpPr>
        <xdr:cNvPr id="184" name="直線コネクタ 183"/>
        <xdr:cNvCxnSpPr/>
      </xdr:nvCxnSpPr>
      <xdr:spPr>
        <a:xfrm>
          <a:off x="3797300" y="103365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107315</xdr:rowOff>
    </xdr:from>
    <xdr:to>
      <xdr:col>15</xdr:col>
      <xdr:colOff>101600</xdr:colOff>
      <xdr:row>61</xdr:row>
      <xdr:rowOff>37465</xdr:rowOff>
    </xdr:to>
    <xdr:sp macro="" textlink="">
      <xdr:nvSpPr>
        <xdr:cNvPr id="185" name="楕円 184"/>
        <xdr:cNvSpPr/>
      </xdr:nvSpPr>
      <xdr:spPr>
        <a:xfrm>
          <a:off x="2857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49530</xdr:rowOff>
    </xdr:from>
    <xdr:to>
      <xdr:col>19</xdr:col>
      <xdr:colOff>177800</xdr:colOff>
      <xdr:row>60</xdr:row>
      <xdr:rowOff>158115</xdr:rowOff>
    </xdr:to>
    <xdr:cxnSp macro="">
      <xdr:nvCxnSpPr>
        <xdr:cNvPr id="186" name="直線コネクタ 185"/>
        <xdr:cNvCxnSpPr/>
      </xdr:nvCxnSpPr>
      <xdr:spPr>
        <a:xfrm flipV="1">
          <a:off x="2908300" y="1033653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67310</xdr:rowOff>
    </xdr:from>
    <xdr:to>
      <xdr:col>10</xdr:col>
      <xdr:colOff>165100</xdr:colOff>
      <xdr:row>60</xdr:row>
      <xdr:rowOff>168910</xdr:rowOff>
    </xdr:to>
    <xdr:sp macro="" textlink="">
      <xdr:nvSpPr>
        <xdr:cNvPr id="187" name="楕円 186"/>
        <xdr:cNvSpPr/>
      </xdr:nvSpPr>
      <xdr:spPr>
        <a:xfrm>
          <a:off x="1968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118110</xdr:rowOff>
    </xdr:from>
    <xdr:to>
      <xdr:col>15</xdr:col>
      <xdr:colOff>50800</xdr:colOff>
      <xdr:row>60</xdr:row>
      <xdr:rowOff>158115</xdr:rowOff>
    </xdr:to>
    <xdr:cxnSp macro="">
      <xdr:nvCxnSpPr>
        <xdr:cNvPr id="188" name="直線コネクタ 187"/>
        <xdr:cNvCxnSpPr/>
      </xdr:nvCxnSpPr>
      <xdr:spPr>
        <a:xfrm>
          <a:off x="2019300" y="104051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25400</xdr:rowOff>
    </xdr:from>
    <xdr:to>
      <xdr:col>6</xdr:col>
      <xdr:colOff>38100</xdr:colOff>
      <xdr:row>60</xdr:row>
      <xdr:rowOff>127000</xdr:rowOff>
    </xdr:to>
    <xdr:sp macro="" textlink="">
      <xdr:nvSpPr>
        <xdr:cNvPr id="189" name="楕円 188"/>
        <xdr:cNvSpPr/>
      </xdr:nvSpPr>
      <xdr:spPr>
        <a:xfrm>
          <a:off x="1079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76200</xdr:rowOff>
    </xdr:from>
    <xdr:to>
      <xdr:col>10</xdr:col>
      <xdr:colOff>114300</xdr:colOff>
      <xdr:row>60</xdr:row>
      <xdr:rowOff>118110</xdr:rowOff>
    </xdr:to>
    <xdr:cxnSp macro="">
      <xdr:nvCxnSpPr>
        <xdr:cNvPr id="190" name="直線コネクタ 189"/>
        <xdr:cNvCxnSpPr/>
      </xdr:nvCxnSpPr>
      <xdr:spPr>
        <a:xfrm>
          <a:off x="1130300" y="103632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3827</xdr:rowOff>
    </xdr:from>
    <xdr:ext cx="405111" cy="259045"/>
    <xdr:sp macro="" textlink="">
      <xdr:nvSpPr>
        <xdr:cNvPr id="191" name="n_1aveValue【体育館・プール】&#10;有形固定資産減価償却率"/>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2"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3"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194"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116857</xdr:rowOff>
    </xdr:from>
    <xdr:ext cx="405111" cy="259045"/>
    <xdr:sp macro="" textlink="">
      <xdr:nvSpPr>
        <xdr:cNvPr id="195" name="n_1mainValue【体育館・プール】&#10;有形固定資産減価償却率"/>
        <xdr:cNvSpPr txBox="1"/>
      </xdr:nvSpPr>
      <xdr:spPr>
        <a:xfrm>
          <a:off x="35820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28592</xdr:rowOff>
    </xdr:from>
    <xdr:ext cx="405111" cy="259045"/>
    <xdr:sp macro="" textlink="">
      <xdr:nvSpPr>
        <xdr:cNvPr id="196" name="n_2mainValue【体育館・プール】&#10;有形固定資産減価償却率"/>
        <xdr:cNvSpPr txBox="1"/>
      </xdr:nvSpPr>
      <xdr:spPr>
        <a:xfrm>
          <a:off x="2705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160037</xdr:rowOff>
    </xdr:from>
    <xdr:ext cx="405111" cy="259045"/>
    <xdr:sp macro="" textlink="">
      <xdr:nvSpPr>
        <xdr:cNvPr id="197" name="n_3mainValue【体育館・プール】&#10;有形固定資産減価償却率"/>
        <xdr:cNvSpPr txBox="1"/>
      </xdr:nvSpPr>
      <xdr:spPr>
        <a:xfrm>
          <a:off x="1816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118127</xdr:rowOff>
    </xdr:from>
    <xdr:ext cx="405111" cy="259045"/>
    <xdr:sp macro="" textlink="">
      <xdr:nvSpPr>
        <xdr:cNvPr id="198" name="n_4mainValue【体育館・プール】&#10;有形固定資産減価償却率"/>
        <xdr:cNvSpPr txBox="1"/>
      </xdr:nvSpPr>
      <xdr:spPr>
        <a:xfrm>
          <a:off x="927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2" name="直線コネクタ 221"/>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3"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24" name="直線コネクタ 223"/>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25"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26" name="直線コネクタ 225"/>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27"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28" name="フローチャート: 判断 227"/>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29" name="フローチャート: 判断 228"/>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0" name="フローチャート: 判断 229"/>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1" name="フローチャート: 判断 230"/>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2" name="フローチャート: 判断 231"/>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96266</xdr:rowOff>
    </xdr:from>
    <xdr:to>
      <xdr:col>55</xdr:col>
      <xdr:colOff>50800</xdr:colOff>
      <xdr:row>63</xdr:row>
      <xdr:rowOff>26416</xdr:rowOff>
    </xdr:to>
    <xdr:sp macro="" textlink="">
      <xdr:nvSpPr>
        <xdr:cNvPr id="238" name="楕円 237"/>
        <xdr:cNvSpPr/>
      </xdr:nvSpPr>
      <xdr:spPr>
        <a:xfrm>
          <a:off x="10426700" y="107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119143</xdr:rowOff>
    </xdr:from>
    <xdr:ext cx="469744" cy="259045"/>
    <xdr:sp macro="" textlink="">
      <xdr:nvSpPr>
        <xdr:cNvPr id="239" name="【体育館・プール】&#10;一人当たり面積該当値テキスト"/>
        <xdr:cNvSpPr txBox="1"/>
      </xdr:nvSpPr>
      <xdr:spPr>
        <a:xfrm>
          <a:off x="10515600" y="105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101600</xdr:rowOff>
    </xdr:from>
    <xdr:to>
      <xdr:col>50</xdr:col>
      <xdr:colOff>165100</xdr:colOff>
      <xdr:row>63</xdr:row>
      <xdr:rowOff>31750</xdr:rowOff>
    </xdr:to>
    <xdr:sp macro="" textlink="">
      <xdr:nvSpPr>
        <xdr:cNvPr id="240" name="楕円 239"/>
        <xdr:cNvSpPr/>
      </xdr:nvSpPr>
      <xdr:spPr>
        <a:xfrm>
          <a:off x="9588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147066</xdr:rowOff>
    </xdr:from>
    <xdr:to>
      <xdr:col>55</xdr:col>
      <xdr:colOff>0</xdr:colOff>
      <xdr:row>62</xdr:row>
      <xdr:rowOff>152400</xdr:rowOff>
    </xdr:to>
    <xdr:cxnSp macro="">
      <xdr:nvCxnSpPr>
        <xdr:cNvPr id="241" name="直線コネクタ 240"/>
        <xdr:cNvCxnSpPr/>
      </xdr:nvCxnSpPr>
      <xdr:spPr>
        <a:xfrm flipV="1">
          <a:off x="9639300" y="1077696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107696</xdr:rowOff>
    </xdr:from>
    <xdr:to>
      <xdr:col>46</xdr:col>
      <xdr:colOff>38100</xdr:colOff>
      <xdr:row>63</xdr:row>
      <xdr:rowOff>37846</xdr:rowOff>
    </xdr:to>
    <xdr:sp macro="" textlink="">
      <xdr:nvSpPr>
        <xdr:cNvPr id="242" name="楕円 241"/>
        <xdr:cNvSpPr/>
      </xdr:nvSpPr>
      <xdr:spPr>
        <a:xfrm>
          <a:off x="8699500" y="107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152400</xdr:rowOff>
    </xdr:from>
    <xdr:to>
      <xdr:col>50</xdr:col>
      <xdr:colOff>114300</xdr:colOff>
      <xdr:row>62</xdr:row>
      <xdr:rowOff>158496</xdr:rowOff>
    </xdr:to>
    <xdr:cxnSp macro="">
      <xdr:nvCxnSpPr>
        <xdr:cNvPr id="243" name="直線コネクタ 242"/>
        <xdr:cNvCxnSpPr/>
      </xdr:nvCxnSpPr>
      <xdr:spPr>
        <a:xfrm flipV="1">
          <a:off x="8750300" y="1078230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111506</xdr:rowOff>
    </xdr:from>
    <xdr:to>
      <xdr:col>41</xdr:col>
      <xdr:colOff>101600</xdr:colOff>
      <xdr:row>63</xdr:row>
      <xdr:rowOff>41656</xdr:rowOff>
    </xdr:to>
    <xdr:sp macro="" textlink="">
      <xdr:nvSpPr>
        <xdr:cNvPr id="244" name="楕円 243"/>
        <xdr:cNvSpPr/>
      </xdr:nvSpPr>
      <xdr:spPr>
        <a:xfrm>
          <a:off x="7810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158496</xdr:rowOff>
    </xdr:from>
    <xdr:to>
      <xdr:col>45</xdr:col>
      <xdr:colOff>177800</xdr:colOff>
      <xdr:row>62</xdr:row>
      <xdr:rowOff>162306</xdr:rowOff>
    </xdr:to>
    <xdr:cxnSp macro="">
      <xdr:nvCxnSpPr>
        <xdr:cNvPr id="245" name="直線コネクタ 244"/>
        <xdr:cNvCxnSpPr/>
      </xdr:nvCxnSpPr>
      <xdr:spPr>
        <a:xfrm flipV="1">
          <a:off x="7861300" y="1078839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116078</xdr:rowOff>
    </xdr:from>
    <xdr:to>
      <xdr:col>36</xdr:col>
      <xdr:colOff>165100</xdr:colOff>
      <xdr:row>63</xdr:row>
      <xdr:rowOff>46228</xdr:rowOff>
    </xdr:to>
    <xdr:sp macro="" textlink="">
      <xdr:nvSpPr>
        <xdr:cNvPr id="246" name="楕円 245"/>
        <xdr:cNvSpPr/>
      </xdr:nvSpPr>
      <xdr:spPr>
        <a:xfrm>
          <a:off x="6921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162306</xdr:rowOff>
    </xdr:from>
    <xdr:to>
      <xdr:col>41</xdr:col>
      <xdr:colOff>50800</xdr:colOff>
      <xdr:row>62</xdr:row>
      <xdr:rowOff>166878</xdr:rowOff>
    </xdr:to>
    <xdr:cxnSp macro="">
      <xdr:nvCxnSpPr>
        <xdr:cNvPr id="247" name="直線コネクタ 246"/>
        <xdr:cNvCxnSpPr/>
      </xdr:nvCxnSpPr>
      <xdr:spPr>
        <a:xfrm flipV="1">
          <a:off x="6972300" y="107922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48" name="n_1ave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49" name="n_2aveValue【体育館・プール】&#10;一人当たり面積"/>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0" name="n_3aveValue【体育館・プール】&#10;一人当たり面積"/>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1" name="n_4aveValue【体育館・プール】&#10;一人当たり面積"/>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48277</xdr:rowOff>
    </xdr:from>
    <xdr:ext cx="469744" cy="259045"/>
    <xdr:sp macro="" textlink="">
      <xdr:nvSpPr>
        <xdr:cNvPr id="252" name="n_1mainValue【体育館・プール】&#10;一人当たり面積"/>
        <xdr:cNvSpPr txBox="1"/>
      </xdr:nvSpPr>
      <xdr:spPr>
        <a:xfrm>
          <a:off x="93917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54373</xdr:rowOff>
    </xdr:from>
    <xdr:ext cx="469744" cy="259045"/>
    <xdr:sp macro="" textlink="">
      <xdr:nvSpPr>
        <xdr:cNvPr id="253" name="n_2mainValue【体育館・プール】&#10;一人当たり面積"/>
        <xdr:cNvSpPr txBox="1"/>
      </xdr:nvSpPr>
      <xdr:spPr>
        <a:xfrm>
          <a:off x="8515427" y="1051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58183</xdr:rowOff>
    </xdr:from>
    <xdr:ext cx="469744" cy="259045"/>
    <xdr:sp macro="" textlink="">
      <xdr:nvSpPr>
        <xdr:cNvPr id="254" name="n_3mainValue【体育館・プール】&#10;一人当たり面積"/>
        <xdr:cNvSpPr txBox="1"/>
      </xdr:nvSpPr>
      <xdr:spPr>
        <a:xfrm>
          <a:off x="7626427" y="105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62755</xdr:rowOff>
    </xdr:from>
    <xdr:ext cx="469744" cy="259045"/>
    <xdr:sp macro="" textlink="">
      <xdr:nvSpPr>
        <xdr:cNvPr id="255" name="n_4mainValue【体育館・プール】&#10;一人当たり面積"/>
        <xdr:cNvSpPr txBox="1"/>
      </xdr:nvSpPr>
      <xdr:spPr>
        <a:xfrm>
          <a:off x="6737427" y="1052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0" name="直線コネクタ 279"/>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1"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2" name="直線コネクタ 281"/>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3"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84" name="直線コネクタ 283"/>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85"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86" name="フローチャート: 判断 285"/>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87" name="フローチャート: 判断 286"/>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88" name="フローチャート: 判断 287"/>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89" name="フローチャート: 判断 288"/>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0" name="フローチャート: 判断 289"/>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636</xdr:rowOff>
    </xdr:from>
    <xdr:to>
      <xdr:col>24</xdr:col>
      <xdr:colOff>114300</xdr:colOff>
      <xdr:row>81</xdr:row>
      <xdr:rowOff>102236</xdr:rowOff>
    </xdr:to>
    <xdr:sp macro="" textlink="">
      <xdr:nvSpPr>
        <xdr:cNvPr id="296" name="楕円 295"/>
        <xdr:cNvSpPr/>
      </xdr:nvSpPr>
      <xdr:spPr>
        <a:xfrm>
          <a:off x="45847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23513</xdr:rowOff>
    </xdr:from>
    <xdr:ext cx="405111" cy="259045"/>
    <xdr:sp macro="" textlink="">
      <xdr:nvSpPr>
        <xdr:cNvPr id="297" name="【福祉施設】&#10;有形固定資産減価償却率該当値テキスト"/>
        <xdr:cNvSpPr txBox="1"/>
      </xdr:nvSpPr>
      <xdr:spPr>
        <a:xfrm>
          <a:off x="4673600"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298" name="楕円 297"/>
        <xdr:cNvSpPr/>
      </xdr:nvSpPr>
      <xdr:spPr>
        <a:xfrm>
          <a:off x="3746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3811</xdr:rowOff>
    </xdr:from>
    <xdr:to>
      <xdr:col>24</xdr:col>
      <xdr:colOff>63500</xdr:colOff>
      <xdr:row>81</xdr:row>
      <xdr:rowOff>51436</xdr:rowOff>
    </xdr:to>
    <xdr:cxnSp macro="">
      <xdr:nvCxnSpPr>
        <xdr:cNvPr id="299" name="直線コネクタ 298"/>
        <xdr:cNvCxnSpPr/>
      </xdr:nvCxnSpPr>
      <xdr:spPr>
        <a:xfrm>
          <a:off x="3797300" y="138912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92075</xdr:rowOff>
    </xdr:from>
    <xdr:to>
      <xdr:col>15</xdr:col>
      <xdr:colOff>101600</xdr:colOff>
      <xdr:row>81</xdr:row>
      <xdr:rowOff>22225</xdr:rowOff>
    </xdr:to>
    <xdr:sp macro="" textlink="">
      <xdr:nvSpPr>
        <xdr:cNvPr id="300" name="楕円 299"/>
        <xdr:cNvSpPr/>
      </xdr:nvSpPr>
      <xdr:spPr>
        <a:xfrm>
          <a:off x="2857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81</xdr:row>
      <xdr:rowOff>3811</xdr:rowOff>
    </xdr:to>
    <xdr:cxnSp macro="">
      <xdr:nvCxnSpPr>
        <xdr:cNvPr id="301" name="直線コネクタ 300"/>
        <xdr:cNvCxnSpPr/>
      </xdr:nvCxnSpPr>
      <xdr:spPr>
        <a:xfrm>
          <a:off x="2908300" y="138588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130175</xdr:rowOff>
    </xdr:from>
    <xdr:to>
      <xdr:col>10</xdr:col>
      <xdr:colOff>165100</xdr:colOff>
      <xdr:row>81</xdr:row>
      <xdr:rowOff>60325</xdr:rowOff>
    </xdr:to>
    <xdr:sp macro="" textlink="">
      <xdr:nvSpPr>
        <xdr:cNvPr id="302" name="楕円 301"/>
        <xdr:cNvSpPr/>
      </xdr:nvSpPr>
      <xdr:spPr>
        <a:xfrm>
          <a:off x="1968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142875</xdr:rowOff>
    </xdr:from>
    <xdr:to>
      <xdr:col>15</xdr:col>
      <xdr:colOff>50800</xdr:colOff>
      <xdr:row>81</xdr:row>
      <xdr:rowOff>9525</xdr:rowOff>
    </xdr:to>
    <xdr:cxnSp macro="">
      <xdr:nvCxnSpPr>
        <xdr:cNvPr id="303" name="直線コネクタ 302"/>
        <xdr:cNvCxnSpPr/>
      </xdr:nvCxnSpPr>
      <xdr:spPr>
        <a:xfrm flipV="1">
          <a:off x="2019300" y="13858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111125</xdr:rowOff>
    </xdr:from>
    <xdr:to>
      <xdr:col>6</xdr:col>
      <xdr:colOff>38100</xdr:colOff>
      <xdr:row>81</xdr:row>
      <xdr:rowOff>41275</xdr:rowOff>
    </xdr:to>
    <xdr:sp macro="" textlink="">
      <xdr:nvSpPr>
        <xdr:cNvPr id="304" name="楕円 303"/>
        <xdr:cNvSpPr/>
      </xdr:nvSpPr>
      <xdr:spPr>
        <a:xfrm>
          <a:off x="1079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161925</xdr:rowOff>
    </xdr:from>
    <xdr:to>
      <xdr:col>10</xdr:col>
      <xdr:colOff>114300</xdr:colOff>
      <xdr:row>81</xdr:row>
      <xdr:rowOff>9525</xdr:rowOff>
    </xdr:to>
    <xdr:cxnSp macro="">
      <xdr:nvCxnSpPr>
        <xdr:cNvPr id="305" name="直線コネクタ 304"/>
        <xdr:cNvCxnSpPr/>
      </xdr:nvCxnSpPr>
      <xdr:spPr>
        <a:xfrm>
          <a:off x="1130300" y="13877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06"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07"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08" name="n_3aveValue【福祉施設】&#10;有形固定資産減価償却率"/>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09"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310" name="n_1mainValue【福祉施設】&#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38752</xdr:rowOff>
    </xdr:from>
    <xdr:ext cx="405111" cy="259045"/>
    <xdr:sp macro="" textlink="">
      <xdr:nvSpPr>
        <xdr:cNvPr id="311" name="n_2mainValue【福祉施設】&#10;有形固定資産減価償却率"/>
        <xdr:cNvSpPr txBox="1"/>
      </xdr:nvSpPr>
      <xdr:spPr>
        <a:xfrm>
          <a:off x="2705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76852</xdr:rowOff>
    </xdr:from>
    <xdr:ext cx="405111" cy="259045"/>
    <xdr:sp macro="" textlink="">
      <xdr:nvSpPr>
        <xdr:cNvPr id="312" name="n_3mainValue【福祉施設】&#10;有形固定資産減価償却率"/>
        <xdr:cNvSpPr txBox="1"/>
      </xdr:nvSpPr>
      <xdr:spPr>
        <a:xfrm>
          <a:off x="1816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57802</xdr:rowOff>
    </xdr:from>
    <xdr:ext cx="405111" cy="259045"/>
    <xdr:sp macro="" textlink="">
      <xdr:nvSpPr>
        <xdr:cNvPr id="313" name="n_4mainValue【福祉施設】&#10;有形固定資産減価償却率"/>
        <xdr:cNvSpPr txBox="1"/>
      </xdr:nvSpPr>
      <xdr:spPr>
        <a:xfrm>
          <a:off x="927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4" name="直線コネクタ 32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5" name="テキスト ボックス 32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6" name="直線コネクタ 32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7" name="テキスト ボックス 32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8" name="直線コネクタ 32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9" name="テキスト ボックス 32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0" name="直線コネクタ 32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1" name="テキスト ボックス 33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35" name="直線コネクタ 334"/>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6"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7" name="直線コネクタ 336"/>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38"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39" name="直線コネクタ 338"/>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0" name="【福祉施設】&#10;一人当たり面積平均値テキスト"/>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1" name="フローチャート: 判断 340"/>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2" name="フローチャート: 判断 341"/>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3" name="フローチャート: 判断 342"/>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44" name="フローチャート: 判断 343"/>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45" name="フローチャート: 判断 344"/>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71882</xdr:rowOff>
    </xdr:from>
    <xdr:to>
      <xdr:col>55</xdr:col>
      <xdr:colOff>50800</xdr:colOff>
      <xdr:row>86</xdr:row>
      <xdr:rowOff>2032</xdr:rowOff>
    </xdr:to>
    <xdr:sp macro="" textlink="">
      <xdr:nvSpPr>
        <xdr:cNvPr id="351" name="楕円 350"/>
        <xdr:cNvSpPr/>
      </xdr:nvSpPr>
      <xdr:spPr>
        <a:xfrm>
          <a:off x="104267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31259</xdr:rowOff>
    </xdr:from>
    <xdr:ext cx="469744" cy="259045"/>
    <xdr:sp macro="" textlink="">
      <xdr:nvSpPr>
        <xdr:cNvPr id="352" name="【福祉施設】&#10;一人当たり面積該当値テキスト"/>
        <xdr:cNvSpPr txBox="1"/>
      </xdr:nvSpPr>
      <xdr:spPr>
        <a:xfrm>
          <a:off x="10515600" y="144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74168</xdr:rowOff>
    </xdr:from>
    <xdr:to>
      <xdr:col>50</xdr:col>
      <xdr:colOff>165100</xdr:colOff>
      <xdr:row>86</xdr:row>
      <xdr:rowOff>4318</xdr:rowOff>
    </xdr:to>
    <xdr:sp macro="" textlink="">
      <xdr:nvSpPr>
        <xdr:cNvPr id="353" name="楕円 352"/>
        <xdr:cNvSpPr/>
      </xdr:nvSpPr>
      <xdr:spPr>
        <a:xfrm>
          <a:off x="9588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122682</xdr:rowOff>
    </xdr:from>
    <xdr:to>
      <xdr:col>55</xdr:col>
      <xdr:colOff>0</xdr:colOff>
      <xdr:row>85</xdr:row>
      <xdr:rowOff>124968</xdr:rowOff>
    </xdr:to>
    <xdr:cxnSp macro="">
      <xdr:nvCxnSpPr>
        <xdr:cNvPr id="354" name="直線コネクタ 353"/>
        <xdr:cNvCxnSpPr/>
      </xdr:nvCxnSpPr>
      <xdr:spPr>
        <a:xfrm flipV="1">
          <a:off x="9639300" y="146959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74625</xdr:rowOff>
    </xdr:from>
    <xdr:to>
      <xdr:col>46</xdr:col>
      <xdr:colOff>38100</xdr:colOff>
      <xdr:row>86</xdr:row>
      <xdr:rowOff>4775</xdr:rowOff>
    </xdr:to>
    <xdr:sp macro="" textlink="">
      <xdr:nvSpPr>
        <xdr:cNvPr id="355" name="楕円 354"/>
        <xdr:cNvSpPr/>
      </xdr:nvSpPr>
      <xdr:spPr>
        <a:xfrm>
          <a:off x="8699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124968</xdr:rowOff>
    </xdr:from>
    <xdr:to>
      <xdr:col>50</xdr:col>
      <xdr:colOff>114300</xdr:colOff>
      <xdr:row>85</xdr:row>
      <xdr:rowOff>125425</xdr:rowOff>
    </xdr:to>
    <xdr:cxnSp macro="">
      <xdr:nvCxnSpPr>
        <xdr:cNvPr id="356" name="直線コネクタ 355"/>
        <xdr:cNvCxnSpPr/>
      </xdr:nvCxnSpPr>
      <xdr:spPr>
        <a:xfrm flipV="1">
          <a:off x="8750300" y="1469821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72340</xdr:rowOff>
    </xdr:from>
    <xdr:to>
      <xdr:col>41</xdr:col>
      <xdr:colOff>101600</xdr:colOff>
      <xdr:row>86</xdr:row>
      <xdr:rowOff>2490</xdr:rowOff>
    </xdr:to>
    <xdr:sp macro="" textlink="">
      <xdr:nvSpPr>
        <xdr:cNvPr id="357" name="楕円 356"/>
        <xdr:cNvSpPr/>
      </xdr:nvSpPr>
      <xdr:spPr>
        <a:xfrm>
          <a:off x="7810500" y="146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123140</xdr:rowOff>
    </xdr:from>
    <xdr:to>
      <xdr:col>45</xdr:col>
      <xdr:colOff>177800</xdr:colOff>
      <xdr:row>85</xdr:row>
      <xdr:rowOff>125425</xdr:rowOff>
    </xdr:to>
    <xdr:cxnSp macro="">
      <xdr:nvCxnSpPr>
        <xdr:cNvPr id="358" name="直線コネクタ 357"/>
        <xdr:cNvCxnSpPr/>
      </xdr:nvCxnSpPr>
      <xdr:spPr>
        <a:xfrm>
          <a:off x="7861300" y="1469639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64567</xdr:rowOff>
    </xdr:from>
    <xdr:to>
      <xdr:col>36</xdr:col>
      <xdr:colOff>165100</xdr:colOff>
      <xdr:row>85</xdr:row>
      <xdr:rowOff>166167</xdr:rowOff>
    </xdr:to>
    <xdr:sp macro="" textlink="">
      <xdr:nvSpPr>
        <xdr:cNvPr id="359" name="楕円 358"/>
        <xdr:cNvSpPr/>
      </xdr:nvSpPr>
      <xdr:spPr>
        <a:xfrm>
          <a:off x="6921500" y="146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115367</xdr:rowOff>
    </xdr:from>
    <xdr:to>
      <xdr:col>41</xdr:col>
      <xdr:colOff>50800</xdr:colOff>
      <xdr:row>85</xdr:row>
      <xdr:rowOff>123140</xdr:rowOff>
    </xdr:to>
    <xdr:cxnSp macro="">
      <xdr:nvCxnSpPr>
        <xdr:cNvPr id="360" name="直線コネクタ 359"/>
        <xdr:cNvCxnSpPr/>
      </xdr:nvCxnSpPr>
      <xdr:spPr>
        <a:xfrm>
          <a:off x="6972300" y="1468861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1" name="n_1ave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2" name="n_2ave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3" name="n_3aveValue【福祉施設】&#10;一人当たり面積"/>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64" name="n_4aveValue【福祉施設】&#10;一人当たり面積"/>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20845</xdr:rowOff>
    </xdr:from>
    <xdr:ext cx="469744" cy="259045"/>
    <xdr:sp macro="" textlink="">
      <xdr:nvSpPr>
        <xdr:cNvPr id="365" name="n_1mainValue【福祉施設】&#10;一人当たり面積"/>
        <xdr:cNvSpPr txBox="1"/>
      </xdr:nvSpPr>
      <xdr:spPr>
        <a:xfrm>
          <a:off x="9391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21302</xdr:rowOff>
    </xdr:from>
    <xdr:ext cx="469744" cy="259045"/>
    <xdr:sp macro="" textlink="">
      <xdr:nvSpPr>
        <xdr:cNvPr id="366" name="n_2mainValue【福祉施設】&#10;一人当たり面積"/>
        <xdr:cNvSpPr txBox="1"/>
      </xdr:nvSpPr>
      <xdr:spPr>
        <a:xfrm>
          <a:off x="8515427" y="1442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19017</xdr:rowOff>
    </xdr:from>
    <xdr:ext cx="469744" cy="259045"/>
    <xdr:sp macro="" textlink="">
      <xdr:nvSpPr>
        <xdr:cNvPr id="367" name="n_3mainValue【福祉施設】&#10;一人当たり面積"/>
        <xdr:cNvSpPr txBox="1"/>
      </xdr:nvSpPr>
      <xdr:spPr>
        <a:xfrm>
          <a:off x="7626427" y="144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11244</xdr:rowOff>
    </xdr:from>
    <xdr:ext cx="469744" cy="259045"/>
    <xdr:sp macro="" textlink="">
      <xdr:nvSpPr>
        <xdr:cNvPr id="368" name="n_4mainValue【福祉施設】&#10;一人当たり面積"/>
        <xdr:cNvSpPr txBox="1"/>
      </xdr:nvSpPr>
      <xdr:spPr>
        <a:xfrm>
          <a:off x="6737427" y="144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7" name="テキスト ボックス 3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8" name="直線コネクタ 3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9" name="テキスト ボックス 37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0" name="直線コネクタ 37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1" name="テキスト ボックス 38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2" name="直線コネクタ 38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3" name="テキスト ボックス 38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4" name="直線コネクタ 38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5" name="テキスト ボックス 38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6" name="直線コネクタ 38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7" name="テキスト ボックス 38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8" name="直線コネクタ 38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9" name="テキスト ボックス 38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0" name="直線コネクタ 38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1" name="テキスト ボックス 39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394" name="直線コネクタ 393"/>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395"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396" name="直線コネクタ 395"/>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397"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98" name="直線コネクタ 397"/>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399"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0" name="フローチャート: 判断 399"/>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1" name="フローチャート: 判断 400"/>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2" name="フローチャート: 判断 401"/>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3" name="フローチャート: 判断 402"/>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04" name="フローチャート: 判断 403"/>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5" name="テキスト ボックス 40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6" name="テキスト ボックス 40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7" name="テキスト ボックス 40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8" name="テキスト ボックス 40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9" name="テキスト ボックス 40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77651</xdr:rowOff>
    </xdr:from>
    <xdr:to>
      <xdr:col>24</xdr:col>
      <xdr:colOff>114300</xdr:colOff>
      <xdr:row>107</xdr:row>
      <xdr:rowOff>7801</xdr:rowOff>
    </xdr:to>
    <xdr:sp macro="" textlink="">
      <xdr:nvSpPr>
        <xdr:cNvPr id="410" name="楕円 409"/>
        <xdr:cNvSpPr/>
      </xdr:nvSpPr>
      <xdr:spPr>
        <a:xfrm>
          <a:off x="4584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56078</xdr:rowOff>
    </xdr:from>
    <xdr:ext cx="405111" cy="259045"/>
    <xdr:sp macro="" textlink="">
      <xdr:nvSpPr>
        <xdr:cNvPr id="411" name="【市民会館】&#10;有形固定資産減価償却率該当値テキスト"/>
        <xdr:cNvSpPr txBox="1"/>
      </xdr:nvSpPr>
      <xdr:spPr>
        <a:xfrm>
          <a:off x="4673600"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53158</xdr:rowOff>
    </xdr:from>
    <xdr:to>
      <xdr:col>20</xdr:col>
      <xdr:colOff>38100</xdr:colOff>
      <xdr:row>106</xdr:row>
      <xdr:rowOff>154758</xdr:rowOff>
    </xdr:to>
    <xdr:sp macro="" textlink="">
      <xdr:nvSpPr>
        <xdr:cNvPr id="412" name="楕円 411"/>
        <xdr:cNvSpPr/>
      </xdr:nvSpPr>
      <xdr:spPr>
        <a:xfrm>
          <a:off x="3746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103958</xdr:rowOff>
    </xdr:from>
    <xdr:to>
      <xdr:col>24</xdr:col>
      <xdr:colOff>63500</xdr:colOff>
      <xdr:row>106</xdr:row>
      <xdr:rowOff>128451</xdr:rowOff>
    </xdr:to>
    <xdr:cxnSp macro="">
      <xdr:nvCxnSpPr>
        <xdr:cNvPr id="413" name="直線コネクタ 412"/>
        <xdr:cNvCxnSpPr/>
      </xdr:nvCxnSpPr>
      <xdr:spPr>
        <a:xfrm>
          <a:off x="3797300" y="1827765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20501</xdr:rowOff>
    </xdr:from>
    <xdr:to>
      <xdr:col>15</xdr:col>
      <xdr:colOff>101600</xdr:colOff>
      <xdr:row>106</xdr:row>
      <xdr:rowOff>122101</xdr:rowOff>
    </xdr:to>
    <xdr:sp macro="" textlink="">
      <xdr:nvSpPr>
        <xdr:cNvPr id="414" name="楕円 413"/>
        <xdr:cNvSpPr/>
      </xdr:nvSpPr>
      <xdr:spPr>
        <a:xfrm>
          <a:off x="2857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71301</xdr:rowOff>
    </xdr:from>
    <xdr:to>
      <xdr:col>19</xdr:col>
      <xdr:colOff>177800</xdr:colOff>
      <xdr:row>106</xdr:row>
      <xdr:rowOff>103958</xdr:rowOff>
    </xdr:to>
    <xdr:cxnSp macro="">
      <xdr:nvCxnSpPr>
        <xdr:cNvPr id="415" name="直線コネクタ 414"/>
        <xdr:cNvCxnSpPr/>
      </xdr:nvCxnSpPr>
      <xdr:spPr>
        <a:xfrm>
          <a:off x="2908300" y="182450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4173</xdr:rowOff>
    </xdr:from>
    <xdr:to>
      <xdr:col>10</xdr:col>
      <xdr:colOff>165100</xdr:colOff>
      <xdr:row>106</xdr:row>
      <xdr:rowOff>105773</xdr:rowOff>
    </xdr:to>
    <xdr:sp macro="" textlink="">
      <xdr:nvSpPr>
        <xdr:cNvPr id="416" name="楕円 415"/>
        <xdr:cNvSpPr/>
      </xdr:nvSpPr>
      <xdr:spPr>
        <a:xfrm>
          <a:off x="1968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54973</xdr:rowOff>
    </xdr:from>
    <xdr:to>
      <xdr:col>15</xdr:col>
      <xdr:colOff>50800</xdr:colOff>
      <xdr:row>106</xdr:row>
      <xdr:rowOff>71301</xdr:rowOff>
    </xdr:to>
    <xdr:cxnSp macro="">
      <xdr:nvCxnSpPr>
        <xdr:cNvPr id="417" name="直線コネクタ 416"/>
        <xdr:cNvCxnSpPr/>
      </xdr:nvCxnSpPr>
      <xdr:spPr>
        <a:xfrm>
          <a:off x="2019300" y="1822867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133169</xdr:rowOff>
    </xdr:from>
    <xdr:to>
      <xdr:col>6</xdr:col>
      <xdr:colOff>38100</xdr:colOff>
      <xdr:row>106</xdr:row>
      <xdr:rowOff>63319</xdr:rowOff>
    </xdr:to>
    <xdr:sp macro="" textlink="">
      <xdr:nvSpPr>
        <xdr:cNvPr id="418" name="楕円 417"/>
        <xdr:cNvSpPr/>
      </xdr:nvSpPr>
      <xdr:spPr>
        <a:xfrm>
          <a:off x="1079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12519</xdr:rowOff>
    </xdr:from>
    <xdr:to>
      <xdr:col>10</xdr:col>
      <xdr:colOff>114300</xdr:colOff>
      <xdr:row>106</xdr:row>
      <xdr:rowOff>54973</xdr:rowOff>
    </xdr:to>
    <xdr:cxnSp macro="">
      <xdr:nvCxnSpPr>
        <xdr:cNvPr id="419" name="直線コネクタ 418"/>
        <xdr:cNvCxnSpPr/>
      </xdr:nvCxnSpPr>
      <xdr:spPr>
        <a:xfrm>
          <a:off x="1130300" y="1818621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0"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1"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2"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3"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145885</xdr:rowOff>
    </xdr:from>
    <xdr:ext cx="405111" cy="259045"/>
    <xdr:sp macro="" textlink="">
      <xdr:nvSpPr>
        <xdr:cNvPr id="424" name="n_1mainValue【市民会館】&#10;有形固定資産減価償却率"/>
        <xdr:cNvSpPr txBox="1"/>
      </xdr:nvSpPr>
      <xdr:spPr>
        <a:xfrm>
          <a:off x="35820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113228</xdr:rowOff>
    </xdr:from>
    <xdr:ext cx="405111" cy="259045"/>
    <xdr:sp macro="" textlink="">
      <xdr:nvSpPr>
        <xdr:cNvPr id="425" name="n_2mainValue【市民会館】&#10;有形固定資産減価償却率"/>
        <xdr:cNvSpPr txBox="1"/>
      </xdr:nvSpPr>
      <xdr:spPr>
        <a:xfrm>
          <a:off x="2705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96900</xdr:rowOff>
    </xdr:from>
    <xdr:ext cx="405111" cy="259045"/>
    <xdr:sp macro="" textlink="">
      <xdr:nvSpPr>
        <xdr:cNvPr id="426" name="n_3mainValue【市民会館】&#10;有形固定資産減価償却率"/>
        <xdr:cNvSpPr txBox="1"/>
      </xdr:nvSpPr>
      <xdr:spPr>
        <a:xfrm>
          <a:off x="1816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54446</xdr:rowOff>
    </xdr:from>
    <xdr:ext cx="405111" cy="259045"/>
    <xdr:sp macro="" textlink="">
      <xdr:nvSpPr>
        <xdr:cNvPr id="427" name="n_4mainValue【市民会館】&#10;有形固定資産減価償却率"/>
        <xdr:cNvSpPr txBox="1"/>
      </xdr:nvSpPr>
      <xdr:spPr>
        <a:xfrm>
          <a:off x="927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8" name="直線コネクタ 43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9" name="テキスト ボックス 43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0" name="直線コネクタ 43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1" name="テキスト ボックス 44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2" name="直線コネクタ 44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3" name="テキスト ボックス 44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4" name="直線コネクタ 44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5" name="テキスト ボックス 44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7" name="テキスト ボックス 44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49" name="直線コネクタ 448"/>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0"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1" name="直線コネクタ 450"/>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2"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3" name="直線コネクタ 452"/>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54" name="【市民会館】&#10;一人当たり面積平均値テキスト"/>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55" name="フローチャート: 判断 454"/>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56" name="フローチャート: 判断 455"/>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57" name="フローチャート: 判断 456"/>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58" name="フローチャート: 判断 457"/>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59" name="フローチャート: 判断 458"/>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75692</xdr:rowOff>
    </xdr:from>
    <xdr:to>
      <xdr:col>55</xdr:col>
      <xdr:colOff>50800</xdr:colOff>
      <xdr:row>108</xdr:row>
      <xdr:rowOff>5842</xdr:rowOff>
    </xdr:to>
    <xdr:sp macro="" textlink="">
      <xdr:nvSpPr>
        <xdr:cNvPr id="465" name="楕円 464"/>
        <xdr:cNvSpPr/>
      </xdr:nvSpPr>
      <xdr:spPr>
        <a:xfrm>
          <a:off x="104267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35069</xdr:rowOff>
    </xdr:from>
    <xdr:ext cx="469744" cy="259045"/>
    <xdr:sp macro="" textlink="">
      <xdr:nvSpPr>
        <xdr:cNvPr id="466" name="【市民会館】&#10;一人当たり面積該当値テキスト"/>
        <xdr:cNvSpPr txBox="1"/>
      </xdr:nvSpPr>
      <xdr:spPr>
        <a:xfrm>
          <a:off x="10515600" y="1820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77978</xdr:rowOff>
    </xdr:from>
    <xdr:to>
      <xdr:col>50</xdr:col>
      <xdr:colOff>165100</xdr:colOff>
      <xdr:row>108</xdr:row>
      <xdr:rowOff>8128</xdr:rowOff>
    </xdr:to>
    <xdr:sp macro="" textlink="">
      <xdr:nvSpPr>
        <xdr:cNvPr id="467" name="楕円 466"/>
        <xdr:cNvSpPr/>
      </xdr:nvSpPr>
      <xdr:spPr>
        <a:xfrm>
          <a:off x="9588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126492</xdr:rowOff>
    </xdr:from>
    <xdr:to>
      <xdr:col>55</xdr:col>
      <xdr:colOff>0</xdr:colOff>
      <xdr:row>107</xdr:row>
      <xdr:rowOff>128778</xdr:rowOff>
    </xdr:to>
    <xdr:cxnSp macro="">
      <xdr:nvCxnSpPr>
        <xdr:cNvPr id="468" name="直線コネクタ 467"/>
        <xdr:cNvCxnSpPr/>
      </xdr:nvCxnSpPr>
      <xdr:spPr>
        <a:xfrm flipV="1">
          <a:off x="9639300" y="184716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79808</xdr:rowOff>
    </xdr:from>
    <xdr:to>
      <xdr:col>46</xdr:col>
      <xdr:colOff>38100</xdr:colOff>
      <xdr:row>108</xdr:row>
      <xdr:rowOff>9958</xdr:rowOff>
    </xdr:to>
    <xdr:sp macro="" textlink="">
      <xdr:nvSpPr>
        <xdr:cNvPr id="469" name="楕円 468"/>
        <xdr:cNvSpPr/>
      </xdr:nvSpPr>
      <xdr:spPr>
        <a:xfrm>
          <a:off x="8699500" y="1842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128778</xdr:rowOff>
    </xdr:from>
    <xdr:to>
      <xdr:col>50</xdr:col>
      <xdr:colOff>114300</xdr:colOff>
      <xdr:row>107</xdr:row>
      <xdr:rowOff>130608</xdr:rowOff>
    </xdr:to>
    <xdr:cxnSp macro="">
      <xdr:nvCxnSpPr>
        <xdr:cNvPr id="470" name="直線コネクタ 469"/>
        <xdr:cNvCxnSpPr/>
      </xdr:nvCxnSpPr>
      <xdr:spPr>
        <a:xfrm flipV="1">
          <a:off x="8750300" y="18473928"/>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81635</xdr:rowOff>
    </xdr:from>
    <xdr:to>
      <xdr:col>41</xdr:col>
      <xdr:colOff>101600</xdr:colOff>
      <xdr:row>108</xdr:row>
      <xdr:rowOff>11785</xdr:rowOff>
    </xdr:to>
    <xdr:sp macro="" textlink="">
      <xdr:nvSpPr>
        <xdr:cNvPr id="471" name="楕円 470"/>
        <xdr:cNvSpPr/>
      </xdr:nvSpPr>
      <xdr:spPr>
        <a:xfrm>
          <a:off x="7810500" y="184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130608</xdr:rowOff>
    </xdr:from>
    <xdr:to>
      <xdr:col>45</xdr:col>
      <xdr:colOff>177800</xdr:colOff>
      <xdr:row>107</xdr:row>
      <xdr:rowOff>132435</xdr:rowOff>
    </xdr:to>
    <xdr:cxnSp macro="">
      <xdr:nvCxnSpPr>
        <xdr:cNvPr id="472" name="直線コネクタ 471"/>
        <xdr:cNvCxnSpPr/>
      </xdr:nvCxnSpPr>
      <xdr:spPr>
        <a:xfrm flipV="1">
          <a:off x="7861300" y="18475758"/>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77978</xdr:rowOff>
    </xdr:from>
    <xdr:to>
      <xdr:col>36</xdr:col>
      <xdr:colOff>165100</xdr:colOff>
      <xdr:row>108</xdr:row>
      <xdr:rowOff>8128</xdr:rowOff>
    </xdr:to>
    <xdr:sp macro="" textlink="">
      <xdr:nvSpPr>
        <xdr:cNvPr id="473" name="楕円 472"/>
        <xdr:cNvSpPr/>
      </xdr:nvSpPr>
      <xdr:spPr>
        <a:xfrm>
          <a:off x="6921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128778</xdr:rowOff>
    </xdr:from>
    <xdr:to>
      <xdr:col>41</xdr:col>
      <xdr:colOff>50800</xdr:colOff>
      <xdr:row>107</xdr:row>
      <xdr:rowOff>132435</xdr:rowOff>
    </xdr:to>
    <xdr:cxnSp macro="">
      <xdr:nvCxnSpPr>
        <xdr:cNvPr id="474" name="直線コネクタ 473"/>
        <xdr:cNvCxnSpPr/>
      </xdr:nvCxnSpPr>
      <xdr:spPr>
        <a:xfrm>
          <a:off x="6972300" y="1847392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75" name="n_1aveValue【市民会館】&#10;一人当たり面積"/>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76" name="n_2aveValue【市民会館】&#10;一人当たり面積"/>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77" name="n_3aveValue【市民会館】&#10;一人当たり面積"/>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78" name="n_4aveValue【市民会館】&#10;一人当たり面積"/>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24655</xdr:rowOff>
    </xdr:from>
    <xdr:ext cx="469744" cy="259045"/>
    <xdr:sp macro="" textlink="">
      <xdr:nvSpPr>
        <xdr:cNvPr id="479" name="n_1mainValue【市民会館】&#10;一人当たり面積"/>
        <xdr:cNvSpPr txBox="1"/>
      </xdr:nvSpPr>
      <xdr:spPr>
        <a:xfrm>
          <a:off x="9391727" y="1819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26485</xdr:rowOff>
    </xdr:from>
    <xdr:ext cx="469744" cy="259045"/>
    <xdr:sp macro="" textlink="">
      <xdr:nvSpPr>
        <xdr:cNvPr id="480" name="n_2mainValue【市民会館】&#10;一人当たり面積"/>
        <xdr:cNvSpPr txBox="1"/>
      </xdr:nvSpPr>
      <xdr:spPr>
        <a:xfrm>
          <a:off x="8515427" y="1820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28312</xdr:rowOff>
    </xdr:from>
    <xdr:ext cx="469744" cy="259045"/>
    <xdr:sp macro="" textlink="">
      <xdr:nvSpPr>
        <xdr:cNvPr id="481" name="n_3mainValue【市民会館】&#10;一人当たり面積"/>
        <xdr:cNvSpPr txBox="1"/>
      </xdr:nvSpPr>
      <xdr:spPr>
        <a:xfrm>
          <a:off x="7626427" y="182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24655</xdr:rowOff>
    </xdr:from>
    <xdr:ext cx="469744" cy="259045"/>
    <xdr:sp macro="" textlink="">
      <xdr:nvSpPr>
        <xdr:cNvPr id="482" name="n_4mainValue【市民会館】&#10;一人当たり面積"/>
        <xdr:cNvSpPr txBox="1"/>
      </xdr:nvSpPr>
      <xdr:spPr>
        <a:xfrm>
          <a:off x="6737427" y="1819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4" name="直線コネクタ 4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5" name="テキスト ボックス 49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6" name="直線コネクタ 4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7" name="テキスト ボックス 4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8" name="直線コネクタ 4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9" name="テキスト ボックス 4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0" name="直線コネクタ 4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1" name="テキスト ボックス 5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2" name="直線コネクタ 5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3" name="テキスト ボックス 5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4" name="直線コネクタ 5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5" name="テキスト ボックス 50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08" name="直線コネクタ 507"/>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09"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0" name="直線コネクタ 509"/>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1"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2" name="直線コネクタ 511"/>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3" name="【一般廃棄物処理施設】&#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14" name="フローチャート: 判断 513"/>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15" name="フローチャート: 判断 514"/>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16" name="フローチャート: 判断 515"/>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17" name="フローチャート: 判断 516"/>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18" name="フローチャート: 判断 517"/>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162560</xdr:rowOff>
    </xdr:from>
    <xdr:to>
      <xdr:col>85</xdr:col>
      <xdr:colOff>177800</xdr:colOff>
      <xdr:row>41</xdr:row>
      <xdr:rowOff>92710</xdr:rowOff>
    </xdr:to>
    <xdr:sp macro="" textlink="">
      <xdr:nvSpPr>
        <xdr:cNvPr id="524" name="楕円 523"/>
        <xdr:cNvSpPr/>
      </xdr:nvSpPr>
      <xdr:spPr>
        <a:xfrm>
          <a:off x="16268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140987</xdr:rowOff>
    </xdr:from>
    <xdr:ext cx="405111" cy="259045"/>
    <xdr:sp macro="" textlink="">
      <xdr:nvSpPr>
        <xdr:cNvPr id="525" name="【一般廃棄物処理施設】&#10;有形固定資産減価償却率該当値テキスト"/>
        <xdr:cNvSpPr txBox="1"/>
      </xdr:nvSpPr>
      <xdr:spPr>
        <a:xfrm>
          <a:off x="16357600"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120106</xdr:rowOff>
    </xdr:from>
    <xdr:to>
      <xdr:col>81</xdr:col>
      <xdr:colOff>101600</xdr:colOff>
      <xdr:row>41</xdr:row>
      <xdr:rowOff>50256</xdr:rowOff>
    </xdr:to>
    <xdr:sp macro="" textlink="">
      <xdr:nvSpPr>
        <xdr:cNvPr id="526" name="楕円 525"/>
        <xdr:cNvSpPr/>
      </xdr:nvSpPr>
      <xdr:spPr>
        <a:xfrm>
          <a:off x="15430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170906</xdr:rowOff>
    </xdr:from>
    <xdr:to>
      <xdr:col>85</xdr:col>
      <xdr:colOff>127000</xdr:colOff>
      <xdr:row>41</xdr:row>
      <xdr:rowOff>41910</xdr:rowOff>
    </xdr:to>
    <xdr:cxnSp macro="">
      <xdr:nvCxnSpPr>
        <xdr:cNvPr id="527" name="直線コネクタ 526"/>
        <xdr:cNvCxnSpPr/>
      </xdr:nvCxnSpPr>
      <xdr:spPr>
        <a:xfrm>
          <a:off x="15481300" y="702890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72753</xdr:rowOff>
    </xdr:from>
    <xdr:to>
      <xdr:col>76</xdr:col>
      <xdr:colOff>165100</xdr:colOff>
      <xdr:row>41</xdr:row>
      <xdr:rowOff>2903</xdr:rowOff>
    </xdr:to>
    <xdr:sp macro="" textlink="">
      <xdr:nvSpPr>
        <xdr:cNvPr id="528" name="楕円 527"/>
        <xdr:cNvSpPr/>
      </xdr:nvSpPr>
      <xdr:spPr>
        <a:xfrm>
          <a:off x="14541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123553</xdr:rowOff>
    </xdr:from>
    <xdr:to>
      <xdr:col>81</xdr:col>
      <xdr:colOff>50800</xdr:colOff>
      <xdr:row>40</xdr:row>
      <xdr:rowOff>170906</xdr:rowOff>
    </xdr:to>
    <xdr:cxnSp macro="">
      <xdr:nvCxnSpPr>
        <xdr:cNvPr id="529" name="直線コネクタ 528"/>
        <xdr:cNvCxnSpPr/>
      </xdr:nvCxnSpPr>
      <xdr:spPr>
        <a:xfrm>
          <a:off x="14592300" y="698155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18869</xdr:rowOff>
    </xdr:from>
    <xdr:to>
      <xdr:col>72</xdr:col>
      <xdr:colOff>38100</xdr:colOff>
      <xdr:row>40</xdr:row>
      <xdr:rowOff>120469</xdr:rowOff>
    </xdr:to>
    <xdr:sp macro="" textlink="">
      <xdr:nvSpPr>
        <xdr:cNvPr id="530" name="楕円 529"/>
        <xdr:cNvSpPr/>
      </xdr:nvSpPr>
      <xdr:spPr>
        <a:xfrm>
          <a:off x="13652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69669</xdr:rowOff>
    </xdr:from>
    <xdr:to>
      <xdr:col>76</xdr:col>
      <xdr:colOff>114300</xdr:colOff>
      <xdr:row>40</xdr:row>
      <xdr:rowOff>123553</xdr:rowOff>
    </xdr:to>
    <xdr:cxnSp macro="">
      <xdr:nvCxnSpPr>
        <xdr:cNvPr id="531" name="直線コネクタ 530"/>
        <xdr:cNvCxnSpPr/>
      </xdr:nvCxnSpPr>
      <xdr:spPr>
        <a:xfrm>
          <a:off x="13703300" y="692766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154396</xdr:rowOff>
    </xdr:from>
    <xdr:to>
      <xdr:col>67</xdr:col>
      <xdr:colOff>101600</xdr:colOff>
      <xdr:row>38</xdr:row>
      <xdr:rowOff>84545</xdr:rowOff>
    </xdr:to>
    <xdr:sp macro="" textlink="">
      <xdr:nvSpPr>
        <xdr:cNvPr id="532" name="楕円 531"/>
        <xdr:cNvSpPr/>
      </xdr:nvSpPr>
      <xdr:spPr>
        <a:xfrm>
          <a:off x="12763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33746</xdr:rowOff>
    </xdr:from>
    <xdr:to>
      <xdr:col>71</xdr:col>
      <xdr:colOff>177800</xdr:colOff>
      <xdr:row>40</xdr:row>
      <xdr:rowOff>69669</xdr:rowOff>
    </xdr:to>
    <xdr:cxnSp macro="">
      <xdr:nvCxnSpPr>
        <xdr:cNvPr id="533" name="直線コネクタ 532"/>
        <xdr:cNvCxnSpPr/>
      </xdr:nvCxnSpPr>
      <xdr:spPr>
        <a:xfrm>
          <a:off x="12814300" y="6548846"/>
          <a:ext cx="889000" cy="3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34"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35"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36" name="n_3aveValue【一般廃棄物処理施設】&#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37" name="n_4aveValue【一般廃棄物処理施設】&#10;有形固定資産減価償却率"/>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41383</xdr:rowOff>
    </xdr:from>
    <xdr:ext cx="405111" cy="259045"/>
    <xdr:sp macro="" textlink="">
      <xdr:nvSpPr>
        <xdr:cNvPr id="538" name="n_1mainValue【一般廃棄物処理施設】&#10;有形固定資産減価償却率"/>
        <xdr:cNvSpPr txBox="1"/>
      </xdr:nvSpPr>
      <xdr:spPr>
        <a:xfrm>
          <a:off x="152660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165480</xdr:rowOff>
    </xdr:from>
    <xdr:ext cx="405111" cy="259045"/>
    <xdr:sp macro="" textlink="">
      <xdr:nvSpPr>
        <xdr:cNvPr id="539" name="n_2mainValue【一般廃棄物処理施設】&#10;有形固定資産減価償却率"/>
        <xdr:cNvSpPr txBox="1"/>
      </xdr:nvSpPr>
      <xdr:spPr>
        <a:xfrm>
          <a:off x="143897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111596</xdr:rowOff>
    </xdr:from>
    <xdr:ext cx="405111" cy="259045"/>
    <xdr:sp macro="" textlink="">
      <xdr:nvSpPr>
        <xdr:cNvPr id="540" name="n_3mainValue【一般廃棄物処理施設】&#10;有形固定資産減価償却率"/>
        <xdr:cNvSpPr txBox="1"/>
      </xdr:nvSpPr>
      <xdr:spPr>
        <a:xfrm>
          <a:off x="13500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75673</xdr:rowOff>
    </xdr:from>
    <xdr:ext cx="405111" cy="259045"/>
    <xdr:sp macro="" textlink="">
      <xdr:nvSpPr>
        <xdr:cNvPr id="541" name="n_4mainValue【一般廃棄物処理施設】&#10;有形固定資産減価償却率"/>
        <xdr:cNvSpPr txBox="1"/>
      </xdr:nvSpPr>
      <xdr:spPr>
        <a:xfrm>
          <a:off x="12611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2" name="直線コネクタ 55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3" name="テキスト ボックス 55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4" name="直線コネクタ 55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5" name="テキスト ボックス 55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6" name="直線コネクタ 55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7" name="テキスト ボックス 55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8" name="直線コネクタ 55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59" name="テキスト ボックス 55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0" name="直線コネクタ 55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1" name="テキスト ボックス 56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2" name="直線コネクタ 56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3" name="テキスト ボックス 56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67" name="直線コネクタ 566"/>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68"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69" name="直線コネクタ 568"/>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0"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1" name="直線コネクタ 570"/>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2"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3" name="フローチャート: 判断 572"/>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74" name="フローチャート: 判断 573"/>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75" name="フローチャート: 判断 574"/>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76" name="フローチャート: 判断 575"/>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77" name="フローチャート: 判断 576"/>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29600</xdr:rowOff>
    </xdr:from>
    <xdr:to>
      <xdr:col>116</xdr:col>
      <xdr:colOff>114300</xdr:colOff>
      <xdr:row>42</xdr:row>
      <xdr:rowOff>131200</xdr:rowOff>
    </xdr:to>
    <xdr:sp macro="" textlink="">
      <xdr:nvSpPr>
        <xdr:cNvPr id="583" name="楕円 582"/>
        <xdr:cNvSpPr/>
      </xdr:nvSpPr>
      <xdr:spPr>
        <a:xfrm>
          <a:off x="22110700" y="72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115977</xdr:rowOff>
    </xdr:from>
    <xdr:ext cx="469744" cy="259045"/>
    <xdr:sp macro="" textlink="">
      <xdr:nvSpPr>
        <xdr:cNvPr id="584" name="【一般廃棄物処理施設】&#10;一人当たり有形固定資産（償却資産）額該当値テキスト"/>
        <xdr:cNvSpPr txBox="1"/>
      </xdr:nvSpPr>
      <xdr:spPr>
        <a:xfrm>
          <a:off x="22199600" y="714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29861</xdr:rowOff>
    </xdr:from>
    <xdr:to>
      <xdr:col>112</xdr:col>
      <xdr:colOff>38100</xdr:colOff>
      <xdr:row>42</xdr:row>
      <xdr:rowOff>131461</xdr:rowOff>
    </xdr:to>
    <xdr:sp macro="" textlink="">
      <xdr:nvSpPr>
        <xdr:cNvPr id="585" name="楕円 584"/>
        <xdr:cNvSpPr/>
      </xdr:nvSpPr>
      <xdr:spPr>
        <a:xfrm>
          <a:off x="21272500" y="723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80400</xdr:rowOff>
    </xdr:from>
    <xdr:to>
      <xdr:col>116</xdr:col>
      <xdr:colOff>63500</xdr:colOff>
      <xdr:row>42</xdr:row>
      <xdr:rowOff>80661</xdr:rowOff>
    </xdr:to>
    <xdr:cxnSp macro="">
      <xdr:nvCxnSpPr>
        <xdr:cNvPr id="586" name="直線コネクタ 585"/>
        <xdr:cNvCxnSpPr/>
      </xdr:nvCxnSpPr>
      <xdr:spPr>
        <a:xfrm flipV="1">
          <a:off x="21323300" y="7281300"/>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30038</xdr:rowOff>
    </xdr:from>
    <xdr:to>
      <xdr:col>107</xdr:col>
      <xdr:colOff>101600</xdr:colOff>
      <xdr:row>42</xdr:row>
      <xdr:rowOff>131638</xdr:rowOff>
    </xdr:to>
    <xdr:sp macro="" textlink="">
      <xdr:nvSpPr>
        <xdr:cNvPr id="587" name="楕円 586"/>
        <xdr:cNvSpPr/>
      </xdr:nvSpPr>
      <xdr:spPr>
        <a:xfrm>
          <a:off x="20383500" y="72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80661</xdr:rowOff>
    </xdr:from>
    <xdr:to>
      <xdr:col>111</xdr:col>
      <xdr:colOff>177800</xdr:colOff>
      <xdr:row>42</xdr:row>
      <xdr:rowOff>80838</xdr:rowOff>
    </xdr:to>
    <xdr:cxnSp macro="">
      <xdr:nvCxnSpPr>
        <xdr:cNvPr id="588" name="直線コネクタ 587"/>
        <xdr:cNvCxnSpPr/>
      </xdr:nvCxnSpPr>
      <xdr:spPr>
        <a:xfrm flipV="1">
          <a:off x="20434300" y="7281561"/>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30207</xdr:rowOff>
    </xdr:from>
    <xdr:to>
      <xdr:col>102</xdr:col>
      <xdr:colOff>165100</xdr:colOff>
      <xdr:row>42</xdr:row>
      <xdr:rowOff>131807</xdr:rowOff>
    </xdr:to>
    <xdr:sp macro="" textlink="">
      <xdr:nvSpPr>
        <xdr:cNvPr id="589" name="楕円 588"/>
        <xdr:cNvSpPr/>
      </xdr:nvSpPr>
      <xdr:spPr>
        <a:xfrm>
          <a:off x="19494500" y="723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80838</xdr:rowOff>
    </xdr:from>
    <xdr:to>
      <xdr:col>107</xdr:col>
      <xdr:colOff>50800</xdr:colOff>
      <xdr:row>42</xdr:row>
      <xdr:rowOff>81007</xdr:rowOff>
    </xdr:to>
    <xdr:cxnSp macro="">
      <xdr:nvCxnSpPr>
        <xdr:cNvPr id="590" name="直線コネクタ 589"/>
        <xdr:cNvCxnSpPr/>
      </xdr:nvCxnSpPr>
      <xdr:spPr>
        <a:xfrm flipV="1">
          <a:off x="19545300" y="7281738"/>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117643</xdr:rowOff>
    </xdr:from>
    <xdr:to>
      <xdr:col>98</xdr:col>
      <xdr:colOff>38100</xdr:colOff>
      <xdr:row>42</xdr:row>
      <xdr:rowOff>47793</xdr:rowOff>
    </xdr:to>
    <xdr:sp macro="" textlink="">
      <xdr:nvSpPr>
        <xdr:cNvPr id="591" name="楕円 590"/>
        <xdr:cNvSpPr/>
      </xdr:nvSpPr>
      <xdr:spPr>
        <a:xfrm>
          <a:off x="18605500" y="714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168443</xdr:rowOff>
    </xdr:from>
    <xdr:to>
      <xdr:col>102</xdr:col>
      <xdr:colOff>114300</xdr:colOff>
      <xdr:row>42</xdr:row>
      <xdr:rowOff>81007</xdr:rowOff>
    </xdr:to>
    <xdr:cxnSp macro="">
      <xdr:nvCxnSpPr>
        <xdr:cNvPr id="592" name="直線コネクタ 591"/>
        <xdr:cNvCxnSpPr/>
      </xdr:nvCxnSpPr>
      <xdr:spPr>
        <a:xfrm>
          <a:off x="18656300" y="7197893"/>
          <a:ext cx="889000" cy="8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3"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594"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595"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596"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122588</xdr:rowOff>
    </xdr:from>
    <xdr:ext cx="469744" cy="259045"/>
    <xdr:sp macro="" textlink="">
      <xdr:nvSpPr>
        <xdr:cNvPr id="597" name="n_1mainValue【一般廃棄物処理施設】&#10;一人当たり有形固定資産（償却資産）額"/>
        <xdr:cNvSpPr txBox="1"/>
      </xdr:nvSpPr>
      <xdr:spPr>
        <a:xfrm>
          <a:off x="21075728" y="732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122765</xdr:rowOff>
    </xdr:from>
    <xdr:ext cx="469744" cy="259045"/>
    <xdr:sp macro="" textlink="">
      <xdr:nvSpPr>
        <xdr:cNvPr id="598" name="n_2mainValue【一般廃棄物処理施設】&#10;一人当たり有形固定資産（償却資産）額"/>
        <xdr:cNvSpPr txBox="1"/>
      </xdr:nvSpPr>
      <xdr:spPr>
        <a:xfrm>
          <a:off x="20199428" y="732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122934</xdr:rowOff>
    </xdr:from>
    <xdr:ext cx="469744" cy="259045"/>
    <xdr:sp macro="" textlink="">
      <xdr:nvSpPr>
        <xdr:cNvPr id="599" name="n_3mainValue【一般廃棄物処理施設】&#10;一人当たり有形固定資産（償却資産）額"/>
        <xdr:cNvSpPr txBox="1"/>
      </xdr:nvSpPr>
      <xdr:spPr>
        <a:xfrm>
          <a:off x="19310428" y="732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38920</xdr:rowOff>
    </xdr:from>
    <xdr:ext cx="534377" cy="259045"/>
    <xdr:sp macro="" textlink="">
      <xdr:nvSpPr>
        <xdr:cNvPr id="600" name="n_4mainValue【一般廃棄物処理施設】&#10;一人当たり有形固定資産（償却資産）額"/>
        <xdr:cNvSpPr txBox="1"/>
      </xdr:nvSpPr>
      <xdr:spPr>
        <a:xfrm>
          <a:off x="18389111" y="723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26" name="直線コネクタ 625"/>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27"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28" name="直線コネクタ 627"/>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9"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0" name="直線コネクタ 62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31"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2" name="フローチャート: 判断 631"/>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3" name="フローチャート: 判断 632"/>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4" name="フローチャート: 判断 633"/>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35" name="フローチャート: 判断 634"/>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36" name="フローチャート: 判断 635"/>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60</xdr:row>
      <xdr:rowOff>79828</xdr:rowOff>
    </xdr:from>
    <xdr:to>
      <xdr:col>67</xdr:col>
      <xdr:colOff>101600</xdr:colOff>
      <xdr:row>61</xdr:row>
      <xdr:rowOff>9978</xdr:rowOff>
    </xdr:to>
    <xdr:sp macro="" textlink="">
      <xdr:nvSpPr>
        <xdr:cNvPr id="642" name="楕円 641"/>
        <xdr:cNvSpPr/>
      </xdr:nvSpPr>
      <xdr:spPr>
        <a:xfrm>
          <a:off x="12763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37936</xdr:rowOff>
    </xdr:from>
    <xdr:ext cx="405111" cy="259045"/>
    <xdr:sp macro="" textlink="">
      <xdr:nvSpPr>
        <xdr:cNvPr id="643"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44"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45"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46"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xdr:rowOff>
    </xdr:from>
    <xdr:ext cx="405111" cy="259045"/>
    <xdr:sp macro="" textlink="">
      <xdr:nvSpPr>
        <xdr:cNvPr id="647" name="n_4mainValue【保健センター・保健所】&#10;有形固定資産減価償却率"/>
        <xdr:cNvSpPr txBox="1"/>
      </xdr:nvSpPr>
      <xdr:spPr>
        <a:xfrm>
          <a:off x="12611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8" name="正方形/長方形 6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9" name="正方形/長方形 6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0" name="正方形/長方形 6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1" name="正方形/長方形 6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2" name="正方形/長方形 6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3" name="正方形/長方形 6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4" name="正方形/長方形 6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5" name="正方形/長方形 6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6" name="テキスト ボックス 6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7" name="直線コネクタ 6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8" name="直線コネクタ 65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9" name="テキスト ボックス 65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0" name="直線コネクタ 65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1" name="テキスト ボックス 66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2" name="直線コネクタ 66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3" name="テキスト ボックス 66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4" name="直線コネクタ 66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5" name="テキスト ボックス 66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6" name="直線コネクタ 66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7" name="テキスト ボックス 66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8" name="直線コネクタ 6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9" name="テキスト ボックス 6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71" name="直線コネクタ 670"/>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72"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73" name="直線コネクタ 672"/>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74"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75" name="直線コネクタ 674"/>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676" name="【保健センター・保健所】&#10;一人当たり面積平均値テキスト"/>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77" name="フローチャート: 判断 676"/>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78" name="フローチャート: 判断 677"/>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79" name="フローチャート: 判断 678"/>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80" name="フローチャート: 判断 679"/>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81" name="フローチャート: 判断 680"/>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2" name="テキスト ボックス 6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3" name="テキスト ボックス 6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4" name="テキスト ボックス 6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5" name="テキスト ボックス 6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6" name="テキスト ボックス 6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113030</xdr:rowOff>
    </xdr:from>
    <xdr:to>
      <xdr:col>98</xdr:col>
      <xdr:colOff>38100</xdr:colOff>
      <xdr:row>64</xdr:row>
      <xdr:rowOff>43180</xdr:rowOff>
    </xdr:to>
    <xdr:sp macro="" textlink="">
      <xdr:nvSpPr>
        <xdr:cNvPr id="687" name="楕円 686"/>
        <xdr:cNvSpPr/>
      </xdr:nvSpPr>
      <xdr:spPr>
        <a:xfrm>
          <a:off x="18605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113047</xdr:rowOff>
    </xdr:from>
    <xdr:ext cx="469744" cy="259045"/>
    <xdr:sp macro="" textlink="">
      <xdr:nvSpPr>
        <xdr:cNvPr id="688"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689"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690"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691"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34307</xdr:rowOff>
    </xdr:from>
    <xdr:ext cx="469744" cy="259045"/>
    <xdr:sp macro="" textlink="">
      <xdr:nvSpPr>
        <xdr:cNvPr id="692" name="n_4mainValue【保健センター・保健所】&#10;一人当たり面積"/>
        <xdr:cNvSpPr txBox="1"/>
      </xdr:nvSpPr>
      <xdr:spPr>
        <a:xfrm>
          <a:off x="18421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3" name="正方形/長方形 6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4" name="正方形/長方形 6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5" name="正方形/長方形 6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6" name="正方形/長方形 6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7" name="正方形/長方形 6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8" name="正方形/長方形 6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9" name="正方形/長方形 6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0" name="正方形/長方形 6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1" name="テキスト ボックス 7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2" name="直線コネクタ 7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3" name="テキスト ボックス 7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4" name="直線コネクタ 7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5" name="テキスト ボックス 70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6" name="直線コネクタ 7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7" name="テキスト ボックス 7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8" name="直線コネクタ 7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9" name="テキスト ボックス 7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0" name="直線コネクタ 7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1" name="テキスト ボックス 7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2" name="直線コネクタ 7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3" name="テキスト ボックス 71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4" name="直線コネクタ 7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5" name="テキスト ボックス 71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17" name="直線コネクタ 71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1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19" name="直線コネクタ 71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2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21" name="直線コネクタ 72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22" name="【消防施設】&#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23" name="フローチャート: 判断 72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24" name="フローチャート: 判断 72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25" name="フローチャート: 判断 72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26" name="フローチャート: 判断 72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27" name="フローチャート: 判断 72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8" name="テキスト ボックス 7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9" name="テキスト ボックス 7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0" name="テキスト ボックス 7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1" name="テキスト ボックス 7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2" name="テキスト ボックス 7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733" name="楕円 732"/>
        <xdr:cNvSpPr/>
      </xdr:nvSpPr>
      <xdr:spPr>
        <a:xfrm>
          <a:off x="16268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116857</xdr:rowOff>
    </xdr:from>
    <xdr:ext cx="405111" cy="259045"/>
    <xdr:sp macro="" textlink="">
      <xdr:nvSpPr>
        <xdr:cNvPr id="734" name="【消防施設】&#10;有形固定資産減価償却率該当値テキスト"/>
        <xdr:cNvSpPr txBox="1"/>
      </xdr:nvSpPr>
      <xdr:spPr>
        <a:xfrm>
          <a:off x="16357600"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42545</xdr:rowOff>
    </xdr:from>
    <xdr:to>
      <xdr:col>81</xdr:col>
      <xdr:colOff>101600</xdr:colOff>
      <xdr:row>81</xdr:row>
      <xdr:rowOff>144145</xdr:rowOff>
    </xdr:to>
    <xdr:sp macro="" textlink="">
      <xdr:nvSpPr>
        <xdr:cNvPr id="735" name="楕円 734"/>
        <xdr:cNvSpPr/>
      </xdr:nvSpPr>
      <xdr:spPr>
        <a:xfrm>
          <a:off x="15430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93345</xdr:rowOff>
    </xdr:from>
    <xdr:to>
      <xdr:col>85</xdr:col>
      <xdr:colOff>127000</xdr:colOff>
      <xdr:row>81</xdr:row>
      <xdr:rowOff>144780</xdr:rowOff>
    </xdr:to>
    <xdr:cxnSp macro="">
      <xdr:nvCxnSpPr>
        <xdr:cNvPr id="736" name="直線コネクタ 735"/>
        <xdr:cNvCxnSpPr/>
      </xdr:nvCxnSpPr>
      <xdr:spPr>
        <a:xfrm>
          <a:off x="15481300" y="139807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154939</xdr:rowOff>
    </xdr:from>
    <xdr:to>
      <xdr:col>76</xdr:col>
      <xdr:colOff>165100</xdr:colOff>
      <xdr:row>81</xdr:row>
      <xdr:rowOff>85089</xdr:rowOff>
    </xdr:to>
    <xdr:sp macro="" textlink="">
      <xdr:nvSpPr>
        <xdr:cNvPr id="737" name="楕円 736"/>
        <xdr:cNvSpPr/>
      </xdr:nvSpPr>
      <xdr:spPr>
        <a:xfrm>
          <a:off x="14541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34289</xdr:rowOff>
    </xdr:from>
    <xdr:to>
      <xdr:col>81</xdr:col>
      <xdr:colOff>50800</xdr:colOff>
      <xdr:row>81</xdr:row>
      <xdr:rowOff>93345</xdr:rowOff>
    </xdr:to>
    <xdr:cxnSp macro="">
      <xdr:nvCxnSpPr>
        <xdr:cNvPr id="738" name="直線コネクタ 737"/>
        <xdr:cNvCxnSpPr/>
      </xdr:nvCxnSpPr>
      <xdr:spPr>
        <a:xfrm>
          <a:off x="14592300" y="1392173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63500</xdr:rowOff>
    </xdr:from>
    <xdr:to>
      <xdr:col>72</xdr:col>
      <xdr:colOff>38100</xdr:colOff>
      <xdr:row>80</xdr:row>
      <xdr:rowOff>165100</xdr:rowOff>
    </xdr:to>
    <xdr:sp macro="" textlink="">
      <xdr:nvSpPr>
        <xdr:cNvPr id="739" name="楕円 738"/>
        <xdr:cNvSpPr/>
      </xdr:nvSpPr>
      <xdr:spPr>
        <a:xfrm>
          <a:off x="1365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114300</xdr:rowOff>
    </xdr:from>
    <xdr:to>
      <xdr:col>76</xdr:col>
      <xdr:colOff>114300</xdr:colOff>
      <xdr:row>81</xdr:row>
      <xdr:rowOff>34289</xdr:rowOff>
    </xdr:to>
    <xdr:cxnSp macro="">
      <xdr:nvCxnSpPr>
        <xdr:cNvPr id="740" name="直線コネクタ 739"/>
        <xdr:cNvCxnSpPr/>
      </xdr:nvCxnSpPr>
      <xdr:spPr>
        <a:xfrm>
          <a:off x="13703300" y="138303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741" name="n_1aveValue【消防施設】&#10;有形固定資産減価償却率"/>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42" name="n_2ave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43" name="n_3aveValue【消防施設】&#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44"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160672</xdr:rowOff>
    </xdr:from>
    <xdr:ext cx="405111" cy="259045"/>
    <xdr:sp macro="" textlink="">
      <xdr:nvSpPr>
        <xdr:cNvPr id="745" name="n_1mainValue【消防施設】&#10;有形固定資産減価償却率"/>
        <xdr:cNvSpPr txBox="1"/>
      </xdr:nvSpPr>
      <xdr:spPr>
        <a:xfrm>
          <a:off x="15266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101616</xdr:rowOff>
    </xdr:from>
    <xdr:ext cx="405111" cy="259045"/>
    <xdr:sp macro="" textlink="">
      <xdr:nvSpPr>
        <xdr:cNvPr id="746" name="n_2mainValue【消防施設】&#10;有形固定資産減価償却率"/>
        <xdr:cNvSpPr txBox="1"/>
      </xdr:nvSpPr>
      <xdr:spPr>
        <a:xfrm>
          <a:off x="14389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10177</xdr:rowOff>
    </xdr:from>
    <xdr:ext cx="405111" cy="259045"/>
    <xdr:sp macro="" textlink="">
      <xdr:nvSpPr>
        <xdr:cNvPr id="747" name="n_3mainValue【消防施設】&#10;有形固定資産減価償却率"/>
        <xdr:cNvSpPr txBox="1"/>
      </xdr:nvSpPr>
      <xdr:spPr>
        <a:xfrm>
          <a:off x="13500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8" name="正方形/長方形 7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9" name="正方形/長方形 7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0" name="正方形/長方形 7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1" name="正方形/長方形 7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2" name="正方形/長方形 7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3" name="正方形/長方形 7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4" name="正方形/長方形 7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5" name="正方形/長方形 7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6" name="テキスト ボックス 7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7" name="直線コネクタ 7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8" name="直線コネクタ 75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9" name="テキスト ボックス 75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60" name="直線コネクタ 75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61" name="テキスト ボックス 76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62" name="直線コネクタ 76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63" name="テキスト ボックス 76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64" name="直線コネクタ 76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5" name="テキスト ボックス 76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6" name="直線コネクタ 76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7" name="テキスト ボックス 76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8" name="直線コネクタ 76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9" name="テキスト ボックス 76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0" name="直線コネクタ 7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1" name="テキスト ボックス 7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73" name="直線コネクタ 772"/>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74"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75" name="直線コネクタ 774"/>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76"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77" name="直線コネクタ 776"/>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778" name="【消防施設】&#10;一人当たり面積平均値テキスト"/>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79" name="フローチャート: 判断 778"/>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80" name="フローチャート: 判断 779"/>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81" name="フローチャート: 判断 780"/>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82" name="フローチャート: 判断 781"/>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83" name="フローチャート: 判断 782"/>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4" name="テキスト ボックス 7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5" name="テキスト ボックス 7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6" name="テキスト ボックス 7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7" name="テキスト ボックス 7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8" name="テキスト ボックス 7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66766</xdr:rowOff>
    </xdr:from>
    <xdr:to>
      <xdr:col>116</xdr:col>
      <xdr:colOff>114300</xdr:colOff>
      <xdr:row>78</xdr:row>
      <xdr:rowOff>168366</xdr:rowOff>
    </xdr:to>
    <xdr:sp macro="" textlink="">
      <xdr:nvSpPr>
        <xdr:cNvPr id="789" name="楕円 788"/>
        <xdr:cNvSpPr/>
      </xdr:nvSpPr>
      <xdr:spPr>
        <a:xfrm>
          <a:off x="22110700" y="134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153143</xdr:rowOff>
    </xdr:from>
    <xdr:ext cx="469744" cy="259045"/>
    <xdr:sp macro="" textlink="">
      <xdr:nvSpPr>
        <xdr:cNvPr id="790" name="【消防施設】&#10;一人当たり面積該当値テキスト"/>
        <xdr:cNvSpPr txBox="1"/>
      </xdr:nvSpPr>
      <xdr:spPr>
        <a:xfrm>
          <a:off x="22199600" y="1335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93980</xdr:rowOff>
    </xdr:from>
    <xdr:to>
      <xdr:col>112</xdr:col>
      <xdr:colOff>38100</xdr:colOff>
      <xdr:row>79</xdr:row>
      <xdr:rowOff>24130</xdr:rowOff>
    </xdr:to>
    <xdr:sp macro="" textlink="">
      <xdr:nvSpPr>
        <xdr:cNvPr id="791" name="楕円 790"/>
        <xdr:cNvSpPr/>
      </xdr:nvSpPr>
      <xdr:spPr>
        <a:xfrm>
          <a:off x="21272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117566</xdr:rowOff>
    </xdr:from>
    <xdr:to>
      <xdr:col>116</xdr:col>
      <xdr:colOff>63500</xdr:colOff>
      <xdr:row>78</xdr:row>
      <xdr:rowOff>144780</xdr:rowOff>
    </xdr:to>
    <xdr:cxnSp macro="">
      <xdr:nvCxnSpPr>
        <xdr:cNvPr id="792" name="直線コネクタ 791"/>
        <xdr:cNvCxnSpPr/>
      </xdr:nvCxnSpPr>
      <xdr:spPr>
        <a:xfrm flipV="1">
          <a:off x="21323300" y="13490666"/>
          <a:ext cx="8382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115751</xdr:rowOff>
    </xdr:from>
    <xdr:to>
      <xdr:col>107</xdr:col>
      <xdr:colOff>101600</xdr:colOff>
      <xdr:row>79</xdr:row>
      <xdr:rowOff>45901</xdr:rowOff>
    </xdr:to>
    <xdr:sp macro="" textlink="">
      <xdr:nvSpPr>
        <xdr:cNvPr id="793" name="楕円 792"/>
        <xdr:cNvSpPr/>
      </xdr:nvSpPr>
      <xdr:spPr>
        <a:xfrm>
          <a:off x="20383500" y="134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144780</xdr:rowOff>
    </xdr:from>
    <xdr:to>
      <xdr:col>111</xdr:col>
      <xdr:colOff>177800</xdr:colOff>
      <xdr:row>78</xdr:row>
      <xdr:rowOff>166551</xdr:rowOff>
    </xdr:to>
    <xdr:cxnSp macro="">
      <xdr:nvCxnSpPr>
        <xdr:cNvPr id="794" name="直線コネクタ 793"/>
        <xdr:cNvCxnSpPr/>
      </xdr:nvCxnSpPr>
      <xdr:spPr>
        <a:xfrm flipV="1">
          <a:off x="20434300" y="1351788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33564</xdr:rowOff>
    </xdr:from>
    <xdr:to>
      <xdr:col>102</xdr:col>
      <xdr:colOff>165100</xdr:colOff>
      <xdr:row>79</xdr:row>
      <xdr:rowOff>135164</xdr:rowOff>
    </xdr:to>
    <xdr:sp macro="" textlink="">
      <xdr:nvSpPr>
        <xdr:cNvPr id="795" name="楕円 794"/>
        <xdr:cNvSpPr/>
      </xdr:nvSpPr>
      <xdr:spPr>
        <a:xfrm>
          <a:off x="19494500" y="1357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166551</xdr:rowOff>
    </xdr:from>
    <xdr:to>
      <xdr:col>107</xdr:col>
      <xdr:colOff>50800</xdr:colOff>
      <xdr:row>79</xdr:row>
      <xdr:rowOff>84364</xdr:rowOff>
    </xdr:to>
    <xdr:cxnSp macro="">
      <xdr:nvCxnSpPr>
        <xdr:cNvPr id="796" name="直線コネクタ 795"/>
        <xdr:cNvCxnSpPr/>
      </xdr:nvCxnSpPr>
      <xdr:spPr>
        <a:xfrm flipV="1">
          <a:off x="19545300" y="13539651"/>
          <a:ext cx="8890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797" name="n_1aveValue【消防施設】&#10;一人当たり面積"/>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798" name="n_2aveValue【消防施設】&#10;一人当たり面積"/>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799" name="n_3aveValue【消防施設】&#10;一人当たり面積"/>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00"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40657</xdr:rowOff>
    </xdr:from>
    <xdr:ext cx="469744" cy="259045"/>
    <xdr:sp macro="" textlink="">
      <xdr:nvSpPr>
        <xdr:cNvPr id="801" name="n_1mainValue【消防施設】&#10;一人当たり面積"/>
        <xdr:cNvSpPr txBox="1"/>
      </xdr:nvSpPr>
      <xdr:spPr>
        <a:xfrm>
          <a:off x="21075727" y="132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62428</xdr:rowOff>
    </xdr:from>
    <xdr:ext cx="469744" cy="259045"/>
    <xdr:sp macro="" textlink="">
      <xdr:nvSpPr>
        <xdr:cNvPr id="802" name="n_2mainValue【消防施設】&#10;一人当たり面積"/>
        <xdr:cNvSpPr txBox="1"/>
      </xdr:nvSpPr>
      <xdr:spPr>
        <a:xfrm>
          <a:off x="20199427" y="1326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151691</xdr:rowOff>
    </xdr:from>
    <xdr:ext cx="469744" cy="259045"/>
    <xdr:sp macro="" textlink="">
      <xdr:nvSpPr>
        <xdr:cNvPr id="803" name="n_3mainValue【消防施設】&#10;一人当たり面積"/>
        <xdr:cNvSpPr txBox="1"/>
      </xdr:nvSpPr>
      <xdr:spPr>
        <a:xfrm>
          <a:off x="19310427" y="1335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4" name="正方形/長方形 8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5" name="正方形/長方形 8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6" name="正方形/長方形 8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7" name="正方形/長方形 8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8" name="正方形/長方形 8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9" name="正方形/長方形 8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0" name="正方形/長方形 8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1" name="正方形/長方形 8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2" name="テキスト ボックス 8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3" name="直線コネクタ 8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4" name="テキスト ボックス 81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5" name="直線コネクタ 8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6" name="テキスト ボックス 81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7" name="直線コネクタ 8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8" name="テキスト ボックス 8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9" name="直線コネクタ 8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0" name="テキスト ボックス 8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1" name="直線コネクタ 8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2" name="テキスト ボックス 8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3" name="直線コネクタ 8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4" name="テキスト ボックス 8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5" name="直線コネクタ 8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6" name="テキスト ボックス 82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7" name="直線コネクタ 8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29" name="直線コネクタ 828"/>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30"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31" name="直線コネクタ 830"/>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32"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33" name="直線コネクタ 832"/>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34"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35" name="フローチャート: 判断 834"/>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36" name="フローチャート: 判断 835"/>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37" name="フローチャート: 判断 836"/>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38" name="フローチャート: 判断 837"/>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39" name="フローチャート: 判断 838"/>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0" name="テキスト ボックス 8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1" name="テキスト ボックス 8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2" name="テキスト ボックス 8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3" name="テキスト ボックス 8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4" name="テキスト ボックス 8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115207</xdr:rowOff>
    </xdr:from>
    <xdr:to>
      <xdr:col>85</xdr:col>
      <xdr:colOff>177800</xdr:colOff>
      <xdr:row>102</xdr:row>
      <xdr:rowOff>45357</xdr:rowOff>
    </xdr:to>
    <xdr:sp macro="" textlink="">
      <xdr:nvSpPr>
        <xdr:cNvPr id="845" name="楕円 844"/>
        <xdr:cNvSpPr/>
      </xdr:nvSpPr>
      <xdr:spPr>
        <a:xfrm>
          <a:off x="162687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138084</xdr:rowOff>
    </xdr:from>
    <xdr:ext cx="405111" cy="259045"/>
    <xdr:sp macro="" textlink="">
      <xdr:nvSpPr>
        <xdr:cNvPr id="846" name="【庁舎】&#10;有形固定資産減価償却率該当値テキスト"/>
        <xdr:cNvSpPr txBox="1"/>
      </xdr:nvSpPr>
      <xdr:spPr>
        <a:xfrm>
          <a:off x="16357600"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136434</xdr:rowOff>
    </xdr:from>
    <xdr:to>
      <xdr:col>81</xdr:col>
      <xdr:colOff>101600</xdr:colOff>
      <xdr:row>103</xdr:row>
      <xdr:rowOff>66584</xdr:rowOff>
    </xdr:to>
    <xdr:sp macro="" textlink="">
      <xdr:nvSpPr>
        <xdr:cNvPr id="847" name="楕円 846"/>
        <xdr:cNvSpPr/>
      </xdr:nvSpPr>
      <xdr:spPr>
        <a:xfrm>
          <a:off x="15430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166007</xdr:rowOff>
    </xdr:from>
    <xdr:to>
      <xdr:col>85</xdr:col>
      <xdr:colOff>127000</xdr:colOff>
      <xdr:row>103</xdr:row>
      <xdr:rowOff>15784</xdr:rowOff>
    </xdr:to>
    <xdr:cxnSp macro="">
      <xdr:nvCxnSpPr>
        <xdr:cNvPr id="848" name="直線コネクタ 847"/>
        <xdr:cNvCxnSpPr/>
      </xdr:nvCxnSpPr>
      <xdr:spPr>
        <a:xfrm flipV="1">
          <a:off x="15481300" y="17482457"/>
          <a:ext cx="8382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147864</xdr:rowOff>
    </xdr:from>
    <xdr:to>
      <xdr:col>76</xdr:col>
      <xdr:colOff>165100</xdr:colOff>
      <xdr:row>108</xdr:row>
      <xdr:rowOff>78014</xdr:rowOff>
    </xdr:to>
    <xdr:sp macro="" textlink="">
      <xdr:nvSpPr>
        <xdr:cNvPr id="849" name="楕円 848"/>
        <xdr:cNvSpPr/>
      </xdr:nvSpPr>
      <xdr:spPr>
        <a:xfrm>
          <a:off x="14541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15784</xdr:rowOff>
    </xdr:from>
    <xdr:to>
      <xdr:col>81</xdr:col>
      <xdr:colOff>50800</xdr:colOff>
      <xdr:row>108</xdr:row>
      <xdr:rowOff>27214</xdr:rowOff>
    </xdr:to>
    <xdr:cxnSp macro="">
      <xdr:nvCxnSpPr>
        <xdr:cNvPr id="850" name="直線コネクタ 849"/>
        <xdr:cNvCxnSpPr/>
      </xdr:nvCxnSpPr>
      <xdr:spPr>
        <a:xfrm flipV="1">
          <a:off x="14592300" y="17675134"/>
          <a:ext cx="8890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64588</xdr:rowOff>
    </xdr:from>
    <xdr:to>
      <xdr:col>72</xdr:col>
      <xdr:colOff>38100</xdr:colOff>
      <xdr:row>108</xdr:row>
      <xdr:rowOff>166188</xdr:rowOff>
    </xdr:to>
    <xdr:sp macro="" textlink="">
      <xdr:nvSpPr>
        <xdr:cNvPr id="851" name="楕円 850"/>
        <xdr:cNvSpPr/>
      </xdr:nvSpPr>
      <xdr:spPr>
        <a:xfrm>
          <a:off x="1365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27214</xdr:rowOff>
    </xdr:from>
    <xdr:to>
      <xdr:col>76</xdr:col>
      <xdr:colOff>114300</xdr:colOff>
      <xdr:row>108</xdr:row>
      <xdr:rowOff>115388</xdr:rowOff>
    </xdr:to>
    <xdr:cxnSp macro="">
      <xdr:nvCxnSpPr>
        <xdr:cNvPr id="852" name="直線コネクタ 851"/>
        <xdr:cNvCxnSpPr/>
      </xdr:nvCxnSpPr>
      <xdr:spPr>
        <a:xfrm flipV="1">
          <a:off x="13703300" y="1854381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90714</xdr:rowOff>
    </xdr:from>
    <xdr:to>
      <xdr:col>67</xdr:col>
      <xdr:colOff>101600</xdr:colOff>
      <xdr:row>108</xdr:row>
      <xdr:rowOff>20864</xdr:rowOff>
    </xdr:to>
    <xdr:sp macro="" textlink="">
      <xdr:nvSpPr>
        <xdr:cNvPr id="853" name="楕円 852"/>
        <xdr:cNvSpPr/>
      </xdr:nvSpPr>
      <xdr:spPr>
        <a:xfrm>
          <a:off x="12763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141514</xdr:rowOff>
    </xdr:from>
    <xdr:to>
      <xdr:col>71</xdr:col>
      <xdr:colOff>177800</xdr:colOff>
      <xdr:row>108</xdr:row>
      <xdr:rowOff>115388</xdr:rowOff>
    </xdr:to>
    <xdr:cxnSp macro="">
      <xdr:nvCxnSpPr>
        <xdr:cNvPr id="854" name="直線コネクタ 853"/>
        <xdr:cNvCxnSpPr/>
      </xdr:nvCxnSpPr>
      <xdr:spPr>
        <a:xfrm>
          <a:off x="12814300" y="18486664"/>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855" name="n_1aveValue【庁舎】&#10;有形固定資産減価償却率"/>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56"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57"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58"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83111</xdr:rowOff>
    </xdr:from>
    <xdr:ext cx="405111" cy="259045"/>
    <xdr:sp macro="" textlink="">
      <xdr:nvSpPr>
        <xdr:cNvPr id="859" name="n_1mainValue【庁舎】&#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69141</xdr:rowOff>
    </xdr:from>
    <xdr:ext cx="405111" cy="259045"/>
    <xdr:sp macro="" textlink="">
      <xdr:nvSpPr>
        <xdr:cNvPr id="860" name="n_2mainValue【庁舎】&#10;有形固定資産減価償却率"/>
        <xdr:cNvSpPr txBox="1"/>
      </xdr:nvSpPr>
      <xdr:spPr>
        <a:xfrm>
          <a:off x="14389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157315</xdr:rowOff>
    </xdr:from>
    <xdr:ext cx="405111" cy="259045"/>
    <xdr:sp macro="" textlink="">
      <xdr:nvSpPr>
        <xdr:cNvPr id="861" name="n_3mainValue【庁舎】&#10;有形固定資産減価償却率"/>
        <xdr:cNvSpPr txBox="1"/>
      </xdr:nvSpPr>
      <xdr:spPr>
        <a:xfrm>
          <a:off x="135007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11991</xdr:rowOff>
    </xdr:from>
    <xdr:ext cx="405111" cy="259045"/>
    <xdr:sp macro="" textlink="">
      <xdr:nvSpPr>
        <xdr:cNvPr id="862" name="n_4mainValue【庁舎】&#10;有形固定資産減価償却率"/>
        <xdr:cNvSpPr txBox="1"/>
      </xdr:nvSpPr>
      <xdr:spPr>
        <a:xfrm>
          <a:off x="12611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3" name="正方形/長方形 8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4" name="正方形/長方形 8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5" name="正方形/長方形 8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6" name="正方形/長方形 8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7" name="正方形/長方形 8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8" name="正方形/長方形 8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9" name="正方形/長方形 8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0" name="正方形/長方形 8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1" name="テキスト ボックス 8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2" name="直線コネクタ 8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73" name="直線コネクタ 8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74" name="テキスト ボックス 8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75" name="直線コネクタ 8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76" name="テキスト ボックス 8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77" name="直線コネクタ 8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78" name="テキスト ボックス 8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79" name="直線コネクタ 8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80" name="テキスト ボックス 8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81" name="直線コネクタ 8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82" name="テキスト ボックス 8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3" name="直線コネクタ 8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4" name="テキスト ボックス 8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86" name="直線コネクタ 885"/>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87"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88" name="直線コネクタ 887"/>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89"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90" name="直線コネクタ 889"/>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891"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92" name="フローチャート: 判断 891"/>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93" name="フローチャート: 判断 892"/>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94" name="フローチャート: 判断 893"/>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95" name="フローチャート: 判断 894"/>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96" name="フローチャート: 判断 895"/>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7" name="テキスト ボックス 8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8" name="テキスト ボックス 8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9" name="テキスト ボックス 8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0" name="テキスト ボックス 8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1" name="テキスト ボックス 9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125985</xdr:rowOff>
    </xdr:from>
    <xdr:to>
      <xdr:col>116</xdr:col>
      <xdr:colOff>114300</xdr:colOff>
      <xdr:row>106</xdr:row>
      <xdr:rowOff>56135</xdr:rowOff>
    </xdr:to>
    <xdr:sp macro="" textlink="">
      <xdr:nvSpPr>
        <xdr:cNvPr id="902" name="楕円 901"/>
        <xdr:cNvSpPr/>
      </xdr:nvSpPr>
      <xdr:spPr>
        <a:xfrm>
          <a:off x="221107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148862</xdr:rowOff>
    </xdr:from>
    <xdr:ext cx="469744" cy="259045"/>
    <xdr:sp macro="" textlink="">
      <xdr:nvSpPr>
        <xdr:cNvPr id="903" name="【庁舎】&#10;一人当たり面積該当値テキスト"/>
        <xdr:cNvSpPr txBox="1"/>
      </xdr:nvSpPr>
      <xdr:spPr>
        <a:xfrm>
          <a:off x="22199600" y="1797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21589</xdr:rowOff>
    </xdr:from>
    <xdr:to>
      <xdr:col>112</xdr:col>
      <xdr:colOff>38100</xdr:colOff>
      <xdr:row>106</xdr:row>
      <xdr:rowOff>123189</xdr:rowOff>
    </xdr:to>
    <xdr:sp macro="" textlink="">
      <xdr:nvSpPr>
        <xdr:cNvPr id="904" name="楕円 903"/>
        <xdr:cNvSpPr/>
      </xdr:nvSpPr>
      <xdr:spPr>
        <a:xfrm>
          <a:off x="2127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5335</xdr:rowOff>
    </xdr:from>
    <xdr:to>
      <xdr:col>116</xdr:col>
      <xdr:colOff>63500</xdr:colOff>
      <xdr:row>106</xdr:row>
      <xdr:rowOff>72389</xdr:rowOff>
    </xdr:to>
    <xdr:cxnSp macro="">
      <xdr:nvCxnSpPr>
        <xdr:cNvPr id="905" name="直線コネクタ 904"/>
        <xdr:cNvCxnSpPr/>
      </xdr:nvCxnSpPr>
      <xdr:spPr>
        <a:xfrm flipV="1">
          <a:off x="21323300" y="18179035"/>
          <a:ext cx="838200" cy="6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14732</xdr:rowOff>
    </xdr:from>
    <xdr:to>
      <xdr:col>107</xdr:col>
      <xdr:colOff>101600</xdr:colOff>
      <xdr:row>107</xdr:row>
      <xdr:rowOff>116332</xdr:rowOff>
    </xdr:to>
    <xdr:sp macro="" textlink="">
      <xdr:nvSpPr>
        <xdr:cNvPr id="906" name="楕円 905"/>
        <xdr:cNvSpPr/>
      </xdr:nvSpPr>
      <xdr:spPr>
        <a:xfrm>
          <a:off x="20383500" y="183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72389</xdr:rowOff>
    </xdr:from>
    <xdr:to>
      <xdr:col>111</xdr:col>
      <xdr:colOff>177800</xdr:colOff>
      <xdr:row>107</xdr:row>
      <xdr:rowOff>65532</xdr:rowOff>
    </xdr:to>
    <xdr:cxnSp macro="">
      <xdr:nvCxnSpPr>
        <xdr:cNvPr id="907" name="直線コネクタ 906"/>
        <xdr:cNvCxnSpPr/>
      </xdr:nvCxnSpPr>
      <xdr:spPr>
        <a:xfrm flipV="1">
          <a:off x="20434300" y="18246089"/>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138176</xdr:rowOff>
    </xdr:from>
    <xdr:to>
      <xdr:col>102</xdr:col>
      <xdr:colOff>165100</xdr:colOff>
      <xdr:row>108</xdr:row>
      <xdr:rowOff>68326</xdr:rowOff>
    </xdr:to>
    <xdr:sp macro="" textlink="">
      <xdr:nvSpPr>
        <xdr:cNvPr id="908" name="楕円 907"/>
        <xdr:cNvSpPr/>
      </xdr:nvSpPr>
      <xdr:spPr>
        <a:xfrm>
          <a:off x="19494500" y="184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65532</xdr:rowOff>
    </xdr:from>
    <xdr:to>
      <xdr:col>107</xdr:col>
      <xdr:colOff>50800</xdr:colOff>
      <xdr:row>108</xdr:row>
      <xdr:rowOff>17526</xdr:rowOff>
    </xdr:to>
    <xdr:cxnSp macro="">
      <xdr:nvCxnSpPr>
        <xdr:cNvPr id="909" name="直線コネクタ 908"/>
        <xdr:cNvCxnSpPr/>
      </xdr:nvCxnSpPr>
      <xdr:spPr>
        <a:xfrm flipV="1">
          <a:off x="19545300" y="1841068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39878</xdr:rowOff>
    </xdr:from>
    <xdr:to>
      <xdr:col>98</xdr:col>
      <xdr:colOff>38100</xdr:colOff>
      <xdr:row>107</xdr:row>
      <xdr:rowOff>141478</xdr:rowOff>
    </xdr:to>
    <xdr:sp macro="" textlink="">
      <xdr:nvSpPr>
        <xdr:cNvPr id="910" name="楕円 909"/>
        <xdr:cNvSpPr/>
      </xdr:nvSpPr>
      <xdr:spPr>
        <a:xfrm>
          <a:off x="18605500" y="183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90678</xdr:rowOff>
    </xdr:from>
    <xdr:to>
      <xdr:col>102</xdr:col>
      <xdr:colOff>114300</xdr:colOff>
      <xdr:row>108</xdr:row>
      <xdr:rowOff>17526</xdr:rowOff>
    </xdr:to>
    <xdr:cxnSp macro="">
      <xdr:nvCxnSpPr>
        <xdr:cNvPr id="911" name="直線コネクタ 910"/>
        <xdr:cNvCxnSpPr/>
      </xdr:nvCxnSpPr>
      <xdr:spPr>
        <a:xfrm>
          <a:off x="18656300" y="1843582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912" name="n_1aveValue【庁舎】&#10;一人当たり面積"/>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13" name="n_2ave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914"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915" name="n_4aveValue【庁舎】&#10;一人当たり面積"/>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139716</xdr:rowOff>
    </xdr:from>
    <xdr:ext cx="469744" cy="259045"/>
    <xdr:sp macro="" textlink="">
      <xdr:nvSpPr>
        <xdr:cNvPr id="916" name="n_1mainValue【庁舎】&#10;一人当たり面積"/>
        <xdr:cNvSpPr txBox="1"/>
      </xdr:nvSpPr>
      <xdr:spPr>
        <a:xfrm>
          <a:off x="210757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132859</xdr:rowOff>
    </xdr:from>
    <xdr:ext cx="469744" cy="259045"/>
    <xdr:sp macro="" textlink="">
      <xdr:nvSpPr>
        <xdr:cNvPr id="917" name="n_2mainValue【庁舎】&#10;一人当たり面積"/>
        <xdr:cNvSpPr txBox="1"/>
      </xdr:nvSpPr>
      <xdr:spPr>
        <a:xfrm>
          <a:off x="20199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59453</xdr:rowOff>
    </xdr:from>
    <xdr:ext cx="469744" cy="259045"/>
    <xdr:sp macro="" textlink="">
      <xdr:nvSpPr>
        <xdr:cNvPr id="918" name="n_3mainValue【庁舎】&#10;一人当たり面積"/>
        <xdr:cNvSpPr txBox="1"/>
      </xdr:nvSpPr>
      <xdr:spPr>
        <a:xfrm>
          <a:off x="19310427"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158005</xdr:rowOff>
    </xdr:from>
    <xdr:ext cx="469744" cy="259045"/>
    <xdr:sp macro="" textlink="">
      <xdr:nvSpPr>
        <xdr:cNvPr id="919" name="n_4mainValue【庁舎】&#10;一人当たり面積"/>
        <xdr:cNvSpPr txBox="1"/>
      </xdr:nvSpPr>
      <xdr:spPr>
        <a:xfrm>
          <a:off x="18421427" y="181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0" name="正方形/長方形 9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1" name="正方形/長方形 9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2" name="テキスト ボックス 9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市民会館、図書館及び一般廃棄物処理施設については、類似団体と比較して特に有形固定資産減価償却率が高くなっている。市民会館については、築後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おり老朽化が進行している。これまでも改修工事等を行ってきたが、今後一層の維持経費の増加が見込まれる。公共施設等総合管理計画に基づき、地元への施設譲渡や除却、ニーズを考慮したサービス内容の見直しや適正規模、適正配置、適正管理について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また、庁舎については、老朽化が進行しており、耐震基準も満たしていないことから、令和元年度竣工で新庁舎の建設を行い、ほかの関連施設との複合化を図った。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なお、消防施設の一人当たりの面積が大きいのは、東備消防組合（一部事務組合）の構成割合分を含んでいるためである。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33,527
32,808
258.14
23,063,152
22,435,509
484,320
12,086,013
21,517,861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分母となる基準財政需要額については、前年度に比べて増加した。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保育の無償化によるその他教育費などの個別算定経費の増額および単位費用が増額した影響が大きい。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分子である基準財政収入額も増加し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ており、これは、コロナ禍で市税の収入が落ち込む一方で、消費増税への対策として、地方消費税交付金の引上げ分が増額となったためである。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需要額及び収入額の増加が同程度であったこともあり、財政力指数への影響</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見られなかった。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今後は人口減少に伴う需要額の減収を見込み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、持続可能な財政基盤の確立に努める必要がある。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9" name="直線コネクタ 68"/>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xdr:cNvCxnSpPr/>
      </xdr:nvCxnSpPr>
      <xdr:spPr>
        <a:xfrm flipV="1">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97" name="テキスト ボックス 96"/>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台で推移しており、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歳入面では、</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税制改正により法人事業税交付金が皆増となったが、人口減少による普通交付税の減額や新型コロナウイルスによる固定資産税の徴収猶予、</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普通交付税の優遇措置の</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終了が</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要因とな</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り、全体としては減少している</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。一方、歳出面では</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こども園・学校教育の充実に伴う物件費の増加、特別会計</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への</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悪化の</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主な要因である。</a:t>
          </a:r>
          <a:endPar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今後は、経常一般財源の確保、</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事務事業の見直しにより、経常経費の削減に努める。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79057</xdr:rowOff>
    </xdr:from>
    <xdr:to>
      <xdr:col>23</xdr:col>
      <xdr:colOff>133350</xdr:colOff>
      <xdr:row>65</xdr:row>
      <xdr:rowOff>109220</xdr:rowOff>
    </xdr:to>
    <xdr:cxnSp macro="">
      <xdr:nvCxnSpPr>
        <xdr:cNvPr id="128" name="直線コネクタ 127"/>
        <xdr:cNvCxnSpPr/>
      </xdr:nvCxnSpPr>
      <xdr:spPr>
        <a:xfrm>
          <a:off x="4114800" y="11223307"/>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129857</xdr:rowOff>
    </xdr:from>
    <xdr:to>
      <xdr:col>19</xdr:col>
      <xdr:colOff>133350</xdr:colOff>
      <xdr:row>65</xdr:row>
      <xdr:rowOff>79057</xdr:rowOff>
    </xdr:to>
    <xdr:cxnSp macro="">
      <xdr:nvCxnSpPr>
        <xdr:cNvPr id="131" name="直線コネクタ 130"/>
        <xdr:cNvCxnSpPr/>
      </xdr:nvCxnSpPr>
      <xdr:spPr>
        <a:xfrm>
          <a:off x="3225800" y="111026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117793</xdr:rowOff>
    </xdr:from>
    <xdr:to>
      <xdr:col>15</xdr:col>
      <xdr:colOff>82550</xdr:colOff>
      <xdr:row>64</xdr:row>
      <xdr:rowOff>129857</xdr:rowOff>
    </xdr:to>
    <xdr:cxnSp macro="">
      <xdr:nvCxnSpPr>
        <xdr:cNvPr id="134" name="直線コネクタ 133"/>
        <xdr:cNvCxnSpPr/>
      </xdr:nvCxnSpPr>
      <xdr:spPr>
        <a:xfrm>
          <a:off x="2336800" y="1109059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105728</xdr:rowOff>
    </xdr:from>
    <xdr:to>
      <xdr:col>11</xdr:col>
      <xdr:colOff>31750</xdr:colOff>
      <xdr:row>64</xdr:row>
      <xdr:rowOff>117793</xdr:rowOff>
    </xdr:to>
    <xdr:cxnSp macro="">
      <xdr:nvCxnSpPr>
        <xdr:cNvPr id="137" name="直線コネクタ 136"/>
        <xdr:cNvCxnSpPr/>
      </xdr:nvCxnSpPr>
      <xdr:spPr>
        <a:xfrm>
          <a:off x="1447800" y="110785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47" name="楕円 146"/>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48"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28257</xdr:rowOff>
    </xdr:from>
    <xdr:to>
      <xdr:col>19</xdr:col>
      <xdr:colOff>184150</xdr:colOff>
      <xdr:row>65</xdr:row>
      <xdr:rowOff>129857</xdr:rowOff>
    </xdr:to>
    <xdr:sp macro="" textlink="">
      <xdr:nvSpPr>
        <xdr:cNvPr id="149" name="楕円 148"/>
        <xdr:cNvSpPr/>
      </xdr:nvSpPr>
      <xdr:spPr>
        <a:xfrm>
          <a:off x="4064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114634</xdr:rowOff>
    </xdr:from>
    <xdr:ext cx="736600" cy="259045"/>
    <xdr:sp macro="" textlink="">
      <xdr:nvSpPr>
        <xdr:cNvPr id="150" name="テキスト ボックス 149"/>
        <xdr:cNvSpPr txBox="1"/>
      </xdr:nvSpPr>
      <xdr:spPr>
        <a:xfrm>
          <a:off x="3733800" y="1125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79057</xdr:rowOff>
    </xdr:from>
    <xdr:to>
      <xdr:col>15</xdr:col>
      <xdr:colOff>133350</xdr:colOff>
      <xdr:row>65</xdr:row>
      <xdr:rowOff>9207</xdr:rowOff>
    </xdr:to>
    <xdr:sp macro="" textlink="">
      <xdr:nvSpPr>
        <xdr:cNvPr id="151" name="楕円 150"/>
        <xdr:cNvSpPr/>
      </xdr:nvSpPr>
      <xdr:spPr>
        <a:xfrm>
          <a:off x="3175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165434</xdr:rowOff>
    </xdr:from>
    <xdr:ext cx="762000" cy="259045"/>
    <xdr:sp macro="" textlink="">
      <xdr:nvSpPr>
        <xdr:cNvPr id="152" name="テキスト ボックス 151"/>
        <xdr:cNvSpPr txBox="1"/>
      </xdr:nvSpPr>
      <xdr:spPr>
        <a:xfrm>
          <a:off x="2844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66993</xdr:rowOff>
    </xdr:from>
    <xdr:to>
      <xdr:col>11</xdr:col>
      <xdr:colOff>82550</xdr:colOff>
      <xdr:row>64</xdr:row>
      <xdr:rowOff>168593</xdr:rowOff>
    </xdr:to>
    <xdr:sp macro="" textlink="">
      <xdr:nvSpPr>
        <xdr:cNvPr id="153" name="楕円 152"/>
        <xdr:cNvSpPr/>
      </xdr:nvSpPr>
      <xdr:spPr>
        <a:xfrm>
          <a:off x="2286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153370</xdr:rowOff>
    </xdr:from>
    <xdr:ext cx="762000" cy="259045"/>
    <xdr:sp macro="" textlink="">
      <xdr:nvSpPr>
        <xdr:cNvPr id="154" name="テキスト ボックス 153"/>
        <xdr:cNvSpPr txBox="1"/>
      </xdr:nvSpPr>
      <xdr:spPr>
        <a:xfrm>
          <a:off x="1955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54928</xdr:rowOff>
    </xdr:from>
    <xdr:to>
      <xdr:col>7</xdr:col>
      <xdr:colOff>31750</xdr:colOff>
      <xdr:row>64</xdr:row>
      <xdr:rowOff>156528</xdr:rowOff>
    </xdr:to>
    <xdr:sp macro="" textlink="">
      <xdr:nvSpPr>
        <xdr:cNvPr id="155" name="楕円 154"/>
        <xdr:cNvSpPr/>
      </xdr:nvSpPr>
      <xdr:spPr>
        <a:xfrm>
          <a:off x="1397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141305</xdr:rowOff>
    </xdr:from>
    <xdr:ext cx="762000" cy="259045"/>
    <xdr:sp macro="" textlink="">
      <xdr:nvSpPr>
        <xdr:cNvPr id="156" name="テキスト ボックス 155"/>
        <xdr:cNvSpPr txBox="1"/>
      </xdr:nvSpPr>
      <xdr:spPr>
        <a:xfrm>
          <a:off x="1066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人件費・物件費等決算額は、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+24,775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円と大幅に増加している。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これは会計年度任用職員制度の開始に伴い、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臨時的任用職員</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の雇用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に係る経費が物件費や扶助費から人件費に移行した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ためである。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決算額が高いため、市営バスの運行経費、</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ALT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（英語指導助手）の配置事業経費などの経常的な物件費について、それぞれの事業の費用対効果</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検証を行っていく必要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32953</xdr:rowOff>
    </xdr:from>
    <xdr:to>
      <xdr:col>23</xdr:col>
      <xdr:colOff>133350</xdr:colOff>
      <xdr:row>84</xdr:row>
      <xdr:rowOff>60776</xdr:rowOff>
    </xdr:to>
    <xdr:cxnSp macro="">
      <xdr:nvCxnSpPr>
        <xdr:cNvPr id="191" name="直線コネクタ 190"/>
        <xdr:cNvCxnSpPr/>
      </xdr:nvCxnSpPr>
      <xdr:spPr>
        <a:xfrm>
          <a:off x="4114800" y="14263303"/>
          <a:ext cx="838200" cy="19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21789</xdr:rowOff>
    </xdr:from>
    <xdr:to>
      <xdr:col>19</xdr:col>
      <xdr:colOff>133350</xdr:colOff>
      <xdr:row>83</xdr:row>
      <xdr:rowOff>32953</xdr:rowOff>
    </xdr:to>
    <xdr:cxnSp macro="">
      <xdr:nvCxnSpPr>
        <xdr:cNvPr id="194" name="直線コネクタ 193"/>
        <xdr:cNvCxnSpPr/>
      </xdr:nvCxnSpPr>
      <xdr:spPr>
        <a:xfrm>
          <a:off x="3225800" y="14252139"/>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21789</xdr:rowOff>
    </xdr:from>
    <xdr:to>
      <xdr:col>15</xdr:col>
      <xdr:colOff>82550</xdr:colOff>
      <xdr:row>84</xdr:row>
      <xdr:rowOff>84505</xdr:rowOff>
    </xdr:to>
    <xdr:cxnSp macro="">
      <xdr:nvCxnSpPr>
        <xdr:cNvPr id="197" name="直線コネクタ 196"/>
        <xdr:cNvCxnSpPr/>
      </xdr:nvCxnSpPr>
      <xdr:spPr>
        <a:xfrm flipV="1">
          <a:off x="2336800" y="14252139"/>
          <a:ext cx="889000" cy="23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84505</xdr:rowOff>
    </xdr:from>
    <xdr:to>
      <xdr:col>11</xdr:col>
      <xdr:colOff>31750</xdr:colOff>
      <xdr:row>84</xdr:row>
      <xdr:rowOff>149591</xdr:rowOff>
    </xdr:to>
    <xdr:cxnSp macro="">
      <xdr:nvCxnSpPr>
        <xdr:cNvPr id="200" name="直線コネクタ 199"/>
        <xdr:cNvCxnSpPr/>
      </xdr:nvCxnSpPr>
      <xdr:spPr>
        <a:xfrm flipV="1">
          <a:off x="1447800" y="14486305"/>
          <a:ext cx="8890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9976</xdr:rowOff>
    </xdr:from>
    <xdr:to>
      <xdr:col>23</xdr:col>
      <xdr:colOff>184150</xdr:colOff>
      <xdr:row>84</xdr:row>
      <xdr:rowOff>111576</xdr:rowOff>
    </xdr:to>
    <xdr:sp macro="" textlink="">
      <xdr:nvSpPr>
        <xdr:cNvPr id="210" name="楕円 209"/>
        <xdr:cNvSpPr/>
      </xdr:nvSpPr>
      <xdr:spPr>
        <a:xfrm>
          <a:off x="4902200" y="144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153503</xdr:rowOff>
    </xdr:from>
    <xdr:ext cx="762000" cy="259045"/>
    <xdr:sp macro="" textlink="">
      <xdr:nvSpPr>
        <xdr:cNvPr id="211" name="人件費・物件費等の状況該当値テキスト"/>
        <xdr:cNvSpPr txBox="1"/>
      </xdr:nvSpPr>
      <xdr:spPr>
        <a:xfrm>
          <a:off x="5041900" y="1438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153603</xdr:rowOff>
    </xdr:from>
    <xdr:to>
      <xdr:col>19</xdr:col>
      <xdr:colOff>184150</xdr:colOff>
      <xdr:row>83</xdr:row>
      <xdr:rowOff>83753</xdr:rowOff>
    </xdr:to>
    <xdr:sp macro="" textlink="">
      <xdr:nvSpPr>
        <xdr:cNvPr id="212" name="楕円 211"/>
        <xdr:cNvSpPr/>
      </xdr:nvSpPr>
      <xdr:spPr>
        <a:xfrm>
          <a:off x="4064000" y="142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68530</xdr:rowOff>
    </xdr:from>
    <xdr:ext cx="736600" cy="259045"/>
    <xdr:sp macro="" textlink="">
      <xdr:nvSpPr>
        <xdr:cNvPr id="213" name="テキスト ボックス 212"/>
        <xdr:cNvSpPr txBox="1"/>
      </xdr:nvSpPr>
      <xdr:spPr>
        <a:xfrm>
          <a:off x="3733800" y="14298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142439</xdr:rowOff>
    </xdr:from>
    <xdr:to>
      <xdr:col>15</xdr:col>
      <xdr:colOff>133350</xdr:colOff>
      <xdr:row>83</xdr:row>
      <xdr:rowOff>72589</xdr:rowOff>
    </xdr:to>
    <xdr:sp macro="" textlink="">
      <xdr:nvSpPr>
        <xdr:cNvPr id="214" name="楕円 213"/>
        <xdr:cNvSpPr/>
      </xdr:nvSpPr>
      <xdr:spPr>
        <a:xfrm>
          <a:off x="3175000" y="142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57366</xdr:rowOff>
    </xdr:from>
    <xdr:ext cx="762000" cy="259045"/>
    <xdr:sp macro="" textlink="">
      <xdr:nvSpPr>
        <xdr:cNvPr id="215" name="テキスト ボックス 214"/>
        <xdr:cNvSpPr txBox="1"/>
      </xdr:nvSpPr>
      <xdr:spPr>
        <a:xfrm>
          <a:off x="2844800" y="1428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33705</xdr:rowOff>
    </xdr:from>
    <xdr:to>
      <xdr:col>11</xdr:col>
      <xdr:colOff>82550</xdr:colOff>
      <xdr:row>84</xdr:row>
      <xdr:rowOff>135305</xdr:rowOff>
    </xdr:to>
    <xdr:sp macro="" textlink="">
      <xdr:nvSpPr>
        <xdr:cNvPr id="216" name="楕円 215"/>
        <xdr:cNvSpPr/>
      </xdr:nvSpPr>
      <xdr:spPr>
        <a:xfrm>
          <a:off x="2286000" y="144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120082</xdr:rowOff>
    </xdr:from>
    <xdr:ext cx="762000" cy="259045"/>
    <xdr:sp macro="" textlink="">
      <xdr:nvSpPr>
        <xdr:cNvPr id="217" name="テキスト ボックス 216"/>
        <xdr:cNvSpPr txBox="1"/>
      </xdr:nvSpPr>
      <xdr:spPr>
        <a:xfrm>
          <a:off x="1955800" y="1452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98791</xdr:rowOff>
    </xdr:from>
    <xdr:to>
      <xdr:col>7</xdr:col>
      <xdr:colOff>31750</xdr:colOff>
      <xdr:row>85</xdr:row>
      <xdr:rowOff>28941</xdr:rowOff>
    </xdr:to>
    <xdr:sp macro="" textlink="">
      <xdr:nvSpPr>
        <xdr:cNvPr id="218" name="楕円 217"/>
        <xdr:cNvSpPr/>
      </xdr:nvSpPr>
      <xdr:spPr>
        <a:xfrm>
          <a:off x="1397000" y="145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13718</xdr:rowOff>
    </xdr:from>
    <xdr:ext cx="762000" cy="259045"/>
    <xdr:sp macro="" textlink="">
      <xdr:nvSpPr>
        <xdr:cNvPr id="219" name="テキスト ボックス 218"/>
        <xdr:cNvSpPr txBox="1"/>
      </xdr:nvSpPr>
      <xdr:spPr>
        <a:xfrm>
          <a:off x="1066800" y="145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職員の給与については、国の人事院勧告に従っており、市独自の特殊要因は存在しないものの、職員の採用及び退職による職員の年齢、給料号級の構成の変更により、指数の増減が生じている。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今後の給与の取扱いについては、これまでと同様国の人事院勧告に従いつつ、国、県、近隣市町村等の動向も注視していく。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82550</xdr:rowOff>
    </xdr:to>
    <xdr:cxnSp macro="">
      <xdr:nvCxnSpPr>
        <xdr:cNvPr id="253" name="直線コネクタ 252"/>
        <xdr:cNvCxnSpPr/>
      </xdr:nvCxnSpPr>
      <xdr:spPr>
        <a:xfrm flipV="1">
          <a:off x="16179800" y="144441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136172</xdr:rowOff>
    </xdr:to>
    <xdr:cxnSp macro="">
      <xdr:nvCxnSpPr>
        <xdr:cNvPr id="256" name="直線コネクタ 255"/>
        <xdr:cNvCxnSpPr/>
      </xdr:nvCxnSpPr>
      <xdr:spPr>
        <a:xfrm flipV="1">
          <a:off x="15290800" y="144843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136172</xdr:rowOff>
    </xdr:to>
    <xdr:cxnSp macro="">
      <xdr:nvCxnSpPr>
        <xdr:cNvPr id="259" name="直線コネクタ 258"/>
        <xdr:cNvCxnSpPr/>
      </xdr:nvCxnSpPr>
      <xdr:spPr>
        <a:xfrm>
          <a:off x="14401800" y="144843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79728</xdr:rowOff>
    </xdr:from>
    <xdr:to>
      <xdr:col>68</xdr:col>
      <xdr:colOff>152400</xdr:colOff>
      <xdr:row>84</xdr:row>
      <xdr:rowOff>82550</xdr:rowOff>
    </xdr:to>
    <xdr:cxnSp macro="">
      <xdr:nvCxnSpPr>
        <xdr:cNvPr id="262" name="直線コネクタ 261"/>
        <xdr:cNvCxnSpPr/>
      </xdr:nvCxnSpPr>
      <xdr:spPr>
        <a:xfrm>
          <a:off x="13512800" y="1431007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2" name="楕円 271"/>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135061</xdr:rowOff>
    </xdr:from>
    <xdr:ext cx="762000" cy="259045"/>
    <xdr:sp macro="" textlink="">
      <xdr:nvSpPr>
        <xdr:cNvPr id="273"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4" name="楕円 273"/>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75" name="テキスト ボックス 274"/>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6" name="楕円 275"/>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77" name="テキスト ボックス 276"/>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78" name="楕円 277"/>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79" name="テキスト ボックス 278"/>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80" name="楕円 279"/>
        <xdr:cNvSpPr/>
      </xdr:nvSpPr>
      <xdr:spPr>
        <a:xfrm>
          <a:off x="13462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81" name="テキスト ボックス 280"/>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本年度の人口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人となり、前年度とほぼ横ばいに推移した。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これは、分母である人口の減少（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34,264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33,527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人、対前年度比△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に対し、普通会計ベースでの職員数も減少（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376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367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人、対前年度比△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％）したためである。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引き続き、住民サービス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の向上と職員数のバランスに配慮しつつ、定員適正化計画に基づき定員の適正化に努める。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158297</xdr:rowOff>
    </xdr:from>
    <xdr:to>
      <xdr:col>81</xdr:col>
      <xdr:colOff>44450</xdr:colOff>
      <xdr:row>64</xdr:row>
      <xdr:rowOff>161744</xdr:rowOff>
    </xdr:to>
    <xdr:cxnSp macro="">
      <xdr:nvCxnSpPr>
        <xdr:cNvPr id="318" name="直線コネクタ 317"/>
        <xdr:cNvCxnSpPr/>
      </xdr:nvCxnSpPr>
      <xdr:spPr>
        <a:xfrm flipV="1">
          <a:off x="16179800" y="1113109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104866</xdr:rowOff>
    </xdr:from>
    <xdr:to>
      <xdr:col>77</xdr:col>
      <xdr:colOff>44450</xdr:colOff>
      <xdr:row>64</xdr:row>
      <xdr:rowOff>161744</xdr:rowOff>
    </xdr:to>
    <xdr:cxnSp macro="">
      <xdr:nvCxnSpPr>
        <xdr:cNvPr id="321" name="直線コネクタ 320"/>
        <xdr:cNvCxnSpPr/>
      </xdr:nvCxnSpPr>
      <xdr:spPr>
        <a:xfrm>
          <a:off x="15290800" y="11077666"/>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97972</xdr:rowOff>
    </xdr:from>
    <xdr:to>
      <xdr:col>72</xdr:col>
      <xdr:colOff>203200</xdr:colOff>
      <xdr:row>64</xdr:row>
      <xdr:rowOff>104866</xdr:rowOff>
    </xdr:to>
    <xdr:cxnSp macro="">
      <xdr:nvCxnSpPr>
        <xdr:cNvPr id="324" name="直線コネクタ 323"/>
        <xdr:cNvCxnSpPr/>
      </xdr:nvCxnSpPr>
      <xdr:spPr>
        <a:xfrm>
          <a:off x="14401800" y="110707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97972</xdr:rowOff>
    </xdr:from>
    <xdr:to>
      <xdr:col>68</xdr:col>
      <xdr:colOff>152400</xdr:colOff>
      <xdr:row>64</xdr:row>
      <xdr:rowOff>142784</xdr:rowOff>
    </xdr:to>
    <xdr:cxnSp macro="">
      <xdr:nvCxnSpPr>
        <xdr:cNvPr id="327" name="直線コネクタ 326"/>
        <xdr:cNvCxnSpPr/>
      </xdr:nvCxnSpPr>
      <xdr:spPr>
        <a:xfrm flipV="1">
          <a:off x="13512800" y="11070772"/>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107497</xdr:rowOff>
    </xdr:from>
    <xdr:to>
      <xdr:col>81</xdr:col>
      <xdr:colOff>95250</xdr:colOff>
      <xdr:row>65</xdr:row>
      <xdr:rowOff>37647</xdr:rowOff>
    </xdr:to>
    <xdr:sp macro="" textlink="">
      <xdr:nvSpPr>
        <xdr:cNvPr id="337" name="楕円 336"/>
        <xdr:cNvSpPr/>
      </xdr:nvSpPr>
      <xdr:spPr>
        <a:xfrm>
          <a:off x="16967200" y="1108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79574</xdr:rowOff>
    </xdr:from>
    <xdr:ext cx="762000" cy="259045"/>
    <xdr:sp macro="" textlink="">
      <xdr:nvSpPr>
        <xdr:cNvPr id="338" name="定員管理の状況該当値テキスト"/>
        <xdr:cNvSpPr txBox="1"/>
      </xdr:nvSpPr>
      <xdr:spPr>
        <a:xfrm>
          <a:off x="17106900" y="1105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110944</xdr:rowOff>
    </xdr:from>
    <xdr:to>
      <xdr:col>77</xdr:col>
      <xdr:colOff>95250</xdr:colOff>
      <xdr:row>65</xdr:row>
      <xdr:rowOff>41094</xdr:rowOff>
    </xdr:to>
    <xdr:sp macro="" textlink="">
      <xdr:nvSpPr>
        <xdr:cNvPr id="339" name="楕円 338"/>
        <xdr:cNvSpPr/>
      </xdr:nvSpPr>
      <xdr:spPr>
        <a:xfrm>
          <a:off x="16129000" y="110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25871</xdr:rowOff>
    </xdr:from>
    <xdr:ext cx="736600" cy="259045"/>
    <xdr:sp macro="" textlink="">
      <xdr:nvSpPr>
        <xdr:cNvPr id="340" name="テキスト ボックス 339"/>
        <xdr:cNvSpPr txBox="1"/>
      </xdr:nvSpPr>
      <xdr:spPr>
        <a:xfrm>
          <a:off x="15798800" y="111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54066</xdr:rowOff>
    </xdr:from>
    <xdr:to>
      <xdr:col>73</xdr:col>
      <xdr:colOff>44450</xdr:colOff>
      <xdr:row>64</xdr:row>
      <xdr:rowOff>155666</xdr:rowOff>
    </xdr:to>
    <xdr:sp macro="" textlink="">
      <xdr:nvSpPr>
        <xdr:cNvPr id="341" name="楕円 340"/>
        <xdr:cNvSpPr/>
      </xdr:nvSpPr>
      <xdr:spPr>
        <a:xfrm>
          <a:off x="15240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140443</xdr:rowOff>
    </xdr:from>
    <xdr:ext cx="762000" cy="259045"/>
    <xdr:sp macro="" textlink="">
      <xdr:nvSpPr>
        <xdr:cNvPr id="342" name="テキスト ボックス 341"/>
        <xdr:cNvSpPr txBox="1"/>
      </xdr:nvSpPr>
      <xdr:spPr>
        <a:xfrm>
          <a:off x="14909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47172</xdr:rowOff>
    </xdr:from>
    <xdr:to>
      <xdr:col>68</xdr:col>
      <xdr:colOff>203200</xdr:colOff>
      <xdr:row>64</xdr:row>
      <xdr:rowOff>148772</xdr:rowOff>
    </xdr:to>
    <xdr:sp macro="" textlink="">
      <xdr:nvSpPr>
        <xdr:cNvPr id="343" name="楕円 342"/>
        <xdr:cNvSpPr/>
      </xdr:nvSpPr>
      <xdr:spPr>
        <a:xfrm>
          <a:off x="14351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133549</xdr:rowOff>
    </xdr:from>
    <xdr:ext cx="762000" cy="259045"/>
    <xdr:sp macro="" textlink="">
      <xdr:nvSpPr>
        <xdr:cNvPr id="344" name="テキスト ボックス 343"/>
        <xdr:cNvSpPr txBox="1"/>
      </xdr:nvSpPr>
      <xdr:spPr>
        <a:xfrm>
          <a:off x="14020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91984</xdr:rowOff>
    </xdr:from>
    <xdr:to>
      <xdr:col>64</xdr:col>
      <xdr:colOff>152400</xdr:colOff>
      <xdr:row>65</xdr:row>
      <xdr:rowOff>22134</xdr:rowOff>
    </xdr:to>
    <xdr:sp macro="" textlink="">
      <xdr:nvSpPr>
        <xdr:cNvPr id="345" name="楕円 344"/>
        <xdr:cNvSpPr/>
      </xdr:nvSpPr>
      <xdr:spPr>
        <a:xfrm>
          <a:off x="13462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6911</xdr:rowOff>
    </xdr:from>
    <xdr:ext cx="762000" cy="259045"/>
    <xdr:sp macro="" textlink="">
      <xdr:nvSpPr>
        <xdr:cNvPr id="346" name="テキスト ボックス 345"/>
        <xdr:cNvSpPr txBox="1"/>
      </xdr:nvSpPr>
      <xdr:spPr>
        <a:xfrm>
          <a:off x="13131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ポイント改善しており、早期健全化基準（</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％）を下回った数値となっている。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全国、県内平均と比較して高い要因としては、下水道事業債の償還財源として企業会計へ繰り出す額が大きいことがあるが、償還のピークは過ぎており、減少に転じている。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今後も引き続き、大規模事業に対する市債の発行が予定されているため、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国庫補助金などの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財源確保及び市債発行の抑制に努める。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92964</xdr:rowOff>
    </xdr:from>
    <xdr:to>
      <xdr:col>81</xdr:col>
      <xdr:colOff>44450</xdr:colOff>
      <xdr:row>43</xdr:row>
      <xdr:rowOff>46990</xdr:rowOff>
    </xdr:to>
    <xdr:cxnSp macro="">
      <xdr:nvCxnSpPr>
        <xdr:cNvPr id="378" name="直線コネクタ 377"/>
        <xdr:cNvCxnSpPr/>
      </xdr:nvCxnSpPr>
      <xdr:spPr>
        <a:xfrm flipV="1">
          <a:off x="16179800" y="729386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104902</xdr:rowOff>
    </xdr:to>
    <xdr:cxnSp macro="">
      <xdr:nvCxnSpPr>
        <xdr:cNvPr id="381" name="直線コネクタ 380"/>
        <xdr:cNvCxnSpPr/>
      </xdr:nvCxnSpPr>
      <xdr:spPr>
        <a:xfrm flipV="1">
          <a:off x="15290800" y="74193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104902</xdr:rowOff>
    </xdr:to>
    <xdr:cxnSp macro="">
      <xdr:nvCxnSpPr>
        <xdr:cNvPr id="384" name="直線コネクタ 383"/>
        <xdr:cNvCxnSpPr/>
      </xdr:nvCxnSpPr>
      <xdr:spPr>
        <a:xfrm>
          <a:off x="14401800" y="746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75946</xdr:rowOff>
    </xdr:from>
    <xdr:to>
      <xdr:col>68</xdr:col>
      <xdr:colOff>152400</xdr:colOff>
      <xdr:row>43</xdr:row>
      <xdr:rowOff>95250</xdr:rowOff>
    </xdr:to>
    <xdr:cxnSp macro="">
      <xdr:nvCxnSpPr>
        <xdr:cNvPr id="387" name="直線コネクタ 386"/>
        <xdr:cNvCxnSpPr/>
      </xdr:nvCxnSpPr>
      <xdr:spPr>
        <a:xfrm>
          <a:off x="13512800" y="74482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42164</xdr:rowOff>
    </xdr:from>
    <xdr:to>
      <xdr:col>81</xdr:col>
      <xdr:colOff>95250</xdr:colOff>
      <xdr:row>42</xdr:row>
      <xdr:rowOff>143764</xdr:rowOff>
    </xdr:to>
    <xdr:sp macro="" textlink="">
      <xdr:nvSpPr>
        <xdr:cNvPr id="397" name="楕円 396"/>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14241</xdr:rowOff>
    </xdr:from>
    <xdr:ext cx="762000" cy="259045"/>
    <xdr:sp macro="" textlink="">
      <xdr:nvSpPr>
        <xdr:cNvPr id="398"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399" name="楕円 398"/>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0" name="テキスト ボックス 399"/>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54102</xdr:rowOff>
    </xdr:from>
    <xdr:to>
      <xdr:col>73</xdr:col>
      <xdr:colOff>44450</xdr:colOff>
      <xdr:row>43</xdr:row>
      <xdr:rowOff>155702</xdr:rowOff>
    </xdr:to>
    <xdr:sp macro="" textlink="">
      <xdr:nvSpPr>
        <xdr:cNvPr id="401" name="楕円 400"/>
        <xdr:cNvSpPr/>
      </xdr:nvSpPr>
      <xdr:spPr>
        <a:xfrm>
          <a:off x="15240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140479</xdr:rowOff>
    </xdr:from>
    <xdr:ext cx="762000" cy="259045"/>
    <xdr:sp macro="" textlink="">
      <xdr:nvSpPr>
        <xdr:cNvPr id="402" name="テキスト ボックス 401"/>
        <xdr:cNvSpPr txBox="1"/>
      </xdr:nvSpPr>
      <xdr:spPr>
        <a:xfrm>
          <a:off x="14909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3" name="楕円 402"/>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4" name="テキスト ボックス 403"/>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25146</xdr:rowOff>
    </xdr:from>
    <xdr:to>
      <xdr:col>64</xdr:col>
      <xdr:colOff>152400</xdr:colOff>
      <xdr:row>43</xdr:row>
      <xdr:rowOff>126746</xdr:rowOff>
    </xdr:to>
    <xdr:sp macro="" textlink="">
      <xdr:nvSpPr>
        <xdr:cNvPr id="405" name="楕円 404"/>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111523</xdr:rowOff>
    </xdr:from>
    <xdr:ext cx="762000" cy="259045"/>
    <xdr:sp macro="" textlink="">
      <xdr:nvSpPr>
        <xdr:cNvPr id="406" name="テキスト ボックス 405"/>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将来負担比率は充当可能財源が将来負担額を超えたため、当該数値はない。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今後は、新型コロナウイルスの影響による経済の停滞、</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人口減少による市税や普通交付税の減収が見込まれる一方で、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浚渫土砂処分場の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整備や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防災行政無線整備などの大規模事業に伴って借り入れ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た市債の償還、新たに日生総合支所の耐震・長寿命化や市道の新設改良、公共施設の更新などに市債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の借入れを予定しているため、今後は事業の選択と集中を実践し、財政基盤の確立に努める。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92786</xdr:rowOff>
    </xdr:from>
    <xdr:to>
      <xdr:col>68</xdr:col>
      <xdr:colOff>152400</xdr:colOff>
      <xdr:row>14</xdr:row>
      <xdr:rowOff>154076</xdr:rowOff>
    </xdr:to>
    <xdr:cxnSp macro="">
      <xdr:nvCxnSpPr>
        <xdr:cNvPr id="438" name="直線コネクタ 437"/>
        <xdr:cNvCxnSpPr/>
      </xdr:nvCxnSpPr>
      <xdr:spPr>
        <a:xfrm flipV="1">
          <a:off x="13512800" y="2493086"/>
          <a:ext cx="889000" cy="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1" name="フローチャート: 判断 440"/>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2" name="テキスト ボックス 441"/>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3" name="フローチャート: 判断 442"/>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4" name="テキスト ボックス 443"/>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5" name="フローチャート: 判断 444"/>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6" name="テキスト ボックス 445"/>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7" name="フローチャート: 判断 446"/>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48" name="テキスト ボックス 447"/>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41986</xdr:rowOff>
    </xdr:from>
    <xdr:to>
      <xdr:col>68</xdr:col>
      <xdr:colOff>203200</xdr:colOff>
      <xdr:row>14</xdr:row>
      <xdr:rowOff>143586</xdr:rowOff>
    </xdr:to>
    <xdr:sp macro="" textlink="">
      <xdr:nvSpPr>
        <xdr:cNvPr id="454" name="楕円 453"/>
        <xdr:cNvSpPr/>
      </xdr:nvSpPr>
      <xdr:spPr>
        <a:xfrm>
          <a:off x="14351000" y="244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153763</xdr:rowOff>
    </xdr:from>
    <xdr:ext cx="762000" cy="259045"/>
    <xdr:sp macro="" textlink="">
      <xdr:nvSpPr>
        <xdr:cNvPr id="455" name="テキスト ボックス 454"/>
        <xdr:cNvSpPr txBox="1"/>
      </xdr:nvSpPr>
      <xdr:spPr>
        <a:xfrm>
          <a:off x="14020800" y="221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103276</xdr:rowOff>
    </xdr:from>
    <xdr:to>
      <xdr:col>64</xdr:col>
      <xdr:colOff>152400</xdr:colOff>
      <xdr:row>15</xdr:row>
      <xdr:rowOff>33426</xdr:rowOff>
    </xdr:to>
    <xdr:sp macro="" textlink="">
      <xdr:nvSpPr>
        <xdr:cNvPr id="456" name="楕円 455"/>
        <xdr:cNvSpPr/>
      </xdr:nvSpPr>
      <xdr:spPr>
        <a:xfrm>
          <a:off x="13462000" y="25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43603</xdr:rowOff>
    </xdr:from>
    <xdr:ext cx="762000" cy="259045"/>
    <xdr:sp macro="" textlink="">
      <xdr:nvSpPr>
        <xdr:cNvPr id="457" name="テキスト ボックス 456"/>
        <xdr:cNvSpPr txBox="1"/>
      </xdr:nvSpPr>
      <xdr:spPr>
        <a:xfrm>
          <a:off x="13131800" y="227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33,527
32,808
258.14
23,063,152
22,435,509
484,320
12,086,013
21,517,861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臨時的任用職員が会計年度任用職員となったことに伴い、これらの職員に係る経費が物件費や扶助費から人件費に移行したためである。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今後も、行革プランや定員管理計画に従って人件費の抑制に努める。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60325</xdr:rowOff>
    </xdr:from>
    <xdr:to>
      <xdr:col>24</xdr:col>
      <xdr:colOff>25400</xdr:colOff>
      <xdr:row>39</xdr:row>
      <xdr:rowOff>60325</xdr:rowOff>
    </xdr:to>
    <xdr:cxnSp macro="">
      <xdr:nvCxnSpPr>
        <xdr:cNvPr id="70" name="直線コネクタ 69"/>
        <xdr:cNvCxnSpPr/>
      </xdr:nvCxnSpPr>
      <xdr:spPr>
        <a:xfrm>
          <a:off x="3987800" y="6232525"/>
          <a:ext cx="8382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41275</xdr:rowOff>
    </xdr:from>
    <xdr:to>
      <xdr:col>19</xdr:col>
      <xdr:colOff>187325</xdr:colOff>
      <xdr:row>36</xdr:row>
      <xdr:rowOff>60325</xdr:rowOff>
    </xdr:to>
    <xdr:cxnSp macro="">
      <xdr:nvCxnSpPr>
        <xdr:cNvPr id="73" name="直線コネクタ 72"/>
        <xdr:cNvCxnSpPr/>
      </xdr:nvCxnSpPr>
      <xdr:spPr>
        <a:xfrm>
          <a:off x="3098800" y="62134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41275</xdr:rowOff>
    </xdr:from>
    <xdr:to>
      <xdr:col>15</xdr:col>
      <xdr:colOff>98425</xdr:colOff>
      <xdr:row>36</xdr:row>
      <xdr:rowOff>98425</xdr:rowOff>
    </xdr:to>
    <xdr:cxnSp macro="">
      <xdr:nvCxnSpPr>
        <xdr:cNvPr id="76" name="直線コネクタ 75"/>
        <xdr:cNvCxnSpPr/>
      </xdr:nvCxnSpPr>
      <xdr:spPr>
        <a:xfrm flipV="1">
          <a:off x="2209800" y="62134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98425</xdr:rowOff>
    </xdr:from>
    <xdr:to>
      <xdr:col>11</xdr:col>
      <xdr:colOff>9525</xdr:colOff>
      <xdr:row>36</xdr:row>
      <xdr:rowOff>107950</xdr:rowOff>
    </xdr:to>
    <xdr:cxnSp macro="">
      <xdr:nvCxnSpPr>
        <xdr:cNvPr id="79" name="直線コネクタ 78"/>
        <xdr:cNvCxnSpPr/>
      </xdr:nvCxnSpPr>
      <xdr:spPr>
        <a:xfrm flipV="1">
          <a:off x="1320800" y="6270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9525</xdr:rowOff>
    </xdr:from>
    <xdr:to>
      <xdr:col>24</xdr:col>
      <xdr:colOff>76200</xdr:colOff>
      <xdr:row>39</xdr:row>
      <xdr:rowOff>111125</xdr:rowOff>
    </xdr:to>
    <xdr:sp macro="" textlink="">
      <xdr:nvSpPr>
        <xdr:cNvPr id="89" name="楕円 88"/>
        <xdr:cNvSpPr/>
      </xdr:nvSpPr>
      <xdr:spPr>
        <a:xfrm>
          <a:off x="47752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153052</xdr:rowOff>
    </xdr:from>
    <xdr:ext cx="762000" cy="259045"/>
    <xdr:sp macro="" textlink="">
      <xdr:nvSpPr>
        <xdr:cNvPr id="90" name="人件費該当値テキスト"/>
        <xdr:cNvSpPr txBox="1"/>
      </xdr:nvSpPr>
      <xdr:spPr>
        <a:xfrm>
          <a:off x="4914900" y="666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9525</xdr:rowOff>
    </xdr:from>
    <xdr:to>
      <xdr:col>20</xdr:col>
      <xdr:colOff>38100</xdr:colOff>
      <xdr:row>36</xdr:row>
      <xdr:rowOff>111125</xdr:rowOff>
    </xdr:to>
    <xdr:sp macro="" textlink="">
      <xdr:nvSpPr>
        <xdr:cNvPr id="91" name="楕円 90"/>
        <xdr:cNvSpPr/>
      </xdr:nvSpPr>
      <xdr:spPr>
        <a:xfrm>
          <a:off x="39370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121302</xdr:rowOff>
    </xdr:from>
    <xdr:ext cx="736600" cy="259045"/>
    <xdr:sp macro="" textlink="">
      <xdr:nvSpPr>
        <xdr:cNvPr id="92" name="テキスト ボックス 91"/>
        <xdr:cNvSpPr txBox="1"/>
      </xdr:nvSpPr>
      <xdr:spPr>
        <a:xfrm>
          <a:off x="3606800" y="595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161925</xdr:rowOff>
    </xdr:from>
    <xdr:to>
      <xdr:col>15</xdr:col>
      <xdr:colOff>149225</xdr:colOff>
      <xdr:row>36</xdr:row>
      <xdr:rowOff>92075</xdr:rowOff>
    </xdr:to>
    <xdr:sp macro="" textlink="">
      <xdr:nvSpPr>
        <xdr:cNvPr id="93" name="楕円 92"/>
        <xdr:cNvSpPr/>
      </xdr:nvSpPr>
      <xdr:spPr>
        <a:xfrm>
          <a:off x="3048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102252</xdr:rowOff>
    </xdr:from>
    <xdr:ext cx="762000" cy="259045"/>
    <xdr:sp macro="" textlink="">
      <xdr:nvSpPr>
        <xdr:cNvPr id="94" name="テキスト ボックス 93"/>
        <xdr:cNvSpPr txBox="1"/>
      </xdr:nvSpPr>
      <xdr:spPr>
        <a:xfrm>
          <a:off x="2717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47625</xdr:rowOff>
    </xdr:from>
    <xdr:to>
      <xdr:col>11</xdr:col>
      <xdr:colOff>60325</xdr:colOff>
      <xdr:row>36</xdr:row>
      <xdr:rowOff>149225</xdr:rowOff>
    </xdr:to>
    <xdr:sp macro="" textlink="">
      <xdr:nvSpPr>
        <xdr:cNvPr id="95" name="楕円 94"/>
        <xdr:cNvSpPr/>
      </xdr:nvSpPr>
      <xdr:spPr>
        <a:xfrm>
          <a:off x="2159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134002</xdr:rowOff>
    </xdr:from>
    <xdr:ext cx="762000" cy="259045"/>
    <xdr:sp macro="" textlink="">
      <xdr:nvSpPr>
        <xdr:cNvPr id="96" name="テキスト ボックス 95"/>
        <xdr:cNvSpPr txBox="1"/>
      </xdr:nvSpPr>
      <xdr:spPr>
        <a:xfrm>
          <a:off x="1828800" y="630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57150</xdr:rowOff>
    </xdr:from>
    <xdr:to>
      <xdr:col>6</xdr:col>
      <xdr:colOff>171450</xdr:colOff>
      <xdr:row>36</xdr:row>
      <xdr:rowOff>158750</xdr:rowOff>
    </xdr:to>
    <xdr:sp macro="" textlink="">
      <xdr:nvSpPr>
        <xdr:cNvPr id="97" name="楕円 96"/>
        <xdr:cNvSpPr/>
      </xdr:nvSpPr>
      <xdr:spPr>
        <a:xfrm>
          <a:off x="1270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143527</xdr:rowOff>
    </xdr:from>
    <xdr:ext cx="762000" cy="259045"/>
    <xdr:sp macro="" textlink="">
      <xdr:nvSpPr>
        <xdr:cNvPr id="98" name="テキスト ボックス 97"/>
        <xdr:cNvSpPr txBox="1"/>
      </xdr:nvSpPr>
      <xdr:spPr>
        <a:xfrm>
          <a:off x="939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については、対前年比で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会計年度任用職員制度の開始に伴い、臨時的任用職員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費が人件費に移行したためである。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今後は、市営バスの運行経費や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ALT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（英語指導助手）の配置事業などの経常的な支出について、経常収入に見合う事業費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とするための事務事業の見直しや公共施設の統廃合を進める。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また、新たな財源の確保にも尽力していく必要がある。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17</xdr:row>
      <xdr:rowOff>62230</xdr:rowOff>
    </xdr:to>
    <xdr:cxnSp macro="">
      <xdr:nvCxnSpPr>
        <xdr:cNvPr id="131" name="直線コネクタ 130"/>
        <xdr:cNvCxnSpPr/>
      </xdr:nvCxnSpPr>
      <xdr:spPr>
        <a:xfrm flipV="1">
          <a:off x="15671800" y="27787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62230</xdr:rowOff>
    </xdr:to>
    <xdr:cxnSp macro="">
      <xdr:nvCxnSpPr>
        <xdr:cNvPr id="134" name="直線コネクタ 133"/>
        <xdr:cNvCxnSpPr/>
      </xdr:nvCxnSpPr>
      <xdr:spPr>
        <a:xfrm>
          <a:off x="14782800" y="2915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8890</xdr:rowOff>
    </xdr:to>
    <xdr:cxnSp macro="">
      <xdr:nvCxnSpPr>
        <xdr:cNvPr id="137" name="直線コネクタ 136"/>
        <xdr:cNvCxnSpPr/>
      </xdr:nvCxnSpPr>
      <xdr:spPr>
        <a:xfrm flipV="1">
          <a:off x="13893800" y="291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17</xdr:row>
      <xdr:rowOff>8890</xdr:rowOff>
    </xdr:to>
    <xdr:cxnSp macro="">
      <xdr:nvCxnSpPr>
        <xdr:cNvPr id="140" name="直線コネクタ 139"/>
        <xdr:cNvCxnSpPr/>
      </xdr:nvCxnSpPr>
      <xdr:spPr>
        <a:xfrm>
          <a:off x="13004800" y="2854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50" name="楕円 149"/>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51"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52" name="楕円 151"/>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53" name="テキスト ボックス 152"/>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54" name="楕円 153"/>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55" name="テキスト ボックス 154"/>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6" name="楕円 155"/>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57" name="テキスト ボックス 156"/>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8" name="楕円 157"/>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59" name="テキスト ボックス 158"/>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主な要因は、こども園・保育園に勤務する臨時雇用職員の賃金や社会保険が人件費へ移行したためである。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障害者、高齢者を対象とした扶助費の増加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人口減少対策の扶助費の増加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も見込まれることから、市の独自の事業については、費用対効果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や優先順位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を検証しながら、事業の在り方を検討していく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56</xdr:row>
      <xdr:rowOff>29028</xdr:rowOff>
    </xdr:to>
    <xdr:cxnSp macro="">
      <xdr:nvCxnSpPr>
        <xdr:cNvPr id="194" name="直線コネクタ 193"/>
        <xdr:cNvCxnSpPr/>
      </xdr:nvCxnSpPr>
      <xdr:spPr>
        <a:xfrm flipV="1">
          <a:off x="3987800" y="9352643"/>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29028</xdr:rowOff>
    </xdr:to>
    <xdr:cxnSp macro="">
      <xdr:nvCxnSpPr>
        <xdr:cNvPr id="197" name="直線コネクタ 196"/>
        <xdr:cNvCxnSpPr/>
      </xdr:nvCxnSpPr>
      <xdr:spPr>
        <a:xfrm>
          <a:off x="3098800" y="95485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118835</xdr:rowOff>
    </xdr:to>
    <xdr:cxnSp macro="">
      <xdr:nvCxnSpPr>
        <xdr:cNvPr id="200" name="直線コネクタ 199"/>
        <xdr:cNvCxnSpPr/>
      </xdr:nvCxnSpPr>
      <xdr:spPr>
        <a:xfrm>
          <a:off x="2209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55</xdr:row>
      <xdr:rowOff>118835</xdr:rowOff>
    </xdr:to>
    <xdr:cxnSp macro="">
      <xdr:nvCxnSpPr>
        <xdr:cNvPr id="203" name="直線コネクタ 202"/>
        <xdr:cNvCxnSpPr/>
      </xdr:nvCxnSpPr>
      <xdr:spPr>
        <a:xfrm flipV="1">
          <a:off x="1320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3" name="楕円 212"/>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4"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5" name="楕円 214"/>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6" name="テキスト ボックス 215"/>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7" name="楕円 216"/>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8" name="テキスト ボックス 21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9" name="楕円 218"/>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20" name="テキスト ボックス 219"/>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21" name="楕円 220"/>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22" name="テキスト ボックス 221"/>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その他は、対前年度比で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出産育児一時金や奨学資金貸付金、企業用地造成事業特別会計繰出金、後期高齢者医療事業会計の事務費負担金や事務費分、介護保険事業勘定分の増加によるものである。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96520</xdr:rowOff>
    </xdr:to>
    <xdr:cxnSp macro="">
      <xdr:nvCxnSpPr>
        <xdr:cNvPr id="255" name="直線コネクタ 254"/>
        <xdr:cNvCxnSpPr/>
      </xdr:nvCxnSpPr>
      <xdr:spPr>
        <a:xfrm>
          <a:off x="15671800" y="10033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88900</xdr:rowOff>
    </xdr:to>
    <xdr:cxnSp macro="">
      <xdr:nvCxnSpPr>
        <xdr:cNvPr id="258" name="直線コネクタ 257"/>
        <xdr:cNvCxnSpPr/>
      </xdr:nvCxnSpPr>
      <xdr:spPr>
        <a:xfrm>
          <a:off x="14782800" y="997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153670</xdr:rowOff>
    </xdr:from>
    <xdr:to>
      <xdr:col>73</xdr:col>
      <xdr:colOff>180975</xdr:colOff>
      <xdr:row>58</xdr:row>
      <xdr:rowOff>27940</xdr:rowOff>
    </xdr:to>
    <xdr:cxnSp macro="">
      <xdr:nvCxnSpPr>
        <xdr:cNvPr id="261" name="直線コネクタ 260"/>
        <xdr:cNvCxnSpPr/>
      </xdr:nvCxnSpPr>
      <xdr:spPr>
        <a:xfrm>
          <a:off x="13893800" y="992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153670</xdr:rowOff>
    </xdr:from>
    <xdr:to>
      <xdr:col>69</xdr:col>
      <xdr:colOff>92075</xdr:colOff>
      <xdr:row>59</xdr:row>
      <xdr:rowOff>69850</xdr:rowOff>
    </xdr:to>
    <xdr:cxnSp macro="">
      <xdr:nvCxnSpPr>
        <xdr:cNvPr id="264" name="直線コネクタ 263"/>
        <xdr:cNvCxnSpPr/>
      </xdr:nvCxnSpPr>
      <xdr:spPr>
        <a:xfrm flipV="1">
          <a:off x="13004800" y="99263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74" name="楕円 273"/>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75"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6" name="楕円 275"/>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7" name="テキスト ボックス 276"/>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78" name="楕円 277"/>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79" name="テキスト ボックス 278"/>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80" name="楕円 279"/>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17797</xdr:rowOff>
    </xdr:from>
    <xdr:ext cx="762000" cy="259045"/>
    <xdr:sp macro="" textlink="">
      <xdr:nvSpPr>
        <xdr:cNvPr id="281" name="テキスト ボックス 280"/>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82" name="楕円 281"/>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83" name="テキスト ボックス 282"/>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下水事業道会計への繰出金の減少であるが、繰出しには、毎年多額の経費を要しているため、今後は、施設の長寿命化を図るとともに、受益者負担の適正化によるコスト削減、新たな市債発行の抑制などを行い、繰出金の抑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38</xdr:row>
      <xdr:rowOff>108712</xdr:rowOff>
    </xdr:to>
    <xdr:cxnSp macro="">
      <xdr:nvCxnSpPr>
        <xdr:cNvPr id="313" name="直線コネクタ 312"/>
        <xdr:cNvCxnSpPr/>
      </xdr:nvCxnSpPr>
      <xdr:spPr>
        <a:xfrm flipV="1">
          <a:off x="15671800" y="66192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108712</xdr:rowOff>
    </xdr:from>
    <xdr:to>
      <xdr:col>78</xdr:col>
      <xdr:colOff>69850</xdr:colOff>
      <xdr:row>38</xdr:row>
      <xdr:rowOff>122428</xdr:rowOff>
    </xdr:to>
    <xdr:cxnSp macro="">
      <xdr:nvCxnSpPr>
        <xdr:cNvPr id="316" name="直線コネクタ 315"/>
        <xdr:cNvCxnSpPr/>
      </xdr:nvCxnSpPr>
      <xdr:spPr>
        <a:xfrm flipV="1">
          <a:off x="14782800" y="66238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122428</xdr:rowOff>
    </xdr:from>
    <xdr:to>
      <xdr:col>73</xdr:col>
      <xdr:colOff>180975</xdr:colOff>
      <xdr:row>38</xdr:row>
      <xdr:rowOff>149860</xdr:rowOff>
    </xdr:to>
    <xdr:cxnSp macro="">
      <xdr:nvCxnSpPr>
        <xdr:cNvPr id="319" name="直線コネクタ 318"/>
        <xdr:cNvCxnSpPr/>
      </xdr:nvCxnSpPr>
      <xdr:spPr>
        <a:xfrm flipV="1">
          <a:off x="13893800" y="66375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149860</xdr:rowOff>
    </xdr:to>
    <xdr:cxnSp macro="">
      <xdr:nvCxnSpPr>
        <xdr:cNvPr id="322" name="直線コネクタ 321"/>
        <xdr:cNvCxnSpPr/>
      </xdr:nvCxnSpPr>
      <xdr:spPr>
        <a:xfrm>
          <a:off x="13004800" y="655980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32" name="楕円 331"/>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33"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34" name="楕円 333"/>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35" name="テキスト ボックス 334"/>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71628</xdr:rowOff>
    </xdr:from>
    <xdr:to>
      <xdr:col>74</xdr:col>
      <xdr:colOff>31750</xdr:colOff>
      <xdr:row>39</xdr:row>
      <xdr:rowOff>1778</xdr:rowOff>
    </xdr:to>
    <xdr:sp macro="" textlink="">
      <xdr:nvSpPr>
        <xdr:cNvPr id="336" name="楕円 335"/>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158005</xdr:rowOff>
    </xdr:from>
    <xdr:ext cx="762000" cy="259045"/>
    <xdr:sp macro="" textlink="">
      <xdr:nvSpPr>
        <xdr:cNvPr id="337" name="テキスト ボックス 336"/>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38" name="楕円 337"/>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39" name="テキスト ボックス 338"/>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40" name="楕円 339"/>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41" name="テキスト ボックス 340"/>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日生総合支所耐震・長寿命化、放課後児童クラブ新築工事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などの大規模事業に対する市債の発行を予定しており、国庫補助金等の財源確保を行うとともに、市債の抑制に努める。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92711</xdr:rowOff>
    </xdr:to>
    <xdr:cxnSp macro="">
      <xdr:nvCxnSpPr>
        <xdr:cNvPr id="374" name="直線コネクタ 373"/>
        <xdr:cNvCxnSpPr/>
      </xdr:nvCxnSpPr>
      <xdr:spPr>
        <a:xfrm flipV="1">
          <a:off x="3987800" y="13248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92711</xdr:rowOff>
    </xdr:to>
    <xdr:cxnSp macro="">
      <xdr:nvCxnSpPr>
        <xdr:cNvPr id="377" name="直線コネクタ 376"/>
        <xdr:cNvCxnSpPr/>
      </xdr:nvCxnSpPr>
      <xdr:spPr>
        <a:xfrm>
          <a:off x="3098800" y="13294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92711</xdr:rowOff>
    </xdr:to>
    <xdr:cxnSp macro="">
      <xdr:nvCxnSpPr>
        <xdr:cNvPr id="380" name="直線コネクタ 379"/>
        <xdr:cNvCxnSpPr/>
      </xdr:nvCxnSpPr>
      <xdr:spPr>
        <a:xfrm>
          <a:off x="2209800" y="132334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31750</xdr:rowOff>
    </xdr:to>
    <xdr:cxnSp macro="">
      <xdr:nvCxnSpPr>
        <xdr:cNvPr id="383" name="直線コネクタ 382"/>
        <xdr:cNvCxnSpPr/>
      </xdr:nvCxnSpPr>
      <xdr:spPr>
        <a:xfrm>
          <a:off x="1320800" y="1318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3" name="楕円 392"/>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94"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5" name="楕円 394"/>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96" name="テキスト ボックス 395"/>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7" name="楕円 396"/>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98" name="テキスト ボックス 397"/>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9" name="楕円 398"/>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400" name="テキスト ボックス 399"/>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401" name="楕円 400"/>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402" name="テキスト ボックス 401"/>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ポイント増加しており、例年、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い値で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主な要因は、公営企業に対する繰出金が高止まりとなっていることであり、公営企業の経営健全化が課題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公共施設について、統廃合や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長寿命化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、事務事業の更なる見直しを行うとともに、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受益者負担の適正化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によるコスト削減を行い、繰出金の抑制に努めていく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ことが重要となる。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37846</xdr:rowOff>
    </xdr:from>
    <xdr:to>
      <xdr:col>82</xdr:col>
      <xdr:colOff>107950</xdr:colOff>
      <xdr:row>79</xdr:row>
      <xdr:rowOff>88137</xdr:rowOff>
    </xdr:to>
    <xdr:cxnSp macro="">
      <xdr:nvCxnSpPr>
        <xdr:cNvPr id="433" name="直線コネクタ 432"/>
        <xdr:cNvCxnSpPr/>
      </xdr:nvCxnSpPr>
      <xdr:spPr>
        <a:xfrm>
          <a:off x="15671800" y="135823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79</xdr:row>
      <xdr:rowOff>37846</xdr:rowOff>
    </xdr:to>
    <xdr:cxnSp macro="">
      <xdr:nvCxnSpPr>
        <xdr:cNvPr id="436" name="直線コネクタ 435"/>
        <xdr:cNvCxnSpPr/>
      </xdr:nvCxnSpPr>
      <xdr:spPr>
        <a:xfrm>
          <a:off x="14782800" y="134909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78</xdr:row>
      <xdr:rowOff>145287</xdr:rowOff>
    </xdr:to>
    <xdr:cxnSp macro="">
      <xdr:nvCxnSpPr>
        <xdr:cNvPr id="439" name="直線コネクタ 438"/>
        <xdr:cNvCxnSpPr/>
      </xdr:nvCxnSpPr>
      <xdr:spPr>
        <a:xfrm flipV="1">
          <a:off x="13893800" y="134909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145287</xdr:rowOff>
    </xdr:from>
    <xdr:to>
      <xdr:col>69</xdr:col>
      <xdr:colOff>92075</xdr:colOff>
      <xdr:row>78</xdr:row>
      <xdr:rowOff>163576</xdr:rowOff>
    </xdr:to>
    <xdr:cxnSp macro="">
      <xdr:nvCxnSpPr>
        <xdr:cNvPr id="442" name="直線コネクタ 441"/>
        <xdr:cNvCxnSpPr/>
      </xdr:nvCxnSpPr>
      <xdr:spPr>
        <a:xfrm flipV="1">
          <a:off x="13004800" y="135183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37337</xdr:rowOff>
    </xdr:from>
    <xdr:to>
      <xdr:col>82</xdr:col>
      <xdr:colOff>158750</xdr:colOff>
      <xdr:row>79</xdr:row>
      <xdr:rowOff>138937</xdr:rowOff>
    </xdr:to>
    <xdr:sp macro="" textlink="">
      <xdr:nvSpPr>
        <xdr:cNvPr id="452" name="楕円 451"/>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9414</xdr:rowOff>
    </xdr:from>
    <xdr:ext cx="762000" cy="259045"/>
    <xdr:sp macro="" textlink="">
      <xdr:nvSpPr>
        <xdr:cNvPr id="453" name="公債費以外該当値テキスト"/>
        <xdr:cNvSpPr txBox="1"/>
      </xdr:nvSpPr>
      <xdr:spPr>
        <a:xfrm>
          <a:off x="16598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158496</xdr:rowOff>
    </xdr:from>
    <xdr:to>
      <xdr:col>78</xdr:col>
      <xdr:colOff>120650</xdr:colOff>
      <xdr:row>79</xdr:row>
      <xdr:rowOff>88646</xdr:rowOff>
    </xdr:to>
    <xdr:sp macro="" textlink="">
      <xdr:nvSpPr>
        <xdr:cNvPr id="454" name="楕円 453"/>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73423</xdr:rowOff>
    </xdr:from>
    <xdr:ext cx="736600" cy="259045"/>
    <xdr:sp macro="" textlink="">
      <xdr:nvSpPr>
        <xdr:cNvPr id="455" name="テキスト ボックス 454"/>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56" name="楕円 455"/>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7" name="テキスト ボックス 456"/>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94487</xdr:rowOff>
    </xdr:from>
    <xdr:to>
      <xdr:col>69</xdr:col>
      <xdr:colOff>142875</xdr:colOff>
      <xdr:row>79</xdr:row>
      <xdr:rowOff>24637</xdr:rowOff>
    </xdr:to>
    <xdr:sp macro="" textlink="">
      <xdr:nvSpPr>
        <xdr:cNvPr id="458" name="楕円 457"/>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59" name="テキスト ボックス 458"/>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112776</xdr:rowOff>
    </xdr:from>
    <xdr:to>
      <xdr:col>65</xdr:col>
      <xdr:colOff>53975</xdr:colOff>
      <xdr:row>79</xdr:row>
      <xdr:rowOff>42926</xdr:rowOff>
    </xdr:to>
    <xdr:sp macro="" textlink="">
      <xdr:nvSpPr>
        <xdr:cNvPr id="460" name="楕円 459"/>
        <xdr:cNvSpPr/>
      </xdr:nvSpPr>
      <xdr:spPr>
        <a:xfrm>
          <a:off x="12954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27703</xdr:rowOff>
    </xdr:from>
    <xdr:ext cx="762000" cy="259045"/>
    <xdr:sp macro="" textlink="">
      <xdr:nvSpPr>
        <xdr:cNvPr id="461" name="テキスト ボックス 460"/>
        <xdr:cNvSpPr txBox="1"/>
      </xdr:nvSpPr>
      <xdr:spPr>
        <a:xfrm>
          <a:off x="12623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145087</xdr:rowOff>
    </xdr:from>
    <xdr:to>
      <xdr:col>29</xdr:col>
      <xdr:colOff>127000</xdr:colOff>
      <xdr:row>13</xdr:row>
      <xdr:rowOff>146115</xdr:rowOff>
    </xdr:to>
    <xdr:cxnSp macro="">
      <xdr:nvCxnSpPr>
        <xdr:cNvPr id="52" name="直線コネクタ 51"/>
        <xdr:cNvCxnSpPr/>
      </xdr:nvCxnSpPr>
      <xdr:spPr bwMode="auto">
        <a:xfrm flipV="1">
          <a:off x="5003800" y="2250112"/>
          <a:ext cx="647700" cy="17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146115</xdr:rowOff>
    </xdr:from>
    <xdr:to>
      <xdr:col>26</xdr:col>
      <xdr:colOff>50800</xdr:colOff>
      <xdr:row>14</xdr:row>
      <xdr:rowOff>10670</xdr:rowOff>
    </xdr:to>
    <xdr:cxnSp macro="">
      <xdr:nvCxnSpPr>
        <xdr:cNvPr id="55" name="直線コネクタ 54"/>
        <xdr:cNvCxnSpPr/>
      </xdr:nvCxnSpPr>
      <xdr:spPr bwMode="auto">
        <a:xfrm flipV="1">
          <a:off x="4305300" y="2422590"/>
          <a:ext cx="698500" cy="36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10670</xdr:rowOff>
    </xdr:from>
    <xdr:to>
      <xdr:col>22</xdr:col>
      <xdr:colOff>114300</xdr:colOff>
      <xdr:row>14</xdr:row>
      <xdr:rowOff>26737</xdr:rowOff>
    </xdr:to>
    <xdr:cxnSp macro="">
      <xdr:nvCxnSpPr>
        <xdr:cNvPr id="58" name="直線コネクタ 57"/>
        <xdr:cNvCxnSpPr/>
      </xdr:nvCxnSpPr>
      <xdr:spPr bwMode="auto">
        <a:xfrm flipV="1">
          <a:off x="3606800" y="2458595"/>
          <a:ext cx="698500" cy="16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26737</xdr:rowOff>
    </xdr:from>
    <xdr:to>
      <xdr:col>18</xdr:col>
      <xdr:colOff>177800</xdr:colOff>
      <xdr:row>14</xdr:row>
      <xdr:rowOff>54594</xdr:rowOff>
    </xdr:to>
    <xdr:cxnSp macro="">
      <xdr:nvCxnSpPr>
        <xdr:cNvPr id="61" name="直線コネクタ 60"/>
        <xdr:cNvCxnSpPr/>
      </xdr:nvCxnSpPr>
      <xdr:spPr bwMode="auto">
        <a:xfrm flipV="1">
          <a:off x="2908300" y="2474662"/>
          <a:ext cx="698500" cy="27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94287</xdr:rowOff>
    </xdr:from>
    <xdr:to>
      <xdr:col>29</xdr:col>
      <xdr:colOff>177800</xdr:colOff>
      <xdr:row>13</xdr:row>
      <xdr:rowOff>24437</xdr:rowOff>
    </xdr:to>
    <xdr:sp macro="" textlink="">
      <xdr:nvSpPr>
        <xdr:cNvPr id="71" name="楕円 70"/>
        <xdr:cNvSpPr/>
      </xdr:nvSpPr>
      <xdr:spPr bwMode="auto">
        <a:xfrm>
          <a:off x="5600700" y="2199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110814</xdr:rowOff>
    </xdr:from>
    <xdr:ext cx="762000" cy="259045"/>
    <xdr:sp macro="" textlink="">
      <xdr:nvSpPr>
        <xdr:cNvPr id="72" name="人口1人当たり決算額の推移該当値テキスト130"/>
        <xdr:cNvSpPr txBox="1"/>
      </xdr:nvSpPr>
      <xdr:spPr>
        <a:xfrm>
          <a:off x="5740400" y="204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95315</xdr:rowOff>
    </xdr:from>
    <xdr:to>
      <xdr:col>26</xdr:col>
      <xdr:colOff>101600</xdr:colOff>
      <xdr:row>14</xdr:row>
      <xdr:rowOff>25465</xdr:rowOff>
    </xdr:to>
    <xdr:sp macro="" textlink="">
      <xdr:nvSpPr>
        <xdr:cNvPr id="73" name="楕円 72"/>
        <xdr:cNvSpPr/>
      </xdr:nvSpPr>
      <xdr:spPr bwMode="auto">
        <a:xfrm>
          <a:off x="4953000" y="2371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35642</xdr:rowOff>
    </xdr:from>
    <xdr:ext cx="736600" cy="259045"/>
    <xdr:sp macro="" textlink="">
      <xdr:nvSpPr>
        <xdr:cNvPr id="74" name="テキスト ボックス 73"/>
        <xdr:cNvSpPr txBox="1"/>
      </xdr:nvSpPr>
      <xdr:spPr>
        <a:xfrm>
          <a:off x="4622800" y="214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131320</xdr:rowOff>
    </xdr:from>
    <xdr:to>
      <xdr:col>22</xdr:col>
      <xdr:colOff>165100</xdr:colOff>
      <xdr:row>14</xdr:row>
      <xdr:rowOff>61470</xdr:rowOff>
    </xdr:to>
    <xdr:sp macro="" textlink="">
      <xdr:nvSpPr>
        <xdr:cNvPr id="75" name="楕円 74"/>
        <xdr:cNvSpPr/>
      </xdr:nvSpPr>
      <xdr:spPr bwMode="auto">
        <a:xfrm>
          <a:off x="4254500" y="240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71647</xdr:rowOff>
    </xdr:from>
    <xdr:ext cx="762000" cy="259045"/>
    <xdr:sp macro="" textlink="">
      <xdr:nvSpPr>
        <xdr:cNvPr id="76" name="テキスト ボックス 75"/>
        <xdr:cNvSpPr txBox="1"/>
      </xdr:nvSpPr>
      <xdr:spPr>
        <a:xfrm>
          <a:off x="3924300" y="217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147387</xdr:rowOff>
    </xdr:from>
    <xdr:to>
      <xdr:col>19</xdr:col>
      <xdr:colOff>38100</xdr:colOff>
      <xdr:row>14</xdr:row>
      <xdr:rowOff>77537</xdr:rowOff>
    </xdr:to>
    <xdr:sp macro="" textlink="">
      <xdr:nvSpPr>
        <xdr:cNvPr id="77" name="楕円 76"/>
        <xdr:cNvSpPr/>
      </xdr:nvSpPr>
      <xdr:spPr bwMode="auto">
        <a:xfrm>
          <a:off x="3556000" y="2423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87714</xdr:rowOff>
    </xdr:from>
    <xdr:ext cx="762000" cy="259045"/>
    <xdr:sp macro="" textlink="">
      <xdr:nvSpPr>
        <xdr:cNvPr id="78" name="テキスト ボックス 77"/>
        <xdr:cNvSpPr txBox="1"/>
      </xdr:nvSpPr>
      <xdr:spPr>
        <a:xfrm>
          <a:off x="3225800" y="219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3794</xdr:rowOff>
    </xdr:from>
    <xdr:to>
      <xdr:col>15</xdr:col>
      <xdr:colOff>101600</xdr:colOff>
      <xdr:row>14</xdr:row>
      <xdr:rowOff>105394</xdr:rowOff>
    </xdr:to>
    <xdr:sp macro="" textlink="">
      <xdr:nvSpPr>
        <xdr:cNvPr id="79" name="楕円 78"/>
        <xdr:cNvSpPr/>
      </xdr:nvSpPr>
      <xdr:spPr bwMode="auto">
        <a:xfrm>
          <a:off x="2857500" y="245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115571</xdr:rowOff>
    </xdr:from>
    <xdr:ext cx="762000" cy="259045"/>
    <xdr:sp macro="" textlink="">
      <xdr:nvSpPr>
        <xdr:cNvPr id="80" name="テキスト ボックス 79"/>
        <xdr:cNvSpPr txBox="1"/>
      </xdr:nvSpPr>
      <xdr:spPr>
        <a:xfrm>
          <a:off x="2527300" y="222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167668</xdr:rowOff>
    </xdr:from>
    <xdr:to>
      <xdr:col>29</xdr:col>
      <xdr:colOff>127000</xdr:colOff>
      <xdr:row>35</xdr:row>
      <xdr:rowOff>257302</xdr:rowOff>
    </xdr:to>
    <xdr:cxnSp macro="">
      <xdr:nvCxnSpPr>
        <xdr:cNvPr id="112" name="直線コネクタ 111"/>
        <xdr:cNvCxnSpPr/>
      </xdr:nvCxnSpPr>
      <xdr:spPr bwMode="auto">
        <a:xfrm>
          <a:off x="5003800" y="6778018"/>
          <a:ext cx="647700" cy="89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130086</xdr:rowOff>
    </xdr:from>
    <xdr:to>
      <xdr:col>26</xdr:col>
      <xdr:colOff>50800</xdr:colOff>
      <xdr:row>35</xdr:row>
      <xdr:rowOff>167668</xdr:rowOff>
    </xdr:to>
    <xdr:cxnSp macro="">
      <xdr:nvCxnSpPr>
        <xdr:cNvPr id="115" name="直線コネクタ 114"/>
        <xdr:cNvCxnSpPr/>
      </xdr:nvCxnSpPr>
      <xdr:spPr bwMode="auto">
        <a:xfrm>
          <a:off x="4305300" y="6740436"/>
          <a:ext cx="698500" cy="3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50784</xdr:rowOff>
    </xdr:from>
    <xdr:to>
      <xdr:col>22</xdr:col>
      <xdr:colOff>114300</xdr:colOff>
      <xdr:row>35</xdr:row>
      <xdr:rowOff>130086</xdr:rowOff>
    </xdr:to>
    <xdr:cxnSp macro="">
      <xdr:nvCxnSpPr>
        <xdr:cNvPr id="118" name="直線コネクタ 117"/>
        <xdr:cNvCxnSpPr/>
      </xdr:nvCxnSpPr>
      <xdr:spPr bwMode="auto">
        <a:xfrm>
          <a:off x="3606800" y="6661134"/>
          <a:ext cx="698500" cy="79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49344</xdr:rowOff>
    </xdr:from>
    <xdr:to>
      <xdr:col>18</xdr:col>
      <xdr:colOff>177800</xdr:colOff>
      <xdr:row>35</xdr:row>
      <xdr:rowOff>50784</xdr:rowOff>
    </xdr:to>
    <xdr:cxnSp macro="">
      <xdr:nvCxnSpPr>
        <xdr:cNvPr id="121" name="直線コネクタ 120"/>
        <xdr:cNvCxnSpPr/>
      </xdr:nvCxnSpPr>
      <xdr:spPr bwMode="auto">
        <a:xfrm>
          <a:off x="2908300" y="6659694"/>
          <a:ext cx="698500" cy="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206502</xdr:rowOff>
    </xdr:from>
    <xdr:to>
      <xdr:col>29</xdr:col>
      <xdr:colOff>177800</xdr:colOff>
      <xdr:row>35</xdr:row>
      <xdr:rowOff>308102</xdr:rowOff>
    </xdr:to>
    <xdr:sp macro="" textlink="">
      <xdr:nvSpPr>
        <xdr:cNvPr id="131" name="楕円 130"/>
        <xdr:cNvSpPr/>
      </xdr:nvSpPr>
      <xdr:spPr bwMode="auto">
        <a:xfrm>
          <a:off x="5600700" y="6816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51579</xdr:rowOff>
    </xdr:from>
    <xdr:ext cx="762000" cy="259045"/>
    <xdr:sp macro="" textlink="">
      <xdr:nvSpPr>
        <xdr:cNvPr id="132" name="人口1人当たり決算額の推移該当値テキスト445"/>
        <xdr:cNvSpPr txBox="1"/>
      </xdr:nvSpPr>
      <xdr:spPr>
        <a:xfrm>
          <a:off x="5740400" y="666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116868</xdr:rowOff>
    </xdr:from>
    <xdr:to>
      <xdr:col>26</xdr:col>
      <xdr:colOff>101600</xdr:colOff>
      <xdr:row>35</xdr:row>
      <xdr:rowOff>218468</xdr:rowOff>
    </xdr:to>
    <xdr:sp macro="" textlink="">
      <xdr:nvSpPr>
        <xdr:cNvPr id="133" name="楕円 132"/>
        <xdr:cNvSpPr/>
      </xdr:nvSpPr>
      <xdr:spPr bwMode="auto">
        <a:xfrm>
          <a:off x="4953000" y="672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228645</xdr:rowOff>
    </xdr:from>
    <xdr:ext cx="736600" cy="259045"/>
    <xdr:sp macro="" textlink="">
      <xdr:nvSpPr>
        <xdr:cNvPr id="134" name="テキスト ボックス 133"/>
        <xdr:cNvSpPr txBox="1"/>
      </xdr:nvSpPr>
      <xdr:spPr>
        <a:xfrm>
          <a:off x="4622800" y="6496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79286</xdr:rowOff>
    </xdr:from>
    <xdr:to>
      <xdr:col>22</xdr:col>
      <xdr:colOff>165100</xdr:colOff>
      <xdr:row>35</xdr:row>
      <xdr:rowOff>180886</xdr:rowOff>
    </xdr:to>
    <xdr:sp macro="" textlink="">
      <xdr:nvSpPr>
        <xdr:cNvPr id="135" name="楕円 134"/>
        <xdr:cNvSpPr/>
      </xdr:nvSpPr>
      <xdr:spPr bwMode="auto">
        <a:xfrm>
          <a:off x="4254500" y="668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191063</xdr:rowOff>
    </xdr:from>
    <xdr:ext cx="762000" cy="259045"/>
    <xdr:sp macro="" textlink="">
      <xdr:nvSpPr>
        <xdr:cNvPr id="136" name="テキスト ボックス 135"/>
        <xdr:cNvSpPr txBox="1"/>
      </xdr:nvSpPr>
      <xdr:spPr>
        <a:xfrm>
          <a:off x="3924300" y="64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342884</xdr:rowOff>
    </xdr:from>
    <xdr:to>
      <xdr:col>19</xdr:col>
      <xdr:colOff>38100</xdr:colOff>
      <xdr:row>35</xdr:row>
      <xdr:rowOff>101584</xdr:rowOff>
    </xdr:to>
    <xdr:sp macro="" textlink="">
      <xdr:nvSpPr>
        <xdr:cNvPr id="137" name="楕円 136"/>
        <xdr:cNvSpPr/>
      </xdr:nvSpPr>
      <xdr:spPr bwMode="auto">
        <a:xfrm>
          <a:off x="3556000" y="6610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111762</xdr:rowOff>
    </xdr:from>
    <xdr:ext cx="762000" cy="259045"/>
    <xdr:sp macro="" textlink="">
      <xdr:nvSpPr>
        <xdr:cNvPr id="138" name="テキスト ボックス 137"/>
        <xdr:cNvSpPr txBox="1"/>
      </xdr:nvSpPr>
      <xdr:spPr>
        <a:xfrm>
          <a:off x="3225800" y="637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341444</xdr:rowOff>
    </xdr:from>
    <xdr:to>
      <xdr:col>15</xdr:col>
      <xdr:colOff>101600</xdr:colOff>
      <xdr:row>35</xdr:row>
      <xdr:rowOff>100144</xdr:rowOff>
    </xdr:to>
    <xdr:sp macro="" textlink="">
      <xdr:nvSpPr>
        <xdr:cNvPr id="139" name="楕円 138"/>
        <xdr:cNvSpPr/>
      </xdr:nvSpPr>
      <xdr:spPr bwMode="auto">
        <a:xfrm>
          <a:off x="2857500" y="6608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110322</xdr:rowOff>
    </xdr:from>
    <xdr:ext cx="762000" cy="259045"/>
    <xdr:sp macro="" textlink="">
      <xdr:nvSpPr>
        <xdr:cNvPr id="140" name="テキスト ボックス 139"/>
        <xdr:cNvSpPr txBox="1"/>
      </xdr:nvSpPr>
      <xdr:spPr>
        <a:xfrm>
          <a:off x="2527300" y="63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33,527
32,808
258.14
23,063,152
22,435,509
484,320
12,086,013
21,517,861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60392</xdr:rowOff>
    </xdr:from>
    <xdr:to>
      <xdr:col>24</xdr:col>
      <xdr:colOff>63500</xdr:colOff>
      <xdr:row>35</xdr:row>
      <xdr:rowOff>112137</xdr:rowOff>
    </xdr:to>
    <xdr:cxnSp macro="">
      <xdr:nvCxnSpPr>
        <xdr:cNvPr id="63" name="直線コネクタ 62"/>
        <xdr:cNvCxnSpPr/>
      </xdr:nvCxnSpPr>
      <xdr:spPr>
        <a:xfrm flipV="1">
          <a:off x="3797300" y="5718242"/>
          <a:ext cx="838200" cy="39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112137</xdr:rowOff>
    </xdr:from>
    <xdr:to>
      <xdr:col>19</xdr:col>
      <xdr:colOff>177800</xdr:colOff>
      <xdr:row>35</xdr:row>
      <xdr:rowOff>120906</xdr:rowOff>
    </xdr:to>
    <xdr:cxnSp macro="">
      <xdr:nvCxnSpPr>
        <xdr:cNvPr id="66" name="直線コネクタ 65"/>
        <xdr:cNvCxnSpPr/>
      </xdr:nvCxnSpPr>
      <xdr:spPr>
        <a:xfrm flipV="1">
          <a:off x="2908300" y="6112887"/>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89979</xdr:rowOff>
    </xdr:from>
    <xdr:to>
      <xdr:col>15</xdr:col>
      <xdr:colOff>50800</xdr:colOff>
      <xdr:row>35</xdr:row>
      <xdr:rowOff>120906</xdr:rowOff>
    </xdr:to>
    <xdr:cxnSp macro="">
      <xdr:nvCxnSpPr>
        <xdr:cNvPr id="69" name="直線コネクタ 68"/>
        <xdr:cNvCxnSpPr/>
      </xdr:nvCxnSpPr>
      <xdr:spPr>
        <a:xfrm>
          <a:off x="2019300" y="6090729"/>
          <a:ext cx="889000" cy="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89979</xdr:rowOff>
    </xdr:from>
    <xdr:to>
      <xdr:col>10</xdr:col>
      <xdr:colOff>114300</xdr:colOff>
      <xdr:row>35</xdr:row>
      <xdr:rowOff>110325</xdr:rowOff>
    </xdr:to>
    <xdr:cxnSp macro="">
      <xdr:nvCxnSpPr>
        <xdr:cNvPr id="72" name="直線コネクタ 71"/>
        <xdr:cNvCxnSpPr/>
      </xdr:nvCxnSpPr>
      <xdr:spPr>
        <a:xfrm flipV="1">
          <a:off x="1130300" y="6090729"/>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9592</xdr:rowOff>
    </xdr:from>
    <xdr:to>
      <xdr:col>24</xdr:col>
      <xdr:colOff>114300</xdr:colOff>
      <xdr:row>33</xdr:row>
      <xdr:rowOff>111192</xdr:rowOff>
    </xdr:to>
    <xdr:sp macro="" textlink="">
      <xdr:nvSpPr>
        <xdr:cNvPr id="82" name="楕円 81"/>
        <xdr:cNvSpPr/>
      </xdr:nvSpPr>
      <xdr:spPr>
        <a:xfrm>
          <a:off x="4584700" y="56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32469</xdr:rowOff>
    </xdr:from>
    <xdr:ext cx="599010" cy="259045"/>
    <xdr:sp macro="" textlink="">
      <xdr:nvSpPr>
        <xdr:cNvPr id="83" name="人件費該当値テキスト"/>
        <xdr:cNvSpPr txBox="1"/>
      </xdr:nvSpPr>
      <xdr:spPr>
        <a:xfrm>
          <a:off x="4686300" y="551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61337</xdr:rowOff>
    </xdr:from>
    <xdr:to>
      <xdr:col>20</xdr:col>
      <xdr:colOff>38100</xdr:colOff>
      <xdr:row>35</xdr:row>
      <xdr:rowOff>162937</xdr:rowOff>
    </xdr:to>
    <xdr:sp macro="" textlink="">
      <xdr:nvSpPr>
        <xdr:cNvPr id="84" name="楕円 83"/>
        <xdr:cNvSpPr/>
      </xdr:nvSpPr>
      <xdr:spPr>
        <a:xfrm>
          <a:off x="3746500" y="606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8014</xdr:rowOff>
    </xdr:from>
    <xdr:ext cx="534377" cy="259045"/>
    <xdr:sp macro="" textlink="">
      <xdr:nvSpPr>
        <xdr:cNvPr id="85" name="テキスト ボックス 84"/>
        <xdr:cNvSpPr txBox="1"/>
      </xdr:nvSpPr>
      <xdr:spPr>
        <a:xfrm>
          <a:off x="3530111" y="58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70106</xdr:rowOff>
    </xdr:from>
    <xdr:to>
      <xdr:col>15</xdr:col>
      <xdr:colOff>101600</xdr:colOff>
      <xdr:row>36</xdr:row>
      <xdr:rowOff>256</xdr:rowOff>
    </xdr:to>
    <xdr:sp macro="" textlink="">
      <xdr:nvSpPr>
        <xdr:cNvPr id="86" name="楕円 85"/>
        <xdr:cNvSpPr/>
      </xdr:nvSpPr>
      <xdr:spPr>
        <a:xfrm>
          <a:off x="2857500" y="607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16783</xdr:rowOff>
    </xdr:from>
    <xdr:ext cx="534377" cy="259045"/>
    <xdr:sp macro="" textlink="">
      <xdr:nvSpPr>
        <xdr:cNvPr id="87" name="テキスト ボックス 86"/>
        <xdr:cNvSpPr txBox="1"/>
      </xdr:nvSpPr>
      <xdr:spPr>
        <a:xfrm>
          <a:off x="2641111" y="58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39179</xdr:rowOff>
    </xdr:from>
    <xdr:to>
      <xdr:col>10</xdr:col>
      <xdr:colOff>165100</xdr:colOff>
      <xdr:row>35</xdr:row>
      <xdr:rowOff>140779</xdr:rowOff>
    </xdr:to>
    <xdr:sp macro="" textlink="">
      <xdr:nvSpPr>
        <xdr:cNvPr id="88" name="楕円 87"/>
        <xdr:cNvSpPr/>
      </xdr:nvSpPr>
      <xdr:spPr>
        <a:xfrm>
          <a:off x="1968500" y="603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157306</xdr:rowOff>
    </xdr:from>
    <xdr:ext cx="534377" cy="259045"/>
    <xdr:sp macro="" textlink="">
      <xdr:nvSpPr>
        <xdr:cNvPr id="89" name="テキスト ボックス 88"/>
        <xdr:cNvSpPr txBox="1"/>
      </xdr:nvSpPr>
      <xdr:spPr>
        <a:xfrm>
          <a:off x="1752111" y="581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59525</xdr:rowOff>
    </xdr:from>
    <xdr:to>
      <xdr:col>6</xdr:col>
      <xdr:colOff>38100</xdr:colOff>
      <xdr:row>35</xdr:row>
      <xdr:rowOff>161125</xdr:rowOff>
    </xdr:to>
    <xdr:sp macro="" textlink="">
      <xdr:nvSpPr>
        <xdr:cNvPr id="90" name="楕円 89"/>
        <xdr:cNvSpPr/>
      </xdr:nvSpPr>
      <xdr:spPr>
        <a:xfrm>
          <a:off x="1079500" y="606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6202</xdr:rowOff>
    </xdr:from>
    <xdr:ext cx="534377" cy="259045"/>
    <xdr:sp macro="" textlink="">
      <xdr:nvSpPr>
        <xdr:cNvPr id="91" name="テキスト ボックス 90"/>
        <xdr:cNvSpPr txBox="1"/>
      </xdr:nvSpPr>
      <xdr:spPr>
        <a:xfrm>
          <a:off x="863111" y="58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131862</xdr:rowOff>
    </xdr:from>
    <xdr:to>
      <xdr:col>24</xdr:col>
      <xdr:colOff>63500</xdr:colOff>
      <xdr:row>56</xdr:row>
      <xdr:rowOff>149900</xdr:rowOff>
    </xdr:to>
    <xdr:cxnSp macro="">
      <xdr:nvCxnSpPr>
        <xdr:cNvPr id="123" name="直線コネクタ 122"/>
        <xdr:cNvCxnSpPr/>
      </xdr:nvCxnSpPr>
      <xdr:spPr>
        <a:xfrm flipV="1">
          <a:off x="3797300" y="9733062"/>
          <a:ext cx="838200" cy="1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149900</xdr:rowOff>
    </xdr:from>
    <xdr:to>
      <xdr:col>19</xdr:col>
      <xdr:colOff>177800</xdr:colOff>
      <xdr:row>56</xdr:row>
      <xdr:rowOff>158369</xdr:rowOff>
    </xdr:to>
    <xdr:cxnSp macro="">
      <xdr:nvCxnSpPr>
        <xdr:cNvPr id="126" name="直線コネクタ 125"/>
        <xdr:cNvCxnSpPr/>
      </xdr:nvCxnSpPr>
      <xdr:spPr>
        <a:xfrm flipV="1">
          <a:off x="2908300" y="9751100"/>
          <a:ext cx="8890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7580</xdr:rowOff>
    </xdr:from>
    <xdr:to>
      <xdr:col>15</xdr:col>
      <xdr:colOff>50800</xdr:colOff>
      <xdr:row>56</xdr:row>
      <xdr:rowOff>158369</xdr:rowOff>
    </xdr:to>
    <xdr:cxnSp macro="">
      <xdr:nvCxnSpPr>
        <xdr:cNvPr id="129" name="直線コネクタ 128"/>
        <xdr:cNvCxnSpPr/>
      </xdr:nvCxnSpPr>
      <xdr:spPr>
        <a:xfrm>
          <a:off x="2019300" y="9437330"/>
          <a:ext cx="889000" cy="3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66504</xdr:rowOff>
    </xdr:from>
    <xdr:to>
      <xdr:col>10</xdr:col>
      <xdr:colOff>114300</xdr:colOff>
      <xdr:row>55</xdr:row>
      <xdr:rowOff>7580</xdr:rowOff>
    </xdr:to>
    <xdr:cxnSp macro="">
      <xdr:nvCxnSpPr>
        <xdr:cNvPr id="132" name="直線コネクタ 131"/>
        <xdr:cNvCxnSpPr/>
      </xdr:nvCxnSpPr>
      <xdr:spPr>
        <a:xfrm>
          <a:off x="1130300" y="9324804"/>
          <a:ext cx="889000" cy="11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81062</xdr:rowOff>
    </xdr:from>
    <xdr:to>
      <xdr:col>24</xdr:col>
      <xdr:colOff>114300</xdr:colOff>
      <xdr:row>57</xdr:row>
      <xdr:rowOff>11212</xdr:rowOff>
    </xdr:to>
    <xdr:sp macro="" textlink="">
      <xdr:nvSpPr>
        <xdr:cNvPr id="142" name="楕円 141"/>
        <xdr:cNvSpPr/>
      </xdr:nvSpPr>
      <xdr:spPr>
        <a:xfrm>
          <a:off x="4584700" y="96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103939</xdr:rowOff>
    </xdr:from>
    <xdr:ext cx="534377" cy="259045"/>
    <xdr:sp macro="" textlink="">
      <xdr:nvSpPr>
        <xdr:cNvPr id="143" name="物件費該当値テキスト"/>
        <xdr:cNvSpPr txBox="1"/>
      </xdr:nvSpPr>
      <xdr:spPr>
        <a:xfrm>
          <a:off x="4686300" y="95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99100</xdr:rowOff>
    </xdr:from>
    <xdr:to>
      <xdr:col>20</xdr:col>
      <xdr:colOff>38100</xdr:colOff>
      <xdr:row>57</xdr:row>
      <xdr:rowOff>29250</xdr:rowOff>
    </xdr:to>
    <xdr:sp macro="" textlink="">
      <xdr:nvSpPr>
        <xdr:cNvPr id="144" name="楕円 143"/>
        <xdr:cNvSpPr/>
      </xdr:nvSpPr>
      <xdr:spPr>
        <a:xfrm>
          <a:off x="3746500" y="97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20377</xdr:rowOff>
    </xdr:from>
    <xdr:ext cx="534377" cy="259045"/>
    <xdr:sp macro="" textlink="">
      <xdr:nvSpPr>
        <xdr:cNvPr id="145" name="テキスト ボックス 144"/>
        <xdr:cNvSpPr txBox="1"/>
      </xdr:nvSpPr>
      <xdr:spPr>
        <a:xfrm>
          <a:off x="3530111" y="979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107569</xdr:rowOff>
    </xdr:from>
    <xdr:to>
      <xdr:col>15</xdr:col>
      <xdr:colOff>101600</xdr:colOff>
      <xdr:row>57</xdr:row>
      <xdr:rowOff>37719</xdr:rowOff>
    </xdr:to>
    <xdr:sp macro="" textlink="">
      <xdr:nvSpPr>
        <xdr:cNvPr id="146" name="楕円 145"/>
        <xdr:cNvSpPr/>
      </xdr:nvSpPr>
      <xdr:spPr>
        <a:xfrm>
          <a:off x="2857500" y="97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54246</xdr:rowOff>
    </xdr:from>
    <xdr:ext cx="534377" cy="259045"/>
    <xdr:sp macro="" textlink="">
      <xdr:nvSpPr>
        <xdr:cNvPr id="147" name="テキスト ボックス 146"/>
        <xdr:cNvSpPr txBox="1"/>
      </xdr:nvSpPr>
      <xdr:spPr>
        <a:xfrm>
          <a:off x="2641111" y="94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128230</xdr:rowOff>
    </xdr:from>
    <xdr:to>
      <xdr:col>10</xdr:col>
      <xdr:colOff>165100</xdr:colOff>
      <xdr:row>55</xdr:row>
      <xdr:rowOff>58380</xdr:rowOff>
    </xdr:to>
    <xdr:sp macro="" textlink="">
      <xdr:nvSpPr>
        <xdr:cNvPr id="148" name="楕円 147"/>
        <xdr:cNvSpPr/>
      </xdr:nvSpPr>
      <xdr:spPr>
        <a:xfrm>
          <a:off x="1968500" y="93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74907</xdr:rowOff>
    </xdr:from>
    <xdr:ext cx="599010" cy="259045"/>
    <xdr:sp macro="" textlink="">
      <xdr:nvSpPr>
        <xdr:cNvPr id="149" name="テキスト ボックス 148"/>
        <xdr:cNvSpPr txBox="1"/>
      </xdr:nvSpPr>
      <xdr:spPr>
        <a:xfrm>
          <a:off x="1719795" y="916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15704</xdr:rowOff>
    </xdr:from>
    <xdr:to>
      <xdr:col>6</xdr:col>
      <xdr:colOff>38100</xdr:colOff>
      <xdr:row>54</xdr:row>
      <xdr:rowOff>117304</xdr:rowOff>
    </xdr:to>
    <xdr:sp macro="" textlink="">
      <xdr:nvSpPr>
        <xdr:cNvPr id="150" name="楕円 149"/>
        <xdr:cNvSpPr/>
      </xdr:nvSpPr>
      <xdr:spPr>
        <a:xfrm>
          <a:off x="1079500" y="92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133831</xdr:rowOff>
    </xdr:from>
    <xdr:ext cx="599010" cy="259045"/>
    <xdr:sp macro="" textlink="">
      <xdr:nvSpPr>
        <xdr:cNvPr id="151" name="テキスト ボックス 150"/>
        <xdr:cNvSpPr txBox="1"/>
      </xdr:nvSpPr>
      <xdr:spPr>
        <a:xfrm>
          <a:off x="830795" y="904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152594</xdr:rowOff>
    </xdr:from>
    <xdr:to>
      <xdr:col>24</xdr:col>
      <xdr:colOff>63500</xdr:colOff>
      <xdr:row>77</xdr:row>
      <xdr:rowOff>162308</xdr:rowOff>
    </xdr:to>
    <xdr:cxnSp macro="">
      <xdr:nvCxnSpPr>
        <xdr:cNvPr id="178" name="直線コネクタ 177"/>
        <xdr:cNvCxnSpPr/>
      </xdr:nvCxnSpPr>
      <xdr:spPr>
        <a:xfrm>
          <a:off x="3797300" y="13354244"/>
          <a:ext cx="8382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152594</xdr:rowOff>
    </xdr:from>
    <xdr:to>
      <xdr:col>19</xdr:col>
      <xdr:colOff>177800</xdr:colOff>
      <xdr:row>77</xdr:row>
      <xdr:rowOff>169738</xdr:rowOff>
    </xdr:to>
    <xdr:cxnSp macro="">
      <xdr:nvCxnSpPr>
        <xdr:cNvPr id="181" name="直線コネクタ 180"/>
        <xdr:cNvCxnSpPr/>
      </xdr:nvCxnSpPr>
      <xdr:spPr>
        <a:xfrm flipV="1">
          <a:off x="2908300" y="13354244"/>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169738</xdr:rowOff>
    </xdr:from>
    <xdr:to>
      <xdr:col>15</xdr:col>
      <xdr:colOff>50800</xdr:colOff>
      <xdr:row>78</xdr:row>
      <xdr:rowOff>20165</xdr:rowOff>
    </xdr:to>
    <xdr:cxnSp macro="">
      <xdr:nvCxnSpPr>
        <xdr:cNvPr id="184" name="直線コネクタ 183"/>
        <xdr:cNvCxnSpPr/>
      </xdr:nvCxnSpPr>
      <xdr:spPr>
        <a:xfrm flipV="1">
          <a:off x="2019300" y="13371388"/>
          <a:ext cx="8890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20165</xdr:rowOff>
    </xdr:from>
    <xdr:to>
      <xdr:col>10</xdr:col>
      <xdr:colOff>114300</xdr:colOff>
      <xdr:row>78</xdr:row>
      <xdr:rowOff>28944</xdr:rowOff>
    </xdr:to>
    <xdr:cxnSp macro="">
      <xdr:nvCxnSpPr>
        <xdr:cNvPr id="187" name="直線コネクタ 186"/>
        <xdr:cNvCxnSpPr/>
      </xdr:nvCxnSpPr>
      <xdr:spPr>
        <a:xfrm flipV="1">
          <a:off x="1130300" y="13393265"/>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111508</xdr:rowOff>
    </xdr:from>
    <xdr:to>
      <xdr:col>24</xdr:col>
      <xdr:colOff>114300</xdr:colOff>
      <xdr:row>78</xdr:row>
      <xdr:rowOff>41658</xdr:rowOff>
    </xdr:to>
    <xdr:sp macro="" textlink="">
      <xdr:nvSpPr>
        <xdr:cNvPr id="197" name="楕円 196"/>
        <xdr:cNvSpPr/>
      </xdr:nvSpPr>
      <xdr:spPr>
        <a:xfrm>
          <a:off x="4584700" y="133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53748</xdr:rowOff>
    </xdr:from>
    <xdr:ext cx="469744" cy="259045"/>
    <xdr:sp macro="" textlink="">
      <xdr:nvSpPr>
        <xdr:cNvPr id="198" name="維持補修費該当値テキスト"/>
        <xdr:cNvSpPr txBox="1"/>
      </xdr:nvSpPr>
      <xdr:spPr>
        <a:xfrm>
          <a:off x="4686300" y="1325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101794</xdr:rowOff>
    </xdr:from>
    <xdr:to>
      <xdr:col>20</xdr:col>
      <xdr:colOff>38100</xdr:colOff>
      <xdr:row>78</xdr:row>
      <xdr:rowOff>31944</xdr:rowOff>
    </xdr:to>
    <xdr:sp macro="" textlink="">
      <xdr:nvSpPr>
        <xdr:cNvPr id="199" name="楕円 198"/>
        <xdr:cNvSpPr/>
      </xdr:nvSpPr>
      <xdr:spPr>
        <a:xfrm>
          <a:off x="3746500" y="1330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48471</xdr:rowOff>
    </xdr:from>
    <xdr:ext cx="469744" cy="259045"/>
    <xdr:sp macro="" textlink="">
      <xdr:nvSpPr>
        <xdr:cNvPr id="200" name="テキスト ボックス 199"/>
        <xdr:cNvSpPr txBox="1"/>
      </xdr:nvSpPr>
      <xdr:spPr>
        <a:xfrm>
          <a:off x="3562428" y="1307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118938</xdr:rowOff>
    </xdr:from>
    <xdr:to>
      <xdr:col>15</xdr:col>
      <xdr:colOff>101600</xdr:colOff>
      <xdr:row>78</xdr:row>
      <xdr:rowOff>49088</xdr:rowOff>
    </xdr:to>
    <xdr:sp macro="" textlink="">
      <xdr:nvSpPr>
        <xdr:cNvPr id="201" name="楕円 200"/>
        <xdr:cNvSpPr/>
      </xdr:nvSpPr>
      <xdr:spPr>
        <a:xfrm>
          <a:off x="2857500" y="133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65615</xdr:rowOff>
    </xdr:from>
    <xdr:ext cx="469744" cy="259045"/>
    <xdr:sp macro="" textlink="">
      <xdr:nvSpPr>
        <xdr:cNvPr id="202" name="テキスト ボックス 201"/>
        <xdr:cNvSpPr txBox="1"/>
      </xdr:nvSpPr>
      <xdr:spPr>
        <a:xfrm>
          <a:off x="2673428" y="1309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140815</xdr:rowOff>
    </xdr:from>
    <xdr:to>
      <xdr:col>10</xdr:col>
      <xdr:colOff>165100</xdr:colOff>
      <xdr:row>78</xdr:row>
      <xdr:rowOff>70965</xdr:rowOff>
    </xdr:to>
    <xdr:sp macro="" textlink="">
      <xdr:nvSpPr>
        <xdr:cNvPr id="203" name="楕円 202"/>
        <xdr:cNvSpPr/>
      </xdr:nvSpPr>
      <xdr:spPr>
        <a:xfrm>
          <a:off x="1968500" y="133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62092</xdr:rowOff>
    </xdr:from>
    <xdr:ext cx="469744" cy="259045"/>
    <xdr:sp macro="" textlink="">
      <xdr:nvSpPr>
        <xdr:cNvPr id="204" name="テキスト ボックス 203"/>
        <xdr:cNvSpPr txBox="1"/>
      </xdr:nvSpPr>
      <xdr:spPr>
        <a:xfrm>
          <a:off x="1784428" y="1343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149594</xdr:rowOff>
    </xdr:from>
    <xdr:to>
      <xdr:col>6</xdr:col>
      <xdr:colOff>38100</xdr:colOff>
      <xdr:row>78</xdr:row>
      <xdr:rowOff>79744</xdr:rowOff>
    </xdr:to>
    <xdr:sp macro="" textlink="">
      <xdr:nvSpPr>
        <xdr:cNvPr id="205" name="楕円 204"/>
        <xdr:cNvSpPr/>
      </xdr:nvSpPr>
      <xdr:spPr>
        <a:xfrm>
          <a:off x="1079500" y="133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70871</xdr:rowOff>
    </xdr:from>
    <xdr:ext cx="469744" cy="259045"/>
    <xdr:sp macro="" textlink="">
      <xdr:nvSpPr>
        <xdr:cNvPr id="206" name="テキスト ボックス 205"/>
        <xdr:cNvSpPr txBox="1"/>
      </xdr:nvSpPr>
      <xdr:spPr>
        <a:xfrm>
          <a:off x="895428" y="134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7798</xdr:rowOff>
    </xdr:from>
    <xdr:to>
      <xdr:col>24</xdr:col>
      <xdr:colOff>63500</xdr:colOff>
      <xdr:row>96</xdr:row>
      <xdr:rowOff>60319</xdr:rowOff>
    </xdr:to>
    <xdr:cxnSp macro="">
      <xdr:nvCxnSpPr>
        <xdr:cNvPr id="236" name="直線コネクタ 235"/>
        <xdr:cNvCxnSpPr/>
      </xdr:nvCxnSpPr>
      <xdr:spPr>
        <a:xfrm>
          <a:off x="3797300" y="16466998"/>
          <a:ext cx="8382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7798</xdr:rowOff>
    </xdr:from>
    <xdr:to>
      <xdr:col>19</xdr:col>
      <xdr:colOff>177800</xdr:colOff>
      <xdr:row>96</xdr:row>
      <xdr:rowOff>59634</xdr:rowOff>
    </xdr:to>
    <xdr:cxnSp macro="">
      <xdr:nvCxnSpPr>
        <xdr:cNvPr id="239" name="直線コネクタ 238"/>
        <xdr:cNvCxnSpPr/>
      </xdr:nvCxnSpPr>
      <xdr:spPr>
        <a:xfrm flipV="1">
          <a:off x="2908300" y="16466998"/>
          <a:ext cx="889000" cy="5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7455</xdr:rowOff>
    </xdr:from>
    <xdr:to>
      <xdr:col>15</xdr:col>
      <xdr:colOff>50800</xdr:colOff>
      <xdr:row>96</xdr:row>
      <xdr:rowOff>59634</xdr:rowOff>
    </xdr:to>
    <xdr:cxnSp macro="">
      <xdr:nvCxnSpPr>
        <xdr:cNvPr id="242" name="直線コネクタ 241"/>
        <xdr:cNvCxnSpPr/>
      </xdr:nvCxnSpPr>
      <xdr:spPr>
        <a:xfrm>
          <a:off x="2019300" y="16466655"/>
          <a:ext cx="889000" cy="5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163361</xdr:rowOff>
    </xdr:from>
    <xdr:to>
      <xdr:col>10</xdr:col>
      <xdr:colOff>114300</xdr:colOff>
      <xdr:row>96</xdr:row>
      <xdr:rowOff>7455</xdr:rowOff>
    </xdr:to>
    <xdr:cxnSp macro="">
      <xdr:nvCxnSpPr>
        <xdr:cNvPr id="245" name="直線コネクタ 244"/>
        <xdr:cNvCxnSpPr/>
      </xdr:nvCxnSpPr>
      <xdr:spPr>
        <a:xfrm>
          <a:off x="1130300" y="16451111"/>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9519</xdr:rowOff>
    </xdr:from>
    <xdr:to>
      <xdr:col>24</xdr:col>
      <xdr:colOff>114300</xdr:colOff>
      <xdr:row>96</xdr:row>
      <xdr:rowOff>111119</xdr:rowOff>
    </xdr:to>
    <xdr:sp macro="" textlink="">
      <xdr:nvSpPr>
        <xdr:cNvPr id="255" name="楕円 254"/>
        <xdr:cNvSpPr/>
      </xdr:nvSpPr>
      <xdr:spPr>
        <a:xfrm>
          <a:off x="4584700" y="164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159396</xdr:rowOff>
    </xdr:from>
    <xdr:ext cx="534377" cy="259045"/>
    <xdr:sp macro="" textlink="">
      <xdr:nvSpPr>
        <xdr:cNvPr id="256" name="扶助費該当値テキスト"/>
        <xdr:cNvSpPr txBox="1"/>
      </xdr:nvSpPr>
      <xdr:spPr>
        <a:xfrm>
          <a:off x="4686300" y="1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128448</xdr:rowOff>
    </xdr:from>
    <xdr:to>
      <xdr:col>20</xdr:col>
      <xdr:colOff>38100</xdr:colOff>
      <xdr:row>96</xdr:row>
      <xdr:rowOff>58598</xdr:rowOff>
    </xdr:to>
    <xdr:sp macro="" textlink="">
      <xdr:nvSpPr>
        <xdr:cNvPr id="257" name="楕円 256"/>
        <xdr:cNvSpPr/>
      </xdr:nvSpPr>
      <xdr:spPr>
        <a:xfrm>
          <a:off x="3746500" y="164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49725</xdr:rowOff>
    </xdr:from>
    <xdr:ext cx="534377" cy="259045"/>
    <xdr:sp macro="" textlink="">
      <xdr:nvSpPr>
        <xdr:cNvPr id="258" name="テキスト ボックス 257"/>
        <xdr:cNvSpPr txBox="1"/>
      </xdr:nvSpPr>
      <xdr:spPr>
        <a:xfrm>
          <a:off x="3530111" y="1650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8834</xdr:rowOff>
    </xdr:from>
    <xdr:to>
      <xdr:col>15</xdr:col>
      <xdr:colOff>101600</xdr:colOff>
      <xdr:row>96</xdr:row>
      <xdr:rowOff>110434</xdr:rowOff>
    </xdr:to>
    <xdr:sp macro="" textlink="">
      <xdr:nvSpPr>
        <xdr:cNvPr id="259" name="楕円 258"/>
        <xdr:cNvSpPr/>
      </xdr:nvSpPr>
      <xdr:spPr>
        <a:xfrm>
          <a:off x="2857500" y="164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101561</xdr:rowOff>
    </xdr:from>
    <xdr:ext cx="534377" cy="259045"/>
    <xdr:sp macro="" textlink="">
      <xdr:nvSpPr>
        <xdr:cNvPr id="260" name="テキスト ボックス 259"/>
        <xdr:cNvSpPr txBox="1"/>
      </xdr:nvSpPr>
      <xdr:spPr>
        <a:xfrm>
          <a:off x="2641111" y="1656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128105</xdr:rowOff>
    </xdr:from>
    <xdr:to>
      <xdr:col>10</xdr:col>
      <xdr:colOff>165100</xdr:colOff>
      <xdr:row>96</xdr:row>
      <xdr:rowOff>58255</xdr:rowOff>
    </xdr:to>
    <xdr:sp macro="" textlink="">
      <xdr:nvSpPr>
        <xdr:cNvPr id="261" name="楕円 260"/>
        <xdr:cNvSpPr/>
      </xdr:nvSpPr>
      <xdr:spPr>
        <a:xfrm>
          <a:off x="1968500" y="164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49382</xdr:rowOff>
    </xdr:from>
    <xdr:ext cx="534377" cy="259045"/>
    <xdr:sp macro="" textlink="">
      <xdr:nvSpPr>
        <xdr:cNvPr id="262" name="テキスト ボックス 261"/>
        <xdr:cNvSpPr txBox="1"/>
      </xdr:nvSpPr>
      <xdr:spPr>
        <a:xfrm>
          <a:off x="1752111" y="1650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112561</xdr:rowOff>
    </xdr:from>
    <xdr:to>
      <xdr:col>6</xdr:col>
      <xdr:colOff>38100</xdr:colOff>
      <xdr:row>96</xdr:row>
      <xdr:rowOff>42711</xdr:rowOff>
    </xdr:to>
    <xdr:sp macro="" textlink="">
      <xdr:nvSpPr>
        <xdr:cNvPr id="263" name="楕円 262"/>
        <xdr:cNvSpPr/>
      </xdr:nvSpPr>
      <xdr:spPr>
        <a:xfrm>
          <a:off x="1079500" y="164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33838</xdr:rowOff>
    </xdr:from>
    <xdr:ext cx="534377" cy="259045"/>
    <xdr:sp macro="" textlink="">
      <xdr:nvSpPr>
        <xdr:cNvPr id="264" name="テキスト ボックス 263"/>
        <xdr:cNvSpPr txBox="1"/>
      </xdr:nvSpPr>
      <xdr:spPr>
        <a:xfrm>
          <a:off x="863111" y="1649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115583</xdr:rowOff>
    </xdr:from>
    <xdr:to>
      <xdr:col>55</xdr:col>
      <xdr:colOff>0</xdr:colOff>
      <xdr:row>37</xdr:row>
      <xdr:rowOff>37729</xdr:rowOff>
    </xdr:to>
    <xdr:cxnSp macro="">
      <xdr:nvCxnSpPr>
        <xdr:cNvPr id="293" name="直線コネクタ 292"/>
        <xdr:cNvCxnSpPr/>
      </xdr:nvCxnSpPr>
      <xdr:spPr>
        <a:xfrm flipV="1">
          <a:off x="9639300" y="5944883"/>
          <a:ext cx="838200" cy="43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32552</xdr:rowOff>
    </xdr:from>
    <xdr:to>
      <xdr:col>50</xdr:col>
      <xdr:colOff>114300</xdr:colOff>
      <xdr:row>37</xdr:row>
      <xdr:rowOff>37729</xdr:rowOff>
    </xdr:to>
    <xdr:cxnSp macro="">
      <xdr:nvCxnSpPr>
        <xdr:cNvPr id="296" name="直線コネクタ 295"/>
        <xdr:cNvCxnSpPr/>
      </xdr:nvCxnSpPr>
      <xdr:spPr>
        <a:xfrm>
          <a:off x="8750300" y="6376202"/>
          <a:ext cx="889000" cy="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1850</xdr:rowOff>
    </xdr:from>
    <xdr:to>
      <xdr:col>45</xdr:col>
      <xdr:colOff>177800</xdr:colOff>
      <xdr:row>37</xdr:row>
      <xdr:rowOff>32552</xdr:rowOff>
    </xdr:to>
    <xdr:cxnSp macro="">
      <xdr:nvCxnSpPr>
        <xdr:cNvPr id="299" name="直線コネクタ 298"/>
        <xdr:cNvCxnSpPr/>
      </xdr:nvCxnSpPr>
      <xdr:spPr>
        <a:xfrm>
          <a:off x="7861300" y="6345500"/>
          <a:ext cx="8890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1850</xdr:rowOff>
    </xdr:from>
    <xdr:to>
      <xdr:col>41</xdr:col>
      <xdr:colOff>50800</xdr:colOff>
      <xdr:row>37</xdr:row>
      <xdr:rowOff>65332</xdr:rowOff>
    </xdr:to>
    <xdr:cxnSp macro="">
      <xdr:nvCxnSpPr>
        <xdr:cNvPr id="302" name="直線コネクタ 301"/>
        <xdr:cNvCxnSpPr/>
      </xdr:nvCxnSpPr>
      <xdr:spPr>
        <a:xfrm flipV="1">
          <a:off x="6972300" y="6345500"/>
          <a:ext cx="889000" cy="6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64783</xdr:rowOff>
    </xdr:from>
    <xdr:to>
      <xdr:col>55</xdr:col>
      <xdr:colOff>50800</xdr:colOff>
      <xdr:row>34</xdr:row>
      <xdr:rowOff>166383</xdr:rowOff>
    </xdr:to>
    <xdr:sp macro="" textlink="">
      <xdr:nvSpPr>
        <xdr:cNvPr id="312" name="楕円 311"/>
        <xdr:cNvSpPr/>
      </xdr:nvSpPr>
      <xdr:spPr>
        <a:xfrm>
          <a:off x="10426700" y="58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87660</xdr:rowOff>
    </xdr:from>
    <xdr:ext cx="599010" cy="259045"/>
    <xdr:sp macro="" textlink="">
      <xdr:nvSpPr>
        <xdr:cNvPr id="313" name="補助費等該当値テキスト"/>
        <xdr:cNvSpPr txBox="1"/>
      </xdr:nvSpPr>
      <xdr:spPr>
        <a:xfrm>
          <a:off x="10528300" y="574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158379</xdr:rowOff>
    </xdr:from>
    <xdr:to>
      <xdr:col>50</xdr:col>
      <xdr:colOff>165100</xdr:colOff>
      <xdr:row>37</xdr:row>
      <xdr:rowOff>88529</xdr:rowOff>
    </xdr:to>
    <xdr:sp macro="" textlink="">
      <xdr:nvSpPr>
        <xdr:cNvPr id="314" name="楕円 313"/>
        <xdr:cNvSpPr/>
      </xdr:nvSpPr>
      <xdr:spPr>
        <a:xfrm>
          <a:off x="9588500" y="633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105056</xdr:rowOff>
    </xdr:from>
    <xdr:ext cx="534377" cy="259045"/>
    <xdr:sp macro="" textlink="">
      <xdr:nvSpPr>
        <xdr:cNvPr id="315" name="テキスト ボックス 314"/>
        <xdr:cNvSpPr txBox="1"/>
      </xdr:nvSpPr>
      <xdr:spPr>
        <a:xfrm>
          <a:off x="9372111" y="610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153202</xdr:rowOff>
    </xdr:from>
    <xdr:to>
      <xdr:col>46</xdr:col>
      <xdr:colOff>38100</xdr:colOff>
      <xdr:row>37</xdr:row>
      <xdr:rowOff>83352</xdr:rowOff>
    </xdr:to>
    <xdr:sp macro="" textlink="">
      <xdr:nvSpPr>
        <xdr:cNvPr id="316" name="楕円 315"/>
        <xdr:cNvSpPr/>
      </xdr:nvSpPr>
      <xdr:spPr>
        <a:xfrm>
          <a:off x="8699500" y="632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99879</xdr:rowOff>
    </xdr:from>
    <xdr:ext cx="534377" cy="259045"/>
    <xdr:sp macro="" textlink="">
      <xdr:nvSpPr>
        <xdr:cNvPr id="317" name="テキスト ボックス 316"/>
        <xdr:cNvSpPr txBox="1"/>
      </xdr:nvSpPr>
      <xdr:spPr>
        <a:xfrm>
          <a:off x="8483111" y="610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122500</xdr:rowOff>
    </xdr:from>
    <xdr:to>
      <xdr:col>41</xdr:col>
      <xdr:colOff>101600</xdr:colOff>
      <xdr:row>37</xdr:row>
      <xdr:rowOff>52650</xdr:rowOff>
    </xdr:to>
    <xdr:sp macro="" textlink="">
      <xdr:nvSpPr>
        <xdr:cNvPr id="318" name="楕円 317"/>
        <xdr:cNvSpPr/>
      </xdr:nvSpPr>
      <xdr:spPr>
        <a:xfrm>
          <a:off x="7810500" y="62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69177</xdr:rowOff>
    </xdr:from>
    <xdr:ext cx="599010" cy="259045"/>
    <xdr:sp macro="" textlink="">
      <xdr:nvSpPr>
        <xdr:cNvPr id="319" name="テキスト ボックス 318"/>
        <xdr:cNvSpPr txBox="1"/>
      </xdr:nvSpPr>
      <xdr:spPr>
        <a:xfrm>
          <a:off x="7561795" y="606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14532</xdr:rowOff>
    </xdr:from>
    <xdr:to>
      <xdr:col>36</xdr:col>
      <xdr:colOff>165100</xdr:colOff>
      <xdr:row>37</xdr:row>
      <xdr:rowOff>116132</xdr:rowOff>
    </xdr:to>
    <xdr:sp macro="" textlink="">
      <xdr:nvSpPr>
        <xdr:cNvPr id="320" name="楕円 319"/>
        <xdr:cNvSpPr/>
      </xdr:nvSpPr>
      <xdr:spPr>
        <a:xfrm>
          <a:off x="6921500" y="635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132659</xdr:rowOff>
    </xdr:from>
    <xdr:ext cx="534377" cy="259045"/>
    <xdr:sp macro="" textlink="">
      <xdr:nvSpPr>
        <xdr:cNvPr id="321" name="テキスト ボックス 320"/>
        <xdr:cNvSpPr txBox="1"/>
      </xdr:nvSpPr>
      <xdr:spPr>
        <a:xfrm>
          <a:off x="6705111" y="613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109260</xdr:rowOff>
    </xdr:from>
    <xdr:to>
      <xdr:col>55</xdr:col>
      <xdr:colOff>0</xdr:colOff>
      <xdr:row>56</xdr:row>
      <xdr:rowOff>147038</xdr:rowOff>
    </xdr:to>
    <xdr:cxnSp macro="">
      <xdr:nvCxnSpPr>
        <xdr:cNvPr id="348" name="直線コネクタ 347"/>
        <xdr:cNvCxnSpPr/>
      </xdr:nvCxnSpPr>
      <xdr:spPr>
        <a:xfrm>
          <a:off x="9639300" y="9367560"/>
          <a:ext cx="838200" cy="38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109260</xdr:rowOff>
    </xdr:from>
    <xdr:to>
      <xdr:col>50</xdr:col>
      <xdr:colOff>114300</xdr:colOff>
      <xdr:row>55</xdr:row>
      <xdr:rowOff>164974</xdr:rowOff>
    </xdr:to>
    <xdr:cxnSp macro="">
      <xdr:nvCxnSpPr>
        <xdr:cNvPr id="351" name="直線コネクタ 350"/>
        <xdr:cNvCxnSpPr/>
      </xdr:nvCxnSpPr>
      <xdr:spPr>
        <a:xfrm flipV="1">
          <a:off x="8750300" y="9367560"/>
          <a:ext cx="889000" cy="2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164974</xdr:rowOff>
    </xdr:from>
    <xdr:to>
      <xdr:col>45</xdr:col>
      <xdr:colOff>177800</xdr:colOff>
      <xdr:row>57</xdr:row>
      <xdr:rowOff>33324</xdr:rowOff>
    </xdr:to>
    <xdr:cxnSp macro="">
      <xdr:nvCxnSpPr>
        <xdr:cNvPr id="354" name="直線コネクタ 353"/>
        <xdr:cNvCxnSpPr/>
      </xdr:nvCxnSpPr>
      <xdr:spPr>
        <a:xfrm flipV="1">
          <a:off x="7861300" y="9594724"/>
          <a:ext cx="889000" cy="2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94359</xdr:rowOff>
    </xdr:from>
    <xdr:to>
      <xdr:col>41</xdr:col>
      <xdr:colOff>50800</xdr:colOff>
      <xdr:row>57</xdr:row>
      <xdr:rowOff>33324</xdr:rowOff>
    </xdr:to>
    <xdr:cxnSp macro="">
      <xdr:nvCxnSpPr>
        <xdr:cNvPr id="357" name="直線コネクタ 356"/>
        <xdr:cNvCxnSpPr/>
      </xdr:nvCxnSpPr>
      <xdr:spPr>
        <a:xfrm>
          <a:off x="6972300" y="9695559"/>
          <a:ext cx="889000" cy="1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96238</xdr:rowOff>
    </xdr:from>
    <xdr:to>
      <xdr:col>55</xdr:col>
      <xdr:colOff>50800</xdr:colOff>
      <xdr:row>57</xdr:row>
      <xdr:rowOff>26388</xdr:rowOff>
    </xdr:to>
    <xdr:sp macro="" textlink="">
      <xdr:nvSpPr>
        <xdr:cNvPr id="367" name="楕円 366"/>
        <xdr:cNvSpPr/>
      </xdr:nvSpPr>
      <xdr:spPr>
        <a:xfrm>
          <a:off x="10426700" y="969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74665</xdr:rowOff>
    </xdr:from>
    <xdr:ext cx="534377" cy="259045"/>
    <xdr:sp macro="" textlink="">
      <xdr:nvSpPr>
        <xdr:cNvPr id="368" name="普通建設事業費該当値テキスト"/>
        <xdr:cNvSpPr txBox="1"/>
      </xdr:nvSpPr>
      <xdr:spPr>
        <a:xfrm>
          <a:off x="10528300" y="9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58460</xdr:rowOff>
    </xdr:from>
    <xdr:to>
      <xdr:col>50</xdr:col>
      <xdr:colOff>165100</xdr:colOff>
      <xdr:row>54</xdr:row>
      <xdr:rowOff>160060</xdr:rowOff>
    </xdr:to>
    <xdr:sp macro="" textlink="">
      <xdr:nvSpPr>
        <xdr:cNvPr id="369" name="楕円 368"/>
        <xdr:cNvSpPr/>
      </xdr:nvSpPr>
      <xdr:spPr>
        <a:xfrm>
          <a:off x="9588500" y="93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5137</xdr:rowOff>
    </xdr:from>
    <xdr:ext cx="599010" cy="259045"/>
    <xdr:sp macro="" textlink="">
      <xdr:nvSpPr>
        <xdr:cNvPr id="370" name="テキスト ボックス 369"/>
        <xdr:cNvSpPr txBox="1"/>
      </xdr:nvSpPr>
      <xdr:spPr>
        <a:xfrm>
          <a:off x="9339795" y="909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114174</xdr:rowOff>
    </xdr:from>
    <xdr:to>
      <xdr:col>46</xdr:col>
      <xdr:colOff>38100</xdr:colOff>
      <xdr:row>56</xdr:row>
      <xdr:rowOff>44324</xdr:rowOff>
    </xdr:to>
    <xdr:sp macro="" textlink="">
      <xdr:nvSpPr>
        <xdr:cNvPr id="371" name="楕円 370"/>
        <xdr:cNvSpPr/>
      </xdr:nvSpPr>
      <xdr:spPr>
        <a:xfrm>
          <a:off x="8699500" y="954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60851</xdr:rowOff>
    </xdr:from>
    <xdr:ext cx="599010" cy="259045"/>
    <xdr:sp macro="" textlink="">
      <xdr:nvSpPr>
        <xdr:cNvPr id="372" name="テキスト ボックス 371"/>
        <xdr:cNvSpPr txBox="1"/>
      </xdr:nvSpPr>
      <xdr:spPr>
        <a:xfrm>
          <a:off x="8450795" y="931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153974</xdr:rowOff>
    </xdr:from>
    <xdr:to>
      <xdr:col>41</xdr:col>
      <xdr:colOff>101600</xdr:colOff>
      <xdr:row>57</xdr:row>
      <xdr:rowOff>84124</xdr:rowOff>
    </xdr:to>
    <xdr:sp macro="" textlink="">
      <xdr:nvSpPr>
        <xdr:cNvPr id="373" name="楕円 372"/>
        <xdr:cNvSpPr/>
      </xdr:nvSpPr>
      <xdr:spPr>
        <a:xfrm>
          <a:off x="7810500" y="97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75251</xdr:rowOff>
    </xdr:from>
    <xdr:ext cx="534377" cy="259045"/>
    <xdr:sp macro="" textlink="">
      <xdr:nvSpPr>
        <xdr:cNvPr id="374" name="テキスト ボックス 373"/>
        <xdr:cNvSpPr txBox="1"/>
      </xdr:nvSpPr>
      <xdr:spPr>
        <a:xfrm>
          <a:off x="7594111" y="984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43559</xdr:rowOff>
    </xdr:from>
    <xdr:to>
      <xdr:col>36</xdr:col>
      <xdr:colOff>165100</xdr:colOff>
      <xdr:row>56</xdr:row>
      <xdr:rowOff>145159</xdr:rowOff>
    </xdr:to>
    <xdr:sp macro="" textlink="">
      <xdr:nvSpPr>
        <xdr:cNvPr id="375" name="楕円 374"/>
        <xdr:cNvSpPr/>
      </xdr:nvSpPr>
      <xdr:spPr>
        <a:xfrm>
          <a:off x="6921500" y="964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161686</xdr:rowOff>
    </xdr:from>
    <xdr:ext cx="534377" cy="259045"/>
    <xdr:sp macro="" textlink="">
      <xdr:nvSpPr>
        <xdr:cNvPr id="376" name="テキスト ボックス 375"/>
        <xdr:cNvSpPr txBox="1"/>
      </xdr:nvSpPr>
      <xdr:spPr>
        <a:xfrm>
          <a:off x="6705111" y="941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80341</xdr:rowOff>
    </xdr:from>
    <xdr:to>
      <xdr:col>55</xdr:col>
      <xdr:colOff>0</xdr:colOff>
      <xdr:row>79</xdr:row>
      <xdr:rowOff>26048</xdr:rowOff>
    </xdr:to>
    <xdr:cxnSp macro="">
      <xdr:nvCxnSpPr>
        <xdr:cNvPr id="405" name="直線コネクタ 404"/>
        <xdr:cNvCxnSpPr/>
      </xdr:nvCxnSpPr>
      <xdr:spPr>
        <a:xfrm flipV="1">
          <a:off x="9639300" y="13453441"/>
          <a:ext cx="8382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26048</xdr:rowOff>
    </xdr:from>
    <xdr:to>
      <xdr:col>50</xdr:col>
      <xdr:colOff>114300</xdr:colOff>
      <xdr:row>79</xdr:row>
      <xdr:rowOff>44450</xdr:rowOff>
    </xdr:to>
    <xdr:cxnSp macro="">
      <xdr:nvCxnSpPr>
        <xdr:cNvPr id="408" name="直線コネクタ 407"/>
        <xdr:cNvCxnSpPr/>
      </xdr:nvCxnSpPr>
      <xdr:spPr>
        <a:xfrm flipV="1">
          <a:off x="8750300" y="13570598"/>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43675</xdr:rowOff>
    </xdr:from>
    <xdr:to>
      <xdr:col>45</xdr:col>
      <xdr:colOff>177800</xdr:colOff>
      <xdr:row>79</xdr:row>
      <xdr:rowOff>44450</xdr:rowOff>
    </xdr:to>
    <xdr:cxnSp macro="">
      <xdr:nvCxnSpPr>
        <xdr:cNvPr id="411" name="直線コネクタ 410"/>
        <xdr:cNvCxnSpPr/>
      </xdr:nvCxnSpPr>
      <xdr:spPr>
        <a:xfrm>
          <a:off x="7861300" y="13588225"/>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134175</xdr:rowOff>
    </xdr:from>
    <xdr:to>
      <xdr:col>41</xdr:col>
      <xdr:colOff>50800</xdr:colOff>
      <xdr:row>79</xdr:row>
      <xdr:rowOff>43675</xdr:rowOff>
    </xdr:to>
    <xdr:cxnSp macro="">
      <xdr:nvCxnSpPr>
        <xdr:cNvPr id="414" name="直線コネクタ 413"/>
        <xdr:cNvCxnSpPr/>
      </xdr:nvCxnSpPr>
      <xdr:spPr>
        <a:xfrm>
          <a:off x="6972300" y="13507275"/>
          <a:ext cx="889000" cy="8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29541</xdr:rowOff>
    </xdr:from>
    <xdr:to>
      <xdr:col>55</xdr:col>
      <xdr:colOff>50800</xdr:colOff>
      <xdr:row>78</xdr:row>
      <xdr:rowOff>131141</xdr:rowOff>
    </xdr:to>
    <xdr:sp macro="" textlink="">
      <xdr:nvSpPr>
        <xdr:cNvPr id="424" name="楕円 423"/>
        <xdr:cNvSpPr/>
      </xdr:nvSpPr>
      <xdr:spPr>
        <a:xfrm>
          <a:off x="10426700" y="134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7968</xdr:rowOff>
    </xdr:from>
    <xdr:ext cx="534377" cy="259045"/>
    <xdr:sp macro="" textlink="">
      <xdr:nvSpPr>
        <xdr:cNvPr id="425" name="普通建設事業費 （ うち新規整備　）該当値テキスト"/>
        <xdr:cNvSpPr txBox="1"/>
      </xdr:nvSpPr>
      <xdr:spPr>
        <a:xfrm>
          <a:off x="10528300" y="133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146698</xdr:rowOff>
    </xdr:from>
    <xdr:to>
      <xdr:col>50</xdr:col>
      <xdr:colOff>165100</xdr:colOff>
      <xdr:row>79</xdr:row>
      <xdr:rowOff>76848</xdr:rowOff>
    </xdr:to>
    <xdr:sp macro="" textlink="">
      <xdr:nvSpPr>
        <xdr:cNvPr id="426" name="楕円 425"/>
        <xdr:cNvSpPr/>
      </xdr:nvSpPr>
      <xdr:spPr>
        <a:xfrm>
          <a:off x="9588500" y="135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67975</xdr:rowOff>
    </xdr:from>
    <xdr:ext cx="469744" cy="259045"/>
    <xdr:sp macro="" textlink="">
      <xdr:nvSpPr>
        <xdr:cNvPr id="427" name="テキスト ボックス 426"/>
        <xdr:cNvSpPr txBox="1"/>
      </xdr:nvSpPr>
      <xdr:spPr>
        <a:xfrm>
          <a:off x="9404428" y="136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8" name="楕円 427"/>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9" name="テキスト ボックス 428"/>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164325</xdr:rowOff>
    </xdr:from>
    <xdr:to>
      <xdr:col>41</xdr:col>
      <xdr:colOff>101600</xdr:colOff>
      <xdr:row>79</xdr:row>
      <xdr:rowOff>94475</xdr:rowOff>
    </xdr:to>
    <xdr:sp macro="" textlink="">
      <xdr:nvSpPr>
        <xdr:cNvPr id="430" name="楕円 429"/>
        <xdr:cNvSpPr/>
      </xdr:nvSpPr>
      <xdr:spPr>
        <a:xfrm>
          <a:off x="7810500" y="135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85602</xdr:rowOff>
    </xdr:from>
    <xdr:ext cx="313932" cy="259045"/>
    <xdr:sp macro="" textlink="">
      <xdr:nvSpPr>
        <xdr:cNvPr id="431" name="テキスト ボックス 430"/>
        <xdr:cNvSpPr txBox="1"/>
      </xdr:nvSpPr>
      <xdr:spPr>
        <a:xfrm>
          <a:off x="7704333" y="13630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83375</xdr:rowOff>
    </xdr:from>
    <xdr:to>
      <xdr:col>36</xdr:col>
      <xdr:colOff>165100</xdr:colOff>
      <xdr:row>79</xdr:row>
      <xdr:rowOff>13525</xdr:rowOff>
    </xdr:to>
    <xdr:sp macro="" textlink="">
      <xdr:nvSpPr>
        <xdr:cNvPr id="432" name="楕円 431"/>
        <xdr:cNvSpPr/>
      </xdr:nvSpPr>
      <xdr:spPr>
        <a:xfrm>
          <a:off x="6921500" y="134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4652</xdr:rowOff>
    </xdr:from>
    <xdr:ext cx="469744" cy="259045"/>
    <xdr:sp macro="" textlink="">
      <xdr:nvSpPr>
        <xdr:cNvPr id="433" name="テキスト ボックス 432"/>
        <xdr:cNvSpPr txBox="1"/>
      </xdr:nvSpPr>
      <xdr:spPr>
        <a:xfrm>
          <a:off x="6737428" y="1354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147968</xdr:rowOff>
    </xdr:from>
    <xdr:to>
      <xdr:col>55</xdr:col>
      <xdr:colOff>0</xdr:colOff>
      <xdr:row>96</xdr:row>
      <xdr:rowOff>154643</xdr:rowOff>
    </xdr:to>
    <xdr:cxnSp macro="">
      <xdr:nvCxnSpPr>
        <xdr:cNvPr id="462" name="直線コネクタ 461"/>
        <xdr:cNvCxnSpPr/>
      </xdr:nvCxnSpPr>
      <xdr:spPr>
        <a:xfrm>
          <a:off x="9639300" y="15921368"/>
          <a:ext cx="838200" cy="69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147968</xdr:rowOff>
    </xdr:from>
    <xdr:to>
      <xdr:col>50</xdr:col>
      <xdr:colOff>114300</xdr:colOff>
      <xdr:row>95</xdr:row>
      <xdr:rowOff>5124</xdr:rowOff>
    </xdr:to>
    <xdr:cxnSp macro="">
      <xdr:nvCxnSpPr>
        <xdr:cNvPr id="465" name="直線コネクタ 464"/>
        <xdr:cNvCxnSpPr/>
      </xdr:nvCxnSpPr>
      <xdr:spPr>
        <a:xfrm flipV="1">
          <a:off x="8750300" y="15921368"/>
          <a:ext cx="889000" cy="37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5124</xdr:rowOff>
    </xdr:from>
    <xdr:to>
      <xdr:col>45</xdr:col>
      <xdr:colOff>177800</xdr:colOff>
      <xdr:row>97</xdr:row>
      <xdr:rowOff>38781</xdr:rowOff>
    </xdr:to>
    <xdr:cxnSp macro="">
      <xdr:nvCxnSpPr>
        <xdr:cNvPr id="468" name="直線コネクタ 467"/>
        <xdr:cNvCxnSpPr/>
      </xdr:nvCxnSpPr>
      <xdr:spPr>
        <a:xfrm flipV="1">
          <a:off x="7861300" y="16292874"/>
          <a:ext cx="889000" cy="37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53556</xdr:rowOff>
    </xdr:from>
    <xdr:to>
      <xdr:col>41</xdr:col>
      <xdr:colOff>50800</xdr:colOff>
      <xdr:row>97</xdr:row>
      <xdr:rowOff>38781</xdr:rowOff>
    </xdr:to>
    <xdr:cxnSp macro="">
      <xdr:nvCxnSpPr>
        <xdr:cNvPr id="471" name="直線コネクタ 470"/>
        <xdr:cNvCxnSpPr/>
      </xdr:nvCxnSpPr>
      <xdr:spPr>
        <a:xfrm>
          <a:off x="6972300" y="16512756"/>
          <a:ext cx="889000" cy="15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103843</xdr:rowOff>
    </xdr:from>
    <xdr:to>
      <xdr:col>55</xdr:col>
      <xdr:colOff>50800</xdr:colOff>
      <xdr:row>97</xdr:row>
      <xdr:rowOff>33993</xdr:rowOff>
    </xdr:to>
    <xdr:sp macro="" textlink="">
      <xdr:nvSpPr>
        <xdr:cNvPr id="481" name="楕円 480"/>
        <xdr:cNvSpPr/>
      </xdr:nvSpPr>
      <xdr:spPr>
        <a:xfrm>
          <a:off x="10426700" y="165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126720</xdr:rowOff>
    </xdr:from>
    <xdr:ext cx="534377" cy="259045"/>
    <xdr:sp macro="" textlink="">
      <xdr:nvSpPr>
        <xdr:cNvPr id="482" name="普通建設事業費 （ うち更新整備　）該当値テキスト"/>
        <xdr:cNvSpPr txBox="1"/>
      </xdr:nvSpPr>
      <xdr:spPr>
        <a:xfrm>
          <a:off x="10528300" y="1641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97168</xdr:rowOff>
    </xdr:from>
    <xdr:to>
      <xdr:col>50</xdr:col>
      <xdr:colOff>165100</xdr:colOff>
      <xdr:row>93</xdr:row>
      <xdr:rowOff>27318</xdr:rowOff>
    </xdr:to>
    <xdr:sp macro="" textlink="">
      <xdr:nvSpPr>
        <xdr:cNvPr id="483" name="楕円 482"/>
        <xdr:cNvSpPr/>
      </xdr:nvSpPr>
      <xdr:spPr>
        <a:xfrm>
          <a:off x="9588500" y="158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43845</xdr:rowOff>
    </xdr:from>
    <xdr:ext cx="599010" cy="259045"/>
    <xdr:sp macro="" textlink="">
      <xdr:nvSpPr>
        <xdr:cNvPr id="484" name="テキスト ボックス 483"/>
        <xdr:cNvSpPr txBox="1"/>
      </xdr:nvSpPr>
      <xdr:spPr>
        <a:xfrm>
          <a:off x="9339795" y="1564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125774</xdr:rowOff>
    </xdr:from>
    <xdr:to>
      <xdr:col>46</xdr:col>
      <xdr:colOff>38100</xdr:colOff>
      <xdr:row>95</xdr:row>
      <xdr:rowOff>55924</xdr:rowOff>
    </xdr:to>
    <xdr:sp macro="" textlink="">
      <xdr:nvSpPr>
        <xdr:cNvPr id="485" name="楕円 484"/>
        <xdr:cNvSpPr/>
      </xdr:nvSpPr>
      <xdr:spPr>
        <a:xfrm>
          <a:off x="8699500" y="1624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72451</xdr:rowOff>
    </xdr:from>
    <xdr:ext cx="534377" cy="259045"/>
    <xdr:sp macro="" textlink="">
      <xdr:nvSpPr>
        <xdr:cNvPr id="486" name="テキスト ボックス 485"/>
        <xdr:cNvSpPr txBox="1"/>
      </xdr:nvSpPr>
      <xdr:spPr>
        <a:xfrm>
          <a:off x="8483111" y="1601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159431</xdr:rowOff>
    </xdr:from>
    <xdr:to>
      <xdr:col>41</xdr:col>
      <xdr:colOff>101600</xdr:colOff>
      <xdr:row>97</xdr:row>
      <xdr:rowOff>89581</xdr:rowOff>
    </xdr:to>
    <xdr:sp macro="" textlink="">
      <xdr:nvSpPr>
        <xdr:cNvPr id="487" name="楕円 486"/>
        <xdr:cNvSpPr/>
      </xdr:nvSpPr>
      <xdr:spPr>
        <a:xfrm>
          <a:off x="7810500" y="166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106108</xdr:rowOff>
    </xdr:from>
    <xdr:ext cx="534377" cy="259045"/>
    <xdr:sp macro="" textlink="">
      <xdr:nvSpPr>
        <xdr:cNvPr id="488" name="テキスト ボックス 487"/>
        <xdr:cNvSpPr txBox="1"/>
      </xdr:nvSpPr>
      <xdr:spPr>
        <a:xfrm>
          <a:off x="7594111" y="163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2756</xdr:rowOff>
    </xdr:from>
    <xdr:to>
      <xdr:col>36</xdr:col>
      <xdr:colOff>165100</xdr:colOff>
      <xdr:row>96</xdr:row>
      <xdr:rowOff>104356</xdr:rowOff>
    </xdr:to>
    <xdr:sp macro="" textlink="">
      <xdr:nvSpPr>
        <xdr:cNvPr id="489" name="楕円 488"/>
        <xdr:cNvSpPr/>
      </xdr:nvSpPr>
      <xdr:spPr>
        <a:xfrm>
          <a:off x="6921500" y="164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120883</xdr:rowOff>
    </xdr:from>
    <xdr:ext cx="534377" cy="259045"/>
    <xdr:sp macro="" textlink="">
      <xdr:nvSpPr>
        <xdr:cNvPr id="490" name="テキスト ボックス 489"/>
        <xdr:cNvSpPr txBox="1"/>
      </xdr:nvSpPr>
      <xdr:spPr>
        <a:xfrm>
          <a:off x="6705111" y="162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39878</xdr:rowOff>
    </xdr:from>
    <xdr:to>
      <xdr:col>85</xdr:col>
      <xdr:colOff>127000</xdr:colOff>
      <xdr:row>39</xdr:row>
      <xdr:rowOff>44450</xdr:rowOff>
    </xdr:to>
    <xdr:cxnSp macro="">
      <xdr:nvCxnSpPr>
        <xdr:cNvPr id="519" name="直線コネクタ 518"/>
        <xdr:cNvCxnSpPr/>
      </xdr:nvCxnSpPr>
      <xdr:spPr>
        <a:xfrm>
          <a:off x="15481300" y="67264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19742</xdr:rowOff>
    </xdr:from>
    <xdr:to>
      <xdr:col>81</xdr:col>
      <xdr:colOff>50800</xdr:colOff>
      <xdr:row>39</xdr:row>
      <xdr:rowOff>39878</xdr:rowOff>
    </xdr:to>
    <xdr:cxnSp macro="">
      <xdr:nvCxnSpPr>
        <xdr:cNvPr id="522" name="直線コネクタ 521"/>
        <xdr:cNvCxnSpPr/>
      </xdr:nvCxnSpPr>
      <xdr:spPr>
        <a:xfrm>
          <a:off x="14592300" y="6706292"/>
          <a:ext cx="889000" cy="2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19742</xdr:rowOff>
    </xdr:from>
    <xdr:to>
      <xdr:col>76</xdr:col>
      <xdr:colOff>114300</xdr:colOff>
      <xdr:row>39</xdr:row>
      <xdr:rowOff>26257</xdr:rowOff>
    </xdr:to>
    <xdr:cxnSp macro="">
      <xdr:nvCxnSpPr>
        <xdr:cNvPr id="525" name="直線コネクタ 524"/>
        <xdr:cNvCxnSpPr/>
      </xdr:nvCxnSpPr>
      <xdr:spPr>
        <a:xfrm flipV="1">
          <a:off x="13703300" y="6706292"/>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26257</xdr:rowOff>
    </xdr:from>
    <xdr:to>
      <xdr:col>71</xdr:col>
      <xdr:colOff>177800</xdr:colOff>
      <xdr:row>39</xdr:row>
      <xdr:rowOff>43764</xdr:rowOff>
    </xdr:to>
    <xdr:cxnSp macro="">
      <xdr:nvCxnSpPr>
        <xdr:cNvPr id="528" name="直線コネクタ 527"/>
        <xdr:cNvCxnSpPr/>
      </xdr:nvCxnSpPr>
      <xdr:spPr>
        <a:xfrm flipV="1">
          <a:off x="12814300" y="6712807"/>
          <a:ext cx="8890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160528</xdr:rowOff>
    </xdr:from>
    <xdr:to>
      <xdr:col>81</xdr:col>
      <xdr:colOff>101600</xdr:colOff>
      <xdr:row>39</xdr:row>
      <xdr:rowOff>90678</xdr:rowOff>
    </xdr:to>
    <xdr:sp macro="" textlink="">
      <xdr:nvSpPr>
        <xdr:cNvPr id="540" name="楕円 539"/>
        <xdr:cNvSpPr/>
      </xdr:nvSpPr>
      <xdr:spPr>
        <a:xfrm>
          <a:off x="15430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81805</xdr:rowOff>
    </xdr:from>
    <xdr:ext cx="378565" cy="259045"/>
    <xdr:sp macro="" textlink="">
      <xdr:nvSpPr>
        <xdr:cNvPr id="541" name="テキスト ボックス 540"/>
        <xdr:cNvSpPr txBox="1"/>
      </xdr:nvSpPr>
      <xdr:spPr>
        <a:xfrm>
          <a:off x="15292017"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140392</xdr:rowOff>
    </xdr:from>
    <xdr:to>
      <xdr:col>76</xdr:col>
      <xdr:colOff>165100</xdr:colOff>
      <xdr:row>39</xdr:row>
      <xdr:rowOff>70542</xdr:rowOff>
    </xdr:to>
    <xdr:sp macro="" textlink="">
      <xdr:nvSpPr>
        <xdr:cNvPr id="542" name="楕円 541"/>
        <xdr:cNvSpPr/>
      </xdr:nvSpPr>
      <xdr:spPr>
        <a:xfrm>
          <a:off x="14541500" y="6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61669</xdr:rowOff>
    </xdr:from>
    <xdr:ext cx="469744" cy="259045"/>
    <xdr:sp macro="" textlink="">
      <xdr:nvSpPr>
        <xdr:cNvPr id="543" name="テキスト ボックス 542"/>
        <xdr:cNvSpPr txBox="1"/>
      </xdr:nvSpPr>
      <xdr:spPr>
        <a:xfrm>
          <a:off x="14357428" y="674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146907</xdr:rowOff>
    </xdr:from>
    <xdr:to>
      <xdr:col>72</xdr:col>
      <xdr:colOff>38100</xdr:colOff>
      <xdr:row>39</xdr:row>
      <xdr:rowOff>77057</xdr:rowOff>
    </xdr:to>
    <xdr:sp macro="" textlink="">
      <xdr:nvSpPr>
        <xdr:cNvPr id="544" name="楕円 543"/>
        <xdr:cNvSpPr/>
      </xdr:nvSpPr>
      <xdr:spPr>
        <a:xfrm>
          <a:off x="13652500" y="66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68184</xdr:rowOff>
    </xdr:from>
    <xdr:ext cx="378565" cy="259045"/>
    <xdr:sp macro="" textlink="">
      <xdr:nvSpPr>
        <xdr:cNvPr id="545" name="テキスト ボックス 544"/>
        <xdr:cNvSpPr txBox="1"/>
      </xdr:nvSpPr>
      <xdr:spPr>
        <a:xfrm>
          <a:off x="13514017" y="67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164414</xdr:rowOff>
    </xdr:from>
    <xdr:to>
      <xdr:col>67</xdr:col>
      <xdr:colOff>101600</xdr:colOff>
      <xdr:row>39</xdr:row>
      <xdr:rowOff>94564</xdr:rowOff>
    </xdr:to>
    <xdr:sp macro="" textlink="">
      <xdr:nvSpPr>
        <xdr:cNvPr id="546" name="楕円 545"/>
        <xdr:cNvSpPr/>
      </xdr:nvSpPr>
      <xdr:spPr>
        <a:xfrm>
          <a:off x="12763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85691</xdr:rowOff>
    </xdr:from>
    <xdr:ext cx="313932" cy="259045"/>
    <xdr:sp macro="" textlink="">
      <xdr:nvSpPr>
        <xdr:cNvPr id="547" name="テキスト ボックス 546"/>
        <xdr:cNvSpPr txBox="1"/>
      </xdr:nvSpPr>
      <xdr:spPr>
        <a:xfrm>
          <a:off x="12657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20317</xdr:rowOff>
    </xdr:from>
    <xdr:to>
      <xdr:col>85</xdr:col>
      <xdr:colOff>127000</xdr:colOff>
      <xdr:row>76</xdr:row>
      <xdr:rowOff>161455</xdr:rowOff>
    </xdr:to>
    <xdr:cxnSp macro="">
      <xdr:nvCxnSpPr>
        <xdr:cNvPr id="625" name="直線コネクタ 624"/>
        <xdr:cNvCxnSpPr/>
      </xdr:nvCxnSpPr>
      <xdr:spPr>
        <a:xfrm>
          <a:off x="15481300" y="12879067"/>
          <a:ext cx="838200" cy="31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20317</xdr:rowOff>
    </xdr:from>
    <xdr:to>
      <xdr:col>81</xdr:col>
      <xdr:colOff>50800</xdr:colOff>
      <xdr:row>76</xdr:row>
      <xdr:rowOff>150566</xdr:rowOff>
    </xdr:to>
    <xdr:cxnSp macro="">
      <xdr:nvCxnSpPr>
        <xdr:cNvPr id="628" name="直線コネクタ 627"/>
        <xdr:cNvCxnSpPr/>
      </xdr:nvCxnSpPr>
      <xdr:spPr>
        <a:xfrm flipV="1">
          <a:off x="14592300" y="12879067"/>
          <a:ext cx="889000" cy="30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150566</xdr:rowOff>
    </xdr:from>
    <xdr:to>
      <xdr:col>76</xdr:col>
      <xdr:colOff>114300</xdr:colOff>
      <xdr:row>76</xdr:row>
      <xdr:rowOff>166249</xdr:rowOff>
    </xdr:to>
    <xdr:cxnSp macro="">
      <xdr:nvCxnSpPr>
        <xdr:cNvPr id="631" name="直線コネクタ 630"/>
        <xdr:cNvCxnSpPr/>
      </xdr:nvCxnSpPr>
      <xdr:spPr>
        <a:xfrm flipV="1">
          <a:off x="13703300" y="13180766"/>
          <a:ext cx="8890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166249</xdr:rowOff>
    </xdr:from>
    <xdr:to>
      <xdr:col>71</xdr:col>
      <xdr:colOff>177800</xdr:colOff>
      <xdr:row>77</xdr:row>
      <xdr:rowOff>21437</xdr:rowOff>
    </xdr:to>
    <xdr:cxnSp macro="">
      <xdr:nvCxnSpPr>
        <xdr:cNvPr id="634" name="直線コネクタ 633"/>
        <xdr:cNvCxnSpPr/>
      </xdr:nvCxnSpPr>
      <xdr:spPr>
        <a:xfrm flipV="1">
          <a:off x="12814300" y="13196449"/>
          <a:ext cx="889000" cy="2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110655</xdr:rowOff>
    </xdr:from>
    <xdr:to>
      <xdr:col>85</xdr:col>
      <xdr:colOff>177800</xdr:colOff>
      <xdr:row>77</xdr:row>
      <xdr:rowOff>40805</xdr:rowOff>
    </xdr:to>
    <xdr:sp macro="" textlink="">
      <xdr:nvSpPr>
        <xdr:cNvPr id="644" name="楕円 643"/>
        <xdr:cNvSpPr/>
      </xdr:nvSpPr>
      <xdr:spPr>
        <a:xfrm>
          <a:off x="16268700" y="131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89082</xdr:rowOff>
    </xdr:from>
    <xdr:ext cx="534377" cy="259045"/>
    <xdr:sp macro="" textlink="">
      <xdr:nvSpPr>
        <xdr:cNvPr id="645" name="公債費該当値テキスト"/>
        <xdr:cNvSpPr txBox="1"/>
      </xdr:nvSpPr>
      <xdr:spPr>
        <a:xfrm>
          <a:off x="16370300" y="1311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140967</xdr:rowOff>
    </xdr:from>
    <xdr:to>
      <xdr:col>81</xdr:col>
      <xdr:colOff>101600</xdr:colOff>
      <xdr:row>75</xdr:row>
      <xdr:rowOff>71117</xdr:rowOff>
    </xdr:to>
    <xdr:sp macro="" textlink="">
      <xdr:nvSpPr>
        <xdr:cNvPr id="646" name="楕円 645"/>
        <xdr:cNvSpPr/>
      </xdr:nvSpPr>
      <xdr:spPr>
        <a:xfrm>
          <a:off x="15430500" y="1282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87644</xdr:rowOff>
    </xdr:from>
    <xdr:ext cx="534377" cy="259045"/>
    <xdr:sp macro="" textlink="">
      <xdr:nvSpPr>
        <xdr:cNvPr id="647" name="テキスト ボックス 646"/>
        <xdr:cNvSpPr txBox="1"/>
      </xdr:nvSpPr>
      <xdr:spPr>
        <a:xfrm>
          <a:off x="15214111" y="126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99766</xdr:rowOff>
    </xdr:from>
    <xdr:to>
      <xdr:col>76</xdr:col>
      <xdr:colOff>165100</xdr:colOff>
      <xdr:row>77</xdr:row>
      <xdr:rowOff>29916</xdr:rowOff>
    </xdr:to>
    <xdr:sp macro="" textlink="">
      <xdr:nvSpPr>
        <xdr:cNvPr id="648" name="楕円 647"/>
        <xdr:cNvSpPr/>
      </xdr:nvSpPr>
      <xdr:spPr>
        <a:xfrm>
          <a:off x="14541500" y="131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46443</xdr:rowOff>
    </xdr:from>
    <xdr:ext cx="534377" cy="259045"/>
    <xdr:sp macro="" textlink="">
      <xdr:nvSpPr>
        <xdr:cNvPr id="649" name="テキスト ボックス 648"/>
        <xdr:cNvSpPr txBox="1"/>
      </xdr:nvSpPr>
      <xdr:spPr>
        <a:xfrm>
          <a:off x="14325111" y="129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115449</xdr:rowOff>
    </xdr:from>
    <xdr:to>
      <xdr:col>72</xdr:col>
      <xdr:colOff>38100</xdr:colOff>
      <xdr:row>77</xdr:row>
      <xdr:rowOff>45599</xdr:rowOff>
    </xdr:to>
    <xdr:sp macro="" textlink="">
      <xdr:nvSpPr>
        <xdr:cNvPr id="650" name="楕円 649"/>
        <xdr:cNvSpPr/>
      </xdr:nvSpPr>
      <xdr:spPr>
        <a:xfrm>
          <a:off x="13652500" y="131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62125</xdr:rowOff>
    </xdr:from>
    <xdr:ext cx="534377" cy="259045"/>
    <xdr:sp macro="" textlink="">
      <xdr:nvSpPr>
        <xdr:cNvPr id="651" name="テキスト ボックス 650"/>
        <xdr:cNvSpPr txBox="1"/>
      </xdr:nvSpPr>
      <xdr:spPr>
        <a:xfrm>
          <a:off x="13436111" y="129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142087</xdr:rowOff>
    </xdr:from>
    <xdr:to>
      <xdr:col>67</xdr:col>
      <xdr:colOff>101600</xdr:colOff>
      <xdr:row>77</xdr:row>
      <xdr:rowOff>72237</xdr:rowOff>
    </xdr:to>
    <xdr:sp macro="" textlink="">
      <xdr:nvSpPr>
        <xdr:cNvPr id="652" name="楕円 651"/>
        <xdr:cNvSpPr/>
      </xdr:nvSpPr>
      <xdr:spPr>
        <a:xfrm>
          <a:off x="12763500" y="131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63364</xdr:rowOff>
    </xdr:from>
    <xdr:ext cx="534377" cy="259045"/>
    <xdr:sp macro="" textlink="">
      <xdr:nvSpPr>
        <xdr:cNvPr id="653" name="テキスト ボックス 652"/>
        <xdr:cNvSpPr txBox="1"/>
      </xdr:nvSpPr>
      <xdr:spPr>
        <a:xfrm>
          <a:off x="12547111" y="1326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146532</xdr:rowOff>
    </xdr:from>
    <xdr:to>
      <xdr:col>85</xdr:col>
      <xdr:colOff>127000</xdr:colOff>
      <xdr:row>99</xdr:row>
      <xdr:rowOff>164</xdr:rowOff>
    </xdr:to>
    <xdr:cxnSp macro="">
      <xdr:nvCxnSpPr>
        <xdr:cNvPr id="682" name="直線コネクタ 681"/>
        <xdr:cNvCxnSpPr/>
      </xdr:nvCxnSpPr>
      <xdr:spPr>
        <a:xfrm flipV="1">
          <a:off x="15481300" y="16948632"/>
          <a:ext cx="8382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36513</xdr:rowOff>
    </xdr:from>
    <xdr:to>
      <xdr:col>81</xdr:col>
      <xdr:colOff>50800</xdr:colOff>
      <xdr:row>99</xdr:row>
      <xdr:rowOff>164</xdr:rowOff>
    </xdr:to>
    <xdr:cxnSp macro="">
      <xdr:nvCxnSpPr>
        <xdr:cNvPr id="685" name="直線コネクタ 684"/>
        <xdr:cNvCxnSpPr/>
      </xdr:nvCxnSpPr>
      <xdr:spPr>
        <a:xfrm>
          <a:off x="14592300" y="16667163"/>
          <a:ext cx="889000" cy="30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45149</xdr:rowOff>
    </xdr:from>
    <xdr:to>
      <xdr:col>76</xdr:col>
      <xdr:colOff>114300</xdr:colOff>
      <xdr:row>97</xdr:row>
      <xdr:rowOff>36513</xdr:rowOff>
    </xdr:to>
    <xdr:cxnSp macro="">
      <xdr:nvCxnSpPr>
        <xdr:cNvPr id="688" name="直線コネクタ 687"/>
        <xdr:cNvCxnSpPr/>
      </xdr:nvCxnSpPr>
      <xdr:spPr>
        <a:xfrm>
          <a:off x="13703300" y="16504349"/>
          <a:ext cx="889000" cy="1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161937</xdr:rowOff>
    </xdr:from>
    <xdr:to>
      <xdr:col>71</xdr:col>
      <xdr:colOff>177800</xdr:colOff>
      <xdr:row>96</xdr:row>
      <xdr:rowOff>45149</xdr:rowOff>
    </xdr:to>
    <xdr:cxnSp macro="">
      <xdr:nvCxnSpPr>
        <xdr:cNvPr id="691" name="直線コネクタ 690"/>
        <xdr:cNvCxnSpPr/>
      </xdr:nvCxnSpPr>
      <xdr:spPr>
        <a:xfrm>
          <a:off x="12814300" y="16449687"/>
          <a:ext cx="889000" cy="5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95732</xdr:rowOff>
    </xdr:from>
    <xdr:to>
      <xdr:col>85</xdr:col>
      <xdr:colOff>177800</xdr:colOff>
      <xdr:row>99</xdr:row>
      <xdr:rowOff>25882</xdr:rowOff>
    </xdr:to>
    <xdr:sp macro="" textlink="">
      <xdr:nvSpPr>
        <xdr:cNvPr id="701" name="楕円 700"/>
        <xdr:cNvSpPr/>
      </xdr:nvSpPr>
      <xdr:spPr>
        <a:xfrm>
          <a:off x="16268700" y="168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10659</xdr:rowOff>
    </xdr:from>
    <xdr:ext cx="469744" cy="259045"/>
    <xdr:sp macro="" textlink="">
      <xdr:nvSpPr>
        <xdr:cNvPr id="702" name="積立金該当値テキスト"/>
        <xdr:cNvSpPr txBox="1"/>
      </xdr:nvSpPr>
      <xdr:spPr>
        <a:xfrm>
          <a:off x="16370300" y="1681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120814</xdr:rowOff>
    </xdr:from>
    <xdr:to>
      <xdr:col>81</xdr:col>
      <xdr:colOff>101600</xdr:colOff>
      <xdr:row>99</xdr:row>
      <xdr:rowOff>50964</xdr:rowOff>
    </xdr:to>
    <xdr:sp macro="" textlink="">
      <xdr:nvSpPr>
        <xdr:cNvPr id="703" name="楕円 702"/>
        <xdr:cNvSpPr/>
      </xdr:nvSpPr>
      <xdr:spPr>
        <a:xfrm>
          <a:off x="15430500" y="1692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42091</xdr:rowOff>
    </xdr:from>
    <xdr:ext cx="469744" cy="259045"/>
    <xdr:sp macro="" textlink="">
      <xdr:nvSpPr>
        <xdr:cNvPr id="704" name="テキスト ボックス 703"/>
        <xdr:cNvSpPr txBox="1"/>
      </xdr:nvSpPr>
      <xdr:spPr>
        <a:xfrm>
          <a:off x="15246428" y="1701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157163</xdr:rowOff>
    </xdr:from>
    <xdr:to>
      <xdr:col>76</xdr:col>
      <xdr:colOff>165100</xdr:colOff>
      <xdr:row>97</xdr:row>
      <xdr:rowOff>87313</xdr:rowOff>
    </xdr:to>
    <xdr:sp macro="" textlink="">
      <xdr:nvSpPr>
        <xdr:cNvPr id="705" name="楕円 704"/>
        <xdr:cNvSpPr/>
      </xdr:nvSpPr>
      <xdr:spPr>
        <a:xfrm>
          <a:off x="14541500" y="166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103840</xdr:rowOff>
    </xdr:from>
    <xdr:ext cx="534377" cy="259045"/>
    <xdr:sp macro="" textlink="">
      <xdr:nvSpPr>
        <xdr:cNvPr id="706" name="テキスト ボックス 705"/>
        <xdr:cNvSpPr txBox="1"/>
      </xdr:nvSpPr>
      <xdr:spPr>
        <a:xfrm>
          <a:off x="14325111" y="163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165799</xdr:rowOff>
    </xdr:from>
    <xdr:to>
      <xdr:col>72</xdr:col>
      <xdr:colOff>38100</xdr:colOff>
      <xdr:row>96</xdr:row>
      <xdr:rowOff>95949</xdr:rowOff>
    </xdr:to>
    <xdr:sp macro="" textlink="">
      <xdr:nvSpPr>
        <xdr:cNvPr id="707" name="楕円 706"/>
        <xdr:cNvSpPr/>
      </xdr:nvSpPr>
      <xdr:spPr>
        <a:xfrm>
          <a:off x="13652500" y="164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112476</xdr:rowOff>
    </xdr:from>
    <xdr:ext cx="534377" cy="259045"/>
    <xdr:sp macro="" textlink="">
      <xdr:nvSpPr>
        <xdr:cNvPr id="708" name="テキスト ボックス 707"/>
        <xdr:cNvSpPr txBox="1"/>
      </xdr:nvSpPr>
      <xdr:spPr>
        <a:xfrm>
          <a:off x="13436111" y="16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111137</xdr:rowOff>
    </xdr:from>
    <xdr:to>
      <xdr:col>67</xdr:col>
      <xdr:colOff>101600</xdr:colOff>
      <xdr:row>96</xdr:row>
      <xdr:rowOff>41287</xdr:rowOff>
    </xdr:to>
    <xdr:sp macro="" textlink="">
      <xdr:nvSpPr>
        <xdr:cNvPr id="709" name="楕円 708"/>
        <xdr:cNvSpPr/>
      </xdr:nvSpPr>
      <xdr:spPr>
        <a:xfrm>
          <a:off x="12763500" y="163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57814</xdr:rowOff>
    </xdr:from>
    <xdr:ext cx="534377" cy="259045"/>
    <xdr:sp macro="" textlink="">
      <xdr:nvSpPr>
        <xdr:cNvPr id="710" name="テキスト ボックス 709"/>
        <xdr:cNvSpPr txBox="1"/>
      </xdr:nvSpPr>
      <xdr:spPr>
        <a:xfrm>
          <a:off x="12547111" y="1617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93561</xdr:rowOff>
    </xdr:from>
    <xdr:to>
      <xdr:col>116</xdr:col>
      <xdr:colOff>63500</xdr:colOff>
      <xdr:row>35</xdr:row>
      <xdr:rowOff>108077</xdr:rowOff>
    </xdr:to>
    <xdr:cxnSp macro="">
      <xdr:nvCxnSpPr>
        <xdr:cNvPr id="739" name="直線コネクタ 738"/>
        <xdr:cNvCxnSpPr/>
      </xdr:nvCxnSpPr>
      <xdr:spPr>
        <a:xfrm>
          <a:off x="21323300" y="6094311"/>
          <a:ext cx="8382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93561</xdr:rowOff>
    </xdr:from>
    <xdr:to>
      <xdr:col>111</xdr:col>
      <xdr:colOff>177800</xdr:colOff>
      <xdr:row>35</xdr:row>
      <xdr:rowOff>138024</xdr:rowOff>
    </xdr:to>
    <xdr:cxnSp macro="">
      <xdr:nvCxnSpPr>
        <xdr:cNvPr id="742" name="直線コネクタ 741"/>
        <xdr:cNvCxnSpPr/>
      </xdr:nvCxnSpPr>
      <xdr:spPr>
        <a:xfrm flipV="1">
          <a:off x="20434300" y="6094311"/>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44" name="テキスト ボックス 743"/>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138024</xdr:rowOff>
    </xdr:from>
    <xdr:to>
      <xdr:col>107</xdr:col>
      <xdr:colOff>50800</xdr:colOff>
      <xdr:row>36</xdr:row>
      <xdr:rowOff>32487</xdr:rowOff>
    </xdr:to>
    <xdr:cxnSp macro="">
      <xdr:nvCxnSpPr>
        <xdr:cNvPr id="745" name="直線コネクタ 744"/>
        <xdr:cNvCxnSpPr/>
      </xdr:nvCxnSpPr>
      <xdr:spPr>
        <a:xfrm flipV="1">
          <a:off x="19545300" y="6138774"/>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140403</xdr:rowOff>
    </xdr:from>
    <xdr:ext cx="469744" cy="259045"/>
    <xdr:sp macro="" textlink="">
      <xdr:nvSpPr>
        <xdr:cNvPr id="747" name="テキスト ボックス 746"/>
        <xdr:cNvSpPr txBox="1"/>
      </xdr:nvSpPr>
      <xdr:spPr>
        <a:xfrm>
          <a:off x="20199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70968</xdr:rowOff>
    </xdr:from>
    <xdr:to>
      <xdr:col>102</xdr:col>
      <xdr:colOff>114300</xdr:colOff>
      <xdr:row>36</xdr:row>
      <xdr:rowOff>32487</xdr:rowOff>
    </xdr:to>
    <xdr:cxnSp macro="">
      <xdr:nvCxnSpPr>
        <xdr:cNvPr id="748" name="直線コネクタ 747"/>
        <xdr:cNvCxnSpPr/>
      </xdr:nvCxnSpPr>
      <xdr:spPr>
        <a:xfrm>
          <a:off x="18656300" y="5728818"/>
          <a:ext cx="889000" cy="47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164978</xdr:rowOff>
    </xdr:from>
    <xdr:ext cx="469744" cy="259045"/>
    <xdr:sp macro="" textlink="">
      <xdr:nvSpPr>
        <xdr:cNvPr id="750" name="テキスト ボックス 749"/>
        <xdr:cNvSpPr txBox="1"/>
      </xdr:nvSpPr>
      <xdr:spPr>
        <a:xfrm>
          <a:off x="19310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2" name="テキスト ボックス 751"/>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57277</xdr:rowOff>
    </xdr:from>
    <xdr:to>
      <xdr:col>116</xdr:col>
      <xdr:colOff>114300</xdr:colOff>
      <xdr:row>35</xdr:row>
      <xdr:rowOff>158877</xdr:rowOff>
    </xdr:to>
    <xdr:sp macro="" textlink="">
      <xdr:nvSpPr>
        <xdr:cNvPr id="758" name="楕円 757"/>
        <xdr:cNvSpPr/>
      </xdr:nvSpPr>
      <xdr:spPr>
        <a:xfrm>
          <a:off x="22110700" y="60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80154</xdr:rowOff>
    </xdr:from>
    <xdr:ext cx="534377" cy="259045"/>
    <xdr:sp macro="" textlink="">
      <xdr:nvSpPr>
        <xdr:cNvPr id="759" name="投資及び出資金該当値テキスト"/>
        <xdr:cNvSpPr txBox="1"/>
      </xdr:nvSpPr>
      <xdr:spPr>
        <a:xfrm>
          <a:off x="22212300" y="590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42761</xdr:rowOff>
    </xdr:from>
    <xdr:to>
      <xdr:col>112</xdr:col>
      <xdr:colOff>38100</xdr:colOff>
      <xdr:row>35</xdr:row>
      <xdr:rowOff>144361</xdr:rowOff>
    </xdr:to>
    <xdr:sp macro="" textlink="">
      <xdr:nvSpPr>
        <xdr:cNvPr id="760" name="楕円 759"/>
        <xdr:cNvSpPr/>
      </xdr:nvSpPr>
      <xdr:spPr>
        <a:xfrm>
          <a:off x="21272500" y="604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160888</xdr:rowOff>
    </xdr:from>
    <xdr:ext cx="534377" cy="259045"/>
    <xdr:sp macro="" textlink="">
      <xdr:nvSpPr>
        <xdr:cNvPr id="761" name="テキスト ボックス 760"/>
        <xdr:cNvSpPr txBox="1"/>
      </xdr:nvSpPr>
      <xdr:spPr>
        <a:xfrm>
          <a:off x="21056111" y="581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87224</xdr:rowOff>
    </xdr:from>
    <xdr:to>
      <xdr:col>107</xdr:col>
      <xdr:colOff>101600</xdr:colOff>
      <xdr:row>36</xdr:row>
      <xdr:rowOff>17374</xdr:rowOff>
    </xdr:to>
    <xdr:sp macro="" textlink="">
      <xdr:nvSpPr>
        <xdr:cNvPr id="762" name="楕円 761"/>
        <xdr:cNvSpPr/>
      </xdr:nvSpPr>
      <xdr:spPr>
        <a:xfrm>
          <a:off x="20383500" y="608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33901</xdr:rowOff>
    </xdr:from>
    <xdr:ext cx="534377" cy="259045"/>
    <xdr:sp macro="" textlink="">
      <xdr:nvSpPr>
        <xdr:cNvPr id="763" name="テキスト ボックス 762"/>
        <xdr:cNvSpPr txBox="1"/>
      </xdr:nvSpPr>
      <xdr:spPr>
        <a:xfrm>
          <a:off x="20167111" y="586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153137</xdr:rowOff>
    </xdr:from>
    <xdr:to>
      <xdr:col>102</xdr:col>
      <xdr:colOff>165100</xdr:colOff>
      <xdr:row>36</xdr:row>
      <xdr:rowOff>83287</xdr:rowOff>
    </xdr:to>
    <xdr:sp macro="" textlink="">
      <xdr:nvSpPr>
        <xdr:cNvPr id="764" name="楕円 763"/>
        <xdr:cNvSpPr/>
      </xdr:nvSpPr>
      <xdr:spPr>
        <a:xfrm>
          <a:off x="19494500" y="61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99814</xdr:rowOff>
    </xdr:from>
    <xdr:ext cx="534377" cy="259045"/>
    <xdr:sp macro="" textlink="">
      <xdr:nvSpPr>
        <xdr:cNvPr id="765" name="テキスト ボックス 764"/>
        <xdr:cNvSpPr txBox="1"/>
      </xdr:nvSpPr>
      <xdr:spPr>
        <a:xfrm>
          <a:off x="19278111" y="592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20168</xdr:rowOff>
    </xdr:from>
    <xdr:to>
      <xdr:col>98</xdr:col>
      <xdr:colOff>38100</xdr:colOff>
      <xdr:row>33</xdr:row>
      <xdr:rowOff>121768</xdr:rowOff>
    </xdr:to>
    <xdr:sp macro="" textlink="">
      <xdr:nvSpPr>
        <xdr:cNvPr id="766" name="楕円 765"/>
        <xdr:cNvSpPr/>
      </xdr:nvSpPr>
      <xdr:spPr>
        <a:xfrm>
          <a:off x="18605500" y="567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138295</xdr:rowOff>
    </xdr:from>
    <xdr:ext cx="534377" cy="259045"/>
    <xdr:sp macro="" textlink="">
      <xdr:nvSpPr>
        <xdr:cNvPr id="767" name="テキスト ボックス 766"/>
        <xdr:cNvSpPr txBox="1"/>
      </xdr:nvSpPr>
      <xdr:spPr>
        <a:xfrm>
          <a:off x="18389111" y="545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52694</xdr:rowOff>
    </xdr:from>
    <xdr:to>
      <xdr:col>116</xdr:col>
      <xdr:colOff>63500</xdr:colOff>
      <xdr:row>58</xdr:row>
      <xdr:rowOff>66228</xdr:rowOff>
    </xdr:to>
    <xdr:cxnSp macro="">
      <xdr:nvCxnSpPr>
        <xdr:cNvPr id="794" name="直線コネクタ 793"/>
        <xdr:cNvCxnSpPr/>
      </xdr:nvCxnSpPr>
      <xdr:spPr>
        <a:xfrm flipV="1">
          <a:off x="21323300" y="9996794"/>
          <a:ext cx="8382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66228</xdr:rowOff>
    </xdr:from>
    <xdr:to>
      <xdr:col>111</xdr:col>
      <xdr:colOff>177800</xdr:colOff>
      <xdr:row>58</xdr:row>
      <xdr:rowOff>67280</xdr:rowOff>
    </xdr:to>
    <xdr:cxnSp macro="">
      <xdr:nvCxnSpPr>
        <xdr:cNvPr id="797" name="直線コネクタ 796"/>
        <xdr:cNvCxnSpPr/>
      </xdr:nvCxnSpPr>
      <xdr:spPr>
        <a:xfrm flipV="1">
          <a:off x="20434300" y="10010328"/>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4552</xdr:rowOff>
    </xdr:from>
    <xdr:to>
      <xdr:col>107</xdr:col>
      <xdr:colOff>50800</xdr:colOff>
      <xdr:row>58</xdr:row>
      <xdr:rowOff>67280</xdr:rowOff>
    </xdr:to>
    <xdr:cxnSp macro="">
      <xdr:nvCxnSpPr>
        <xdr:cNvPr id="800" name="直線コネクタ 799"/>
        <xdr:cNvCxnSpPr/>
      </xdr:nvCxnSpPr>
      <xdr:spPr>
        <a:xfrm>
          <a:off x="19545300" y="9948652"/>
          <a:ext cx="889000" cy="6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4552</xdr:rowOff>
    </xdr:from>
    <xdr:to>
      <xdr:col>102</xdr:col>
      <xdr:colOff>114300</xdr:colOff>
      <xdr:row>58</xdr:row>
      <xdr:rowOff>10084</xdr:rowOff>
    </xdr:to>
    <xdr:cxnSp macro="">
      <xdr:nvCxnSpPr>
        <xdr:cNvPr id="803" name="直線コネクタ 802"/>
        <xdr:cNvCxnSpPr/>
      </xdr:nvCxnSpPr>
      <xdr:spPr>
        <a:xfrm flipV="1">
          <a:off x="18656300" y="9948652"/>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1894</xdr:rowOff>
    </xdr:from>
    <xdr:to>
      <xdr:col>116</xdr:col>
      <xdr:colOff>114300</xdr:colOff>
      <xdr:row>58</xdr:row>
      <xdr:rowOff>103494</xdr:rowOff>
    </xdr:to>
    <xdr:sp macro="" textlink="">
      <xdr:nvSpPr>
        <xdr:cNvPr id="813" name="楕円 812"/>
        <xdr:cNvSpPr/>
      </xdr:nvSpPr>
      <xdr:spPr>
        <a:xfrm>
          <a:off x="22110700" y="99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88271</xdr:rowOff>
    </xdr:from>
    <xdr:ext cx="469744" cy="259045"/>
    <xdr:sp macro="" textlink="">
      <xdr:nvSpPr>
        <xdr:cNvPr id="814" name="貸付金該当値テキスト"/>
        <xdr:cNvSpPr txBox="1"/>
      </xdr:nvSpPr>
      <xdr:spPr>
        <a:xfrm>
          <a:off x="22212300" y="986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15428</xdr:rowOff>
    </xdr:from>
    <xdr:to>
      <xdr:col>112</xdr:col>
      <xdr:colOff>38100</xdr:colOff>
      <xdr:row>58</xdr:row>
      <xdr:rowOff>117028</xdr:rowOff>
    </xdr:to>
    <xdr:sp macro="" textlink="">
      <xdr:nvSpPr>
        <xdr:cNvPr id="815" name="楕円 814"/>
        <xdr:cNvSpPr/>
      </xdr:nvSpPr>
      <xdr:spPr>
        <a:xfrm>
          <a:off x="21272500" y="99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108155</xdr:rowOff>
    </xdr:from>
    <xdr:ext cx="469744" cy="259045"/>
    <xdr:sp macro="" textlink="">
      <xdr:nvSpPr>
        <xdr:cNvPr id="816" name="テキスト ボックス 815"/>
        <xdr:cNvSpPr txBox="1"/>
      </xdr:nvSpPr>
      <xdr:spPr>
        <a:xfrm>
          <a:off x="21088428" y="1005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16480</xdr:rowOff>
    </xdr:from>
    <xdr:to>
      <xdr:col>107</xdr:col>
      <xdr:colOff>101600</xdr:colOff>
      <xdr:row>58</xdr:row>
      <xdr:rowOff>118080</xdr:rowOff>
    </xdr:to>
    <xdr:sp macro="" textlink="">
      <xdr:nvSpPr>
        <xdr:cNvPr id="817" name="楕円 816"/>
        <xdr:cNvSpPr/>
      </xdr:nvSpPr>
      <xdr:spPr>
        <a:xfrm>
          <a:off x="20383500" y="99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109207</xdr:rowOff>
    </xdr:from>
    <xdr:ext cx="469744" cy="259045"/>
    <xdr:sp macro="" textlink="">
      <xdr:nvSpPr>
        <xdr:cNvPr id="818" name="テキスト ボックス 817"/>
        <xdr:cNvSpPr txBox="1"/>
      </xdr:nvSpPr>
      <xdr:spPr>
        <a:xfrm>
          <a:off x="20199428" y="1005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125202</xdr:rowOff>
    </xdr:from>
    <xdr:to>
      <xdr:col>102</xdr:col>
      <xdr:colOff>165100</xdr:colOff>
      <xdr:row>58</xdr:row>
      <xdr:rowOff>55352</xdr:rowOff>
    </xdr:to>
    <xdr:sp macro="" textlink="">
      <xdr:nvSpPr>
        <xdr:cNvPr id="819" name="楕円 818"/>
        <xdr:cNvSpPr/>
      </xdr:nvSpPr>
      <xdr:spPr>
        <a:xfrm>
          <a:off x="19494500" y="989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46479</xdr:rowOff>
    </xdr:from>
    <xdr:ext cx="469744" cy="259045"/>
    <xdr:sp macro="" textlink="">
      <xdr:nvSpPr>
        <xdr:cNvPr id="820" name="テキスト ボックス 819"/>
        <xdr:cNvSpPr txBox="1"/>
      </xdr:nvSpPr>
      <xdr:spPr>
        <a:xfrm>
          <a:off x="19310428" y="999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130734</xdr:rowOff>
    </xdr:from>
    <xdr:to>
      <xdr:col>98</xdr:col>
      <xdr:colOff>38100</xdr:colOff>
      <xdr:row>58</xdr:row>
      <xdr:rowOff>60884</xdr:rowOff>
    </xdr:to>
    <xdr:sp macro="" textlink="">
      <xdr:nvSpPr>
        <xdr:cNvPr id="821" name="楕円 820"/>
        <xdr:cNvSpPr/>
      </xdr:nvSpPr>
      <xdr:spPr>
        <a:xfrm>
          <a:off x="18605500" y="99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52011</xdr:rowOff>
    </xdr:from>
    <xdr:ext cx="469744" cy="259045"/>
    <xdr:sp macro="" textlink="">
      <xdr:nvSpPr>
        <xdr:cNvPr id="822" name="テキスト ボックス 821"/>
        <xdr:cNvSpPr txBox="1"/>
      </xdr:nvSpPr>
      <xdr:spPr>
        <a:xfrm>
          <a:off x="18421428" y="999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113830</xdr:rowOff>
    </xdr:from>
    <xdr:to>
      <xdr:col>116</xdr:col>
      <xdr:colOff>63500</xdr:colOff>
      <xdr:row>75</xdr:row>
      <xdr:rowOff>7817</xdr:rowOff>
    </xdr:to>
    <xdr:cxnSp macro="">
      <xdr:nvCxnSpPr>
        <xdr:cNvPr id="852" name="直線コネクタ 851"/>
        <xdr:cNvCxnSpPr/>
      </xdr:nvCxnSpPr>
      <xdr:spPr>
        <a:xfrm flipV="1">
          <a:off x="21323300" y="12801130"/>
          <a:ext cx="838200" cy="6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7817</xdr:rowOff>
    </xdr:from>
    <xdr:to>
      <xdr:col>111</xdr:col>
      <xdr:colOff>177800</xdr:colOff>
      <xdr:row>75</xdr:row>
      <xdr:rowOff>162961</xdr:rowOff>
    </xdr:to>
    <xdr:cxnSp macro="">
      <xdr:nvCxnSpPr>
        <xdr:cNvPr id="855" name="直線コネクタ 854"/>
        <xdr:cNvCxnSpPr/>
      </xdr:nvCxnSpPr>
      <xdr:spPr>
        <a:xfrm flipV="1">
          <a:off x="20434300" y="12866567"/>
          <a:ext cx="889000" cy="15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138652</xdr:rowOff>
    </xdr:from>
    <xdr:to>
      <xdr:col>107</xdr:col>
      <xdr:colOff>50800</xdr:colOff>
      <xdr:row>75</xdr:row>
      <xdr:rowOff>162961</xdr:rowOff>
    </xdr:to>
    <xdr:cxnSp macro="">
      <xdr:nvCxnSpPr>
        <xdr:cNvPr id="858" name="直線コネクタ 857"/>
        <xdr:cNvCxnSpPr/>
      </xdr:nvCxnSpPr>
      <xdr:spPr>
        <a:xfrm>
          <a:off x="19545300" y="12997402"/>
          <a:ext cx="889000" cy="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138652</xdr:rowOff>
    </xdr:from>
    <xdr:to>
      <xdr:col>102</xdr:col>
      <xdr:colOff>114300</xdr:colOff>
      <xdr:row>75</xdr:row>
      <xdr:rowOff>139471</xdr:rowOff>
    </xdr:to>
    <xdr:cxnSp macro="">
      <xdr:nvCxnSpPr>
        <xdr:cNvPr id="861" name="直線コネクタ 860"/>
        <xdr:cNvCxnSpPr/>
      </xdr:nvCxnSpPr>
      <xdr:spPr>
        <a:xfrm flipV="1">
          <a:off x="18656300" y="12997402"/>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63030</xdr:rowOff>
    </xdr:from>
    <xdr:to>
      <xdr:col>116</xdr:col>
      <xdr:colOff>114300</xdr:colOff>
      <xdr:row>74</xdr:row>
      <xdr:rowOff>164630</xdr:rowOff>
    </xdr:to>
    <xdr:sp macro="" textlink="">
      <xdr:nvSpPr>
        <xdr:cNvPr id="871" name="楕円 870"/>
        <xdr:cNvSpPr/>
      </xdr:nvSpPr>
      <xdr:spPr>
        <a:xfrm>
          <a:off x="22110700" y="127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85907</xdr:rowOff>
    </xdr:from>
    <xdr:ext cx="534377" cy="259045"/>
    <xdr:sp macro="" textlink="">
      <xdr:nvSpPr>
        <xdr:cNvPr id="872" name="繰出金該当値テキスト"/>
        <xdr:cNvSpPr txBox="1"/>
      </xdr:nvSpPr>
      <xdr:spPr>
        <a:xfrm>
          <a:off x="22212300" y="126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128467</xdr:rowOff>
    </xdr:from>
    <xdr:to>
      <xdr:col>112</xdr:col>
      <xdr:colOff>38100</xdr:colOff>
      <xdr:row>75</xdr:row>
      <xdr:rowOff>58617</xdr:rowOff>
    </xdr:to>
    <xdr:sp macro="" textlink="">
      <xdr:nvSpPr>
        <xdr:cNvPr id="873" name="楕円 872"/>
        <xdr:cNvSpPr/>
      </xdr:nvSpPr>
      <xdr:spPr>
        <a:xfrm>
          <a:off x="21272500" y="128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75144</xdr:rowOff>
    </xdr:from>
    <xdr:ext cx="534377" cy="259045"/>
    <xdr:sp macro="" textlink="">
      <xdr:nvSpPr>
        <xdr:cNvPr id="874" name="テキスト ボックス 873"/>
        <xdr:cNvSpPr txBox="1"/>
      </xdr:nvSpPr>
      <xdr:spPr>
        <a:xfrm>
          <a:off x="21056111" y="1259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112160</xdr:rowOff>
    </xdr:from>
    <xdr:to>
      <xdr:col>107</xdr:col>
      <xdr:colOff>101600</xdr:colOff>
      <xdr:row>76</xdr:row>
      <xdr:rowOff>42311</xdr:rowOff>
    </xdr:to>
    <xdr:sp macro="" textlink="">
      <xdr:nvSpPr>
        <xdr:cNvPr id="875" name="楕円 874"/>
        <xdr:cNvSpPr/>
      </xdr:nvSpPr>
      <xdr:spPr>
        <a:xfrm>
          <a:off x="20383500" y="12970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33438</xdr:rowOff>
    </xdr:from>
    <xdr:ext cx="534377" cy="259045"/>
    <xdr:sp macro="" textlink="">
      <xdr:nvSpPr>
        <xdr:cNvPr id="876" name="テキスト ボックス 875"/>
        <xdr:cNvSpPr txBox="1"/>
      </xdr:nvSpPr>
      <xdr:spPr>
        <a:xfrm>
          <a:off x="20167111" y="130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87852</xdr:rowOff>
    </xdr:from>
    <xdr:to>
      <xdr:col>102</xdr:col>
      <xdr:colOff>165100</xdr:colOff>
      <xdr:row>76</xdr:row>
      <xdr:rowOff>18002</xdr:rowOff>
    </xdr:to>
    <xdr:sp macro="" textlink="">
      <xdr:nvSpPr>
        <xdr:cNvPr id="877" name="楕円 876"/>
        <xdr:cNvSpPr/>
      </xdr:nvSpPr>
      <xdr:spPr>
        <a:xfrm>
          <a:off x="19494500" y="129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9129</xdr:rowOff>
    </xdr:from>
    <xdr:ext cx="534377" cy="259045"/>
    <xdr:sp macro="" textlink="">
      <xdr:nvSpPr>
        <xdr:cNvPr id="878" name="テキスト ボックス 877"/>
        <xdr:cNvSpPr txBox="1"/>
      </xdr:nvSpPr>
      <xdr:spPr>
        <a:xfrm>
          <a:off x="19278111" y="130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88671</xdr:rowOff>
    </xdr:from>
    <xdr:to>
      <xdr:col>98</xdr:col>
      <xdr:colOff>38100</xdr:colOff>
      <xdr:row>76</xdr:row>
      <xdr:rowOff>18821</xdr:rowOff>
    </xdr:to>
    <xdr:sp macro="" textlink="">
      <xdr:nvSpPr>
        <xdr:cNvPr id="879" name="楕円 878"/>
        <xdr:cNvSpPr/>
      </xdr:nvSpPr>
      <xdr:spPr>
        <a:xfrm>
          <a:off x="18605500" y="129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9949</xdr:rowOff>
    </xdr:from>
    <xdr:ext cx="534377" cy="259045"/>
    <xdr:sp macro="" textlink="">
      <xdr:nvSpPr>
        <xdr:cNvPr id="880" name="テキスト ボックス 879"/>
        <xdr:cNvSpPr txBox="1"/>
      </xdr:nvSpPr>
      <xdr:spPr>
        <a:xfrm>
          <a:off x="18389111" y="130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万円となっている。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臨時的任用職員が会計年度任用職員となったことに伴い、これらの職員に係る経費が物件費や扶助費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から人件費に移行したためである。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・補助費等は、類似団体と比較して高い水準にある。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組合の脱退に伴う負担金や新型コロナウイルス対策事業として行われた特別定額給付金事業により全国レベルで増となっている。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・普通建設事業費（うち更新整備）は、新庁舎整備事業や幼保一体型施設整備事業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の完了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により大幅</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大幅な減額となったが、これは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繰上償還を行ったため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年度は行っていないため例年</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並みとなって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岡山県備前市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33,527
32,808
258.14
23,063,152
22,435,509
484,320
12,086,013
21,517,861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13970</xdr:rowOff>
    </xdr:from>
    <xdr:to>
      <xdr:col>24</xdr:col>
      <xdr:colOff>63500</xdr:colOff>
      <xdr:row>36</xdr:row>
      <xdr:rowOff>15276</xdr:rowOff>
    </xdr:to>
    <xdr:cxnSp macro="">
      <xdr:nvCxnSpPr>
        <xdr:cNvPr id="63" name="直線コネクタ 62"/>
        <xdr:cNvCxnSpPr/>
      </xdr:nvCxnSpPr>
      <xdr:spPr>
        <a:xfrm>
          <a:off x="3797300" y="6186170"/>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6459</xdr:rowOff>
    </xdr:from>
    <xdr:to>
      <xdr:col>19</xdr:col>
      <xdr:colOff>177800</xdr:colOff>
      <xdr:row>36</xdr:row>
      <xdr:rowOff>13970</xdr:rowOff>
    </xdr:to>
    <xdr:cxnSp macro="">
      <xdr:nvCxnSpPr>
        <xdr:cNvPr id="66" name="直線コネクタ 65"/>
        <xdr:cNvCxnSpPr/>
      </xdr:nvCxnSpPr>
      <xdr:spPr>
        <a:xfrm>
          <a:off x="2908300" y="6178659"/>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6459</xdr:rowOff>
    </xdr:from>
    <xdr:to>
      <xdr:col>15</xdr:col>
      <xdr:colOff>50800</xdr:colOff>
      <xdr:row>36</xdr:row>
      <xdr:rowOff>8092</xdr:rowOff>
    </xdr:to>
    <xdr:cxnSp macro="">
      <xdr:nvCxnSpPr>
        <xdr:cNvPr id="69" name="直線コネクタ 68"/>
        <xdr:cNvCxnSpPr/>
      </xdr:nvCxnSpPr>
      <xdr:spPr>
        <a:xfrm flipV="1">
          <a:off x="2019300" y="617865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121739</xdr:rowOff>
    </xdr:from>
    <xdr:to>
      <xdr:col>10</xdr:col>
      <xdr:colOff>114300</xdr:colOff>
      <xdr:row>36</xdr:row>
      <xdr:rowOff>8092</xdr:rowOff>
    </xdr:to>
    <xdr:cxnSp macro="">
      <xdr:nvCxnSpPr>
        <xdr:cNvPr id="72" name="直線コネクタ 71"/>
        <xdr:cNvCxnSpPr/>
      </xdr:nvCxnSpPr>
      <xdr:spPr>
        <a:xfrm>
          <a:off x="1130300" y="6122489"/>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135926</xdr:rowOff>
    </xdr:from>
    <xdr:to>
      <xdr:col>24</xdr:col>
      <xdr:colOff>114300</xdr:colOff>
      <xdr:row>36</xdr:row>
      <xdr:rowOff>66076</xdr:rowOff>
    </xdr:to>
    <xdr:sp macro="" textlink="">
      <xdr:nvSpPr>
        <xdr:cNvPr id="82" name="楕円 81"/>
        <xdr:cNvSpPr/>
      </xdr:nvSpPr>
      <xdr:spPr>
        <a:xfrm>
          <a:off x="4584700" y="61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158803</xdr:rowOff>
    </xdr:from>
    <xdr:ext cx="469744" cy="259045"/>
    <xdr:sp macro="" textlink="">
      <xdr:nvSpPr>
        <xdr:cNvPr id="83" name="議会費該当値テキスト"/>
        <xdr:cNvSpPr txBox="1"/>
      </xdr:nvSpPr>
      <xdr:spPr>
        <a:xfrm>
          <a:off x="4686300" y="598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134620</xdr:rowOff>
    </xdr:from>
    <xdr:to>
      <xdr:col>20</xdr:col>
      <xdr:colOff>38100</xdr:colOff>
      <xdr:row>36</xdr:row>
      <xdr:rowOff>64770</xdr:rowOff>
    </xdr:to>
    <xdr:sp macro="" textlink="">
      <xdr:nvSpPr>
        <xdr:cNvPr id="84" name="楕円 83"/>
        <xdr:cNvSpPr/>
      </xdr:nvSpPr>
      <xdr:spPr>
        <a:xfrm>
          <a:off x="3746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85" name="テキスト ボックス 84"/>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127109</xdr:rowOff>
    </xdr:from>
    <xdr:to>
      <xdr:col>15</xdr:col>
      <xdr:colOff>101600</xdr:colOff>
      <xdr:row>36</xdr:row>
      <xdr:rowOff>57259</xdr:rowOff>
    </xdr:to>
    <xdr:sp macro="" textlink="">
      <xdr:nvSpPr>
        <xdr:cNvPr id="86" name="楕円 85"/>
        <xdr:cNvSpPr/>
      </xdr:nvSpPr>
      <xdr:spPr>
        <a:xfrm>
          <a:off x="2857500" y="61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73786</xdr:rowOff>
    </xdr:from>
    <xdr:ext cx="469744" cy="259045"/>
    <xdr:sp macro="" textlink="">
      <xdr:nvSpPr>
        <xdr:cNvPr id="87" name="テキスト ボックス 86"/>
        <xdr:cNvSpPr txBox="1"/>
      </xdr:nvSpPr>
      <xdr:spPr>
        <a:xfrm>
          <a:off x="2673428" y="590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128742</xdr:rowOff>
    </xdr:from>
    <xdr:to>
      <xdr:col>10</xdr:col>
      <xdr:colOff>165100</xdr:colOff>
      <xdr:row>36</xdr:row>
      <xdr:rowOff>58892</xdr:rowOff>
    </xdr:to>
    <xdr:sp macro="" textlink="">
      <xdr:nvSpPr>
        <xdr:cNvPr id="88" name="楕円 87"/>
        <xdr:cNvSpPr/>
      </xdr:nvSpPr>
      <xdr:spPr>
        <a:xfrm>
          <a:off x="1968500" y="61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75419</xdr:rowOff>
    </xdr:from>
    <xdr:ext cx="469744" cy="259045"/>
    <xdr:sp macro="" textlink="">
      <xdr:nvSpPr>
        <xdr:cNvPr id="89" name="テキスト ボックス 88"/>
        <xdr:cNvSpPr txBox="1"/>
      </xdr:nvSpPr>
      <xdr:spPr>
        <a:xfrm>
          <a:off x="1784428" y="590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70939</xdr:rowOff>
    </xdr:from>
    <xdr:to>
      <xdr:col>6</xdr:col>
      <xdr:colOff>38100</xdr:colOff>
      <xdr:row>36</xdr:row>
      <xdr:rowOff>1089</xdr:rowOff>
    </xdr:to>
    <xdr:sp macro="" textlink="">
      <xdr:nvSpPr>
        <xdr:cNvPr id="90" name="楕円 89"/>
        <xdr:cNvSpPr/>
      </xdr:nvSpPr>
      <xdr:spPr>
        <a:xfrm>
          <a:off x="1079500" y="60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17616</xdr:rowOff>
    </xdr:from>
    <xdr:ext cx="469744" cy="259045"/>
    <xdr:sp macro="" textlink="">
      <xdr:nvSpPr>
        <xdr:cNvPr id="91" name="テキスト ボックス 90"/>
        <xdr:cNvSpPr txBox="1"/>
      </xdr:nvSpPr>
      <xdr:spPr>
        <a:xfrm>
          <a:off x="8954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45627</xdr:rowOff>
    </xdr:from>
    <xdr:to>
      <xdr:col>24</xdr:col>
      <xdr:colOff>63500</xdr:colOff>
      <xdr:row>56</xdr:row>
      <xdr:rowOff>114841</xdr:rowOff>
    </xdr:to>
    <xdr:cxnSp macro="">
      <xdr:nvCxnSpPr>
        <xdr:cNvPr id="122" name="直線コネクタ 121"/>
        <xdr:cNvCxnSpPr/>
      </xdr:nvCxnSpPr>
      <xdr:spPr>
        <a:xfrm flipV="1">
          <a:off x="3797300" y="9646827"/>
          <a:ext cx="838200" cy="6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114841</xdr:rowOff>
    </xdr:from>
    <xdr:to>
      <xdr:col>19</xdr:col>
      <xdr:colOff>177800</xdr:colOff>
      <xdr:row>57</xdr:row>
      <xdr:rowOff>119541</xdr:rowOff>
    </xdr:to>
    <xdr:cxnSp macro="">
      <xdr:nvCxnSpPr>
        <xdr:cNvPr id="125" name="直線コネクタ 124"/>
        <xdr:cNvCxnSpPr/>
      </xdr:nvCxnSpPr>
      <xdr:spPr>
        <a:xfrm flipV="1">
          <a:off x="2908300" y="9716041"/>
          <a:ext cx="889000" cy="17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27405</xdr:rowOff>
    </xdr:from>
    <xdr:to>
      <xdr:col>15</xdr:col>
      <xdr:colOff>50800</xdr:colOff>
      <xdr:row>57</xdr:row>
      <xdr:rowOff>119541</xdr:rowOff>
    </xdr:to>
    <xdr:cxnSp macro="">
      <xdr:nvCxnSpPr>
        <xdr:cNvPr id="128" name="直線コネクタ 127"/>
        <xdr:cNvCxnSpPr/>
      </xdr:nvCxnSpPr>
      <xdr:spPr>
        <a:xfrm>
          <a:off x="2019300" y="9800055"/>
          <a:ext cx="889000" cy="9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129246</xdr:rowOff>
    </xdr:from>
    <xdr:to>
      <xdr:col>10</xdr:col>
      <xdr:colOff>114300</xdr:colOff>
      <xdr:row>57</xdr:row>
      <xdr:rowOff>27405</xdr:rowOff>
    </xdr:to>
    <xdr:cxnSp macro="">
      <xdr:nvCxnSpPr>
        <xdr:cNvPr id="131" name="直線コネクタ 130"/>
        <xdr:cNvCxnSpPr/>
      </xdr:nvCxnSpPr>
      <xdr:spPr>
        <a:xfrm>
          <a:off x="1130300" y="9730446"/>
          <a:ext cx="8890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166277</xdr:rowOff>
    </xdr:from>
    <xdr:to>
      <xdr:col>24</xdr:col>
      <xdr:colOff>114300</xdr:colOff>
      <xdr:row>56</xdr:row>
      <xdr:rowOff>96427</xdr:rowOff>
    </xdr:to>
    <xdr:sp macro="" textlink="">
      <xdr:nvSpPr>
        <xdr:cNvPr id="141" name="楕円 140"/>
        <xdr:cNvSpPr/>
      </xdr:nvSpPr>
      <xdr:spPr>
        <a:xfrm>
          <a:off x="4584700" y="95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102929</xdr:rowOff>
    </xdr:from>
    <xdr:ext cx="599010" cy="259045"/>
    <xdr:sp macro="" textlink="">
      <xdr:nvSpPr>
        <xdr:cNvPr id="142" name="総務費該当値テキスト"/>
        <xdr:cNvSpPr txBox="1"/>
      </xdr:nvSpPr>
      <xdr:spPr>
        <a:xfrm>
          <a:off x="4686300" y="953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64041</xdr:rowOff>
    </xdr:from>
    <xdr:to>
      <xdr:col>20</xdr:col>
      <xdr:colOff>38100</xdr:colOff>
      <xdr:row>56</xdr:row>
      <xdr:rowOff>165641</xdr:rowOff>
    </xdr:to>
    <xdr:sp macro="" textlink="">
      <xdr:nvSpPr>
        <xdr:cNvPr id="143" name="楕円 142"/>
        <xdr:cNvSpPr/>
      </xdr:nvSpPr>
      <xdr:spPr>
        <a:xfrm>
          <a:off x="3746500" y="966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10718</xdr:rowOff>
    </xdr:from>
    <xdr:ext cx="599010" cy="259045"/>
    <xdr:sp macro="" textlink="">
      <xdr:nvSpPr>
        <xdr:cNvPr id="144" name="テキスト ボックス 143"/>
        <xdr:cNvSpPr txBox="1"/>
      </xdr:nvSpPr>
      <xdr:spPr>
        <a:xfrm>
          <a:off x="3497795" y="944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68741</xdr:rowOff>
    </xdr:from>
    <xdr:to>
      <xdr:col>15</xdr:col>
      <xdr:colOff>101600</xdr:colOff>
      <xdr:row>57</xdr:row>
      <xdr:rowOff>170341</xdr:rowOff>
    </xdr:to>
    <xdr:sp macro="" textlink="">
      <xdr:nvSpPr>
        <xdr:cNvPr id="145" name="楕円 144"/>
        <xdr:cNvSpPr/>
      </xdr:nvSpPr>
      <xdr:spPr>
        <a:xfrm>
          <a:off x="2857500" y="98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15418</xdr:rowOff>
    </xdr:from>
    <xdr:ext cx="534377" cy="259045"/>
    <xdr:sp macro="" textlink="">
      <xdr:nvSpPr>
        <xdr:cNvPr id="146" name="テキスト ボックス 145"/>
        <xdr:cNvSpPr txBox="1"/>
      </xdr:nvSpPr>
      <xdr:spPr>
        <a:xfrm>
          <a:off x="2641111" y="961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148055</xdr:rowOff>
    </xdr:from>
    <xdr:to>
      <xdr:col>10</xdr:col>
      <xdr:colOff>165100</xdr:colOff>
      <xdr:row>57</xdr:row>
      <xdr:rowOff>78205</xdr:rowOff>
    </xdr:to>
    <xdr:sp macro="" textlink="">
      <xdr:nvSpPr>
        <xdr:cNvPr id="147" name="楕円 146"/>
        <xdr:cNvSpPr/>
      </xdr:nvSpPr>
      <xdr:spPr>
        <a:xfrm>
          <a:off x="1968500" y="97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94732</xdr:rowOff>
    </xdr:from>
    <xdr:ext cx="599010" cy="259045"/>
    <xdr:sp macro="" textlink="">
      <xdr:nvSpPr>
        <xdr:cNvPr id="148" name="テキスト ボックス 147"/>
        <xdr:cNvSpPr txBox="1"/>
      </xdr:nvSpPr>
      <xdr:spPr>
        <a:xfrm>
          <a:off x="1719795" y="95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78446</xdr:rowOff>
    </xdr:from>
    <xdr:to>
      <xdr:col>6</xdr:col>
      <xdr:colOff>38100</xdr:colOff>
      <xdr:row>57</xdr:row>
      <xdr:rowOff>8596</xdr:rowOff>
    </xdr:to>
    <xdr:sp macro="" textlink="">
      <xdr:nvSpPr>
        <xdr:cNvPr id="149" name="楕円 148"/>
        <xdr:cNvSpPr/>
      </xdr:nvSpPr>
      <xdr:spPr>
        <a:xfrm>
          <a:off x="1079500" y="967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25123</xdr:rowOff>
    </xdr:from>
    <xdr:ext cx="599010" cy="259045"/>
    <xdr:sp macro="" textlink="">
      <xdr:nvSpPr>
        <xdr:cNvPr id="150" name="テキスト ボックス 149"/>
        <xdr:cNvSpPr txBox="1"/>
      </xdr:nvSpPr>
      <xdr:spPr>
        <a:xfrm>
          <a:off x="830795" y="945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48489</xdr:rowOff>
    </xdr:from>
    <xdr:to>
      <xdr:col>24</xdr:col>
      <xdr:colOff>63500</xdr:colOff>
      <xdr:row>76</xdr:row>
      <xdr:rowOff>62237</xdr:rowOff>
    </xdr:to>
    <xdr:cxnSp macro="">
      <xdr:nvCxnSpPr>
        <xdr:cNvPr id="182" name="直線コネクタ 181"/>
        <xdr:cNvCxnSpPr/>
      </xdr:nvCxnSpPr>
      <xdr:spPr>
        <a:xfrm flipV="1">
          <a:off x="3797300" y="13078689"/>
          <a:ext cx="8382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163948</xdr:rowOff>
    </xdr:from>
    <xdr:to>
      <xdr:col>19</xdr:col>
      <xdr:colOff>177800</xdr:colOff>
      <xdr:row>76</xdr:row>
      <xdr:rowOff>62237</xdr:rowOff>
    </xdr:to>
    <xdr:cxnSp macro="">
      <xdr:nvCxnSpPr>
        <xdr:cNvPr id="185" name="直線コネクタ 184"/>
        <xdr:cNvCxnSpPr/>
      </xdr:nvCxnSpPr>
      <xdr:spPr>
        <a:xfrm>
          <a:off x="2908300" y="13022698"/>
          <a:ext cx="889000" cy="6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163948</xdr:rowOff>
    </xdr:from>
    <xdr:to>
      <xdr:col>15</xdr:col>
      <xdr:colOff>50800</xdr:colOff>
      <xdr:row>76</xdr:row>
      <xdr:rowOff>115436</xdr:rowOff>
    </xdr:to>
    <xdr:cxnSp macro="">
      <xdr:nvCxnSpPr>
        <xdr:cNvPr id="188" name="直線コネクタ 187"/>
        <xdr:cNvCxnSpPr/>
      </xdr:nvCxnSpPr>
      <xdr:spPr>
        <a:xfrm flipV="1">
          <a:off x="2019300" y="13022698"/>
          <a:ext cx="889000" cy="12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115436</xdr:rowOff>
    </xdr:from>
    <xdr:to>
      <xdr:col>10</xdr:col>
      <xdr:colOff>114300</xdr:colOff>
      <xdr:row>76</xdr:row>
      <xdr:rowOff>143472</xdr:rowOff>
    </xdr:to>
    <xdr:cxnSp macro="">
      <xdr:nvCxnSpPr>
        <xdr:cNvPr id="191" name="直線コネクタ 190"/>
        <xdr:cNvCxnSpPr/>
      </xdr:nvCxnSpPr>
      <xdr:spPr>
        <a:xfrm flipV="1">
          <a:off x="1130300" y="13145636"/>
          <a:ext cx="889000" cy="2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169139</xdr:rowOff>
    </xdr:from>
    <xdr:to>
      <xdr:col>24</xdr:col>
      <xdr:colOff>114300</xdr:colOff>
      <xdr:row>76</xdr:row>
      <xdr:rowOff>99289</xdr:rowOff>
    </xdr:to>
    <xdr:sp macro="" textlink="">
      <xdr:nvSpPr>
        <xdr:cNvPr id="201" name="楕円 200"/>
        <xdr:cNvSpPr/>
      </xdr:nvSpPr>
      <xdr:spPr>
        <a:xfrm>
          <a:off x="4584700" y="130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147566</xdr:rowOff>
    </xdr:from>
    <xdr:ext cx="599010" cy="259045"/>
    <xdr:sp macro="" textlink="">
      <xdr:nvSpPr>
        <xdr:cNvPr id="202" name="民生費該当値テキスト"/>
        <xdr:cNvSpPr txBox="1"/>
      </xdr:nvSpPr>
      <xdr:spPr>
        <a:xfrm>
          <a:off x="4686300" y="1300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11437</xdr:rowOff>
    </xdr:from>
    <xdr:to>
      <xdr:col>20</xdr:col>
      <xdr:colOff>38100</xdr:colOff>
      <xdr:row>76</xdr:row>
      <xdr:rowOff>113037</xdr:rowOff>
    </xdr:to>
    <xdr:sp macro="" textlink="">
      <xdr:nvSpPr>
        <xdr:cNvPr id="203" name="楕円 202"/>
        <xdr:cNvSpPr/>
      </xdr:nvSpPr>
      <xdr:spPr>
        <a:xfrm>
          <a:off x="3746500" y="130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129564</xdr:rowOff>
    </xdr:from>
    <xdr:ext cx="599010" cy="259045"/>
    <xdr:sp macro="" textlink="">
      <xdr:nvSpPr>
        <xdr:cNvPr id="204" name="テキスト ボックス 203"/>
        <xdr:cNvSpPr txBox="1"/>
      </xdr:nvSpPr>
      <xdr:spPr>
        <a:xfrm>
          <a:off x="3497795" y="1281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113148</xdr:rowOff>
    </xdr:from>
    <xdr:to>
      <xdr:col>15</xdr:col>
      <xdr:colOff>101600</xdr:colOff>
      <xdr:row>76</xdr:row>
      <xdr:rowOff>43298</xdr:rowOff>
    </xdr:to>
    <xdr:sp macro="" textlink="">
      <xdr:nvSpPr>
        <xdr:cNvPr id="205" name="楕円 204"/>
        <xdr:cNvSpPr/>
      </xdr:nvSpPr>
      <xdr:spPr>
        <a:xfrm>
          <a:off x="2857500" y="1297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59825</xdr:rowOff>
    </xdr:from>
    <xdr:ext cx="599010" cy="259045"/>
    <xdr:sp macro="" textlink="">
      <xdr:nvSpPr>
        <xdr:cNvPr id="206" name="テキスト ボックス 205"/>
        <xdr:cNvSpPr txBox="1"/>
      </xdr:nvSpPr>
      <xdr:spPr>
        <a:xfrm>
          <a:off x="2608795" y="1274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64636</xdr:rowOff>
    </xdr:from>
    <xdr:to>
      <xdr:col>10</xdr:col>
      <xdr:colOff>165100</xdr:colOff>
      <xdr:row>76</xdr:row>
      <xdr:rowOff>166236</xdr:rowOff>
    </xdr:to>
    <xdr:sp macro="" textlink="">
      <xdr:nvSpPr>
        <xdr:cNvPr id="207" name="楕円 206"/>
        <xdr:cNvSpPr/>
      </xdr:nvSpPr>
      <xdr:spPr>
        <a:xfrm>
          <a:off x="1968500" y="1309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11313</xdr:rowOff>
    </xdr:from>
    <xdr:ext cx="599010" cy="259045"/>
    <xdr:sp macro="" textlink="">
      <xdr:nvSpPr>
        <xdr:cNvPr id="208" name="テキスト ボックス 207"/>
        <xdr:cNvSpPr txBox="1"/>
      </xdr:nvSpPr>
      <xdr:spPr>
        <a:xfrm>
          <a:off x="1719795" y="1287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92672</xdr:rowOff>
    </xdr:from>
    <xdr:to>
      <xdr:col>6</xdr:col>
      <xdr:colOff>38100</xdr:colOff>
      <xdr:row>77</xdr:row>
      <xdr:rowOff>22822</xdr:rowOff>
    </xdr:to>
    <xdr:sp macro="" textlink="">
      <xdr:nvSpPr>
        <xdr:cNvPr id="209" name="楕円 208"/>
        <xdr:cNvSpPr/>
      </xdr:nvSpPr>
      <xdr:spPr>
        <a:xfrm>
          <a:off x="1079500" y="131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13949</xdr:rowOff>
    </xdr:from>
    <xdr:ext cx="599010" cy="259045"/>
    <xdr:sp macro="" textlink="">
      <xdr:nvSpPr>
        <xdr:cNvPr id="210" name="テキスト ボックス 209"/>
        <xdr:cNvSpPr txBox="1"/>
      </xdr:nvSpPr>
      <xdr:spPr>
        <a:xfrm>
          <a:off x="830795" y="1321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107708</xdr:rowOff>
    </xdr:from>
    <xdr:to>
      <xdr:col>24</xdr:col>
      <xdr:colOff>63500</xdr:colOff>
      <xdr:row>98</xdr:row>
      <xdr:rowOff>13373</xdr:rowOff>
    </xdr:to>
    <xdr:cxnSp macro="">
      <xdr:nvCxnSpPr>
        <xdr:cNvPr id="240" name="直線コネクタ 239"/>
        <xdr:cNvCxnSpPr/>
      </xdr:nvCxnSpPr>
      <xdr:spPr>
        <a:xfrm flipV="1">
          <a:off x="3797300" y="16738358"/>
          <a:ext cx="838200" cy="7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64288</xdr:rowOff>
    </xdr:from>
    <xdr:to>
      <xdr:col>19</xdr:col>
      <xdr:colOff>177800</xdr:colOff>
      <xdr:row>98</xdr:row>
      <xdr:rowOff>13373</xdr:rowOff>
    </xdr:to>
    <xdr:cxnSp macro="">
      <xdr:nvCxnSpPr>
        <xdr:cNvPr id="243" name="直線コネクタ 242"/>
        <xdr:cNvCxnSpPr/>
      </xdr:nvCxnSpPr>
      <xdr:spPr>
        <a:xfrm>
          <a:off x="2908300" y="16523488"/>
          <a:ext cx="889000" cy="29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64288</xdr:rowOff>
    </xdr:from>
    <xdr:to>
      <xdr:col>15</xdr:col>
      <xdr:colOff>50800</xdr:colOff>
      <xdr:row>96</xdr:row>
      <xdr:rowOff>145568</xdr:rowOff>
    </xdr:to>
    <xdr:cxnSp macro="">
      <xdr:nvCxnSpPr>
        <xdr:cNvPr id="246" name="直線コネクタ 245"/>
        <xdr:cNvCxnSpPr/>
      </xdr:nvCxnSpPr>
      <xdr:spPr>
        <a:xfrm flipV="1">
          <a:off x="2019300" y="16523488"/>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145568</xdr:rowOff>
    </xdr:from>
    <xdr:to>
      <xdr:col>10</xdr:col>
      <xdr:colOff>114300</xdr:colOff>
      <xdr:row>98</xdr:row>
      <xdr:rowOff>12802</xdr:rowOff>
    </xdr:to>
    <xdr:cxnSp macro="">
      <xdr:nvCxnSpPr>
        <xdr:cNvPr id="249" name="直線コネクタ 248"/>
        <xdr:cNvCxnSpPr/>
      </xdr:nvCxnSpPr>
      <xdr:spPr>
        <a:xfrm flipV="1">
          <a:off x="1130300" y="16604768"/>
          <a:ext cx="889000" cy="2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56908</xdr:rowOff>
    </xdr:from>
    <xdr:to>
      <xdr:col>24</xdr:col>
      <xdr:colOff>114300</xdr:colOff>
      <xdr:row>97</xdr:row>
      <xdr:rowOff>158508</xdr:rowOff>
    </xdr:to>
    <xdr:sp macro="" textlink="">
      <xdr:nvSpPr>
        <xdr:cNvPr id="259" name="楕円 258"/>
        <xdr:cNvSpPr/>
      </xdr:nvSpPr>
      <xdr:spPr>
        <a:xfrm>
          <a:off x="4584700" y="166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79785</xdr:rowOff>
    </xdr:from>
    <xdr:ext cx="534377" cy="259045"/>
    <xdr:sp macro="" textlink="">
      <xdr:nvSpPr>
        <xdr:cNvPr id="260" name="衛生費該当値テキスト"/>
        <xdr:cNvSpPr txBox="1"/>
      </xdr:nvSpPr>
      <xdr:spPr>
        <a:xfrm>
          <a:off x="4686300"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134023</xdr:rowOff>
    </xdr:from>
    <xdr:to>
      <xdr:col>20</xdr:col>
      <xdr:colOff>38100</xdr:colOff>
      <xdr:row>98</xdr:row>
      <xdr:rowOff>64173</xdr:rowOff>
    </xdr:to>
    <xdr:sp macro="" textlink="">
      <xdr:nvSpPr>
        <xdr:cNvPr id="261" name="楕円 260"/>
        <xdr:cNvSpPr/>
      </xdr:nvSpPr>
      <xdr:spPr>
        <a:xfrm>
          <a:off x="3746500" y="167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55300</xdr:rowOff>
    </xdr:from>
    <xdr:ext cx="534377" cy="259045"/>
    <xdr:sp macro="" textlink="">
      <xdr:nvSpPr>
        <xdr:cNvPr id="262" name="テキスト ボックス 261"/>
        <xdr:cNvSpPr txBox="1"/>
      </xdr:nvSpPr>
      <xdr:spPr>
        <a:xfrm>
          <a:off x="3530111" y="1685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13488</xdr:rowOff>
    </xdr:from>
    <xdr:to>
      <xdr:col>15</xdr:col>
      <xdr:colOff>101600</xdr:colOff>
      <xdr:row>96</xdr:row>
      <xdr:rowOff>115088</xdr:rowOff>
    </xdr:to>
    <xdr:sp macro="" textlink="">
      <xdr:nvSpPr>
        <xdr:cNvPr id="263" name="楕円 262"/>
        <xdr:cNvSpPr/>
      </xdr:nvSpPr>
      <xdr:spPr>
        <a:xfrm>
          <a:off x="2857500" y="164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131615</xdr:rowOff>
    </xdr:from>
    <xdr:ext cx="534377" cy="259045"/>
    <xdr:sp macro="" textlink="">
      <xdr:nvSpPr>
        <xdr:cNvPr id="264" name="テキスト ボックス 263"/>
        <xdr:cNvSpPr txBox="1"/>
      </xdr:nvSpPr>
      <xdr:spPr>
        <a:xfrm>
          <a:off x="2641111" y="1624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94768</xdr:rowOff>
    </xdr:from>
    <xdr:to>
      <xdr:col>10</xdr:col>
      <xdr:colOff>165100</xdr:colOff>
      <xdr:row>97</xdr:row>
      <xdr:rowOff>24918</xdr:rowOff>
    </xdr:to>
    <xdr:sp macro="" textlink="">
      <xdr:nvSpPr>
        <xdr:cNvPr id="265" name="楕円 264"/>
        <xdr:cNvSpPr/>
      </xdr:nvSpPr>
      <xdr:spPr>
        <a:xfrm>
          <a:off x="1968500" y="165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41445</xdr:rowOff>
    </xdr:from>
    <xdr:ext cx="534377" cy="259045"/>
    <xdr:sp macro="" textlink="">
      <xdr:nvSpPr>
        <xdr:cNvPr id="266" name="テキスト ボックス 265"/>
        <xdr:cNvSpPr txBox="1"/>
      </xdr:nvSpPr>
      <xdr:spPr>
        <a:xfrm>
          <a:off x="1752111" y="1632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133452</xdr:rowOff>
    </xdr:from>
    <xdr:to>
      <xdr:col>6</xdr:col>
      <xdr:colOff>38100</xdr:colOff>
      <xdr:row>98</xdr:row>
      <xdr:rowOff>63602</xdr:rowOff>
    </xdr:to>
    <xdr:sp macro="" textlink="">
      <xdr:nvSpPr>
        <xdr:cNvPr id="267" name="楕円 266"/>
        <xdr:cNvSpPr/>
      </xdr:nvSpPr>
      <xdr:spPr>
        <a:xfrm>
          <a:off x="1079500" y="167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80129</xdr:rowOff>
    </xdr:from>
    <xdr:ext cx="534377" cy="259045"/>
    <xdr:sp macro="" textlink="">
      <xdr:nvSpPr>
        <xdr:cNvPr id="268" name="テキスト ボックス 267"/>
        <xdr:cNvSpPr txBox="1"/>
      </xdr:nvSpPr>
      <xdr:spPr>
        <a:xfrm>
          <a:off x="863111" y="165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148387</xdr:rowOff>
    </xdr:from>
    <xdr:to>
      <xdr:col>55</xdr:col>
      <xdr:colOff>0</xdr:colOff>
      <xdr:row>35</xdr:row>
      <xdr:rowOff>159817</xdr:rowOff>
    </xdr:to>
    <xdr:cxnSp macro="">
      <xdr:nvCxnSpPr>
        <xdr:cNvPr id="295" name="直線コネクタ 294"/>
        <xdr:cNvCxnSpPr/>
      </xdr:nvCxnSpPr>
      <xdr:spPr>
        <a:xfrm flipV="1">
          <a:off x="9639300" y="614913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159817</xdr:rowOff>
    </xdr:from>
    <xdr:to>
      <xdr:col>50</xdr:col>
      <xdr:colOff>114300</xdr:colOff>
      <xdr:row>35</xdr:row>
      <xdr:rowOff>169875</xdr:rowOff>
    </xdr:to>
    <xdr:cxnSp macro="">
      <xdr:nvCxnSpPr>
        <xdr:cNvPr id="298" name="直線コネクタ 297"/>
        <xdr:cNvCxnSpPr/>
      </xdr:nvCxnSpPr>
      <xdr:spPr>
        <a:xfrm flipV="1">
          <a:off x="8750300" y="616056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25857</xdr:rowOff>
    </xdr:from>
    <xdr:to>
      <xdr:col>45</xdr:col>
      <xdr:colOff>177800</xdr:colOff>
      <xdr:row>35</xdr:row>
      <xdr:rowOff>169875</xdr:rowOff>
    </xdr:to>
    <xdr:cxnSp macro="">
      <xdr:nvCxnSpPr>
        <xdr:cNvPr id="301" name="直線コネクタ 300"/>
        <xdr:cNvCxnSpPr/>
      </xdr:nvCxnSpPr>
      <xdr:spPr>
        <a:xfrm>
          <a:off x="7861300" y="5855157"/>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25857</xdr:rowOff>
    </xdr:from>
    <xdr:to>
      <xdr:col>41</xdr:col>
      <xdr:colOff>50800</xdr:colOff>
      <xdr:row>34</xdr:row>
      <xdr:rowOff>30886</xdr:rowOff>
    </xdr:to>
    <xdr:cxnSp macro="">
      <xdr:nvCxnSpPr>
        <xdr:cNvPr id="304" name="直線コネクタ 303"/>
        <xdr:cNvCxnSpPr/>
      </xdr:nvCxnSpPr>
      <xdr:spPr>
        <a:xfrm flipV="1">
          <a:off x="6972300" y="585515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8" name="テキスト ボックス 307"/>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97587</xdr:rowOff>
    </xdr:from>
    <xdr:to>
      <xdr:col>55</xdr:col>
      <xdr:colOff>50800</xdr:colOff>
      <xdr:row>36</xdr:row>
      <xdr:rowOff>27737</xdr:rowOff>
    </xdr:to>
    <xdr:sp macro="" textlink="">
      <xdr:nvSpPr>
        <xdr:cNvPr id="314" name="楕円 313"/>
        <xdr:cNvSpPr/>
      </xdr:nvSpPr>
      <xdr:spPr>
        <a:xfrm>
          <a:off x="10426700" y="60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120464</xdr:rowOff>
    </xdr:from>
    <xdr:ext cx="469744" cy="259045"/>
    <xdr:sp macro="" textlink="">
      <xdr:nvSpPr>
        <xdr:cNvPr id="315" name="労働費該当値テキスト"/>
        <xdr:cNvSpPr txBox="1"/>
      </xdr:nvSpPr>
      <xdr:spPr>
        <a:xfrm>
          <a:off x="10528300" y="59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109017</xdr:rowOff>
    </xdr:from>
    <xdr:to>
      <xdr:col>50</xdr:col>
      <xdr:colOff>165100</xdr:colOff>
      <xdr:row>36</xdr:row>
      <xdr:rowOff>39167</xdr:rowOff>
    </xdr:to>
    <xdr:sp macro="" textlink="">
      <xdr:nvSpPr>
        <xdr:cNvPr id="316" name="楕円 315"/>
        <xdr:cNvSpPr/>
      </xdr:nvSpPr>
      <xdr:spPr>
        <a:xfrm>
          <a:off x="9588500" y="61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55694</xdr:rowOff>
    </xdr:from>
    <xdr:ext cx="469744" cy="259045"/>
    <xdr:sp macro="" textlink="">
      <xdr:nvSpPr>
        <xdr:cNvPr id="317" name="テキスト ボックス 316"/>
        <xdr:cNvSpPr txBox="1"/>
      </xdr:nvSpPr>
      <xdr:spPr>
        <a:xfrm>
          <a:off x="9404428"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119075</xdr:rowOff>
    </xdr:from>
    <xdr:to>
      <xdr:col>46</xdr:col>
      <xdr:colOff>38100</xdr:colOff>
      <xdr:row>36</xdr:row>
      <xdr:rowOff>49225</xdr:rowOff>
    </xdr:to>
    <xdr:sp macro="" textlink="">
      <xdr:nvSpPr>
        <xdr:cNvPr id="318" name="楕円 317"/>
        <xdr:cNvSpPr/>
      </xdr:nvSpPr>
      <xdr:spPr>
        <a:xfrm>
          <a:off x="8699500" y="61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65752</xdr:rowOff>
    </xdr:from>
    <xdr:ext cx="469744" cy="259045"/>
    <xdr:sp macro="" textlink="">
      <xdr:nvSpPr>
        <xdr:cNvPr id="319" name="テキスト ボックス 318"/>
        <xdr:cNvSpPr txBox="1"/>
      </xdr:nvSpPr>
      <xdr:spPr>
        <a:xfrm>
          <a:off x="8515428" y="58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146507</xdr:rowOff>
    </xdr:from>
    <xdr:to>
      <xdr:col>41</xdr:col>
      <xdr:colOff>101600</xdr:colOff>
      <xdr:row>34</xdr:row>
      <xdr:rowOff>76657</xdr:rowOff>
    </xdr:to>
    <xdr:sp macro="" textlink="">
      <xdr:nvSpPr>
        <xdr:cNvPr id="320" name="楕円 319"/>
        <xdr:cNvSpPr/>
      </xdr:nvSpPr>
      <xdr:spPr>
        <a:xfrm>
          <a:off x="7810500" y="58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93184</xdr:rowOff>
    </xdr:from>
    <xdr:ext cx="469744" cy="259045"/>
    <xdr:sp macro="" textlink="">
      <xdr:nvSpPr>
        <xdr:cNvPr id="321" name="テキスト ボックス 320"/>
        <xdr:cNvSpPr txBox="1"/>
      </xdr:nvSpPr>
      <xdr:spPr>
        <a:xfrm>
          <a:off x="7626428" y="55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151536</xdr:rowOff>
    </xdr:from>
    <xdr:to>
      <xdr:col>36</xdr:col>
      <xdr:colOff>165100</xdr:colOff>
      <xdr:row>34</xdr:row>
      <xdr:rowOff>81686</xdr:rowOff>
    </xdr:to>
    <xdr:sp macro="" textlink="">
      <xdr:nvSpPr>
        <xdr:cNvPr id="322" name="楕円 321"/>
        <xdr:cNvSpPr/>
      </xdr:nvSpPr>
      <xdr:spPr>
        <a:xfrm>
          <a:off x="6921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98213</xdr:rowOff>
    </xdr:from>
    <xdr:ext cx="469744" cy="259045"/>
    <xdr:sp macro="" textlink="">
      <xdr:nvSpPr>
        <xdr:cNvPr id="323" name="テキスト ボックス 322"/>
        <xdr:cNvSpPr txBox="1"/>
      </xdr:nvSpPr>
      <xdr:spPr>
        <a:xfrm>
          <a:off x="6737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154407</xdr:rowOff>
    </xdr:from>
    <xdr:to>
      <xdr:col>55</xdr:col>
      <xdr:colOff>0</xdr:colOff>
      <xdr:row>57</xdr:row>
      <xdr:rowOff>164846</xdr:rowOff>
    </xdr:to>
    <xdr:cxnSp macro="">
      <xdr:nvCxnSpPr>
        <xdr:cNvPr id="352" name="直線コネクタ 351"/>
        <xdr:cNvCxnSpPr/>
      </xdr:nvCxnSpPr>
      <xdr:spPr>
        <a:xfrm>
          <a:off x="9639300" y="9927057"/>
          <a:ext cx="8382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154407</xdr:rowOff>
    </xdr:from>
    <xdr:to>
      <xdr:col>50</xdr:col>
      <xdr:colOff>114300</xdr:colOff>
      <xdr:row>57</xdr:row>
      <xdr:rowOff>162084</xdr:rowOff>
    </xdr:to>
    <xdr:cxnSp macro="">
      <xdr:nvCxnSpPr>
        <xdr:cNvPr id="355" name="直線コネクタ 354"/>
        <xdr:cNvCxnSpPr/>
      </xdr:nvCxnSpPr>
      <xdr:spPr>
        <a:xfrm flipV="1">
          <a:off x="8750300" y="9927057"/>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125508</xdr:rowOff>
    </xdr:from>
    <xdr:to>
      <xdr:col>45</xdr:col>
      <xdr:colOff>177800</xdr:colOff>
      <xdr:row>57</xdr:row>
      <xdr:rowOff>162084</xdr:rowOff>
    </xdr:to>
    <xdr:cxnSp macro="">
      <xdr:nvCxnSpPr>
        <xdr:cNvPr id="358" name="直線コネクタ 357"/>
        <xdr:cNvCxnSpPr/>
      </xdr:nvCxnSpPr>
      <xdr:spPr>
        <a:xfrm>
          <a:off x="7861300" y="989815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125508</xdr:rowOff>
    </xdr:from>
    <xdr:to>
      <xdr:col>41</xdr:col>
      <xdr:colOff>50800</xdr:colOff>
      <xdr:row>58</xdr:row>
      <xdr:rowOff>23057</xdr:rowOff>
    </xdr:to>
    <xdr:cxnSp macro="">
      <xdr:nvCxnSpPr>
        <xdr:cNvPr id="361" name="直線コネクタ 360"/>
        <xdr:cNvCxnSpPr/>
      </xdr:nvCxnSpPr>
      <xdr:spPr>
        <a:xfrm flipV="1">
          <a:off x="6972300" y="9898158"/>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114046</xdr:rowOff>
    </xdr:from>
    <xdr:to>
      <xdr:col>55</xdr:col>
      <xdr:colOff>50800</xdr:colOff>
      <xdr:row>58</xdr:row>
      <xdr:rowOff>44196</xdr:rowOff>
    </xdr:to>
    <xdr:sp macro="" textlink="">
      <xdr:nvSpPr>
        <xdr:cNvPr id="371" name="楕円 370"/>
        <xdr:cNvSpPr/>
      </xdr:nvSpPr>
      <xdr:spPr>
        <a:xfrm>
          <a:off x="10426700" y="98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92473</xdr:rowOff>
    </xdr:from>
    <xdr:ext cx="534377" cy="259045"/>
    <xdr:sp macro="" textlink="">
      <xdr:nvSpPr>
        <xdr:cNvPr id="372" name="農林水産業費該当値テキスト"/>
        <xdr:cNvSpPr txBox="1"/>
      </xdr:nvSpPr>
      <xdr:spPr>
        <a:xfrm>
          <a:off x="10528300" y="98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103607</xdr:rowOff>
    </xdr:from>
    <xdr:to>
      <xdr:col>50</xdr:col>
      <xdr:colOff>165100</xdr:colOff>
      <xdr:row>58</xdr:row>
      <xdr:rowOff>33757</xdr:rowOff>
    </xdr:to>
    <xdr:sp macro="" textlink="">
      <xdr:nvSpPr>
        <xdr:cNvPr id="373" name="楕円 372"/>
        <xdr:cNvSpPr/>
      </xdr:nvSpPr>
      <xdr:spPr>
        <a:xfrm>
          <a:off x="9588500" y="98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24884</xdr:rowOff>
    </xdr:from>
    <xdr:ext cx="534377" cy="259045"/>
    <xdr:sp macro="" textlink="">
      <xdr:nvSpPr>
        <xdr:cNvPr id="374" name="テキスト ボックス 373"/>
        <xdr:cNvSpPr txBox="1"/>
      </xdr:nvSpPr>
      <xdr:spPr>
        <a:xfrm>
          <a:off x="9372111" y="996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111284</xdr:rowOff>
    </xdr:from>
    <xdr:to>
      <xdr:col>46</xdr:col>
      <xdr:colOff>38100</xdr:colOff>
      <xdr:row>58</xdr:row>
      <xdr:rowOff>41434</xdr:rowOff>
    </xdr:to>
    <xdr:sp macro="" textlink="">
      <xdr:nvSpPr>
        <xdr:cNvPr id="375" name="楕円 374"/>
        <xdr:cNvSpPr/>
      </xdr:nvSpPr>
      <xdr:spPr>
        <a:xfrm>
          <a:off x="8699500" y="98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32561</xdr:rowOff>
    </xdr:from>
    <xdr:ext cx="534377" cy="259045"/>
    <xdr:sp macro="" textlink="">
      <xdr:nvSpPr>
        <xdr:cNvPr id="376" name="テキスト ボックス 375"/>
        <xdr:cNvSpPr txBox="1"/>
      </xdr:nvSpPr>
      <xdr:spPr>
        <a:xfrm>
          <a:off x="8483111" y="997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74708</xdr:rowOff>
    </xdr:from>
    <xdr:to>
      <xdr:col>41</xdr:col>
      <xdr:colOff>101600</xdr:colOff>
      <xdr:row>58</xdr:row>
      <xdr:rowOff>4858</xdr:rowOff>
    </xdr:to>
    <xdr:sp macro="" textlink="">
      <xdr:nvSpPr>
        <xdr:cNvPr id="377" name="楕円 376"/>
        <xdr:cNvSpPr/>
      </xdr:nvSpPr>
      <xdr:spPr>
        <a:xfrm>
          <a:off x="7810500" y="98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167435</xdr:rowOff>
    </xdr:from>
    <xdr:ext cx="534377" cy="259045"/>
    <xdr:sp macro="" textlink="">
      <xdr:nvSpPr>
        <xdr:cNvPr id="378" name="テキスト ボックス 377"/>
        <xdr:cNvSpPr txBox="1"/>
      </xdr:nvSpPr>
      <xdr:spPr>
        <a:xfrm>
          <a:off x="7594111" y="99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143707</xdr:rowOff>
    </xdr:from>
    <xdr:to>
      <xdr:col>36</xdr:col>
      <xdr:colOff>165100</xdr:colOff>
      <xdr:row>58</xdr:row>
      <xdr:rowOff>73857</xdr:rowOff>
    </xdr:to>
    <xdr:sp macro="" textlink="">
      <xdr:nvSpPr>
        <xdr:cNvPr id="379" name="楕円 378"/>
        <xdr:cNvSpPr/>
      </xdr:nvSpPr>
      <xdr:spPr>
        <a:xfrm>
          <a:off x="6921500" y="99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64984</xdr:rowOff>
    </xdr:from>
    <xdr:ext cx="534377" cy="259045"/>
    <xdr:sp macro="" textlink="">
      <xdr:nvSpPr>
        <xdr:cNvPr id="380" name="テキスト ボックス 379"/>
        <xdr:cNvSpPr txBox="1"/>
      </xdr:nvSpPr>
      <xdr:spPr>
        <a:xfrm>
          <a:off x="6705111" y="100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53823</xdr:rowOff>
    </xdr:from>
    <xdr:to>
      <xdr:col>55</xdr:col>
      <xdr:colOff>0</xdr:colOff>
      <xdr:row>77</xdr:row>
      <xdr:rowOff>48583</xdr:rowOff>
    </xdr:to>
    <xdr:cxnSp macro="">
      <xdr:nvCxnSpPr>
        <xdr:cNvPr id="409" name="直線コネクタ 408"/>
        <xdr:cNvCxnSpPr/>
      </xdr:nvCxnSpPr>
      <xdr:spPr>
        <a:xfrm flipV="1">
          <a:off x="9639300" y="13084023"/>
          <a:ext cx="838200" cy="16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48583</xdr:rowOff>
    </xdr:from>
    <xdr:to>
      <xdr:col>50</xdr:col>
      <xdr:colOff>114300</xdr:colOff>
      <xdr:row>78</xdr:row>
      <xdr:rowOff>51366</xdr:rowOff>
    </xdr:to>
    <xdr:cxnSp macro="">
      <xdr:nvCxnSpPr>
        <xdr:cNvPr id="412" name="直線コネクタ 411"/>
        <xdr:cNvCxnSpPr/>
      </xdr:nvCxnSpPr>
      <xdr:spPr>
        <a:xfrm flipV="1">
          <a:off x="8750300" y="13250233"/>
          <a:ext cx="889000" cy="17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167360</xdr:rowOff>
    </xdr:from>
    <xdr:to>
      <xdr:col>45</xdr:col>
      <xdr:colOff>177800</xdr:colOff>
      <xdr:row>78</xdr:row>
      <xdr:rowOff>51366</xdr:rowOff>
    </xdr:to>
    <xdr:cxnSp macro="">
      <xdr:nvCxnSpPr>
        <xdr:cNvPr id="415" name="直線コネクタ 414"/>
        <xdr:cNvCxnSpPr/>
      </xdr:nvCxnSpPr>
      <xdr:spPr>
        <a:xfrm>
          <a:off x="7861300" y="13369010"/>
          <a:ext cx="889000" cy="5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134880</xdr:rowOff>
    </xdr:from>
    <xdr:to>
      <xdr:col>41</xdr:col>
      <xdr:colOff>50800</xdr:colOff>
      <xdr:row>77</xdr:row>
      <xdr:rowOff>167360</xdr:rowOff>
    </xdr:to>
    <xdr:cxnSp macro="">
      <xdr:nvCxnSpPr>
        <xdr:cNvPr id="418" name="直線コネクタ 417"/>
        <xdr:cNvCxnSpPr/>
      </xdr:nvCxnSpPr>
      <xdr:spPr>
        <a:xfrm>
          <a:off x="6972300" y="13336530"/>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3023</xdr:rowOff>
    </xdr:from>
    <xdr:to>
      <xdr:col>55</xdr:col>
      <xdr:colOff>50800</xdr:colOff>
      <xdr:row>76</xdr:row>
      <xdr:rowOff>104623</xdr:rowOff>
    </xdr:to>
    <xdr:sp macro="" textlink="">
      <xdr:nvSpPr>
        <xdr:cNvPr id="428" name="楕円 427"/>
        <xdr:cNvSpPr/>
      </xdr:nvSpPr>
      <xdr:spPr>
        <a:xfrm>
          <a:off x="10426700" y="1303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25899</xdr:rowOff>
    </xdr:from>
    <xdr:ext cx="534377" cy="259045"/>
    <xdr:sp macro="" textlink="">
      <xdr:nvSpPr>
        <xdr:cNvPr id="429" name="商工費該当値テキスト"/>
        <xdr:cNvSpPr txBox="1"/>
      </xdr:nvSpPr>
      <xdr:spPr>
        <a:xfrm>
          <a:off x="10528300" y="128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169233</xdr:rowOff>
    </xdr:from>
    <xdr:to>
      <xdr:col>50</xdr:col>
      <xdr:colOff>165100</xdr:colOff>
      <xdr:row>77</xdr:row>
      <xdr:rowOff>99383</xdr:rowOff>
    </xdr:to>
    <xdr:sp macro="" textlink="">
      <xdr:nvSpPr>
        <xdr:cNvPr id="430" name="楕円 429"/>
        <xdr:cNvSpPr/>
      </xdr:nvSpPr>
      <xdr:spPr>
        <a:xfrm>
          <a:off x="9588500" y="131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115910</xdr:rowOff>
    </xdr:from>
    <xdr:ext cx="534377" cy="259045"/>
    <xdr:sp macro="" textlink="">
      <xdr:nvSpPr>
        <xdr:cNvPr id="431" name="テキスト ボックス 430"/>
        <xdr:cNvSpPr txBox="1"/>
      </xdr:nvSpPr>
      <xdr:spPr>
        <a:xfrm>
          <a:off x="9372111" y="1297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566</xdr:rowOff>
    </xdr:from>
    <xdr:to>
      <xdr:col>46</xdr:col>
      <xdr:colOff>38100</xdr:colOff>
      <xdr:row>78</xdr:row>
      <xdr:rowOff>102166</xdr:rowOff>
    </xdr:to>
    <xdr:sp macro="" textlink="">
      <xdr:nvSpPr>
        <xdr:cNvPr id="432" name="楕円 431"/>
        <xdr:cNvSpPr/>
      </xdr:nvSpPr>
      <xdr:spPr>
        <a:xfrm>
          <a:off x="8699500" y="133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93293</xdr:rowOff>
    </xdr:from>
    <xdr:ext cx="469744" cy="259045"/>
    <xdr:sp macro="" textlink="">
      <xdr:nvSpPr>
        <xdr:cNvPr id="433" name="テキスト ボックス 432"/>
        <xdr:cNvSpPr txBox="1"/>
      </xdr:nvSpPr>
      <xdr:spPr>
        <a:xfrm>
          <a:off x="8515428" y="1346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116560</xdr:rowOff>
    </xdr:from>
    <xdr:to>
      <xdr:col>41</xdr:col>
      <xdr:colOff>101600</xdr:colOff>
      <xdr:row>78</xdr:row>
      <xdr:rowOff>46710</xdr:rowOff>
    </xdr:to>
    <xdr:sp macro="" textlink="">
      <xdr:nvSpPr>
        <xdr:cNvPr id="434" name="楕円 433"/>
        <xdr:cNvSpPr/>
      </xdr:nvSpPr>
      <xdr:spPr>
        <a:xfrm>
          <a:off x="7810500" y="133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37837</xdr:rowOff>
    </xdr:from>
    <xdr:ext cx="534377" cy="259045"/>
    <xdr:sp macro="" textlink="">
      <xdr:nvSpPr>
        <xdr:cNvPr id="435" name="テキスト ボックス 434"/>
        <xdr:cNvSpPr txBox="1"/>
      </xdr:nvSpPr>
      <xdr:spPr>
        <a:xfrm>
          <a:off x="7594111" y="1341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84080</xdr:rowOff>
    </xdr:from>
    <xdr:to>
      <xdr:col>36</xdr:col>
      <xdr:colOff>165100</xdr:colOff>
      <xdr:row>78</xdr:row>
      <xdr:rowOff>14230</xdr:rowOff>
    </xdr:to>
    <xdr:sp macro="" textlink="">
      <xdr:nvSpPr>
        <xdr:cNvPr id="436" name="楕円 435"/>
        <xdr:cNvSpPr/>
      </xdr:nvSpPr>
      <xdr:spPr>
        <a:xfrm>
          <a:off x="6921500" y="13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5357</xdr:rowOff>
    </xdr:from>
    <xdr:ext cx="534377" cy="259045"/>
    <xdr:sp macro="" textlink="">
      <xdr:nvSpPr>
        <xdr:cNvPr id="437" name="テキスト ボックス 436"/>
        <xdr:cNvSpPr txBox="1"/>
      </xdr:nvSpPr>
      <xdr:spPr>
        <a:xfrm>
          <a:off x="6705111" y="1337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110722</xdr:rowOff>
    </xdr:from>
    <xdr:to>
      <xdr:col>55</xdr:col>
      <xdr:colOff>0</xdr:colOff>
      <xdr:row>96</xdr:row>
      <xdr:rowOff>132928</xdr:rowOff>
    </xdr:to>
    <xdr:cxnSp macro="">
      <xdr:nvCxnSpPr>
        <xdr:cNvPr id="469" name="直線コネクタ 468"/>
        <xdr:cNvCxnSpPr/>
      </xdr:nvCxnSpPr>
      <xdr:spPr>
        <a:xfrm>
          <a:off x="9639300" y="16569922"/>
          <a:ext cx="8382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110722</xdr:rowOff>
    </xdr:from>
    <xdr:to>
      <xdr:col>50</xdr:col>
      <xdr:colOff>114300</xdr:colOff>
      <xdr:row>96</xdr:row>
      <xdr:rowOff>137109</xdr:rowOff>
    </xdr:to>
    <xdr:cxnSp macro="">
      <xdr:nvCxnSpPr>
        <xdr:cNvPr id="472" name="直線コネクタ 471"/>
        <xdr:cNvCxnSpPr/>
      </xdr:nvCxnSpPr>
      <xdr:spPr>
        <a:xfrm flipV="1">
          <a:off x="8750300" y="16569922"/>
          <a:ext cx="8890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137109</xdr:rowOff>
    </xdr:from>
    <xdr:to>
      <xdr:col>45</xdr:col>
      <xdr:colOff>177800</xdr:colOff>
      <xdr:row>97</xdr:row>
      <xdr:rowOff>81124</xdr:rowOff>
    </xdr:to>
    <xdr:cxnSp macro="">
      <xdr:nvCxnSpPr>
        <xdr:cNvPr id="475" name="直線コネクタ 474"/>
        <xdr:cNvCxnSpPr/>
      </xdr:nvCxnSpPr>
      <xdr:spPr>
        <a:xfrm flipV="1">
          <a:off x="7861300" y="16596309"/>
          <a:ext cx="889000" cy="11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162277</xdr:rowOff>
    </xdr:from>
    <xdr:to>
      <xdr:col>41</xdr:col>
      <xdr:colOff>50800</xdr:colOff>
      <xdr:row>97</xdr:row>
      <xdr:rowOff>81124</xdr:rowOff>
    </xdr:to>
    <xdr:cxnSp macro="">
      <xdr:nvCxnSpPr>
        <xdr:cNvPr id="478" name="直線コネクタ 477"/>
        <xdr:cNvCxnSpPr/>
      </xdr:nvCxnSpPr>
      <xdr:spPr>
        <a:xfrm>
          <a:off x="6972300" y="16621477"/>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82128</xdr:rowOff>
    </xdr:from>
    <xdr:to>
      <xdr:col>55</xdr:col>
      <xdr:colOff>50800</xdr:colOff>
      <xdr:row>97</xdr:row>
      <xdr:rowOff>12278</xdr:rowOff>
    </xdr:to>
    <xdr:sp macro="" textlink="">
      <xdr:nvSpPr>
        <xdr:cNvPr id="488" name="楕円 487"/>
        <xdr:cNvSpPr/>
      </xdr:nvSpPr>
      <xdr:spPr>
        <a:xfrm>
          <a:off x="10426700" y="16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105005</xdr:rowOff>
    </xdr:from>
    <xdr:ext cx="534377" cy="259045"/>
    <xdr:sp macro="" textlink="">
      <xdr:nvSpPr>
        <xdr:cNvPr id="489" name="土木費該当値テキスト"/>
        <xdr:cNvSpPr txBox="1"/>
      </xdr:nvSpPr>
      <xdr:spPr>
        <a:xfrm>
          <a:off x="10528300" y="1639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59922</xdr:rowOff>
    </xdr:from>
    <xdr:to>
      <xdr:col>50</xdr:col>
      <xdr:colOff>165100</xdr:colOff>
      <xdr:row>96</xdr:row>
      <xdr:rowOff>161522</xdr:rowOff>
    </xdr:to>
    <xdr:sp macro="" textlink="">
      <xdr:nvSpPr>
        <xdr:cNvPr id="490" name="楕円 489"/>
        <xdr:cNvSpPr/>
      </xdr:nvSpPr>
      <xdr:spPr>
        <a:xfrm>
          <a:off x="9588500" y="165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6599</xdr:rowOff>
    </xdr:from>
    <xdr:ext cx="534377" cy="259045"/>
    <xdr:sp macro="" textlink="">
      <xdr:nvSpPr>
        <xdr:cNvPr id="491" name="テキスト ボックス 490"/>
        <xdr:cNvSpPr txBox="1"/>
      </xdr:nvSpPr>
      <xdr:spPr>
        <a:xfrm>
          <a:off x="9372111" y="1629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86309</xdr:rowOff>
    </xdr:from>
    <xdr:to>
      <xdr:col>46</xdr:col>
      <xdr:colOff>38100</xdr:colOff>
      <xdr:row>97</xdr:row>
      <xdr:rowOff>16459</xdr:rowOff>
    </xdr:to>
    <xdr:sp macro="" textlink="">
      <xdr:nvSpPr>
        <xdr:cNvPr id="492" name="楕円 491"/>
        <xdr:cNvSpPr/>
      </xdr:nvSpPr>
      <xdr:spPr>
        <a:xfrm>
          <a:off x="8699500" y="1654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32986</xdr:rowOff>
    </xdr:from>
    <xdr:ext cx="534377" cy="259045"/>
    <xdr:sp macro="" textlink="">
      <xdr:nvSpPr>
        <xdr:cNvPr id="493" name="テキスト ボックス 492"/>
        <xdr:cNvSpPr txBox="1"/>
      </xdr:nvSpPr>
      <xdr:spPr>
        <a:xfrm>
          <a:off x="8483111" y="1632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30324</xdr:rowOff>
    </xdr:from>
    <xdr:to>
      <xdr:col>41</xdr:col>
      <xdr:colOff>101600</xdr:colOff>
      <xdr:row>97</xdr:row>
      <xdr:rowOff>131924</xdr:rowOff>
    </xdr:to>
    <xdr:sp macro="" textlink="">
      <xdr:nvSpPr>
        <xdr:cNvPr id="494" name="楕円 493"/>
        <xdr:cNvSpPr/>
      </xdr:nvSpPr>
      <xdr:spPr>
        <a:xfrm>
          <a:off x="7810500" y="1666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148451</xdr:rowOff>
    </xdr:from>
    <xdr:ext cx="534377" cy="259045"/>
    <xdr:sp macro="" textlink="">
      <xdr:nvSpPr>
        <xdr:cNvPr id="495" name="テキスト ボックス 494"/>
        <xdr:cNvSpPr txBox="1"/>
      </xdr:nvSpPr>
      <xdr:spPr>
        <a:xfrm>
          <a:off x="7594111" y="1643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111477</xdr:rowOff>
    </xdr:from>
    <xdr:to>
      <xdr:col>36</xdr:col>
      <xdr:colOff>165100</xdr:colOff>
      <xdr:row>97</xdr:row>
      <xdr:rowOff>41627</xdr:rowOff>
    </xdr:to>
    <xdr:sp macro="" textlink="">
      <xdr:nvSpPr>
        <xdr:cNvPr id="496" name="楕円 495"/>
        <xdr:cNvSpPr/>
      </xdr:nvSpPr>
      <xdr:spPr>
        <a:xfrm>
          <a:off x="6921500" y="165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58154</xdr:rowOff>
    </xdr:from>
    <xdr:ext cx="534377" cy="259045"/>
    <xdr:sp macro="" textlink="">
      <xdr:nvSpPr>
        <xdr:cNvPr id="497" name="テキスト ボックス 496"/>
        <xdr:cNvSpPr txBox="1"/>
      </xdr:nvSpPr>
      <xdr:spPr>
        <a:xfrm>
          <a:off x="6705111" y="1634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81331</xdr:rowOff>
    </xdr:from>
    <xdr:to>
      <xdr:col>85</xdr:col>
      <xdr:colOff>127000</xdr:colOff>
      <xdr:row>36</xdr:row>
      <xdr:rowOff>88151</xdr:rowOff>
    </xdr:to>
    <xdr:cxnSp macro="">
      <xdr:nvCxnSpPr>
        <xdr:cNvPr id="527" name="直線コネクタ 526"/>
        <xdr:cNvCxnSpPr/>
      </xdr:nvCxnSpPr>
      <xdr:spPr>
        <a:xfrm flipV="1">
          <a:off x="15481300" y="5910631"/>
          <a:ext cx="838200" cy="3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88151</xdr:rowOff>
    </xdr:from>
    <xdr:to>
      <xdr:col>81</xdr:col>
      <xdr:colOff>50800</xdr:colOff>
      <xdr:row>36</xdr:row>
      <xdr:rowOff>116231</xdr:rowOff>
    </xdr:to>
    <xdr:cxnSp macro="">
      <xdr:nvCxnSpPr>
        <xdr:cNvPr id="530" name="直線コネクタ 529"/>
        <xdr:cNvCxnSpPr/>
      </xdr:nvCxnSpPr>
      <xdr:spPr>
        <a:xfrm flipV="1">
          <a:off x="14592300" y="6260351"/>
          <a:ext cx="8890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116231</xdr:rowOff>
    </xdr:from>
    <xdr:to>
      <xdr:col>76</xdr:col>
      <xdr:colOff>114300</xdr:colOff>
      <xdr:row>36</xdr:row>
      <xdr:rowOff>116802</xdr:rowOff>
    </xdr:to>
    <xdr:cxnSp macro="">
      <xdr:nvCxnSpPr>
        <xdr:cNvPr id="533" name="直線コネクタ 532"/>
        <xdr:cNvCxnSpPr/>
      </xdr:nvCxnSpPr>
      <xdr:spPr>
        <a:xfrm flipV="1">
          <a:off x="13703300" y="628843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18047</xdr:rowOff>
    </xdr:from>
    <xdr:to>
      <xdr:col>71</xdr:col>
      <xdr:colOff>177800</xdr:colOff>
      <xdr:row>36</xdr:row>
      <xdr:rowOff>116802</xdr:rowOff>
    </xdr:to>
    <xdr:cxnSp macro="">
      <xdr:nvCxnSpPr>
        <xdr:cNvPr id="536" name="直線コネクタ 535"/>
        <xdr:cNvCxnSpPr/>
      </xdr:nvCxnSpPr>
      <xdr:spPr>
        <a:xfrm>
          <a:off x="12814300" y="5847347"/>
          <a:ext cx="889000" cy="44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30531</xdr:rowOff>
    </xdr:from>
    <xdr:to>
      <xdr:col>85</xdr:col>
      <xdr:colOff>177800</xdr:colOff>
      <xdr:row>34</xdr:row>
      <xdr:rowOff>132131</xdr:rowOff>
    </xdr:to>
    <xdr:sp macro="" textlink="">
      <xdr:nvSpPr>
        <xdr:cNvPr id="546" name="楕円 545"/>
        <xdr:cNvSpPr/>
      </xdr:nvSpPr>
      <xdr:spPr>
        <a:xfrm>
          <a:off x="16268700" y="58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53408</xdr:rowOff>
    </xdr:from>
    <xdr:ext cx="534377" cy="259045"/>
    <xdr:sp macro="" textlink="">
      <xdr:nvSpPr>
        <xdr:cNvPr id="547" name="消防費該当値テキスト"/>
        <xdr:cNvSpPr txBox="1"/>
      </xdr:nvSpPr>
      <xdr:spPr>
        <a:xfrm>
          <a:off x="16370300" y="571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37351</xdr:rowOff>
    </xdr:from>
    <xdr:to>
      <xdr:col>81</xdr:col>
      <xdr:colOff>101600</xdr:colOff>
      <xdr:row>36</xdr:row>
      <xdr:rowOff>138951</xdr:rowOff>
    </xdr:to>
    <xdr:sp macro="" textlink="">
      <xdr:nvSpPr>
        <xdr:cNvPr id="548" name="楕円 547"/>
        <xdr:cNvSpPr/>
      </xdr:nvSpPr>
      <xdr:spPr>
        <a:xfrm>
          <a:off x="15430500" y="62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155478</xdr:rowOff>
    </xdr:from>
    <xdr:ext cx="534377" cy="259045"/>
    <xdr:sp macro="" textlink="">
      <xdr:nvSpPr>
        <xdr:cNvPr id="549" name="テキスト ボックス 548"/>
        <xdr:cNvSpPr txBox="1"/>
      </xdr:nvSpPr>
      <xdr:spPr>
        <a:xfrm>
          <a:off x="15214111" y="598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65431</xdr:rowOff>
    </xdr:from>
    <xdr:to>
      <xdr:col>76</xdr:col>
      <xdr:colOff>165100</xdr:colOff>
      <xdr:row>36</xdr:row>
      <xdr:rowOff>167031</xdr:rowOff>
    </xdr:to>
    <xdr:sp macro="" textlink="">
      <xdr:nvSpPr>
        <xdr:cNvPr id="550" name="楕円 549"/>
        <xdr:cNvSpPr/>
      </xdr:nvSpPr>
      <xdr:spPr>
        <a:xfrm>
          <a:off x="14541500" y="62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12108</xdr:rowOff>
    </xdr:from>
    <xdr:ext cx="534377" cy="259045"/>
    <xdr:sp macro="" textlink="">
      <xdr:nvSpPr>
        <xdr:cNvPr id="551" name="テキスト ボックス 550"/>
        <xdr:cNvSpPr txBox="1"/>
      </xdr:nvSpPr>
      <xdr:spPr>
        <a:xfrm>
          <a:off x="14325111" y="601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66002</xdr:rowOff>
    </xdr:from>
    <xdr:to>
      <xdr:col>72</xdr:col>
      <xdr:colOff>38100</xdr:colOff>
      <xdr:row>36</xdr:row>
      <xdr:rowOff>167602</xdr:rowOff>
    </xdr:to>
    <xdr:sp macro="" textlink="">
      <xdr:nvSpPr>
        <xdr:cNvPr id="552" name="楕円 551"/>
        <xdr:cNvSpPr/>
      </xdr:nvSpPr>
      <xdr:spPr>
        <a:xfrm>
          <a:off x="13652500" y="623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12679</xdr:rowOff>
    </xdr:from>
    <xdr:ext cx="534377" cy="259045"/>
    <xdr:sp macro="" textlink="">
      <xdr:nvSpPr>
        <xdr:cNvPr id="553" name="テキスト ボックス 552"/>
        <xdr:cNvSpPr txBox="1"/>
      </xdr:nvSpPr>
      <xdr:spPr>
        <a:xfrm>
          <a:off x="13436111" y="601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138697</xdr:rowOff>
    </xdr:from>
    <xdr:to>
      <xdr:col>67</xdr:col>
      <xdr:colOff>101600</xdr:colOff>
      <xdr:row>34</xdr:row>
      <xdr:rowOff>68847</xdr:rowOff>
    </xdr:to>
    <xdr:sp macro="" textlink="">
      <xdr:nvSpPr>
        <xdr:cNvPr id="554" name="楕円 553"/>
        <xdr:cNvSpPr/>
      </xdr:nvSpPr>
      <xdr:spPr>
        <a:xfrm>
          <a:off x="12763500" y="579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85374</xdr:rowOff>
    </xdr:from>
    <xdr:ext cx="534377" cy="259045"/>
    <xdr:sp macro="" textlink="">
      <xdr:nvSpPr>
        <xdr:cNvPr id="555" name="テキスト ボックス 554"/>
        <xdr:cNvSpPr txBox="1"/>
      </xdr:nvSpPr>
      <xdr:spPr>
        <a:xfrm>
          <a:off x="12547111" y="557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6503</xdr:rowOff>
    </xdr:from>
    <xdr:to>
      <xdr:col>85</xdr:col>
      <xdr:colOff>127000</xdr:colOff>
      <xdr:row>57</xdr:row>
      <xdr:rowOff>7058</xdr:rowOff>
    </xdr:to>
    <xdr:cxnSp macro="">
      <xdr:nvCxnSpPr>
        <xdr:cNvPr id="587" name="直線コネクタ 586"/>
        <xdr:cNvCxnSpPr/>
      </xdr:nvCxnSpPr>
      <xdr:spPr>
        <a:xfrm flipV="1">
          <a:off x="15481300" y="9607703"/>
          <a:ext cx="838200" cy="17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166533</xdr:rowOff>
    </xdr:from>
    <xdr:to>
      <xdr:col>81</xdr:col>
      <xdr:colOff>50800</xdr:colOff>
      <xdr:row>57</xdr:row>
      <xdr:rowOff>7058</xdr:rowOff>
    </xdr:to>
    <xdr:cxnSp macro="">
      <xdr:nvCxnSpPr>
        <xdr:cNvPr id="590" name="直線コネクタ 589"/>
        <xdr:cNvCxnSpPr/>
      </xdr:nvCxnSpPr>
      <xdr:spPr>
        <a:xfrm>
          <a:off x="14592300" y="9767733"/>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166533</xdr:rowOff>
    </xdr:from>
    <xdr:to>
      <xdr:col>76</xdr:col>
      <xdr:colOff>114300</xdr:colOff>
      <xdr:row>57</xdr:row>
      <xdr:rowOff>5980</xdr:rowOff>
    </xdr:to>
    <xdr:cxnSp macro="">
      <xdr:nvCxnSpPr>
        <xdr:cNvPr id="593" name="直線コネクタ 592"/>
        <xdr:cNvCxnSpPr/>
      </xdr:nvCxnSpPr>
      <xdr:spPr>
        <a:xfrm flipV="1">
          <a:off x="13703300" y="9767733"/>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41739</xdr:rowOff>
    </xdr:from>
    <xdr:to>
      <xdr:col>71</xdr:col>
      <xdr:colOff>177800</xdr:colOff>
      <xdr:row>57</xdr:row>
      <xdr:rowOff>5980</xdr:rowOff>
    </xdr:to>
    <xdr:cxnSp macro="">
      <xdr:nvCxnSpPr>
        <xdr:cNvPr id="596" name="直線コネクタ 595"/>
        <xdr:cNvCxnSpPr/>
      </xdr:nvCxnSpPr>
      <xdr:spPr>
        <a:xfrm>
          <a:off x="12814300" y="9642939"/>
          <a:ext cx="889000" cy="1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127153</xdr:rowOff>
    </xdr:from>
    <xdr:to>
      <xdr:col>85</xdr:col>
      <xdr:colOff>177800</xdr:colOff>
      <xdr:row>56</xdr:row>
      <xdr:rowOff>57303</xdr:rowOff>
    </xdr:to>
    <xdr:sp macro="" textlink="">
      <xdr:nvSpPr>
        <xdr:cNvPr id="606" name="楕円 605"/>
        <xdr:cNvSpPr/>
      </xdr:nvSpPr>
      <xdr:spPr>
        <a:xfrm>
          <a:off x="16268700" y="955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150030</xdr:rowOff>
    </xdr:from>
    <xdr:ext cx="534377" cy="259045"/>
    <xdr:sp macro="" textlink="">
      <xdr:nvSpPr>
        <xdr:cNvPr id="607" name="教育費該当値テキスト"/>
        <xdr:cNvSpPr txBox="1"/>
      </xdr:nvSpPr>
      <xdr:spPr>
        <a:xfrm>
          <a:off x="16370300" y="94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127708</xdr:rowOff>
    </xdr:from>
    <xdr:to>
      <xdr:col>81</xdr:col>
      <xdr:colOff>101600</xdr:colOff>
      <xdr:row>57</xdr:row>
      <xdr:rowOff>57858</xdr:rowOff>
    </xdr:to>
    <xdr:sp macro="" textlink="">
      <xdr:nvSpPr>
        <xdr:cNvPr id="608" name="楕円 607"/>
        <xdr:cNvSpPr/>
      </xdr:nvSpPr>
      <xdr:spPr>
        <a:xfrm>
          <a:off x="15430500" y="972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74385</xdr:rowOff>
    </xdr:from>
    <xdr:ext cx="534377" cy="259045"/>
    <xdr:sp macro="" textlink="">
      <xdr:nvSpPr>
        <xdr:cNvPr id="609" name="テキスト ボックス 608"/>
        <xdr:cNvSpPr txBox="1"/>
      </xdr:nvSpPr>
      <xdr:spPr>
        <a:xfrm>
          <a:off x="15214111" y="950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115733</xdr:rowOff>
    </xdr:from>
    <xdr:to>
      <xdr:col>76</xdr:col>
      <xdr:colOff>165100</xdr:colOff>
      <xdr:row>57</xdr:row>
      <xdr:rowOff>45883</xdr:rowOff>
    </xdr:to>
    <xdr:sp macro="" textlink="">
      <xdr:nvSpPr>
        <xdr:cNvPr id="610" name="楕円 609"/>
        <xdr:cNvSpPr/>
      </xdr:nvSpPr>
      <xdr:spPr>
        <a:xfrm>
          <a:off x="14541500" y="97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62410</xdr:rowOff>
    </xdr:from>
    <xdr:ext cx="534377" cy="259045"/>
    <xdr:sp macro="" textlink="">
      <xdr:nvSpPr>
        <xdr:cNvPr id="611" name="テキスト ボックス 610"/>
        <xdr:cNvSpPr txBox="1"/>
      </xdr:nvSpPr>
      <xdr:spPr>
        <a:xfrm>
          <a:off x="14325111" y="949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126630</xdr:rowOff>
    </xdr:from>
    <xdr:to>
      <xdr:col>72</xdr:col>
      <xdr:colOff>38100</xdr:colOff>
      <xdr:row>57</xdr:row>
      <xdr:rowOff>56780</xdr:rowOff>
    </xdr:to>
    <xdr:sp macro="" textlink="">
      <xdr:nvSpPr>
        <xdr:cNvPr id="612" name="楕円 611"/>
        <xdr:cNvSpPr/>
      </xdr:nvSpPr>
      <xdr:spPr>
        <a:xfrm>
          <a:off x="13652500" y="97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73307</xdr:rowOff>
    </xdr:from>
    <xdr:ext cx="534377" cy="259045"/>
    <xdr:sp macro="" textlink="">
      <xdr:nvSpPr>
        <xdr:cNvPr id="613" name="テキスト ボックス 612"/>
        <xdr:cNvSpPr txBox="1"/>
      </xdr:nvSpPr>
      <xdr:spPr>
        <a:xfrm>
          <a:off x="13436111" y="950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162389</xdr:rowOff>
    </xdr:from>
    <xdr:to>
      <xdr:col>67</xdr:col>
      <xdr:colOff>101600</xdr:colOff>
      <xdr:row>56</xdr:row>
      <xdr:rowOff>92539</xdr:rowOff>
    </xdr:to>
    <xdr:sp macro="" textlink="">
      <xdr:nvSpPr>
        <xdr:cNvPr id="614" name="楕円 613"/>
        <xdr:cNvSpPr/>
      </xdr:nvSpPr>
      <xdr:spPr>
        <a:xfrm>
          <a:off x="12763500" y="95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109066</xdr:rowOff>
    </xdr:from>
    <xdr:ext cx="534377" cy="259045"/>
    <xdr:sp macro="" textlink="">
      <xdr:nvSpPr>
        <xdr:cNvPr id="615" name="テキスト ボックス 614"/>
        <xdr:cNvSpPr txBox="1"/>
      </xdr:nvSpPr>
      <xdr:spPr>
        <a:xfrm>
          <a:off x="12547111" y="936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39878</xdr:rowOff>
    </xdr:from>
    <xdr:to>
      <xdr:col>85</xdr:col>
      <xdr:colOff>127000</xdr:colOff>
      <xdr:row>79</xdr:row>
      <xdr:rowOff>44450</xdr:rowOff>
    </xdr:to>
    <xdr:cxnSp macro="">
      <xdr:nvCxnSpPr>
        <xdr:cNvPr id="644" name="直線コネクタ 643"/>
        <xdr:cNvCxnSpPr/>
      </xdr:nvCxnSpPr>
      <xdr:spPr>
        <a:xfrm>
          <a:off x="15481300" y="135844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19741</xdr:rowOff>
    </xdr:from>
    <xdr:to>
      <xdr:col>81</xdr:col>
      <xdr:colOff>50800</xdr:colOff>
      <xdr:row>79</xdr:row>
      <xdr:rowOff>39878</xdr:rowOff>
    </xdr:to>
    <xdr:cxnSp macro="">
      <xdr:nvCxnSpPr>
        <xdr:cNvPr id="647" name="直線コネクタ 646"/>
        <xdr:cNvCxnSpPr/>
      </xdr:nvCxnSpPr>
      <xdr:spPr>
        <a:xfrm>
          <a:off x="14592300" y="13564291"/>
          <a:ext cx="889000" cy="2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19741</xdr:rowOff>
    </xdr:from>
    <xdr:to>
      <xdr:col>76</xdr:col>
      <xdr:colOff>114300</xdr:colOff>
      <xdr:row>79</xdr:row>
      <xdr:rowOff>26257</xdr:rowOff>
    </xdr:to>
    <xdr:cxnSp macro="">
      <xdr:nvCxnSpPr>
        <xdr:cNvPr id="650" name="直線コネクタ 649"/>
        <xdr:cNvCxnSpPr/>
      </xdr:nvCxnSpPr>
      <xdr:spPr>
        <a:xfrm flipV="1">
          <a:off x="13703300" y="13564291"/>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26257</xdr:rowOff>
    </xdr:from>
    <xdr:to>
      <xdr:col>71</xdr:col>
      <xdr:colOff>177800</xdr:colOff>
      <xdr:row>79</xdr:row>
      <xdr:rowOff>43765</xdr:rowOff>
    </xdr:to>
    <xdr:cxnSp macro="">
      <xdr:nvCxnSpPr>
        <xdr:cNvPr id="653" name="直線コネクタ 652"/>
        <xdr:cNvCxnSpPr/>
      </xdr:nvCxnSpPr>
      <xdr:spPr>
        <a:xfrm flipV="1">
          <a:off x="12814300" y="13570807"/>
          <a:ext cx="889000" cy="1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160528</xdr:rowOff>
    </xdr:from>
    <xdr:to>
      <xdr:col>81</xdr:col>
      <xdr:colOff>101600</xdr:colOff>
      <xdr:row>79</xdr:row>
      <xdr:rowOff>90678</xdr:rowOff>
    </xdr:to>
    <xdr:sp macro="" textlink="">
      <xdr:nvSpPr>
        <xdr:cNvPr id="665" name="楕円 664"/>
        <xdr:cNvSpPr/>
      </xdr:nvSpPr>
      <xdr:spPr>
        <a:xfrm>
          <a:off x="15430500" y="135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81805</xdr:rowOff>
    </xdr:from>
    <xdr:ext cx="378565" cy="259045"/>
    <xdr:sp macro="" textlink="">
      <xdr:nvSpPr>
        <xdr:cNvPr id="666" name="テキスト ボックス 665"/>
        <xdr:cNvSpPr txBox="1"/>
      </xdr:nvSpPr>
      <xdr:spPr>
        <a:xfrm>
          <a:off x="15292017" y="1362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140391</xdr:rowOff>
    </xdr:from>
    <xdr:to>
      <xdr:col>76</xdr:col>
      <xdr:colOff>165100</xdr:colOff>
      <xdr:row>79</xdr:row>
      <xdr:rowOff>70541</xdr:rowOff>
    </xdr:to>
    <xdr:sp macro="" textlink="">
      <xdr:nvSpPr>
        <xdr:cNvPr id="667" name="楕円 666"/>
        <xdr:cNvSpPr/>
      </xdr:nvSpPr>
      <xdr:spPr>
        <a:xfrm>
          <a:off x="14541500" y="135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61668</xdr:rowOff>
    </xdr:from>
    <xdr:ext cx="469744" cy="259045"/>
    <xdr:sp macro="" textlink="">
      <xdr:nvSpPr>
        <xdr:cNvPr id="668" name="テキスト ボックス 667"/>
        <xdr:cNvSpPr txBox="1"/>
      </xdr:nvSpPr>
      <xdr:spPr>
        <a:xfrm>
          <a:off x="14357428" y="1360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146907</xdr:rowOff>
    </xdr:from>
    <xdr:to>
      <xdr:col>72</xdr:col>
      <xdr:colOff>38100</xdr:colOff>
      <xdr:row>79</xdr:row>
      <xdr:rowOff>77057</xdr:rowOff>
    </xdr:to>
    <xdr:sp macro="" textlink="">
      <xdr:nvSpPr>
        <xdr:cNvPr id="669" name="楕円 668"/>
        <xdr:cNvSpPr/>
      </xdr:nvSpPr>
      <xdr:spPr>
        <a:xfrm>
          <a:off x="13652500" y="135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68184</xdr:rowOff>
    </xdr:from>
    <xdr:ext cx="378565" cy="259045"/>
    <xdr:sp macro="" textlink="">
      <xdr:nvSpPr>
        <xdr:cNvPr id="670" name="テキスト ボックス 669"/>
        <xdr:cNvSpPr txBox="1"/>
      </xdr:nvSpPr>
      <xdr:spPr>
        <a:xfrm>
          <a:off x="13514017" y="1361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164415</xdr:rowOff>
    </xdr:from>
    <xdr:to>
      <xdr:col>67</xdr:col>
      <xdr:colOff>101600</xdr:colOff>
      <xdr:row>79</xdr:row>
      <xdr:rowOff>94565</xdr:rowOff>
    </xdr:to>
    <xdr:sp macro="" textlink="">
      <xdr:nvSpPr>
        <xdr:cNvPr id="671" name="楕円 670"/>
        <xdr:cNvSpPr/>
      </xdr:nvSpPr>
      <xdr:spPr>
        <a:xfrm>
          <a:off x="127635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85692</xdr:rowOff>
    </xdr:from>
    <xdr:ext cx="313932" cy="259045"/>
    <xdr:sp macro="" textlink="">
      <xdr:nvSpPr>
        <xdr:cNvPr id="672" name="テキスト ボックス 671"/>
        <xdr:cNvSpPr txBox="1"/>
      </xdr:nvSpPr>
      <xdr:spPr>
        <a:xfrm>
          <a:off x="12657333" y="13630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20318</xdr:rowOff>
    </xdr:from>
    <xdr:to>
      <xdr:col>85</xdr:col>
      <xdr:colOff>127000</xdr:colOff>
      <xdr:row>96</xdr:row>
      <xdr:rowOff>161455</xdr:rowOff>
    </xdr:to>
    <xdr:cxnSp macro="">
      <xdr:nvCxnSpPr>
        <xdr:cNvPr id="701" name="直線コネクタ 700"/>
        <xdr:cNvCxnSpPr/>
      </xdr:nvCxnSpPr>
      <xdr:spPr>
        <a:xfrm>
          <a:off x="15481300" y="16308068"/>
          <a:ext cx="838200" cy="3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20318</xdr:rowOff>
    </xdr:from>
    <xdr:to>
      <xdr:col>81</xdr:col>
      <xdr:colOff>50800</xdr:colOff>
      <xdr:row>96</xdr:row>
      <xdr:rowOff>150566</xdr:rowOff>
    </xdr:to>
    <xdr:cxnSp macro="">
      <xdr:nvCxnSpPr>
        <xdr:cNvPr id="704" name="直線コネクタ 703"/>
        <xdr:cNvCxnSpPr/>
      </xdr:nvCxnSpPr>
      <xdr:spPr>
        <a:xfrm flipV="1">
          <a:off x="14592300" y="16308068"/>
          <a:ext cx="889000" cy="30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150566</xdr:rowOff>
    </xdr:from>
    <xdr:to>
      <xdr:col>76</xdr:col>
      <xdr:colOff>114300</xdr:colOff>
      <xdr:row>96</xdr:row>
      <xdr:rowOff>166249</xdr:rowOff>
    </xdr:to>
    <xdr:cxnSp macro="">
      <xdr:nvCxnSpPr>
        <xdr:cNvPr id="707" name="直線コネクタ 706"/>
        <xdr:cNvCxnSpPr/>
      </xdr:nvCxnSpPr>
      <xdr:spPr>
        <a:xfrm flipV="1">
          <a:off x="13703300" y="16609766"/>
          <a:ext cx="8890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166249</xdr:rowOff>
    </xdr:from>
    <xdr:to>
      <xdr:col>71</xdr:col>
      <xdr:colOff>177800</xdr:colOff>
      <xdr:row>97</xdr:row>
      <xdr:rowOff>21437</xdr:rowOff>
    </xdr:to>
    <xdr:cxnSp macro="">
      <xdr:nvCxnSpPr>
        <xdr:cNvPr id="710" name="直線コネクタ 709"/>
        <xdr:cNvCxnSpPr/>
      </xdr:nvCxnSpPr>
      <xdr:spPr>
        <a:xfrm flipV="1">
          <a:off x="12814300" y="16625449"/>
          <a:ext cx="889000" cy="2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110655</xdr:rowOff>
    </xdr:from>
    <xdr:to>
      <xdr:col>85</xdr:col>
      <xdr:colOff>177800</xdr:colOff>
      <xdr:row>97</xdr:row>
      <xdr:rowOff>40805</xdr:rowOff>
    </xdr:to>
    <xdr:sp macro="" textlink="">
      <xdr:nvSpPr>
        <xdr:cNvPr id="720" name="楕円 719"/>
        <xdr:cNvSpPr/>
      </xdr:nvSpPr>
      <xdr:spPr>
        <a:xfrm>
          <a:off x="16268700" y="1656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89082</xdr:rowOff>
    </xdr:from>
    <xdr:ext cx="534377" cy="259045"/>
    <xdr:sp macro="" textlink="">
      <xdr:nvSpPr>
        <xdr:cNvPr id="721" name="公債費該当値テキスト"/>
        <xdr:cNvSpPr txBox="1"/>
      </xdr:nvSpPr>
      <xdr:spPr>
        <a:xfrm>
          <a:off x="16370300" y="1654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140968</xdr:rowOff>
    </xdr:from>
    <xdr:to>
      <xdr:col>81</xdr:col>
      <xdr:colOff>101600</xdr:colOff>
      <xdr:row>95</xdr:row>
      <xdr:rowOff>71118</xdr:rowOff>
    </xdr:to>
    <xdr:sp macro="" textlink="">
      <xdr:nvSpPr>
        <xdr:cNvPr id="722" name="楕円 721"/>
        <xdr:cNvSpPr/>
      </xdr:nvSpPr>
      <xdr:spPr>
        <a:xfrm>
          <a:off x="15430500" y="16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87645</xdr:rowOff>
    </xdr:from>
    <xdr:ext cx="534377" cy="259045"/>
    <xdr:sp macro="" textlink="">
      <xdr:nvSpPr>
        <xdr:cNvPr id="723" name="テキスト ボックス 722"/>
        <xdr:cNvSpPr txBox="1"/>
      </xdr:nvSpPr>
      <xdr:spPr>
        <a:xfrm>
          <a:off x="15214111" y="1603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99766</xdr:rowOff>
    </xdr:from>
    <xdr:to>
      <xdr:col>76</xdr:col>
      <xdr:colOff>165100</xdr:colOff>
      <xdr:row>97</xdr:row>
      <xdr:rowOff>29916</xdr:rowOff>
    </xdr:to>
    <xdr:sp macro="" textlink="">
      <xdr:nvSpPr>
        <xdr:cNvPr id="724" name="楕円 723"/>
        <xdr:cNvSpPr/>
      </xdr:nvSpPr>
      <xdr:spPr>
        <a:xfrm>
          <a:off x="14541500" y="165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46443</xdr:rowOff>
    </xdr:from>
    <xdr:ext cx="534377" cy="259045"/>
    <xdr:sp macro="" textlink="">
      <xdr:nvSpPr>
        <xdr:cNvPr id="725" name="テキスト ボックス 724"/>
        <xdr:cNvSpPr txBox="1"/>
      </xdr:nvSpPr>
      <xdr:spPr>
        <a:xfrm>
          <a:off x="14325111" y="1633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115449</xdr:rowOff>
    </xdr:from>
    <xdr:to>
      <xdr:col>72</xdr:col>
      <xdr:colOff>38100</xdr:colOff>
      <xdr:row>97</xdr:row>
      <xdr:rowOff>45599</xdr:rowOff>
    </xdr:to>
    <xdr:sp macro="" textlink="">
      <xdr:nvSpPr>
        <xdr:cNvPr id="726" name="楕円 725"/>
        <xdr:cNvSpPr/>
      </xdr:nvSpPr>
      <xdr:spPr>
        <a:xfrm>
          <a:off x="13652500" y="165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62126</xdr:rowOff>
    </xdr:from>
    <xdr:ext cx="534377" cy="259045"/>
    <xdr:sp macro="" textlink="">
      <xdr:nvSpPr>
        <xdr:cNvPr id="727" name="テキスト ボックス 726"/>
        <xdr:cNvSpPr txBox="1"/>
      </xdr:nvSpPr>
      <xdr:spPr>
        <a:xfrm>
          <a:off x="13436111" y="163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142087</xdr:rowOff>
    </xdr:from>
    <xdr:to>
      <xdr:col>67</xdr:col>
      <xdr:colOff>101600</xdr:colOff>
      <xdr:row>97</xdr:row>
      <xdr:rowOff>72237</xdr:rowOff>
    </xdr:to>
    <xdr:sp macro="" textlink="">
      <xdr:nvSpPr>
        <xdr:cNvPr id="728" name="楕円 727"/>
        <xdr:cNvSpPr/>
      </xdr:nvSpPr>
      <xdr:spPr>
        <a:xfrm>
          <a:off x="12763500" y="166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63364</xdr:rowOff>
    </xdr:from>
    <xdr:ext cx="534377" cy="259045"/>
    <xdr:sp macro="" textlink="">
      <xdr:nvSpPr>
        <xdr:cNvPr id="729" name="テキスト ボックス 728"/>
        <xdr:cNvSpPr txBox="1"/>
      </xdr:nvSpPr>
      <xdr:spPr>
        <a:xfrm>
          <a:off x="12547111" y="1669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新庁舎整備事業が終了したものの、新型コロナウイルス対策による特別定額給付金事業を行ったことにより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・商工費は、コロナ対策による商業の活性化、地元経済対策により増加している。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浜山運動公園整備工事が終了したことや移住定住推進事業の補助金の減により減少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・消防費は令和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年度にかけて行う防災行政無線の整備を開始したことにより、前年比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・教育費は、三石ふれあいセンター整備事業や、小中学校での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GIGA</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スクール推進により増額となっている。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前年に繰上償還を行ったため、前年度との差が顕著だが、令和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年度は行っていないため例年並みとなっている。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財政調整基金は、中期的な見通しのもとに決算剰余金を積み立て、債券等による効率的な基金運用を行って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末の基金残高は、約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億円（標準財政規模比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41.91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ほぼ横ばいだ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が、普通交付税の合併算定替えによる優遇措置の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終了による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歳入の減少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公共施設の維持・更新等に係る歳出の増加に備える必要がある。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額の減に伴い、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赤字となったため、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健全財政の維持に努めていく</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おける実質収支は、一般会計その他すべての会計において黒字となっている。しかし、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単年度で見ると水道、下水道、病院事業のすべての会計で純損失が生じているため、その解消が急務である。下水道事業では、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の繰出基準に基づく一般会計からの繰入金に加え、企業債償還に係る経費の一部を補塡することにより赤字を回避している状況である。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病院事業会計においては、地域医療構想に基づいた病院事業改革プランに基づき、地域に必要な医療を安定かつ継続的に提供できるよう健全経営に努めていく。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水道事業会計においては、人口減少等による需要の減少、老朽化した施設の更新等で多額の投資が必要と見込まれており、料金の見直し等を含め、健全経営に努めていく。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下水道事業会計においては、中長期的な経営戦略に基づき、基準外繰入の縮減に努めていく。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02-01-D&#12288;&#27770;&#31639;/08&#12288;&#26032;&#24066;&#32113;&#35336;&#65288;&#39006;&#22243;&#27604;&#36611;&#31561;&#65289;/&#36001;&#25919;&#29366;&#27841;&#36039;&#26009;&#38598;/R2&#27770;&#31639;&#20998;/07_&#30476;&#12363;&#12425;&#29031;&#20250;&#65288;2&#22238;&#30446;&#65289;/02_&#20316;&#26989;&#29992;&#12501;&#12457;&#12523;&#12480;/&#12304;&#36001;&#25919;&#29366;&#27841;&#36039;&#26009;&#38598;&#12305;_332119_&#20633;&#21069;&#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21.4</v>
          </cell>
          <cell r="BX51">
            <v>8.6999999999999993</v>
          </cell>
        </row>
        <row r="53">
          <cell r="BP53">
            <v>60.8</v>
          </cell>
          <cell r="BX53">
            <v>62.6</v>
          </cell>
          <cell r="CF53">
            <v>62.7</v>
          </cell>
          <cell r="CN53">
            <v>61.7</v>
          </cell>
          <cell r="CV53">
            <v>62.5</v>
          </cell>
        </row>
        <row r="55">
          <cell r="AN55" t="str">
            <v>類似団体内平均値</v>
          </cell>
          <cell r="BP55">
            <v>52.3</v>
          </cell>
          <cell r="BX55">
            <v>55.4</v>
          </cell>
          <cell r="CF55">
            <v>52.7</v>
          </cell>
          <cell r="CN55">
            <v>49.7</v>
          </cell>
          <cell r="CV55">
            <v>37.299999999999997</v>
          </cell>
        </row>
        <row r="57">
          <cell r="BP57">
            <v>57.1</v>
          </cell>
          <cell r="BX57">
            <v>58.7</v>
          </cell>
          <cell r="CF57">
            <v>59.9</v>
          </cell>
          <cell r="CN57">
            <v>60.1</v>
          </cell>
          <cell r="CV57">
            <v>61.8</v>
          </cell>
        </row>
        <row r="72">
          <cell r="BP72" t="str">
            <v>H28</v>
          </cell>
          <cell r="BX72" t="str">
            <v>H29</v>
          </cell>
          <cell r="CF72" t="str">
            <v>H30</v>
          </cell>
          <cell r="CN72" t="str">
            <v>R01</v>
          </cell>
          <cell r="CV72" t="str">
            <v>R02</v>
          </cell>
        </row>
        <row r="73">
          <cell r="AN73" t="str">
            <v>当該団体値</v>
          </cell>
          <cell r="BP73">
            <v>21.4</v>
          </cell>
          <cell r="BX73">
            <v>8.6999999999999993</v>
          </cell>
        </row>
        <row r="75">
          <cell r="BP75">
            <v>12.3</v>
          </cell>
          <cell r="BX75">
            <v>12.5</v>
          </cell>
          <cell r="CF75">
            <v>12.6</v>
          </cell>
          <cell r="CN75">
            <v>12</v>
          </cell>
          <cell r="CV75">
            <v>10.7</v>
          </cell>
        </row>
        <row r="77">
          <cell r="AN77" t="str">
            <v>類似団体内平均値</v>
          </cell>
          <cell r="BP77">
            <v>52.3</v>
          </cell>
          <cell r="BX77">
            <v>55.4</v>
          </cell>
          <cell r="CF77">
            <v>52.7</v>
          </cell>
          <cell r="CN77">
            <v>49.7</v>
          </cell>
          <cell r="CV77">
            <v>37.299999999999997</v>
          </cell>
        </row>
        <row r="79">
          <cell r="BP79">
            <v>10</v>
          </cell>
          <cell r="BX79">
            <v>9.6999999999999993</v>
          </cell>
          <cell r="CF79">
            <v>9.5</v>
          </cell>
          <cell r="CN79">
            <v>9.1999999999999993</v>
          </cell>
          <cell r="CV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23063152</v>
      </c>
      <c r="BO4" s="395"/>
      <c r="BP4" s="395"/>
      <c r="BQ4" s="395"/>
      <c r="BR4" s="395"/>
      <c r="BS4" s="395"/>
      <c r="BT4" s="395"/>
      <c r="BU4" s="396"/>
      <c r="BV4" s="394">
        <v>23175257</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v>
      </c>
      <c r="CU4" s="401"/>
      <c r="CV4" s="401"/>
      <c r="CW4" s="401"/>
      <c r="CX4" s="401"/>
      <c r="CY4" s="401"/>
      <c r="CZ4" s="401"/>
      <c r="DA4" s="402"/>
      <c r="DB4" s="400">
        <v>6.7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22435509</v>
      </c>
      <c r="BO5" s="432"/>
      <c r="BP5" s="432"/>
      <c r="BQ5" s="432"/>
      <c r="BR5" s="432"/>
      <c r="BS5" s="432"/>
      <c r="BT5" s="432"/>
      <c r="BU5" s="433"/>
      <c r="BV5" s="431">
        <v>22312265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97.6</v>
      </c>
      <c r="CU5" s="429"/>
      <c r="CV5" s="429"/>
      <c r="CW5" s="429"/>
      <c r="CX5" s="429"/>
      <c r="CY5" s="429"/>
      <c r="CZ5" s="429"/>
      <c r="DA5" s="430"/>
      <c r="DB5" s="428">
        <v>97.1</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627643</v>
      </c>
      <c r="BO6" s="432"/>
      <c r="BP6" s="432"/>
      <c r="BQ6" s="432"/>
      <c r="BR6" s="432"/>
      <c r="BS6" s="432"/>
      <c r="BT6" s="432"/>
      <c r="BU6" s="433"/>
      <c r="BV6" s="431">
        <v>862992</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102</v>
      </c>
      <c r="CU6" s="469"/>
      <c r="CV6" s="469"/>
      <c r="CW6" s="469"/>
      <c r="CX6" s="469"/>
      <c r="CY6" s="469"/>
      <c r="CZ6" s="469"/>
      <c r="DA6" s="470"/>
      <c r="DB6" s="468">
        <v>101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143323</v>
      </c>
      <c r="BO7" s="432"/>
      <c r="BP7" s="432"/>
      <c r="BQ7" s="432"/>
      <c r="BR7" s="432"/>
      <c r="BS7" s="432"/>
      <c r="BT7" s="432"/>
      <c r="BU7" s="433"/>
      <c r="BV7" s="431">
        <v>74469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12086013</v>
      </c>
      <c r="CU7" s="432"/>
      <c r="CV7" s="432"/>
      <c r="CW7" s="432"/>
      <c r="CX7" s="432"/>
      <c r="CY7" s="432"/>
      <c r="CZ7" s="432"/>
      <c r="DA7" s="433"/>
      <c r="DB7" s="431">
        <v>11693076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484320</v>
      </c>
      <c r="BO8" s="432"/>
      <c r="BP8" s="432"/>
      <c r="BQ8" s="432"/>
      <c r="BR8" s="432"/>
      <c r="BS8" s="432"/>
      <c r="BT8" s="432"/>
      <c r="BU8" s="433"/>
      <c r="BV8" s="431">
        <v>788523</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0.45</v>
      </c>
      <c r="CU8" s="472"/>
      <c r="CV8" s="472"/>
      <c r="CW8" s="472"/>
      <c r="CX8" s="472"/>
      <c r="CY8" s="472"/>
      <c r="CZ8" s="472"/>
      <c r="DA8" s="473"/>
      <c r="DB8" s="471">
        <v>0.45</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32320</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105</v>
      </c>
      <c r="AV9" s="464"/>
      <c r="AW9" s="464"/>
      <c r="AX9" s="464"/>
      <c r="AY9" s="465" t="s">
        <v>116</v>
      </c>
      <c r="AZ9" s="466"/>
      <c r="BA9" s="466"/>
      <c r="BB9" s="466"/>
      <c r="BC9" s="466"/>
      <c r="BD9" s="466"/>
      <c r="BE9" s="466"/>
      <c r="BF9" s="466"/>
      <c r="BG9" s="466"/>
      <c r="BH9" s="466"/>
      <c r="BI9" s="466"/>
      <c r="BJ9" s="466"/>
      <c r="BK9" s="466"/>
      <c r="BL9" s="466"/>
      <c r="BM9" s="467"/>
      <c r="BN9" s="431">
        <v>-304203</v>
      </c>
      <c r="BO9" s="432"/>
      <c r="BP9" s="432"/>
      <c r="BQ9" s="432"/>
      <c r="BR9" s="432"/>
      <c r="BS9" s="432"/>
      <c r="BT9" s="432"/>
      <c r="BU9" s="433"/>
      <c r="BV9" s="431">
        <v>156814</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12.6</v>
      </c>
      <c r="CU9" s="429"/>
      <c r="CV9" s="429"/>
      <c r="CW9" s="429"/>
      <c r="CX9" s="429"/>
      <c r="CY9" s="429"/>
      <c r="CZ9" s="429"/>
      <c r="DA9" s="430"/>
      <c r="DB9" s="428">
        <v>20.8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35179</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12481</v>
      </c>
      <c r="BO10" s="432"/>
      <c r="BP10" s="432"/>
      <c r="BQ10" s="432"/>
      <c r="BR10" s="432"/>
      <c r="BS10" s="432"/>
      <c r="BT10" s="432"/>
      <c r="BU10" s="433"/>
      <c r="BV10" s="431">
        <v>12123</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120</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1347174</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33527</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105</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272000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32808</v>
      </c>
      <c r="S13" s="516"/>
      <c r="T13" s="516"/>
      <c r="U13" s="516"/>
      <c r="V13" s="517"/>
      <c r="W13" s="447" t="s">
        <v>137</v>
      </c>
      <c r="X13" s="448"/>
      <c r="Y13" s="448"/>
      <c r="Z13" s="448"/>
      <c r="AA13" s="448"/>
      <c r="AB13" s="438"/>
      <c r="AC13" s="482">
        <v>581</v>
      </c>
      <c r="AD13" s="483"/>
      <c r="AE13" s="483"/>
      <c r="AF13" s="483"/>
      <c r="AG13" s="525"/>
      <c r="AH13" s="482">
        <v>604</v>
      </c>
      <c r="AI13" s="483"/>
      <c r="AJ13" s="483"/>
      <c r="AK13" s="483"/>
      <c r="AL13" s="484"/>
      <c r="AM13" s="460" t="s">
        <v>138</v>
      </c>
      <c r="AN13" s="461"/>
      <c r="AO13" s="461"/>
      <c r="AP13" s="461"/>
      <c r="AQ13" s="461"/>
      <c r="AR13" s="461"/>
      <c r="AS13" s="461"/>
      <c r="AT13" s="462"/>
      <c r="AU13" s="463" t="s">
        <v>120</v>
      </c>
      <c r="AV13" s="464"/>
      <c r="AW13" s="464"/>
      <c r="AX13" s="464"/>
      <c r="AY13" s="465" t="s">
        <v>139</v>
      </c>
      <c r="AZ13" s="466"/>
      <c r="BA13" s="466"/>
      <c r="BB13" s="466"/>
      <c r="BC13" s="466"/>
      <c r="BD13" s="466"/>
      <c r="BE13" s="466"/>
      <c r="BF13" s="466"/>
      <c r="BG13" s="466"/>
      <c r="BH13" s="466"/>
      <c r="BI13" s="466"/>
      <c r="BJ13" s="466"/>
      <c r="BK13" s="466"/>
      <c r="BL13" s="466"/>
      <c r="BM13" s="467"/>
      <c r="BN13" s="431">
        <v>-291722</v>
      </c>
      <c r="BO13" s="432"/>
      <c r="BP13" s="432"/>
      <c r="BQ13" s="432"/>
      <c r="BR13" s="432"/>
      <c r="BS13" s="432"/>
      <c r="BT13" s="432"/>
      <c r="BU13" s="433"/>
      <c r="BV13" s="431">
        <v>1244111</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10.7</v>
      </c>
      <c r="CU13" s="429"/>
      <c r="CV13" s="429"/>
      <c r="CW13" s="429"/>
      <c r="CX13" s="429"/>
      <c r="CY13" s="429"/>
      <c r="CZ13" s="429"/>
      <c r="DA13" s="430"/>
      <c r="DB13" s="428">
        <v>12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141</v>
      </c>
      <c r="M14" s="513"/>
      <c r="N14" s="513"/>
      <c r="O14" s="513"/>
      <c r="P14" s="513"/>
      <c r="Q14" s="514"/>
      <c r="R14" s="515">
        <v>34265</v>
      </c>
      <c r="S14" s="516"/>
      <c r="T14" s="516"/>
      <c r="U14" s="516"/>
      <c r="V14" s="517"/>
      <c r="W14" s="421"/>
      <c r="X14" s="422"/>
      <c r="Y14" s="422"/>
      <c r="Z14" s="422"/>
      <c r="AA14" s="422"/>
      <c r="AB14" s="411"/>
      <c r="AC14" s="518">
        <v>3.8</v>
      </c>
      <c r="AD14" s="519"/>
      <c r="AE14" s="519"/>
      <c r="AF14" s="519"/>
      <c r="AG14" s="520"/>
      <c r="AH14" s="518">
        <v>3.8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t="s">
        <v>128</v>
      </c>
      <c r="CU14" s="530"/>
      <c r="CV14" s="530"/>
      <c r="CW14" s="530"/>
      <c r="CX14" s="530"/>
      <c r="CY14" s="530"/>
      <c r="CZ14" s="530"/>
      <c r="DA14" s="531"/>
      <c r="DB14" s="529" t="s">
        <v>143</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33524</v>
      </c>
      <c r="S15" s="516"/>
      <c r="T15" s="516"/>
      <c r="U15" s="516"/>
      <c r="V15" s="517"/>
      <c r="W15" s="447" t="s">
        <v>145</v>
      </c>
      <c r="X15" s="448"/>
      <c r="Y15" s="448"/>
      <c r="Z15" s="448"/>
      <c r="AA15" s="448"/>
      <c r="AB15" s="438"/>
      <c r="AC15" s="482">
        <v>5462</v>
      </c>
      <c r="AD15" s="483"/>
      <c r="AE15" s="483"/>
      <c r="AF15" s="483"/>
      <c r="AG15" s="525"/>
      <c r="AH15" s="482">
        <v>5971</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4645496</v>
      </c>
      <c r="BO15" s="395"/>
      <c r="BP15" s="395"/>
      <c r="BQ15" s="395"/>
      <c r="BR15" s="395"/>
      <c r="BS15" s="395"/>
      <c r="BT15" s="395"/>
      <c r="BU15" s="396"/>
      <c r="BV15" s="394">
        <v>4430258</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35.799999999999997</v>
      </c>
      <c r="AD16" s="519"/>
      <c r="AE16" s="519"/>
      <c r="AF16" s="519"/>
      <c r="AG16" s="520"/>
      <c r="AH16" s="518">
        <v>37.200000000000003</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10345584</v>
      </c>
      <c r="BO16" s="432"/>
      <c r="BP16" s="432"/>
      <c r="BQ16" s="432"/>
      <c r="BR16" s="432"/>
      <c r="BS16" s="432"/>
      <c r="BT16" s="432"/>
      <c r="BU16" s="433"/>
      <c r="BV16" s="431">
        <v>9911686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9205</v>
      </c>
      <c r="AD17" s="483"/>
      <c r="AE17" s="483"/>
      <c r="AF17" s="483"/>
      <c r="AG17" s="525"/>
      <c r="AH17" s="482">
        <v>9459</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5906493</v>
      </c>
      <c r="BO17" s="432"/>
      <c r="BP17" s="432"/>
      <c r="BQ17" s="432"/>
      <c r="BR17" s="432"/>
      <c r="BS17" s="432"/>
      <c r="BT17" s="432"/>
      <c r="BU17" s="433"/>
      <c r="BV17" s="431">
        <v>5666728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258.14</v>
      </c>
      <c r="M18" s="547"/>
      <c r="N18" s="547"/>
      <c r="O18" s="547"/>
      <c r="P18" s="547"/>
      <c r="Q18" s="547"/>
      <c r="R18" s="548"/>
      <c r="S18" s="548"/>
      <c r="T18" s="548"/>
      <c r="U18" s="548"/>
      <c r="V18" s="549"/>
      <c r="W18" s="449"/>
      <c r="X18" s="450"/>
      <c r="Y18" s="450"/>
      <c r="Z18" s="450"/>
      <c r="AA18" s="450"/>
      <c r="AB18" s="441"/>
      <c r="AC18" s="550">
        <v>60.4</v>
      </c>
      <c r="AD18" s="551"/>
      <c r="AE18" s="551"/>
      <c r="AF18" s="551"/>
      <c r="AG18" s="552"/>
      <c r="AH18" s="550">
        <v>59</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11589825</v>
      </c>
      <c r="BO18" s="432"/>
      <c r="BP18" s="432"/>
      <c r="BQ18" s="432"/>
      <c r="BR18" s="432"/>
      <c r="BS18" s="432"/>
      <c r="BT18" s="432"/>
      <c r="BU18" s="433"/>
      <c r="BV18" s="431">
        <v>11615716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125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13846002</v>
      </c>
      <c r="BO19" s="432"/>
      <c r="BP19" s="432"/>
      <c r="BQ19" s="432"/>
      <c r="BR19" s="432"/>
      <c r="BS19" s="432"/>
      <c r="BT19" s="432"/>
      <c r="BU19" s="433"/>
      <c r="BV19" s="431">
        <v>15317032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13486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21517861</v>
      </c>
      <c r="BO23" s="432"/>
      <c r="BP23" s="432"/>
      <c r="BQ23" s="432"/>
      <c r="BR23" s="432"/>
      <c r="BS23" s="432"/>
      <c r="BT23" s="432"/>
      <c r="BU23" s="433"/>
      <c r="BV23" s="431">
        <v>21204801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8750</v>
      </c>
      <c r="R24" s="483"/>
      <c r="S24" s="483"/>
      <c r="T24" s="483"/>
      <c r="U24" s="483"/>
      <c r="V24" s="525"/>
      <c r="W24" s="584"/>
      <c r="X24" s="572"/>
      <c r="Y24" s="573"/>
      <c r="Z24" s="481" t="s">
        <v>169</v>
      </c>
      <c r="AA24" s="461"/>
      <c r="AB24" s="461"/>
      <c r="AC24" s="461"/>
      <c r="AD24" s="461"/>
      <c r="AE24" s="461"/>
      <c r="AF24" s="461"/>
      <c r="AG24" s="462"/>
      <c r="AH24" s="482">
        <v>293</v>
      </c>
      <c r="AI24" s="483"/>
      <c r="AJ24" s="483"/>
      <c r="AK24" s="483"/>
      <c r="AL24" s="525"/>
      <c r="AM24" s="482">
        <v>916211</v>
      </c>
      <c r="AN24" s="483"/>
      <c r="AO24" s="483"/>
      <c r="AP24" s="483"/>
      <c r="AQ24" s="483"/>
      <c r="AR24" s="525"/>
      <c r="AS24" s="482">
        <v>3127</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16627336</v>
      </c>
      <c r="BO24" s="432"/>
      <c r="BP24" s="432"/>
      <c r="BQ24" s="432"/>
      <c r="BR24" s="432"/>
      <c r="BS24" s="432"/>
      <c r="BT24" s="432"/>
      <c r="BU24" s="433"/>
      <c r="BV24" s="431">
        <v>17007757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7200</v>
      </c>
      <c r="R25" s="483"/>
      <c r="S25" s="483"/>
      <c r="T25" s="483"/>
      <c r="U25" s="483"/>
      <c r="V25" s="525"/>
      <c r="W25" s="584"/>
      <c r="X25" s="572"/>
      <c r="Y25" s="573"/>
      <c r="Z25" s="481" t="s">
        <v>172</v>
      </c>
      <c r="AA25" s="461"/>
      <c r="AB25" s="461"/>
      <c r="AC25" s="461"/>
      <c r="AD25" s="461"/>
      <c r="AE25" s="461"/>
      <c r="AF25" s="461"/>
      <c r="AG25" s="462"/>
      <c r="AH25" s="482" t="s">
        <v>128</v>
      </c>
      <c r="AI25" s="483"/>
      <c r="AJ25" s="483"/>
      <c r="AK25" s="483"/>
      <c r="AL25" s="525"/>
      <c r="AM25" s="482" t="s">
        <v>128</v>
      </c>
      <c r="AN25" s="483"/>
      <c r="AO25" s="483"/>
      <c r="AP25" s="483"/>
      <c r="AQ25" s="483"/>
      <c r="AR25" s="525"/>
      <c r="AS25" s="482" t="s">
        <v>128</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1155866</v>
      </c>
      <c r="BO25" s="395"/>
      <c r="BP25" s="395"/>
      <c r="BQ25" s="395"/>
      <c r="BR25" s="395"/>
      <c r="BS25" s="395"/>
      <c r="BT25" s="395"/>
      <c r="BU25" s="396"/>
      <c r="BV25" s="394">
        <v>930536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6400</v>
      </c>
      <c r="R26" s="483"/>
      <c r="S26" s="483"/>
      <c r="T26" s="483"/>
      <c r="U26" s="483"/>
      <c r="V26" s="525"/>
      <c r="W26" s="584"/>
      <c r="X26" s="572"/>
      <c r="Y26" s="573"/>
      <c r="Z26" s="481" t="s">
        <v>175</v>
      </c>
      <c r="AA26" s="594"/>
      <c r="AB26" s="594"/>
      <c r="AC26" s="594"/>
      <c r="AD26" s="594"/>
      <c r="AE26" s="594"/>
      <c r="AF26" s="594"/>
      <c r="AG26" s="595"/>
      <c r="AH26" s="482">
        <v>35</v>
      </c>
      <c r="AI26" s="483"/>
      <c r="AJ26" s="483"/>
      <c r="AK26" s="483"/>
      <c r="AL26" s="525"/>
      <c r="AM26" s="482">
        <v>95620</v>
      </c>
      <c r="AN26" s="483"/>
      <c r="AO26" s="483"/>
      <c r="AP26" s="483"/>
      <c r="AQ26" s="483"/>
      <c r="AR26" s="525"/>
      <c r="AS26" s="482">
        <v>2732</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143</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4550</v>
      </c>
      <c r="R27" s="483"/>
      <c r="S27" s="483"/>
      <c r="T27" s="483"/>
      <c r="U27" s="483"/>
      <c r="V27" s="525"/>
      <c r="W27" s="584"/>
      <c r="X27" s="572"/>
      <c r="Y27" s="573"/>
      <c r="Z27" s="481" t="s">
        <v>178</v>
      </c>
      <c r="AA27" s="461"/>
      <c r="AB27" s="461"/>
      <c r="AC27" s="461"/>
      <c r="AD27" s="461"/>
      <c r="AE27" s="461"/>
      <c r="AF27" s="461"/>
      <c r="AG27" s="462"/>
      <c r="AH27" s="482">
        <v>74</v>
      </c>
      <c r="AI27" s="483"/>
      <c r="AJ27" s="483"/>
      <c r="AK27" s="483"/>
      <c r="AL27" s="525"/>
      <c r="AM27" s="482">
        <v>191216</v>
      </c>
      <c r="AN27" s="483"/>
      <c r="AO27" s="483"/>
      <c r="AP27" s="483"/>
      <c r="AQ27" s="483"/>
      <c r="AR27" s="525"/>
      <c r="AS27" s="482">
        <v>2584</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v>510408</v>
      </c>
      <c r="BO27" s="608"/>
      <c r="BP27" s="608"/>
      <c r="BQ27" s="608"/>
      <c r="BR27" s="608"/>
      <c r="BS27" s="608"/>
      <c r="BT27" s="608"/>
      <c r="BU27" s="609"/>
      <c r="BV27" s="607">
        <v>509722</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61"/>
      <c r="G28" s="461"/>
      <c r="H28" s="461"/>
      <c r="I28" s="461"/>
      <c r="J28" s="461"/>
      <c r="K28" s="462"/>
      <c r="L28" s="482">
        <v>1</v>
      </c>
      <c r="M28" s="483"/>
      <c r="N28" s="483"/>
      <c r="O28" s="483"/>
      <c r="P28" s="525"/>
      <c r="Q28" s="482">
        <v>3850</v>
      </c>
      <c r="R28" s="483"/>
      <c r="S28" s="483"/>
      <c r="T28" s="483"/>
      <c r="U28" s="483"/>
      <c r="V28" s="525"/>
      <c r="W28" s="584"/>
      <c r="X28" s="572"/>
      <c r="Y28" s="573"/>
      <c r="Z28" s="481" t="s">
        <v>181</v>
      </c>
      <c r="AA28" s="461"/>
      <c r="AB28" s="461"/>
      <c r="AC28" s="461"/>
      <c r="AD28" s="461"/>
      <c r="AE28" s="461"/>
      <c r="AF28" s="461"/>
      <c r="AG28" s="462"/>
      <c r="AH28" s="482" t="s">
        <v>128</v>
      </c>
      <c r="AI28" s="483"/>
      <c r="AJ28" s="483"/>
      <c r="AK28" s="483"/>
      <c r="AL28" s="525"/>
      <c r="AM28" s="482" t="s">
        <v>143</v>
      </c>
      <c r="AN28" s="483"/>
      <c r="AO28" s="483"/>
      <c r="AP28" s="483"/>
      <c r="AQ28" s="483"/>
      <c r="AR28" s="525"/>
      <c r="AS28" s="482" t="s">
        <v>143</v>
      </c>
      <c r="AT28" s="483"/>
      <c r="AU28" s="483"/>
      <c r="AV28" s="483"/>
      <c r="AW28" s="483"/>
      <c r="AX28" s="484"/>
      <c r="AY28" s="610" t="s">
        <v>182</v>
      </c>
      <c r="AZ28" s="611"/>
      <c r="BA28" s="611"/>
      <c r="BB28" s="612"/>
      <c r="BC28" s="391" t="s">
        <v>48</v>
      </c>
      <c r="BD28" s="392"/>
      <c r="BE28" s="392"/>
      <c r="BF28" s="392"/>
      <c r="BG28" s="392"/>
      <c r="BH28" s="392"/>
      <c r="BI28" s="392"/>
      <c r="BJ28" s="392"/>
      <c r="BK28" s="392"/>
      <c r="BL28" s="392"/>
      <c r="BM28" s="393"/>
      <c r="BN28" s="394">
        <v>5065571</v>
      </c>
      <c r="BO28" s="395"/>
      <c r="BP28" s="395"/>
      <c r="BQ28" s="395"/>
      <c r="BR28" s="395"/>
      <c r="BS28" s="395"/>
      <c r="BT28" s="395"/>
      <c r="BU28" s="396"/>
      <c r="BV28" s="394">
        <v>4653090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61"/>
      <c r="G29" s="461"/>
      <c r="H29" s="461"/>
      <c r="I29" s="461"/>
      <c r="J29" s="461"/>
      <c r="K29" s="462"/>
      <c r="L29" s="482">
        <v>14</v>
      </c>
      <c r="M29" s="483"/>
      <c r="N29" s="483"/>
      <c r="O29" s="483"/>
      <c r="P29" s="525"/>
      <c r="Q29" s="482">
        <v>3550</v>
      </c>
      <c r="R29" s="483"/>
      <c r="S29" s="483"/>
      <c r="T29" s="483"/>
      <c r="U29" s="483"/>
      <c r="V29" s="525"/>
      <c r="W29" s="585"/>
      <c r="X29" s="586"/>
      <c r="Y29" s="587"/>
      <c r="Z29" s="481" t="s">
        <v>184</v>
      </c>
      <c r="AA29" s="461"/>
      <c r="AB29" s="461"/>
      <c r="AC29" s="461"/>
      <c r="AD29" s="461"/>
      <c r="AE29" s="461"/>
      <c r="AF29" s="461"/>
      <c r="AG29" s="462"/>
      <c r="AH29" s="482">
        <v>367</v>
      </c>
      <c r="AI29" s="483"/>
      <c r="AJ29" s="483"/>
      <c r="AK29" s="483"/>
      <c r="AL29" s="525"/>
      <c r="AM29" s="482">
        <v>1107427</v>
      </c>
      <c r="AN29" s="483"/>
      <c r="AO29" s="483"/>
      <c r="AP29" s="483"/>
      <c r="AQ29" s="483"/>
      <c r="AR29" s="525"/>
      <c r="AS29" s="482">
        <v>3018</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466903</v>
      </c>
      <c r="BO29" s="432"/>
      <c r="BP29" s="432"/>
      <c r="BQ29" s="432"/>
      <c r="BR29" s="432"/>
      <c r="BS29" s="432"/>
      <c r="BT29" s="432"/>
      <c r="BU29" s="433"/>
      <c r="BV29" s="431">
        <v>465732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97.8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5436444</v>
      </c>
      <c r="BO30" s="608"/>
      <c r="BP30" s="608"/>
      <c r="BQ30" s="608"/>
      <c r="BR30" s="608"/>
      <c r="BS30" s="608"/>
      <c r="BT30" s="608"/>
      <c r="BU30" s="609"/>
      <c r="BV30" s="607">
        <v>5764123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195</v>
      </c>
      <c r="V33" s="455"/>
      <c r="W33" s="420" t="s">
        <v>194</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195</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備前市国民健康保険事業特別会計</v>
      </c>
      <c r="X34" s="621"/>
      <c r="Y34" s="621"/>
      <c r="Z34" s="621"/>
      <c r="AA34" s="621"/>
      <c r="AB34" s="621"/>
      <c r="AC34" s="621"/>
      <c r="AD34" s="621"/>
      <c r="AE34" s="621"/>
      <c r="AF34" s="621"/>
      <c r="AG34" s="621"/>
      <c r="AH34" s="621"/>
      <c r="AI34" s="621"/>
      <c r="AJ34" s="621"/>
      <c r="AK34" s="621"/>
      <c r="AL34" s="214"/>
      <c r="AM34" s="620">
        <f>IF(AO34="","",MAX(C34:D43,U34:V43)+1)</f>
        <v>9</v>
      </c>
      <c r="AN34" s="620"/>
      <c r="AO34" s="621" t="str">
        <f>IF('各会計、関係団体の財政状況及び健全化判断比率'!B32="","",'各会計、関係団体の財政状況及び健全化判断比率'!B32)</f>
        <v>備前市水道事業会計</v>
      </c>
      <c r="AP34" s="621"/>
      <c r="AQ34" s="621"/>
      <c r="AR34" s="621"/>
      <c r="AS34" s="621"/>
      <c r="AT34" s="621"/>
      <c r="AU34" s="621"/>
      <c r="AV34" s="621"/>
      <c r="AW34" s="621"/>
      <c r="AX34" s="621"/>
      <c r="AY34" s="621"/>
      <c r="AZ34" s="621"/>
      <c r="BA34" s="621"/>
      <c r="BB34" s="621"/>
      <c r="BC34" s="621"/>
      <c r="BD34" s="214"/>
      <c r="BE34" s="620">
        <f>IF(BG34="","",MAX(C34:D43,U34:V43,AM34:AN43)+1)</f>
        <v>12</v>
      </c>
      <c r="BF34" s="620"/>
      <c r="BG34" s="621" t="str">
        <f>IF('各会計、関係団体の財政状況及び健全化判断比率'!B35="","",'各会計、関係団体の財政状況及び健全化判断比率'!B35)</f>
        <v>備前市浄化槽整備事業特別会計</v>
      </c>
      <c r="BH34" s="621"/>
      <c r="BI34" s="621"/>
      <c r="BJ34" s="621"/>
      <c r="BK34" s="621"/>
      <c r="BL34" s="621"/>
      <c r="BM34" s="621"/>
      <c r="BN34" s="621"/>
      <c r="BO34" s="621"/>
      <c r="BP34" s="621"/>
      <c r="BQ34" s="621"/>
      <c r="BR34" s="621"/>
      <c r="BS34" s="621"/>
      <c r="BT34" s="621"/>
      <c r="BU34" s="621"/>
      <c r="BV34" s="214"/>
      <c r="BW34" s="620">
        <f>IF(BY34="","",MAX(C34:D43,U34:V43,AM34:AN43,BE34:BF43)+1)</f>
        <v>15</v>
      </c>
      <c r="BX34" s="620"/>
      <c r="BY34" s="621" t="str">
        <f>IF('各会計、関係団体の財政状況及び健全化判断比率'!B68="","",'各会計、関係団体の財政状況及び健全化判断比率'!B68)</f>
        <v>岡山県広域水道企業団</v>
      </c>
      <c r="BZ34" s="621"/>
      <c r="CA34" s="621"/>
      <c r="CB34" s="621"/>
      <c r="CC34" s="621"/>
      <c r="CD34" s="621"/>
      <c r="CE34" s="621"/>
      <c r="CF34" s="621"/>
      <c r="CG34" s="621"/>
      <c r="CH34" s="621"/>
      <c r="CI34" s="621"/>
      <c r="CJ34" s="621"/>
      <c r="CK34" s="621"/>
      <c r="CL34" s="621"/>
      <c r="CM34" s="621"/>
      <c r="CN34" s="214"/>
      <c r="CO34" s="620">
        <f>IF(CQ34="","",MAX(C34:D43,U34:V43,AM34:AN43,BE34:BF43,BW34:BX43)+1)</f>
        <v>25</v>
      </c>
      <c r="CP34" s="620"/>
      <c r="CQ34" s="621" t="str">
        <f>IF('各会計、関係団体の財政状況及び健全化判断比率'!BS7="","",'各会計、関係団体の財政状況及び健全化判断比率'!BS7)</f>
        <v>備前市施設管理公社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備前市土地取得事業特別会計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備前市介護保険事業特別会計（介護保険事業勘定）</v>
      </c>
      <c r="X35" s="621"/>
      <c r="Y35" s="621"/>
      <c r="Z35" s="621"/>
      <c r="AA35" s="621"/>
      <c r="AB35" s="621"/>
      <c r="AC35" s="621"/>
      <c r="AD35" s="621"/>
      <c r="AE35" s="621"/>
      <c r="AF35" s="621"/>
      <c r="AG35" s="621"/>
      <c r="AH35" s="621"/>
      <c r="AI35" s="621"/>
      <c r="AJ35" s="621"/>
      <c r="AK35" s="621"/>
      <c r="AL35" s="214"/>
      <c r="AM35" s="620">
        <f t="shared" ref="AM35:AM43" si="0">IF(AO35="","",AM34+1)</f>
        <v>10</v>
      </c>
      <c r="AN35" s="620"/>
      <c r="AO35" s="621" t="str">
        <f>IF('各会計、関係団体の財政状況及び健全化判断比率'!B33="","",'各会計、関係団体の財政状況及び健全化判断比率'!B33)</f>
        <v>備前市下水道事業会計</v>
      </c>
      <c r="AP35" s="621"/>
      <c r="AQ35" s="621"/>
      <c r="AR35" s="621"/>
      <c r="AS35" s="621"/>
      <c r="AT35" s="621"/>
      <c r="AU35" s="621"/>
      <c r="AV35" s="621"/>
      <c r="AW35" s="621"/>
      <c r="AX35" s="621"/>
      <c r="AY35" s="621"/>
      <c r="AZ35" s="621"/>
      <c r="BA35" s="621"/>
      <c r="BB35" s="621"/>
      <c r="BC35" s="621"/>
      <c r="BD35" s="214"/>
      <c r="BE35" s="620">
        <f t="shared" ref="BE35:BE43" si="1">IF(BG35="","",BE34+1)</f>
        <v>13</v>
      </c>
      <c r="BF35" s="620"/>
      <c r="BG35" s="621" t="str">
        <f>IF('各会計、関係団体の財政状況及び健全化判断比率'!B36="","",'各会計、関係団体の財政状況及び健全化判断比率'!B36)</f>
        <v>備前市宅地造成分譲事業特別会計</v>
      </c>
      <c r="BH35" s="621"/>
      <c r="BI35" s="621"/>
      <c r="BJ35" s="621"/>
      <c r="BK35" s="621"/>
      <c r="BL35" s="621"/>
      <c r="BM35" s="621"/>
      <c r="BN35" s="621"/>
      <c r="BO35" s="621"/>
      <c r="BP35" s="621"/>
      <c r="BQ35" s="621"/>
      <c r="BR35" s="621"/>
      <c r="BS35" s="621"/>
      <c r="BT35" s="621"/>
      <c r="BU35" s="621"/>
      <c r="BV35" s="214"/>
      <c r="BW35" s="620">
        <f t="shared" ref="BW35:BW43" si="2">IF(BY35="","",BW34+1)</f>
        <v>16</v>
      </c>
      <c r="BX35" s="620"/>
      <c r="BY35" s="621" t="str">
        <f>IF('各会計、関係団体の財政状況及び健全化判断比率'!B69="","",'各会計、関係団体の財政状況及び健全化判断比率'!B69)</f>
        <v>岡山県後期高齢者医療広域連合一般会計</v>
      </c>
      <c r="BZ35" s="621"/>
      <c r="CA35" s="621"/>
      <c r="CB35" s="621"/>
      <c r="CC35" s="621"/>
      <c r="CD35" s="621"/>
      <c r="CE35" s="621"/>
      <c r="CF35" s="621"/>
      <c r="CG35" s="621"/>
      <c r="CH35" s="621"/>
      <c r="CI35" s="621"/>
      <c r="CJ35" s="621"/>
      <c r="CK35" s="621"/>
      <c r="CL35" s="621"/>
      <c r="CM35" s="621"/>
      <c r="CN35" s="214"/>
      <c r="CO35" s="620">
        <f t="shared" ref="CO35:CO43" si="3">IF(CQ35="","",CO34+1)</f>
        <v>26</v>
      </c>
      <c r="CP35" s="620"/>
      <c r="CQ35" s="621" t="str">
        <f>IF('各会計、関係団体の財政状況及び健全化判断比率'!BS8="","",'各会計、関係団体の財政状況及び健全化判断比率'!BS8)</f>
        <v>片上埠頭開発</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備前市飲料水供給事業特別会計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備前市後期高齢者医療事業特別会計</v>
      </c>
      <c r="X36" s="621"/>
      <c r="Y36" s="621"/>
      <c r="Z36" s="621"/>
      <c r="AA36" s="621"/>
      <c r="AB36" s="621"/>
      <c r="AC36" s="621"/>
      <c r="AD36" s="621"/>
      <c r="AE36" s="621"/>
      <c r="AF36" s="621"/>
      <c r="AG36" s="621"/>
      <c r="AH36" s="621"/>
      <c r="AI36" s="621"/>
      <c r="AJ36" s="621"/>
      <c r="AK36" s="621"/>
      <c r="AL36" s="214"/>
      <c r="AM36" s="620">
        <f t="shared" si="0"/>
        <v>11</v>
      </c>
      <c r="AN36" s="620"/>
      <c r="AO36" s="621" t="str">
        <f>IF('各会計、関係団体の財政状況及び健全化判断比率'!B34="","",'各会計、関係団体の財政状況及び健全化判断比率'!B34)</f>
        <v>備前市病院事業会計</v>
      </c>
      <c r="AP36" s="621"/>
      <c r="AQ36" s="621"/>
      <c r="AR36" s="621"/>
      <c r="AS36" s="621"/>
      <c r="AT36" s="621"/>
      <c r="AU36" s="621"/>
      <c r="AV36" s="621"/>
      <c r="AW36" s="621"/>
      <c r="AX36" s="621"/>
      <c r="AY36" s="621"/>
      <c r="AZ36" s="621"/>
      <c r="BA36" s="621"/>
      <c r="BB36" s="621"/>
      <c r="BC36" s="621"/>
      <c r="BD36" s="214"/>
      <c r="BE36" s="620">
        <f t="shared" si="1"/>
        <v>14</v>
      </c>
      <c r="BF36" s="620"/>
      <c r="BG36" s="621" t="str">
        <f>IF('各会計、関係団体の財政状況及び健全化判断比率'!B37="","",'各会計、関係団体の財政状況及び健全化判断比率'!B37)</f>
        <v>備前市企業用地造成事業特別会計</v>
      </c>
      <c r="BH36" s="621"/>
      <c r="BI36" s="621"/>
      <c r="BJ36" s="621"/>
      <c r="BK36" s="621"/>
      <c r="BL36" s="621"/>
      <c r="BM36" s="621"/>
      <c r="BN36" s="621"/>
      <c r="BO36" s="621"/>
      <c r="BP36" s="621"/>
      <c r="BQ36" s="621"/>
      <c r="BR36" s="621"/>
      <c r="BS36" s="621"/>
      <c r="BT36" s="621"/>
      <c r="BU36" s="621"/>
      <c r="BV36" s="214"/>
      <c r="BW36" s="620">
        <f t="shared" si="2"/>
        <v>17</v>
      </c>
      <c r="BX36" s="620"/>
      <c r="BY36" s="621" t="str">
        <f>IF('各会計、関係団体の財政状況及び健全化判断比率'!B70="","",'各会計、関係団体の財政状況及び健全化判断比率'!B70)</f>
        <v>岡山県後期高齢者医療広域連合特別会計</v>
      </c>
      <c r="BZ36" s="621"/>
      <c r="CA36" s="621"/>
      <c r="CB36" s="621"/>
      <c r="CC36" s="621"/>
      <c r="CD36" s="621"/>
      <c r="CE36" s="621"/>
      <c r="CF36" s="621"/>
      <c r="CG36" s="621"/>
      <c r="CH36" s="621"/>
      <c r="CI36" s="621"/>
      <c r="CJ36" s="621"/>
      <c r="CK36" s="621"/>
      <c r="CL36" s="621"/>
      <c r="CM36" s="621"/>
      <c r="CN36" s="214"/>
      <c r="CO36" s="620">
        <f t="shared" si="3"/>
        <v>27</v>
      </c>
      <c r="CP36" s="620"/>
      <c r="CQ36" s="621" t="str">
        <f>IF('各会計、関係団体の財政状況及び健全化判断比率'!BS9="","",'各会計、関係団体の財政状況及び健全化判断比率'!BS9)</f>
        <v>日生有線テレビ</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備前市駐車場事業特別会計</v>
      </c>
      <c r="F37" s="621"/>
      <c r="G37" s="621"/>
      <c r="H37" s="621"/>
      <c r="I37" s="621"/>
      <c r="J37" s="621"/>
      <c r="K37" s="621"/>
      <c r="L37" s="621"/>
      <c r="M37" s="621"/>
      <c r="N37" s="621"/>
      <c r="O37" s="621"/>
      <c r="P37" s="621"/>
      <c r="Q37" s="621"/>
      <c r="R37" s="621"/>
      <c r="S37" s="621"/>
      <c r="T37" s="214"/>
      <c r="U37" s="620">
        <f t="shared" si="4"/>
        <v>8</v>
      </c>
      <c r="V37" s="620"/>
      <c r="W37" s="621" t="str">
        <f>IF('各会計、関係団体の財政状況及び健全化判断比率'!B31="","",'各会計、関係団体の財政状況及び健全化判断比率'!B31)</f>
        <v>備前市介護保険事業特別会計（予防サービス事業勘定）</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18</v>
      </c>
      <c r="BX37" s="620"/>
      <c r="BY37" s="621" t="str">
        <f>IF('各会計、関係団体の財政状況及び健全化判断比率'!B71="","",'各会計、関係団体の財政状況及び健全化判断比率'!B71)</f>
        <v>岡山県市町村総合事務組合一般会計</v>
      </c>
      <c r="BZ37" s="621"/>
      <c r="CA37" s="621"/>
      <c r="CB37" s="621"/>
      <c r="CC37" s="621"/>
      <c r="CD37" s="621"/>
      <c r="CE37" s="621"/>
      <c r="CF37" s="621"/>
      <c r="CG37" s="621"/>
      <c r="CH37" s="621"/>
      <c r="CI37" s="621"/>
      <c r="CJ37" s="621"/>
      <c r="CK37" s="621"/>
      <c r="CL37" s="621"/>
      <c r="CM37" s="621"/>
      <c r="CN37" s="214"/>
      <c r="CO37" s="620">
        <f t="shared" si="3"/>
        <v>28</v>
      </c>
      <c r="CP37" s="620"/>
      <c r="CQ37" s="621" t="str">
        <f>IF('各会計、関係団体の財政状況及び健全化判断比率'!BS10="","",'各会計、関係団体の財政状況及び健全化判断比率'!BS10)</f>
        <v>一般財団法人岡山セラミックス技術振興財団</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19</v>
      </c>
      <c r="BX38" s="620"/>
      <c r="BY38" s="621" t="str">
        <f>IF('各会計、関係団体の財政状況及び健全化判断比率'!B72="","",'各会計、関係団体の財政状況及び健全化判断比率'!B72)</f>
        <v>岡山県市町村総合事務組合貸付金特別会計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20</v>
      </c>
      <c r="BX39" s="620"/>
      <c r="BY39" s="621" t="str">
        <f>IF('各会計、関係団体の財政状況及び健全化判断比率'!B73="","",'各会計、関係団体の財政状況及び健全化判断比率'!B73)</f>
        <v>岡山県市町村総合事務組合拠出金事業特別会計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21</v>
      </c>
      <c r="BX40" s="620"/>
      <c r="BY40" s="621" t="str">
        <f>IF('各会計、関係団体の財政状況及び健全化判断比率'!B74="","",'各会計、関係団体の財政状況及び健全化判断比率'!B74)</f>
        <v>岡山県市町村総合事務組合交通災害共済特別会計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22</v>
      </c>
      <c r="BX41" s="620"/>
      <c r="BY41" s="621" t="str">
        <f>IF('各会計、関係団体の財政状況及び健全化判断比率'!B75="","",'各会計、関係団体の財政状況及び健全化判断比率'!B75)</f>
        <v>岡山県市町村税整理組合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23</v>
      </c>
      <c r="BX42" s="620"/>
      <c r="BY42" s="621" t="str">
        <f>IF('各会計、関係団体の財政状況及び健全化判断比率'!B76="","",'各会計、関係団体の財政状況及び健全化判断比率'!B76)</f>
        <v>東備消防組合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24</v>
      </c>
      <c r="BX43" s="620"/>
      <c r="BY43" s="621" t="str">
        <f>IF('各会計、関係団体の財政状況及び健全化判断比率'!B77="","",'各会計、関係団体の財政状況及び健全化判断比率'!B77)</f>
        <v>旭東用排水組合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8y9XzmADdZ7q2s/iv75isGv3tBpJqpxypMpKQgj3nEuzoCOaFaSdTne5cEztqKaVxwIOFhtkE+1DnOxCg766Og==" saltValue="RzpE5dAjI7Lz4CfzFLuJ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2" t="s">
        <v>574</v>
      </c>
      <c r="D34" s="1212"/>
      <c r="E34" s="1213"/>
      <c r="F34" s="32">
        <v>19.59</v>
      </c>
      <c r="G34" s="33">
        <v>19.18</v>
      </c>
      <c r="H34" s="33">
        <v>19.16</v>
      </c>
      <c r="I34" s="33">
        <v>18.89</v>
      </c>
      <c r="J34" s="34">
        <v>17.73</v>
      </c>
      <c r="K34" s="22"/>
      <c r="L34" s="22"/>
      <c r="M34" s="22"/>
      <c r="N34" s="22"/>
      <c r="O34" s="22"/>
      <c r="P34" s="22"/>
    </row>
    <row r="35" spans="1:16" ht="39" customHeight="1" x14ac:dyDescent="0.15">
      <c r="A35" s="22"/>
      <c r="B35" s="35"/>
      <c r="C35" s="1206" t="s">
        <v>575</v>
      </c>
      <c r="D35" s="1207"/>
      <c r="E35" s="1208"/>
      <c r="F35" s="36">
        <v>13.63</v>
      </c>
      <c r="G35" s="37">
        <v>12.68</v>
      </c>
      <c r="H35" s="37">
        <v>12.61</v>
      </c>
      <c r="I35" s="37">
        <v>12.8</v>
      </c>
      <c r="J35" s="38">
        <v>10.11</v>
      </c>
      <c r="K35" s="22"/>
      <c r="L35" s="22"/>
      <c r="M35" s="22"/>
      <c r="N35" s="22"/>
      <c r="O35" s="22"/>
      <c r="P35" s="22"/>
    </row>
    <row r="36" spans="1:16" ht="39" customHeight="1" x14ac:dyDescent="0.15">
      <c r="A36" s="22"/>
      <c r="B36" s="35"/>
      <c r="C36" s="1206" t="s">
        <v>576</v>
      </c>
      <c r="D36" s="1207"/>
      <c r="E36" s="1208"/>
      <c r="F36" s="36">
        <v>3.89</v>
      </c>
      <c r="G36" s="37">
        <v>4.74</v>
      </c>
      <c r="H36" s="37">
        <v>5.1100000000000003</v>
      </c>
      <c r="I36" s="37">
        <v>6.57</v>
      </c>
      <c r="J36" s="38">
        <v>3.94</v>
      </c>
      <c r="K36" s="22"/>
      <c r="L36" s="22"/>
      <c r="M36" s="22"/>
      <c r="N36" s="22"/>
      <c r="O36" s="22"/>
      <c r="P36" s="22"/>
    </row>
    <row r="37" spans="1:16" ht="39" customHeight="1" x14ac:dyDescent="0.15">
      <c r="A37" s="22"/>
      <c r="B37" s="35"/>
      <c r="C37" s="1206" t="s">
        <v>577</v>
      </c>
      <c r="D37" s="1207"/>
      <c r="E37" s="1208"/>
      <c r="F37" s="36">
        <v>1.69</v>
      </c>
      <c r="G37" s="37">
        <v>1.79</v>
      </c>
      <c r="H37" s="37">
        <v>1.67</v>
      </c>
      <c r="I37" s="37">
        <v>1.64</v>
      </c>
      <c r="J37" s="38">
        <v>2.77</v>
      </c>
      <c r="K37" s="22"/>
      <c r="L37" s="22"/>
      <c r="M37" s="22"/>
      <c r="N37" s="22"/>
      <c r="O37" s="22"/>
      <c r="P37" s="22"/>
    </row>
    <row r="38" spans="1:16" ht="39" customHeight="1" x14ac:dyDescent="0.15">
      <c r="A38" s="22"/>
      <c r="B38" s="35"/>
      <c r="C38" s="1206" t="s">
        <v>578</v>
      </c>
      <c r="D38" s="1207"/>
      <c r="E38" s="1208"/>
      <c r="F38" s="36">
        <v>2</v>
      </c>
      <c r="G38" s="37">
        <v>4.28</v>
      </c>
      <c r="H38" s="37">
        <v>3.49</v>
      </c>
      <c r="I38" s="37">
        <v>3.14</v>
      </c>
      <c r="J38" s="38">
        <v>2.5299999999999998</v>
      </c>
      <c r="K38" s="22"/>
      <c r="L38" s="22"/>
      <c r="M38" s="22"/>
      <c r="N38" s="22"/>
      <c r="O38" s="22"/>
      <c r="P38" s="22"/>
    </row>
    <row r="39" spans="1:16" ht="39" customHeight="1" x14ac:dyDescent="0.15">
      <c r="A39" s="22"/>
      <c r="B39" s="35"/>
      <c r="C39" s="1206" t="s">
        <v>579</v>
      </c>
      <c r="D39" s="1207"/>
      <c r="E39" s="1208"/>
      <c r="F39" s="36">
        <v>2.08</v>
      </c>
      <c r="G39" s="37">
        <v>2.99</v>
      </c>
      <c r="H39" s="37">
        <v>1.34</v>
      </c>
      <c r="I39" s="37">
        <v>0.98</v>
      </c>
      <c r="J39" s="38">
        <v>1.1599999999999999</v>
      </c>
      <c r="K39" s="22"/>
      <c r="L39" s="22"/>
      <c r="M39" s="22"/>
      <c r="N39" s="22"/>
      <c r="O39" s="22"/>
      <c r="P39" s="22"/>
    </row>
    <row r="40" spans="1:16" ht="39" customHeight="1" x14ac:dyDescent="0.15">
      <c r="A40" s="22"/>
      <c r="B40" s="35"/>
      <c r="C40" s="1206" t="s">
        <v>580</v>
      </c>
      <c r="D40" s="1207"/>
      <c r="E40" s="1208"/>
      <c r="F40" s="36">
        <v>0.03</v>
      </c>
      <c r="G40" s="37">
        <v>0.02</v>
      </c>
      <c r="H40" s="37">
        <v>0.04</v>
      </c>
      <c r="I40" s="37">
        <v>0.1</v>
      </c>
      <c r="J40" s="38">
        <v>0.1</v>
      </c>
      <c r="K40" s="22"/>
      <c r="L40" s="22"/>
      <c r="M40" s="22"/>
      <c r="N40" s="22"/>
      <c r="O40" s="22"/>
      <c r="P40" s="22"/>
    </row>
    <row r="41" spans="1:16" ht="39" customHeight="1" x14ac:dyDescent="0.15">
      <c r="A41" s="22"/>
      <c r="B41" s="35"/>
      <c r="C41" s="1206" t="s">
        <v>581</v>
      </c>
      <c r="D41" s="1207"/>
      <c r="E41" s="1208"/>
      <c r="F41" s="36">
        <v>0.04</v>
      </c>
      <c r="G41" s="37">
        <v>0.05</v>
      </c>
      <c r="H41" s="37">
        <v>0.06</v>
      </c>
      <c r="I41" s="37">
        <v>7.0000000000000007E-2</v>
      </c>
      <c r="J41" s="38">
        <v>0.06</v>
      </c>
      <c r="K41" s="22"/>
      <c r="L41" s="22"/>
      <c r="M41" s="22"/>
      <c r="N41" s="22"/>
      <c r="O41" s="22"/>
      <c r="P41" s="22"/>
    </row>
    <row r="42" spans="1:16" ht="39" customHeight="1" x14ac:dyDescent="0.15">
      <c r="A42" s="22"/>
      <c r="B42" s="39"/>
      <c r="C42" s="1206" t="s">
        <v>582</v>
      </c>
      <c r="D42" s="1207"/>
      <c r="E42" s="1208"/>
      <c r="F42" s="36" t="s">
        <v>526</v>
      </c>
      <c r="G42" s="37" t="s">
        <v>526</v>
      </c>
      <c r="H42" s="37" t="s">
        <v>526</v>
      </c>
      <c r="I42" s="37" t="s">
        <v>526</v>
      </c>
      <c r="J42" s="38" t="s">
        <v>526</v>
      </c>
      <c r="K42" s="22"/>
      <c r="L42" s="22"/>
      <c r="M42" s="22"/>
      <c r="N42" s="22"/>
      <c r="O42" s="22"/>
      <c r="P42" s="22"/>
    </row>
    <row r="43" spans="1:16" ht="39" customHeight="1" thickBot="1" x14ac:dyDescent="0.2">
      <c r="A43" s="22"/>
      <c r="B43" s="40"/>
      <c r="C43" s="1209" t="s">
        <v>583</v>
      </c>
      <c r="D43" s="1210"/>
      <c r="E43" s="1211"/>
      <c r="F43" s="41">
        <v>0.23</v>
      </c>
      <c r="G43" s="42">
        <v>4.67</v>
      </c>
      <c r="H43" s="42">
        <v>0.67</v>
      </c>
      <c r="I43" s="42">
        <v>0.37</v>
      </c>
      <c r="J43" s="43">
        <v>0.15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vMbPTpnGfu9xZkzwa6v0+mDGzRGn5iX1vhz8YZ7kMXyLBmAy5q4K2NXw3WCgT27LCEpyjaKGM3z3WWF5AGshQ==" saltValue="p3jIJoxiKbE6nqL7yHh/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1724</v>
      </c>
      <c r="L45" s="60">
        <v>1818</v>
      </c>
      <c r="M45" s="60">
        <v>1863</v>
      </c>
      <c r="N45" s="60">
        <v>1845</v>
      </c>
      <c r="O45" s="61">
        <v>1748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526</v>
      </c>
      <c r="L46" s="64" t="s">
        <v>526</v>
      </c>
      <c r="M46" s="64" t="s">
        <v>526</v>
      </c>
      <c r="N46" s="64" t="s">
        <v>526</v>
      </c>
      <c r="O46" s="65" t="s">
        <v>526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526</v>
      </c>
      <c r="L47" s="64" t="s">
        <v>526</v>
      </c>
      <c r="M47" s="64" t="s">
        <v>526</v>
      </c>
      <c r="N47" s="64" t="s">
        <v>526</v>
      </c>
      <c r="O47" s="65" t="s">
        <v>526</v>
      </c>
      <c r="P47" s="48"/>
      <c r="Q47" s="48"/>
      <c r="R47" s="48"/>
      <c r="S47" s="48"/>
      <c r="T47" s="48"/>
      <c r="U47" s="48"/>
    </row>
    <row r="48" spans="1:21" ht="30.75" customHeight="1" x14ac:dyDescent="0.15">
      <c r="A48" s="48"/>
      <c r="B48" s="1216"/>
      <c r="C48" s="1217"/>
      <c r="D48" s="62"/>
      <c r="E48" s="1222" t="s">
        <v>15</v>
      </c>
      <c r="F48" s="1222"/>
      <c r="G48" s="1222"/>
      <c r="H48" s="1222"/>
      <c r="I48" s="1222"/>
      <c r="J48" s="1223"/>
      <c r="K48" s="63">
        <v>2078</v>
      </c>
      <c r="L48" s="64">
        <v>1911</v>
      </c>
      <c r="M48" s="64">
        <v>1744</v>
      </c>
      <c r="N48" s="64">
        <v>1690</v>
      </c>
      <c r="O48" s="65">
        <v>1636</v>
      </c>
      <c r="P48" s="48"/>
      <c r="Q48" s="48"/>
      <c r="R48" s="48"/>
      <c r="S48" s="48"/>
      <c r="T48" s="48"/>
      <c r="U48" s="48"/>
    </row>
    <row r="49" spans="1:21" ht="30.75" customHeight="1" x14ac:dyDescent="0.15">
      <c r="A49" s="48"/>
      <c r="B49" s="1216"/>
      <c r="C49" s="1217"/>
      <c r="D49" s="62"/>
      <c r="E49" s="1222" t="s">
        <v>16</v>
      </c>
      <c r="F49" s="1222"/>
      <c r="G49" s="1222"/>
      <c r="H49" s="1222"/>
      <c r="I49" s="1222"/>
      <c r="J49" s="1223"/>
      <c r="K49" s="63">
        <v>86</v>
      </c>
      <c r="L49" s="64">
        <v>82</v>
      </c>
      <c r="M49" s="64">
        <v>82</v>
      </c>
      <c r="N49" s="64">
        <v>62</v>
      </c>
      <c r="O49" s="65">
        <v>47</v>
      </c>
      <c r="P49" s="48"/>
      <c r="Q49" s="48"/>
      <c r="R49" s="48"/>
      <c r="S49" s="48"/>
      <c r="T49" s="48"/>
      <c r="U49" s="48"/>
    </row>
    <row r="50" spans="1:21" ht="30.75" customHeight="1" x14ac:dyDescent="0.15">
      <c r="A50" s="48"/>
      <c r="B50" s="1216"/>
      <c r="C50" s="1217"/>
      <c r="D50" s="62"/>
      <c r="E50" s="1222" t="s">
        <v>17</v>
      </c>
      <c r="F50" s="1222"/>
      <c r="G50" s="1222"/>
      <c r="H50" s="1222"/>
      <c r="I50" s="1222"/>
      <c r="J50" s="1223"/>
      <c r="K50" s="63">
        <v>20</v>
      </c>
      <c r="L50" s="64">
        <v>17</v>
      </c>
      <c r="M50" s="64">
        <v>15</v>
      </c>
      <c r="N50" s="64">
        <v>11</v>
      </c>
      <c r="O50" s="65">
        <v>10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526</v>
      </c>
      <c r="L51" s="64" t="s">
        <v>526</v>
      </c>
      <c r="M51" s="64">
        <v>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2619</v>
      </c>
      <c r="L52" s="64">
        <v>2563</v>
      </c>
      <c r="M52" s="64">
        <v>2579</v>
      </c>
      <c r="N52" s="64">
        <v>2556</v>
      </c>
      <c r="O52" s="65">
        <v>2542</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1289</v>
      </c>
      <c r="L53" s="69">
        <v>1265</v>
      </c>
      <c r="M53" s="69">
        <v>1125</v>
      </c>
      <c r="N53" s="69">
        <v>1052</v>
      </c>
      <c r="O53" s="70">
        <v>899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614</v>
      </c>
      <c r="L57" s="84" t="s">
        <v>614</v>
      </c>
      <c r="M57" s="84" t="s">
        <v>614</v>
      </c>
      <c r="N57" s="84" t="s">
        <v>614</v>
      </c>
      <c r="O57" s="85" t="s">
        <v>614</v>
      </c>
    </row>
    <row r="58" spans="1:21" ht="31.5" customHeight="1" thickBot="1" x14ac:dyDescent="0.2">
      <c r="B58" s="1232"/>
      <c r="C58" s="1233"/>
      <c r="D58" s="1237" t="s">
        <v>27</v>
      </c>
      <c r="E58" s="1238"/>
      <c r="F58" s="1238"/>
      <c r="G58" s="1238"/>
      <c r="H58" s="1238"/>
      <c r="I58" s="1238"/>
      <c r="J58" s="1239"/>
      <c r="K58" s="86" t="s">
        <v>614</v>
      </c>
      <c r="L58" s="87" t="s">
        <v>614</v>
      </c>
      <c r="M58" s="87" t="s">
        <v>614</v>
      </c>
      <c r="N58" s="87" t="s">
        <v>614</v>
      </c>
      <c r="O58" s="88" t="s">
        <v>614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rOH3ttYTt0guy0PZ+9jjvBtWcf6p4QKQFU8pKjbcZX8iCHWlWODtFqknOCzzizNrAEmatiUNjhED7CX31GXfg==" saltValue="ODUJcn/ryJ1HGJ1LF67D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40" t="s">
        <v>30</v>
      </c>
      <c r="C41" s="1241"/>
      <c r="D41" s="102"/>
      <c r="E41" s="1246" t="s">
        <v>31</v>
      </c>
      <c r="F41" s="1246"/>
      <c r="G41" s="1246"/>
      <c r="H41" s="1247"/>
      <c r="I41" s="103">
        <v>18612</v>
      </c>
      <c r="J41" s="104">
        <v>18547</v>
      </c>
      <c r="K41" s="104">
        <v>19890</v>
      </c>
      <c r="L41" s="104">
        <v>21205</v>
      </c>
      <c r="M41" s="105">
        <v>21518</v>
      </c>
    </row>
    <row r="42" spans="2:13" ht="27.75" customHeight="1" x14ac:dyDescent="0.15">
      <c r="B42" s="1242"/>
      <c r="C42" s="1243"/>
      <c r="D42" s="106"/>
      <c r="E42" s="1248" t="s">
        <v>32</v>
      </c>
      <c r="F42" s="1248"/>
      <c r="G42" s="1248"/>
      <c r="H42" s="1249"/>
      <c r="I42" s="107">
        <v>202</v>
      </c>
      <c r="J42" s="108">
        <v>161</v>
      </c>
      <c r="K42" s="108">
        <v>125</v>
      </c>
      <c r="L42" s="108">
        <v>101</v>
      </c>
      <c r="M42" s="109">
        <v>82</v>
      </c>
    </row>
    <row r="43" spans="2:13" ht="27.75" customHeight="1" x14ac:dyDescent="0.15">
      <c r="B43" s="1242"/>
      <c r="C43" s="1243"/>
      <c r="D43" s="106"/>
      <c r="E43" s="1248" t="s">
        <v>33</v>
      </c>
      <c r="F43" s="1248"/>
      <c r="G43" s="1248"/>
      <c r="H43" s="1249"/>
      <c r="I43" s="107">
        <v>18134</v>
      </c>
      <c r="J43" s="108">
        <v>17234</v>
      </c>
      <c r="K43" s="108">
        <v>16191</v>
      </c>
      <c r="L43" s="108">
        <v>14589</v>
      </c>
      <c r="M43" s="109">
        <v>13238</v>
      </c>
    </row>
    <row r="44" spans="2:13" ht="27.75" customHeight="1" x14ac:dyDescent="0.15">
      <c r="B44" s="1242"/>
      <c r="C44" s="1243"/>
      <c r="D44" s="106"/>
      <c r="E44" s="1248" t="s">
        <v>34</v>
      </c>
      <c r="F44" s="1248"/>
      <c r="G44" s="1248"/>
      <c r="H44" s="1249"/>
      <c r="I44" s="107">
        <v>410</v>
      </c>
      <c r="J44" s="108">
        <v>334</v>
      </c>
      <c r="K44" s="108">
        <v>257</v>
      </c>
      <c r="L44" s="108">
        <v>196</v>
      </c>
      <c r="M44" s="109">
        <v>152</v>
      </c>
    </row>
    <row r="45" spans="2:13" ht="27.75" customHeight="1" x14ac:dyDescent="0.15">
      <c r="B45" s="1242"/>
      <c r="C45" s="1243"/>
      <c r="D45" s="106"/>
      <c r="E45" s="1248" t="s">
        <v>35</v>
      </c>
      <c r="F45" s="1248"/>
      <c r="G45" s="1248"/>
      <c r="H45" s="1249"/>
      <c r="I45" s="107">
        <v>1602</v>
      </c>
      <c r="J45" s="108">
        <v>1404</v>
      </c>
      <c r="K45" s="108">
        <v>1321</v>
      </c>
      <c r="L45" s="108">
        <v>1293</v>
      </c>
      <c r="M45" s="109">
        <v>1230</v>
      </c>
    </row>
    <row r="46" spans="2:13" ht="27.75" customHeight="1" x14ac:dyDescent="0.15">
      <c r="B46" s="1242"/>
      <c r="C46" s="1243"/>
      <c r="D46" s="110"/>
      <c r="E46" s="1248" t="s">
        <v>36</v>
      </c>
      <c r="F46" s="1248"/>
      <c r="G46" s="1248"/>
      <c r="H46" s="1249"/>
      <c r="I46" s="107">
        <v>0</v>
      </c>
      <c r="J46" s="108">
        <v>0</v>
      </c>
      <c r="K46" s="108">
        <v>0</v>
      </c>
      <c r="L46" s="108">
        <v>1</v>
      </c>
      <c r="M46" s="109">
        <v>0</v>
      </c>
    </row>
    <row r="47" spans="2:13" ht="27.75" customHeight="1" x14ac:dyDescent="0.15">
      <c r="B47" s="1242"/>
      <c r="C47" s="1243"/>
      <c r="D47" s="111"/>
      <c r="E47" s="1250" t="s">
        <v>37</v>
      </c>
      <c r="F47" s="1251"/>
      <c r="G47" s="1251"/>
      <c r="H47" s="1252"/>
      <c r="I47" s="107" t="s">
        <v>526</v>
      </c>
      <c r="J47" s="108" t="s">
        <v>526</v>
      </c>
      <c r="K47" s="108" t="s">
        <v>526</v>
      </c>
      <c r="L47" s="108" t="s">
        <v>526</v>
      </c>
      <c r="M47" s="109" t="s">
        <v>526</v>
      </c>
    </row>
    <row r="48" spans="2:13" ht="27.75" customHeight="1" x14ac:dyDescent="0.15">
      <c r="B48" s="1242"/>
      <c r="C48" s="1243"/>
      <c r="D48" s="106"/>
      <c r="E48" s="1248" t="s">
        <v>38</v>
      </c>
      <c r="F48" s="1248"/>
      <c r="G48" s="1248"/>
      <c r="H48" s="1249"/>
      <c r="I48" s="107" t="s">
        <v>526</v>
      </c>
      <c r="J48" s="108" t="s">
        <v>526</v>
      </c>
      <c r="K48" s="108" t="s">
        <v>526</v>
      </c>
      <c r="L48" s="108" t="s">
        <v>526</v>
      </c>
      <c r="M48" s="109" t="s">
        <v>526</v>
      </c>
    </row>
    <row r="49" spans="2:13" ht="27.75" customHeight="1" x14ac:dyDescent="0.15">
      <c r="B49" s="1244"/>
      <c r="C49" s="1245"/>
      <c r="D49" s="106"/>
      <c r="E49" s="1248" t="s">
        <v>39</v>
      </c>
      <c r="F49" s="1248"/>
      <c r="G49" s="1248"/>
      <c r="H49" s="1249"/>
      <c r="I49" s="107" t="s">
        <v>526</v>
      </c>
      <c r="J49" s="108" t="s">
        <v>526</v>
      </c>
      <c r="K49" s="108" t="s">
        <v>526</v>
      </c>
      <c r="L49" s="108" t="s">
        <v>526</v>
      </c>
      <c r="M49" s="109" t="s">
        <v>526</v>
      </c>
    </row>
    <row r="50" spans="2:13" ht="27.75" customHeight="1" x14ac:dyDescent="0.15">
      <c r="B50" s="1253" t="s">
        <v>40</v>
      </c>
      <c r="C50" s="1254"/>
      <c r="D50" s="112"/>
      <c r="E50" s="1248" t="s">
        <v>41</v>
      </c>
      <c r="F50" s="1248"/>
      <c r="G50" s="1248"/>
      <c r="H50" s="1249"/>
      <c r="I50" s="107">
        <v>9926</v>
      </c>
      <c r="J50" s="108">
        <v>11055</v>
      </c>
      <c r="K50" s="108">
        <v>12336</v>
      </c>
      <c r="L50" s="108">
        <v>10761</v>
      </c>
      <c r="M50" s="109">
        <v>10940</v>
      </c>
    </row>
    <row r="51" spans="2:13" ht="27.75" customHeight="1" x14ac:dyDescent="0.15">
      <c r="B51" s="1242"/>
      <c r="C51" s="1243"/>
      <c r="D51" s="106"/>
      <c r="E51" s="1248" t="s">
        <v>42</v>
      </c>
      <c r="F51" s="1248"/>
      <c r="G51" s="1248"/>
      <c r="H51" s="1249"/>
      <c r="I51" s="107">
        <v>1904</v>
      </c>
      <c r="J51" s="108">
        <v>1602</v>
      </c>
      <c r="K51" s="108">
        <v>1556</v>
      </c>
      <c r="L51" s="108">
        <v>1381</v>
      </c>
      <c r="M51" s="109">
        <v>863</v>
      </c>
    </row>
    <row r="52" spans="2:13" ht="27.75" customHeight="1" x14ac:dyDescent="0.15">
      <c r="B52" s="1244"/>
      <c r="C52" s="1245"/>
      <c r="D52" s="106"/>
      <c r="E52" s="1248" t="s">
        <v>43</v>
      </c>
      <c r="F52" s="1248"/>
      <c r="G52" s="1248"/>
      <c r="H52" s="1249"/>
      <c r="I52" s="107">
        <v>25027</v>
      </c>
      <c r="J52" s="108">
        <v>24185</v>
      </c>
      <c r="K52" s="108">
        <v>24233</v>
      </c>
      <c r="L52" s="108">
        <v>25427</v>
      </c>
      <c r="M52" s="109">
        <v>25233</v>
      </c>
    </row>
    <row r="53" spans="2:13" ht="27.75" customHeight="1" thickBot="1" x14ac:dyDescent="0.2">
      <c r="B53" s="1255" t="s">
        <v>44</v>
      </c>
      <c r="C53" s="1256"/>
      <c r="D53" s="113"/>
      <c r="E53" s="1257" t="s">
        <v>45</v>
      </c>
      <c r="F53" s="1257"/>
      <c r="G53" s="1257"/>
      <c r="H53" s="1258"/>
      <c r="I53" s="114">
        <v>2102</v>
      </c>
      <c r="J53" s="115">
        <v>837</v>
      </c>
      <c r="K53" s="115">
        <v>-340</v>
      </c>
      <c r="L53" s="115">
        <v>-187</v>
      </c>
      <c r="M53" s="116">
        <v>-817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uberKnov0ZrVZsCGbpnBYv3kU0LuHT1MTxDog2jlogkVZW+6cBJ8Oq3xK+ijUQGx8QnxnSiZ82+UPiUw2J5Fg==" saltValue="R12LuqX677oqwYFtxd3g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6" zoomScaleNormal="86" zoomScaleSheetLayoutView="100" workbookViewId="0">
      <selection activeCell="F59" sqref="F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267" t="s">
        <v>48</v>
      </c>
      <c r="D55" s="1267"/>
      <c r="E55" s="1268"/>
      <c r="F55" s="128">
        <v>4563</v>
      </c>
      <c r="G55" s="128">
        <v>4653</v>
      </c>
      <c r="H55" s="129">
        <v>5066</v>
      </c>
    </row>
    <row r="56" spans="2:8" ht="52.5" customHeight="1" x14ac:dyDescent="0.15">
      <c r="B56" s="130"/>
      <c r="C56" s="1269" t="s">
        <v>49</v>
      </c>
      <c r="D56" s="1269"/>
      <c r="E56" s="1270"/>
      <c r="F56" s="131">
        <v>1808</v>
      </c>
      <c r="G56" s="131">
        <v>466</v>
      </c>
      <c r="H56" s="132">
        <v>467</v>
      </c>
    </row>
    <row r="57" spans="2:8" ht="53.25" customHeight="1" x14ac:dyDescent="0.15">
      <c r="B57" s="130"/>
      <c r="C57" s="1271" t="s">
        <v>50</v>
      </c>
      <c r="D57" s="1271"/>
      <c r="E57" s="1272"/>
      <c r="F57" s="133">
        <v>6223</v>
      </c>
      <c r="G57" s="133">
        <v>5764</v>
      </c>
      <c r="H57" s="134">
        <v>5436</v>
      </c>
    </row>
    <row r="58" spans="2:8" ht="45.75" customHeight="1" x14ac:dyDescent="0.15">
      <c r="B58" s="135"/>
      <c r="C58" s="1259" t="s">
        <v>590</v>
      </c>
      <c r="D58" s="1260"/>
      <c r="E58" s="1261"/>
      <c r="F58" s="136">
        <v>2721</v>
      </c>
      <c r="G58" s="136">
        <v>2369</v>
      </c>
      <c r="H58" s="137">
        <v>2089</v>
      </c>
    </row>
    <row r="59" spans="2:8" ht="45.75" customHeight="1" x14ac:dyDescent="0.15">
      <c r="B59" s="135"/>
      <c r="C59" s="1259" t="s">
        <v>591</v>
      </c>
      <c r="D59" s="1260"/>
      <c r="E59" s="1261"/>
      <c r="F59" s="136">
        <v>1539</v>
      </c>
      <c r="G59" s="136">
        <v>1543</v>
      </c>
      <c r="H59" s="137">
        <v>1536</v>
      </c>
    </row>
    <row r="60" spans="2:8" ht="45.75" customHeight="1" x14ac:dyDescent="0.15">
      <c r="B60" s="135"/>
      <c r="C60" s="1259" t="s">
        <v>592</v>
      </c>
      <c r="D60" s="1260"/>
      <c r="E60" s="1261"/>
      <c r="F60" s="136">
        <v>1431</v>
      </c>
      <c r="G60" s="136">
        <v>1327</v>
      </c>
      <c r="H60" s="137">
        <v>1315</v>
      </c>
    </row>
    <row r="61" spans="2:8" ht="45.75" customHeight="1" x14ac:dyDescent="0.15">
      <c r="B61" s="135"/>
      <c r="C61" s="1259" t="s">
        <v>593</v>
      </c>
      <c r="D61" s="1260"/>
      <c r="E61" s="1261"/>
      <c r="F61" s="136">
        <v>244</v>
      </c>
      <c r="G61" s="136">
        <v>240</v>
      </c>
      <c r="H61" s="137">
        <v>234</v>
      </c>
    </row>
    <row r="62" spans="2:8" ht="45.75" customHeight="1" thickBot="1" x14ac:dyDescent="0.2">
      <c r="B62" s="138"/>
      <c r="C62" s="1262" t="s">
        <v>594</v>
      </c>
      <c r="D62" s="1263"/>
      <c r="E62" s="1264"/>
      <c r="F62" s="139">
        <v>150</v>
      </c>
      <c r="G62" s="139">
        <v>150</v>
      </c>
      <c r="H62" s="140">
        <v>150</v>
      </c>
    </row>
    <row r="63" spans="2:8" ht="52.5" customHeight="1" thickBot="1" x14ac:dyDescent="0.2">
      <c r="B63" s="141"/>
      <c r="C63" s="1265" t="s">
        <v>51</v>
      </c>
      <c r="D63" s="1265"/>
      <c r="E63" s="1266"/>
      <c r="F63" s="142">
        <v>12594</v>
      </c>
      <c r="G63" s="142">
        <v>10883</v>
      </c>
      <c r="H63" s="143">
        <v>10969</v>
      </c>
    </row>
    <row r="64" spans="2:8" ht="15" customHeight="1" x14ac:dyDescent="0.15"/>
  </sheetData>
  <sheetProtection algorithmName="SHA-512" hashValue="MVNdYi/q3NeG1b2C8IJEYRv7AEGDM3d9ST+rHAnR7jlGiSewrtL6zyeE6AlDh2MQt2Xewoui+qWsTsw663zl7g==" saltValue="l0m7SA0vwIukYCME2wnk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43" sqref="AN43:DC47"/>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625</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625</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626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627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628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629</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568</v>
      </c>
      <c r="BQ50" s="1307"/>
      <c r="BR50" s="1307"/>
      <c r="BS50" s="1307"/>
      <c r="BT50" s="1307"/>
      <c r="BU50" s="1307"/>
      <c r="BV50" s="1307"/>
      <c r="BW50" s="1307"/>
      <c r="BX50" s="1307" t="s">
        <v>569</v>
      </c>
      <c r="BY50" s="1307"/>
      <c r="BZ50" s="1307"/>
      <c r="CA50" s="1307"/>
      <c r="CB50" s="1307"/>
      <c r="CC50" s="1307"/>
      <c r="CD50" s="1307"/>
      <c r="CE50" s="1307"/>
      <c r="CF50" s="1307" t="s">
        <v>570</v>
      </c>
      <c r="CG50" s="1307"/>
      <c r="CH50" s="1307"/>
      <c r="CI50" s="1307"/>
      <c r="CJ50" s="1307"/>
      <c r="CK50" s="1307"/>
      <c r="CL50" s="1307"/>
      <c r="CM50" s="1307"/>
      <c r="CN50" s="1307" t="s">
        <v>571</v>
      </c>
      <c r="CO50" s="1307"/>
      <c r="CP50" s="1307"/>
      <c r="CQ50" s="1307"/>
      <c r="CR50" s="1307"/>
      <c r="CS50" s="1307"/>
      <c r="CT50" s="1307"/>
      <c r="CU50" s="1307"/>
      <c r="CV50" s="1307" t="s">
        <v>572</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630</v>
      </c>
      <c r="AO51" s="1311"/>
      <c r="AP51" s="1311"/>
      <c r="AQ51" s="1311"/>
      <c r="AR51" s="1311"/>
      <c r="AS51" s="1311"/>
      <c r="AT51" s="1311"/>
      <c r="AU51" s="1311"/>
      <c r="AV51" s="1311"/>
      <c r="AW51" s="1311"/>
      <c r="AX51" s="1311"/>
      <c r="AY51" s="1311"/>
      <c r="AZ51" s="1311"/>
      <c r="BA51" s="1311"/>
      <c r="BB51" s="1311" t="s">
        <v>631</v>
      </c>
      <c r="BC51" s="1311"/>
      <c r="BD51" s="1311"/>
      <c r="BE51" s="1311"/>
      <c r="BF51" s="1311"/>
      <c r="BG51" s="1311"/>
      <c r="BH51" s="1311"/>
      <c r="BI51" s="1311"/>
      <c r="BJ51" s="1311"/>
      <c r="BK51" s="1311"/>
      <c r="BL51" s="1311"/>
      <c r="BM51" s="1311"/>
      <c r="BN51" s="1311"/>
      <c r="BO51" s="1311"/>
      <c r="BP51" s="1312">
        <v>21.4</v>
      </c>
      <c r="BQ51" s="1312"/>
      <c r="BR51" s="1312"/>
      <c r="BS51" s="1312"/>
      <c r="BT51" s="1312"/>
      <c r="BU51" s="1312"/>
      <c r="BV51" s="1312"/>
      <c r="BW51" s="1312"/>
      <c r="BX51" s="1312">
        <v>8.6999999999999993</v>
      </c>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632</v>
      </c>
      <c r="BC53" s="1311"/>
      <c r="BD53" s="1311"/>
      <c r="BE53" s="1311"/>
      <c r="BF53" s="1311"/>
      <c r="BG53" s="1311"/>
      <c r="BH53" s="1311"/>
      <c r="BI53" s="1311"/>
      <c r="BJ53" s="1311"/>
      <c r="BK53" s="1311"/>
      <c r="BL53" s="1311"/>
      <c r="BM53" s="1311"/>
      <c r="BN53" s="1311"/>
      <c r="BO53" s="1311"/>
      <c r="BP53" s="1312">
        <v>60.8</v>
      </c>
      <c r="BQ53" s="1312"/>
      <c r="BR53" s="1312"/>
      <c r="BS53" s="1312"/>
      <c r="BT53" s="1312"/>
      <c r="BU53" s="1312"/>
      <c r="BV53" s="1312"/>
      <c r="BW53" s="1312"/>
      <c r="BX53" s="1312">
        <v>62.6</v>
      </c>
      <c r="BY53" s="1312"/>
      <c r="BZ53" s="1312"/>
      <c r="CA53" s="1312"/>
      <c r="CB53" s="1312"/>
      <c r="CC53" s="1312"/>
      <c r="CD53" s="1312"/>
      <c r="CE53" s="1312"/>
      <c r="CF53" s="1312">
        <v>62.7</v>
      </c>
      <c r="CG53" s="1312"/>
      <c r="CH53" s="1312"/>
      <c r="CI53" s="1312"/>
      <c r="CJ53" s="1312"/>
      <c r="CK53" s="1312"/>
      <c r="CL53" s="1312"/>
      <c r="CM53" s="1312"/>
      <c r="CN53" s="1312">
        <v>61.7</v>
      </c>
      <c r="CO53" s="1312"/>
      <c r="CP53" s="1312"/>
      <c r="CQ53" s="1312"/>
      <c r="CR53" s="1312"/>
      <c r="CS53" s="1312"/>
      <c r="CT53" s="1312"/>
      <c r="CU53" s="1312"/>
      <c r="CV53" s="1312">
        <v>62.5</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633</v>
      </c>
      <c r="AO55" s="1307"/>
      <c r="AP55" s="1307"/>
      <c r="AQ55" s="1307"/>
      <c r="AR55" s="1307"/>
      <c r="AS55" s="1307"/>
      <c r="AT55" s="1307"/>
      <c r="AU55" s="1307"/>
      <c r="AV55" s="1307"/>
      <c r="AW55" s="1307"/>
      <c r="AX55" s="1307"/>
      <c r="AY55" s="1307"/>
      <c r="AZ55" s="1307"/>
      <c r="BA55" s="1307"/>
      <c r="BB55" s="1311" t="s">
        <v>631</v>
      </c>
      <c r="BC55" s="1311"/>
      <c r="BD55" s="1311"/>
      <c r="BE55" s="1311"/>
      <c r="BF55" s="1311"/>
      <c r="BG55" s="1311"/>
      <c r="BH55" s="1311"/>
      <c r="BI55" s="1311"/>
      <c r="BJ55" s="1311"/>
      <c r="BK55" s="1311"/>
      <c r="BL55" s="1311"/>
      <c r="BM55" s="1311"/>
      <c r="BN55" s="1311"/>
      <c r="BO55" s="1311"/>
      <c r="BP55" s="1312">
        <v>52.3</v>
      </c>
      <c r="BQ55" s="1312"/>
      <c r="BR55" s="1312"/>
      <c r="BS55" s="1312"/>
      <c r="BT55" s="1312"/>
      <c r="BU55" s="1312"/>
      <c r="BV55" s="1312"/>
      <c r="BW55" s="1312"/>
      <c r="BX55" s="1312">
        <v>55.4</v>
      </c>
      <c r="BY55" s="1312"/>
      <c r="BZ55" s="1312"/>
      <c r="CA55" s="1312"/>
      <c r="CB55" s="1312"/>
      <c r="CC55" s="1312"/>
      <c r="CD55" s="1312"/>
      <c r="CE55" s="1312"/>
      <c r="CF55" s="1312">
        <v>52.7</v>
      </c>
      <c r="CG55" s="1312"/>
      <c r="CH55" s="1312"/>
      <c r="CI55" s="1312"/>
      <c r="CJ55" s="1312"/>
      <c r="CK55" s="1312"/>
      <c r="CL55" s="1312"/>
      <c r="CM55" s="1312"/>
      <c r="CN55" s="1312">
        <v>49.7</v>
      </c>
      <c r="CO55" s="1312"/>
      <c r="CP55" s="1312"/>
      <c r="CQ55" s="1312"/>
      <c r="CR55" s="1312"/>
      <c r="CS55" s="1312"/>
      <c r="CT55" s="1312"/>
      <c r="CU55" s="1312"/>
      <c r="CV55" s="1312">
        <v>37.299999999999997</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632</v>
      </c>
      <c r="BC57" s="1311"/>
      <c r="BD57" s="1311"/>
      <c r="BE57" s="1311"/>
      <c r="BF57" s="1311"/>
      <c r="BG57" s="1311"/>
      <c r="BH57" s="1311"/>
      <c r="BI57" s="1311"/>
      <c r="BJ57" s="1311"/>
      <c r="BK57" s="1311"/>
      <c r="BL57" s="1311"/>
      <c r="BM57" s="1311"/>
      <c r="BN57" s="1311"/>
      <c r="BO57" s="1311"/>
      <c r="BP57" s="1312">
        <v>57.1</v>
      </c>
      <c r="BQ57" s="1312"/>
      <c r="BR57" s="1312"/>
      <c r="BS57" s="1312"/>
      <c r="BT57" s="1312"/>
      <c r="BU57" s="1312"/>
      <c r="BV57" s="1312"/>
      <c r="BW57" s="1312"/>
      <c r="BX57" s="1312">
        <v>58.7</v>
      </c>
      <c r="BY57" s="1312"/>
      <c r="BZ57" s="1312"/>
      <c r="CA57" s="1312"/>
      <c r="CB57" s="1312"/>
      <c r="CC57" s="1312"/>
      <c r="CD57" s="1312"/>
      <c r="CE57" s="1312"/>
      <c r="CF57" s="1312">
        <v>59.9</v>
      </c>
      <c r="CG57" s="1312"/>
      <c r="CH57" s="1312"/>
      <c r="CI57" s="1312"/>
      <c r="CJ57" s="1312"/>
      <c r="CK57" s="1312"/>
      <c r="CL57" s="1312"/>
      <c r="CM57" s="1312"/>
      <c r="CN57" s="1312">
        <v>60.1</v>
      </c>
      <c r="CO57" s="1312"/>
      <c r="CP57" s="1312"/>
      <c r="CQ57" s="1312"/>
      <c r="CR57" s="1312"/>
      <c r="CS57" s="1312"/>
      <c r="CT57" s="1312"/>
      <c r="CU57" s="1312"/>
      <c r="CV57" s="1312">
        <v>61.8</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634</v>
      </c>
    </row>
    <row r="64" spans="1:109" x14ac:dyDescent="0.15">
      <c r="B64" s="1282"/>
      <c r="G64" s="1289"/>
      <c r="I64" s="1322"/>
      <c r="J64" s="1322"/>
      <c r="K64" s="1322"/>
      <c r="L64" s="1322"/>
      <c r="M64" s="1322"/>
      <c r="N64" s="1323"/>
      <c r="AM64" s="1289"/>
      <c r="AN64" s="1289" t="s">
        <v>627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635</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629</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568</v>
      </c>
      <c r="BQ72" s="1307"/>
      <c r="BR72" s="1307"/>
      <c r="BS72" s="1307"/>
      <c r="BT72" s="1307"/>
      <c r="BU72" s="1307"/>
      <c r="BV72" s="1307"/>
      <c r="BW72" s="1307"/>
      <c r="BX72" s="1307" t="s">
        <v>569</v>
      </c>
      <c r="BY72" s="1307"/>
      <c r="BZ72" s="1307"/>
      <c r="CA72" s="1307"/>
      <c r="CB72" s="1307"/>
      <c r="CC72" s="1307"/>
      <c r="CD72" s="1307"/>
      <c r="CE72" s="1307"/>
      <c r="CF72" s="1307" t="s">
        <v>570</v>
      </c>
      <c r="CG72" s="1307"/>
      <c r="CH72" s="1307"/>
      <c r="CI72" s="1307"/>
      <c r="CJ72" s="1307"/>
      <c r="CK72" s="1307"/>
      <c r="CL72" s="1307"/>
      <c r="CM72" s="1307"/>
      <c r="CN72" s="1307" t="s">
        <v>571</v>
      </c>
      <c r="CO72" s="1307"/>
      <c r="CP72" s="1307"/>
      <c r="CQ72" s="1307"/>
      <c r="CR72" s="1307"/>
      <c r="CS72" s="1307"/>
      <c r="CT72" s="1307"/>
      <c r="CU72" s="1307"/>
      <c r="CV72" s="1307" t="s">
        <v>572</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630</v>
      </c>
      <c r="AO73" s="1311"/>
      <c r="AP73" s="1311"/>
      <c r="AQ73" s="1311"/>
      <c r="AR73" s="1311"/>
      <c r="AS73" s="1311"/>
      <c r="AT73" s="1311"/>
      <c r="AU73" s="1311"/>
      <c r="AV73" s="1311"/>
      <c r="AW73" s="1311"/>
      <c r="AX73" s="1311"/>
      <c r="AY73" s="1311"/>
      <c r="AZ73" s="1311"/>
      <c r="BA73" s="1311"/>
      <c r="BB73" s="1311" t="s">
        <v>631</v>
      </c>
      <c r="BC73" s="1311"/>
      <c r="BD73" s="1311"/>
      <c r="BE73" s="1311"/>
      <c r="BF73" s="1311"/>
      <c r="BG73" s="1311"/>
      <c r="BH73" s="1311"/>
      <c r="BI73" s="1311"/>
      <c r="BJ73" s="1311"/>
      <c r="BK73" s="1311"/>
      <c r="BL73" s="1311"/>
      <c r="BM73" s="1311"/>
      <c r="BN73" s="1311"/>
      <c r="BO73" s="1311"/>
      <c r="BP73" s="1312">
        <v>21.4</v>
      </c>
      <c r="BQ73" s="1312"/>
      <c r="BR73" s="1312"/>
      <c r="BS73" s="1312"/>
      <c r="BT73" s="1312"/>
      <c r="BU73" s="1312"/>
      <c r="BV73" s="1312"/>
      <c r="BW73" s="1312"/>
      <c r="BX73" s="1312">
        <v>8.6999999999999993</v>
      </c>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636</v>
      </c>
      <c r="BC75" s="1311"/>
      <c r="BD75" s="1311"/>
      <c r="BE75" s="1311"/>
      <c r="BF75" s="1311"/>
      <c r="BG75" s="1311"/>
      <c r="BH75" s="1311"/>
      <c r="BI75" s="1311"/>
      <c r="BJ75" s="1311"/>
      <c r="BK75" s="1311"/>
      <c r="BL75" s="1311"/>
      <c r="BM75" s="1311"/>
      <c r="BN75" s="1311"/>
      <c r="BO75" s="1311"/>
      <c r="BP75" s="1312">
        <v>12.3</v>
      </c>
      <c r="BQ75" s="1312"/>
      <c r="BR75" s="1312"/>
      <c r="BS75" s="1312"/>
      <c r="BT75" s="1312"/>
      <c r="BU75" s="1312"/>
      <c r="BV75" s="1312"/>
      <c r="BW75" s="1312"/>
      <c r="BX75" s="1312">
        <v>12.5</v>
      </c>
      <c r="BY75" s="1312"/>
      <c r="BZ75" s="1312"/>
      <c r="CA75" s="1312"/>
      <c r="CB75" s="1312"/>
      <c r="CC75" s="1312"/>
      <c r="CD75" s="1312"/>
      <c r="CE75" s="1312"/>
      <c r="CF75" s="1312">
        <v>12.6</v>
      </c>
      <c r="CG75" s="1312"/>
      <c r="CH75" s="1312"/>
      <c r="CI75" s="1312"/>
      <c r="CJ75" s="1312"/>
      <c r="CK75" s="1312"/>
      <c r="CL75" s="1312"/>
      <c r="CM75" s="1312"/>
      <c r="CN75" s="1312">
        <v>12</v>
      </c>
      <c r="CO75" s="1312"/>
      <c r="CP75" s="1312"/>
      <c r="CQ75" s="1312"/>
      <c r="CR75" s="1312"/>
      <c r="CS75" s="1312"/>
      <c r="CT75" s="1312"/>
      <c r="CU75" s="1312"/>
      <c r="CV75" s="1312">
        <v>10.7</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633</v>
      </c>
      <c r="AO77" s="1307"/>
      <c r="AP77" s="1307"/>
      <c r="AQ77" s="1307"/>
      <c r="AR77" s="1307"/>
      <c r="AS77" s="1307"/>
      <c r="AT77" s="1307"/>
      <c r="AU77" s="1307"/>
      <c r="AV77" s="1307"/>
      <c r="AW77" s="1307"/>
      <c r="AX77" s="1307"/>
      <c r="AY77" s="1307"/>
      <c r="AZ77" s="1307"/>
      <c r="BA77" s="1307"/>
      <c r="BB77" s="1311" t="s">
        <v>631</v>
      </c>
      <c r="BC77" s="1311"/>
      <c r="BD77" s="1311"/>
      <c r="BE77" s="1311"/>
      <c r="BF77" s="1311"/>
      <c r="BG77" s="1311"/>
      <c r="BH77" s="1311"/>
      <c r="BI77" s="1311"/>
      <c r="BJ77" s="1311"/>
      <c r="BK77" s="1311"/>
      <c r="BL77" s="1311"/>
      <c r="BM77" s="1311"/>
      <c r="BN77" s="1311"/>
      <c r="BO77" s="1311"/>
      <c r="BP77" s="1312">
        <v>52.3</v>
      </c>
      <c r="BQ77" s="1312"/>
      <c r="BR77" s="1312"/>
      <c r="BS77" s="1312"/>
      <c r="BT77" s="1312"/>
      <c r="BU77" s="1312"/>
      <c r="BV77" s="1312"/>
      <c r="BW77" s="1312"/>
      <c r="BX77" s="1312">
        <v>55.4</v>
      </c>
      <c r="BY77" s="1312"/>
      <c r="BZ77" s="1312"/>
      <c r="CA77" s="1312"/>
      <c r="CB77" s="1312"/>
      <c r="CC77" s="1312"/>
      <c r="CD77" s="1312"/>
      <c r="CE77" s="1312"/>
      <c r="CF77" s="1312">
        <v>52.7</v>
      </c>
      <c r="CG77" s="1312"/>
      <c r="CH77" s="1312"/>
      <c r="CI77" s="1312"/>
      <c r="CJ77" s="1312"/>
      <c r="CK77" s="1312"/>
      <c r="CL77" s="1312"/>
      <c r="CM77" s="1312"/>
      <c r="CN77" s="1312">
        <v>49.7</v>
      </c>
      <c r="CO77" s="1312"/>
      <c r="CP77" s="1312"/>
      <c r="CQ77" s="1312"/>
      <c r="CR77" s="1312"/>
      <c r="CS77" s="1312"/>
      <c r="CT77" s="1312"/>
      <c r="CU77" s="1312"/>
      <c r="CV77" s="1312">
        <v>37.299999999999997</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636</v>
      </c>
      <c r="BC79" s="1311"/>
      <c r="BD79" s="1311"/>
      <c r="BE79" s="1311"/>
      <c r="BF79" s="1311"/>
      <c r="BG79" s="1311"/>
      <c r="BH79" s="1311"/>
      <c r="BI79" s="1311"/>
      <c r="BJ79" s="1311"/>
      <c r="BK79" s="1311"/>
      <c r="BL79" s="1311"/>
      <c r="BM79" s="1311"/>
      <c r="BN79" s="1311"/>
      <c r="BO79" s="1311"/>
      <c r="BP79" s="1312">
        <v>10</v>
      </c>
      <c r="BQ79" s="1312"/>
      <c r="BR79" s="1312"/>
      <c r="BS79" s="1312"/>
      <c r="BT79" s="1312"/>
      <c r="BU79" s="1312"/>
      <c r="BV79" s="1312"/>
      <c r="BW79" s="1312"/>
      <c r="BX79" s="1312">
        <v>9.6999999999999993</v>
      </c>
      <c r="BY79" s="1312"/>
      <c r="BZ79" s="1312"/>
      <c r="CA79" s="1312"/>
      <c r="CB79" s="1312"/>
      <c r="CC79" s="1312"/>
      <c r="CD79" s="1312"/>
      <c r="CE79" s="1312"/>
      <c r="CF79" s="1312">
        <v>9.5</v>
      </c>
      <c r="CG79" s="1312"/>
      <c r="CH79" s="1312"/>
      <c r="CI79" s="1312"/>
      <c r="CJ79" s="1312"/>
      <c r="CK79" s="1312"/>
      <c r="CL79" s="1312"/>
      <c r="CM79" s="1312"/>
      <c r="CN79" s="1312">
        <v>9.1999999999999993</v>
      </c>
      <c r="CO79" s="1312"/>
      <c r="CP79" s="1312"/>
      <c r="CQ79" s="1312"/>
      <c r="CR79" s="1312"/>
      <c r="CS79" s="1312"/>
      <c r="CT79" s="1312"/>
      <c r="CU79" s="1312"/>
      <c r="CV79" s="1312">
        <v>8.6</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QoFFWNhc9h2WBKkRqLaUadEtiPhE+qfUie+7SAUPOKuJFn8UuH1w5d+S+5T+T4B9cEoYK3MlJ+GfCKXzOPpsyg==" saltValue="a5KYNsXaGzO0nDIfgR2dW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I/ZiHDsoNtbcaKemM+6m866uuA5v+DxA3uCceBCj08Bld4O9I16ZIX+vP/TYJ+k4hAhuyJJsLsGB8hGnwJvpQ==" saltValue="b1YdOOcM32Z09IL1PWmCt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d85qq04anvbZZ8ptzayU0mGl+Jf+0tN8JUKC2N7u8KUXPmdaMrhVMIC+ie6ZC1SP0p4pk3JQn8i/IlPf6sq3YQ==" saltValue="eCiuumxMUDvC9hHFN8/5k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84917</v>
      </c>
      <c r="E3" s="162"/>
      <c r="F3" s="163">
        <v>65876</v>
      </c>
      <c r="G3" s="164"/>
      <c r="H3" s="165"/>
    </row>
    <row r="4" spans="1:8" x14ac:dyDescent="0.15">
      <c r="A4" s="166"/>
      <c r="B4" s="167"/>
      <c r="C4" s="168"/>
      <c r="D4" s="169">
        <v>61803</v>
      </c>
      <c r="E4" s="170"/>
      <c r="F4" s="171">
        <v>36484</v>
      </c>
      <c r="G4" s="172"/>
      <c r="H4" s="173"/>
    </row>
    <row r="5" spans="1:8" x14ac:dyDescent="0.15">
      <c r="A5" s="154" t="s">
        <v>560</v>
      </c>
      <c r="B5" s="159"/>
      <c r="C5" s="160"/>
      <c r="D5" s="161">
        <v>60767</v>
      </c>
      <c r="E5" s="162"/>
      <c r="F5" s="163">
        <v>68468</v>
      </c>
      <c r="G5" s="164"/>
      <c r="H5" s="165"/>
    </row>
    <row r="6" spans="1:8" x14ac:dyDescent="0.15">
      <c r="A6" s="166"/>
      <c r="B6" s="167"/>
      <c r="C6" s="168"/>
      <c r="D6" s="169">
        <v>34334</v>
      </c>
      <c r="E6" s="170"/>
      <c r="F6" s="171">
        <v>34140</v>
      </c>
      <c r="G6" s="172"/>
      <c r="H6" s="173"/>
    </row>
    <row r="7" spans="1:8" x14ac:dyDescent="0.15">
      <c r="A7" s="154" t="s">
        <v>561</v>
      </c>
      <c r="B7" s="159"/>
      <c r="C7" s="160"/>
      <c r="D7" s="161">
        <v>106972</v>
      </c>
      <c r="E7" s="162"/>
      <c r="F7" s="163">
        <v>69729</v>
      </c>
      <c r="G7" s="164"/>
      <c r="H7" s="165"/>
    </row>
    <row r="8" spans="1:8" x14ac:dyDescent="0.15">
      <c r="A8" s="166"/>
      <c r="B8" s="167"/>
      <c r="C8" s="168"/>
      <c r="D8" s="169">
        <v>76848</v>
      </c>
      <c r="E8" s="170"/>
      <c r="F8" s="171">
        <v>38908</v>
      </c>
      <c r="G8" s="172"/>
      <c r="H8" s="173"/>
    </row>
    <row r="9" spans="1:8" x14ac:dyDescent="0.15">
      <c r="A9" s="154" t="s">
        <v>562</v>
      </c>
      <c r="B9" s="159"/>
      <c r="C9" s="160"/>
      <c r="D9" s="161">
        <v>156658</v>
      </c>
      <c r="E9" s="162"/>
      <c r="F9" s="163">
        <v>74581</v>
      </c>
      <c r="G9" s="164"/>
      <c r="H9" s="165"/>
    </row>
    <row r="10" spans="1:8" x14ac:dyDescent="0.15">
      <c r="A10" s="166"/>
      <c r="B10" s="167"/>
      <c r="C10" s="168"/>
      <c r="D10" s="169">
        <v>138386</v>
      </c>
      <c r="E10" s="170"/>
      <c r="F10" s="171">
        <v>41563</v>
      </c>
      <c r="G10" s="172"/>
      <c r="H10" s="173"/>
    </row>
    <row r="11" spans="1:8" x14ac:dyDescent="0.15">
      <c r="A11" s="154" t="s">
        <v>563</v>
      </c>
      <c r="B11" s="159"/>
      <c r="C11" s="160"/>
      <c r="D11" s="161">
        <v>73395</v>
      </c>
      <c r="E11" s="162"/>
      <c r="F11" s="163">
        <v>76347</v>
      </c>
      <c r="G11" s="164"/>
      <c r="H11" s="165"/>
    </row>
    <row r="12" spans="1:8" x14ac:dyDescent="0.15">
      <c r="A12" s="166"/>
      <c r="B12" s="167"/>
      <c r="C12" s="174"/>
      <c r="D12" s="169">
        <v>60674</v>
      </c>
      <c r="E12" s="170"/>
      <c r="F12" s="171">
        <v>41762</v>
      </c>
      <c r="G12" s="172"/>
      <c r="H12" s="173"/>
    </row>
    <row r="13" spans="1:8" x14ac:dyDescent="0.15">
      <c r="A13" s="154"/>
      <c r="B13" s="159"/>
      <c r="C13" s="175"/>
      <c r="D13" s="176">
        <v>96542</v>
      </c>
      <c r="E13" s="177"/>
      <c r="F13" s="178">
        <v>71000</v>
      </c>
      <c r="G13" s="179"/>
      <c r="H13" s="165"/>
    </row>
    <row r="14" spans="1:8" x14ac:dyDescent="0.15">
      <c r="A14" s="166"/>
      <c r="B14" s="167"/>
      <c r="C14" s="168"/>
      <c r="D14" s="169">
        <v>74409</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4.04</v>
      </c>
      <c r="C19" s="180">
        <f>ROUND(VALUE(SUBSTITUTE(実質収支比率等に係る経年分析!G$48,"▲","-")),2)</f>
        <v>4.93</v>
      </c>
      <c r="D19" s="180">
        <f>ROUND(VALUE(SUBSTITUTE(実質収支比率等に係る経年分析!H$48,"▲","-")),2)</f>
        <v>5.28</v>
      </c>
      <c r="E19" s="180">
        <f>ROUND(VALUE(SUBSTITUTE(実質収支比率等に係る経年分析!I$48,"▲","-")),2)</f>
        <v>6.74</v>
      </c>
      <c r="F19" s="180">
        <f>ROUND(VALUE(SUBSTITUTE(実質収支比率等に係る経年分析!J$48,"▲","-")),2)</f>
        <v>4.01</v>
      </c>
    </row>
    <row r="20" spans="1:11" x14ac:dyDescent="0.15">
      <c r="A20" s="180" t="s">
        <v>55</v>
      </c>
      <c r="B20" s="180">
        <f>ROUND(VALUE(SUBSTITUTE(実質収支比率等に係る経年分析!F$47,"▲","-")),2)</f>
        <v>32.630000000000003</v>
      </c>
      <c r="C20" s="180">
        <f>ROUND(VALUE(SUBSTITUTE(実質収支比率等に係る経年分析!G$47,"▲","-")),2)</f>
        <v>35.47</v>
      </c>
      <c r="D20" s="180">
        <f>ROUND(VALUE(SUBSTITUTE(実質収支比率等に係る経年分析!H$47,"▲","-")),2)</f>
        <v>38.130000000000003</v>
      </c>
      <c r="E20" s="180">
        <f>ROUND(VALUE(SUBSTITUTE(実質収支比率等に係る経年分析!I$47,"▲","-")),2)</f>
        <v>39.79</v>
      </c>
      <c r="F20" s="180">
        <f>ROUND(VALUE(SUBSTITUTE(実質収支比率等に係る経年分析!J$47,"▲","-")),2)</f>
        <v>41.91</v>
      </c>
    </row>
    <row r="21" spans="1:11" x14ac:dyDescent="0.15">
      <c r="A21" s="180" t="s">
        <v>56</v>
      </c>
      <c r="B21" s="180">
        <f>IF(ISNUMBER(VALUE(SUBSTITUTE(実質収支比率等に係る経年分析!F$49,"▲","-"))),ROUND(VALUE(SUBSTITUTE(実質収支比率等に係る経年分析!F$49,"▲","-")),2),NA())</f>
        <v>0.23</v>
      </c>
      <c r="C21" s="180">
        <f>IF(ISNUMBER(VALUE(SUBSTITUTE(実質収支比率等に係る経年分析!G$49,"▲","-"))),ROUND(VALUE(SUBSTITUTE(実質収支比率等に係る経年分析!G$49,"▲","-")),2),NA())</f>
        <v>0.9</v>
      </c>
      <c r="D21" s="180">
        <f>IF(ISNUMBER(VALUE(SUBSTITUTE(実質収支比率等に係る経年分析!H$49,"▲","-"))),ROUND(VALUE(SUBSTITUTE(実質収支比率等に係る経年分析!H$49,"▲","-")),2),NA())</f>
        <v>0.47</v>
      </c>
      <c r="E21" s="180">
        <f>IF(ISNUMBER(VALUE(SUBSTITUTE(実質収支比率等に係る経年分析!I$49,"▲","-"))),ROUND(VALUE(SUBSTITUTE(実質収支比率等に係る経年分析!I$49,"▲","-")),2),NA())</f>
        <v>10.64</v>
      </c>
      <c r="F21" s="180">
        <f>IF(ISNUMBER(VALUE(SUBSTITUTE(実質収支比率等に係る経年分析!J$49,"▲","-"))),ROUND(VALUE(SUBSTITUTE(実質収支比率等に係る経年分析!J$49,"▲","-")),2),NA())</f>
        <v>-2.41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4.67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備前市飲料水供給事業特別会計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備前市後期高齢者医療事業特別会計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備前市国民健康保険事業特別会計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2.99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1.1599999999999999</v>
      </c>
    </row>
    <row r="32" spans="1:11" x14ac:dyDescent="0.15">
      <c r="A32" s="181" t="str">
        <f>IF(連結実質赤字比率に係る赤字・黒字の構成分析!C$38="",NA(),連結実質赤字比率に係る赤字・黒字の構成分析!C$38)</f>
        <v>備前市下水道事業会計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4.28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3.49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3.14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2.5299999999999998</v>
      </c>
    </row>
    <row r="33" spans="1:16" x14ac:dyDescent="0.15">
      <c r="A33" s="181" t="str">
        <f>IF(連結実質赤字比率に係る赤字・黒字の構成分析!C$37="",NA(),連結実質赤字比率に係る赤字・黒字の構成分析!C$37)</f>
        <v>備前市介護保険事業特別会計（介護保険事業勘定）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5.1100000000000003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6.57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3.94</v>
      </c>
    </row>
    <row r="35" spans="1:16" x14ac:dyDescent="0.15">
      <c r="A35" s="181" t="str">
        <f>IF(連結実質赤字比率に係る赤字・黒字の構成分析!C$35="",NA(),連結実質赤字比率に係る赤字・黒字の構成分析!C$35)</f>
        <v>備前市病院事業会計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10.11</v>
      </c>
    </row>
    <row r="36" spans="1:16" x14ac:dyDescent="0.15">
      <c r="A36" s="181" t="str">
        <f>IF(連結実質赤字比率に係る赤字・黒字の構成分析!C$34="",NA(),連結実質赤字比率に係る赤字・黒字の構成分析!C$34)</f>
        <v>備前市水道事業会計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17.73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2619</v>
      </c>
      <c r="E42" s="182"/>
      <c r="F42" s="182"/>
      <c r="G42" s="182">
        <f>'実質公債費比率（分子）の構造'!L$52</f>
        <v>2563</v>
      </c>
      <c r="H42" s="182"/>
      <c r="I42" s="182"/>
      <c r="J42" s="182">
        <f>'実質公債費比率（分子）の構造'!M$52</f>
        <v>2579</v>
      </c>
      <c r="K42" s="182"/>
      <c r="L42" s="182"/>
      <c r="M42" s="182">
        <f>'実質公債費比率（分子）の構造'!N$52</f>
        <v>2556</v>
      </c>
      <c r="N42" s="182"/>
      <c r="O42" s="182"/>
      <c r="P42" s="182">
        <f>'実質公債費比率（分子）の構造'!O$52</f>
        <v>2542</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20</v>
      </c>
      <c r="C44" s="182"/>
      <c r="D44" s="182"/>
      <c r="E44" s="182">
        <f>'実質公債費比率（分子）の構造'!L$50</f>
        <v>17</v>
      </c>
      <c r="F44" s="182"/>
      <c r="G44" s="182"/>
      <c r="H44" s="182">
        <f>'実質公債費比率（分子）の構造'!M$50</f>
        <v>15</v>
      </c>
      <c r="I44" s="182"/>
      <c r="J44" s="182"/>
      <c r="K44" s="182">
        <f>'実質公債費比率（分子）の構造'!N$50</f>
        <v>11</v>
      </c>
      <c r="L44" s="182"/>
      <c r="M44" s="182"/>
      <c r="N44" s="182">
        <f>'実質公債費比率（分子）の構造'!O$50</f>
        <v>10</v>
      </c>
      <c r="O44" s="182"/>
      <c r="P44" s="182"/>
    </row>
    <row r="45" spans="1:16" x14ac:dyDescent="0.15">
      <c r="A45" s="182" t="s">
        <v>66</v>
      </c>
      <c r="B45" s="182">
        <f>'実質公債費比率（分子）の構造'!K$49</f>
        <v>86</v>
      </c>
      <c r="C45" s="182"/>
      <c r="D45" s="182"/>
      <c r="E45" s="182">
        <f>'実質公債費比率（分子）の構造'!L$49</f>
        <v>82</v>
      </c>
      <c r="F45" s="182"/>
      <c r="G45" s="182"/>
      <c r="H45" s="182">
        <f>'実質公債費比率（分子）の構造'!M$49</f>
        <v>82</v>
      </c>
      <c r="I45" s="182"/>
      <c r="J45" s="182"/>
      <c r="K45" s="182">
        <f>'実質公債費比率（分子）の構造'!N$49</f>
        <v>62</v>
      </c>
      <c r="L45" s="182"/>
      <c r="M45" s="182"/>
      <c r="N45" s="182">
        <f>'実質公債費比率（分子）の構造'!O$49</f>
        <v>47</v>
      </c>
      <c r="O45" s="182"/>
      <c r="P45" s="182"/>
    </row>
    <row r="46" spans="1:16" x14ac:dyDescent="0.15">
      <c r="A46" s="182" t="s">
        <v>67</v>
      </c>
      <c r="B46" s="182">
        <f>'実質公債費比率（分子）の構造'!K$48</f>
        <v>2078</v>
      </c>
      <c r="C46" s="182"/>
      <c r="D46" s="182"/>
      <c r="E46" s="182">
        <f>'実質公債費比率（分子）の構造'!L$48</f>
        <v>1911</v>
      </c>
      <c r="F46" s="182"/>
      <c r="G46" s="182"/>
      <c r="H46" s="182">
        <f>'実質公債費比率（分子）の構造'!M$48</f>
        <v>1744</v>
      </c>
      <c r="I46" s="182"/>
      <c r="J46" s="182"/>
      <c r="K46" s="182">
        <f>'実質公債費比率（分子）の構造'!N$48</f>
        <v>1690</v>
      </c>
      <c r="L46" s="182"/>
      <c r="M46" s="182"/>
      <c r="N46" s="182">
        <f>'実質公債費比率（分子）の構造'!O$48</f>
        <v>1636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1724</v>
      </c>
      <c r="C49" s="182"/>
      <c r="D49" s="182"/>
      <c r="E49" s="182">
        <f>'実質公債費比率（分子）の構造'!L$45</f>
        <v>1818</v>
      </c>
      <c r="F49" s="182"/>
      <c r="G49" s="182"/>
      <c r="H49" s="182">
        <f>'実質公債費比率（分子）の構造'!M$45</f>
        <v>1863</v>
      </c>
      <c r="I49" s="182"/>
      <c r="J49" s="182"/>
      <c r="K49" s="182">
        <f>'実質公債費比率（分子）の構造'!N$45</f>
        <v>1845</v>
      </c>
      <c r="L49" s="182"/>
      <c r="M49" s="182"/>
      <c r="N49" s="182">
        <f>'実質公債費比率（分子）の構造'!O$45</f>
        <v>1748</v>
      </c>
      <c r="O49" s="182"/>
      <c r="P49" s="182"/>
    </row>
    <row r="50" spans="1:16" x14ac:dyDescent="0.15">
      <c r="A50" s="182" t="s">
        <v>71</v>
      </c>
      <c r="B50" s="182" t="e">
        <f>NA()</f>
        <v>#N/A</v>
      </c>
      <c r="C50" s="182">
        <f>IF(ISNUMBER('実質公債費比率（分子）の構造'!K$53),'実質公債費比率（分子）の構造'!K$53,NA())</f>
        <v>1289</v>
      </c>
      <c r="D50" s="182" t="e">
        <f>NA()</f>
        <v>#N/A</v>
      </c>
      <c r="E50" s="182" t="e">
        <f>NA()</f>
        <v>#N/A</v>
      </c>
      <c r="F50" s="182">
        <f>IF(ISNUMBER('実質公債費比率（分子）の構造'!L$53),'実質公債費比率（分子）の構造'!L$53,NA())</f>
        <v>1265</v>
      </c>
      <c r="G50" s="182" t="e">
        <f>NA()</f>
        <v>#N/A</v>
      </c>
      <c r="H50" s="182" t="e">
        <f>NA()</f>
        <v>#N/A</v>
      </c>
      <c r="I50" s="182">
        <f>IF(ISNUMBER('実質公債費比率（分子）の構造'!M$53),'実質公債費比率（分子）の構造'!M$53,NA())</f>
        <v>1125</v>
      </c>
      <c r="J50" s="182" t="e">
        <f>NA()</f>
        <v>#N/A</v>
      </c>
      <c r="K50" s="182" t="e">
        <f>NA()</f>
        <v>#N/A</v>
      </c>
      <c r="L50" s="182">
        <f>IF(ISNUMBER('実質公債費比率（分子）の構造'!N$53),'実質公債費比率（分子）の構造'!N$53,NA())</f>
        <v>1052</v>
      </c>
      <c r="M50" s="182" t="e">
        <f>NA()</f>
        <v>#N/A</v>
      </c>
      <c r="N50" s="182" t="e">
        <f>NA()</f>
        <v>#N/A</v>
      </c>
      <c r="O50" s="182">
        <f>IF(ISNUMBER('実質公債費比率（分子）の構造'!O$53),'実質公債費比率（分子）の構造'!O$53,NA())</f>
        <v>899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25027</v>
      </c>
      <c r="E56" s="181"/>
      <c r="F56" s="181"/>
      <c r="G56" s="181">
        <f>'将来負担比率（分子）の構造'!J$52</f>
        <v>24185</v>
      </c>
      <c r="H56" s="181"/>
      <c r="I56" s="181"/>
      <c r="J56" s="181">
        <f>'将来負担比率（分子）の構造'!K$52</f>
        <v>24233</v>
      </c>
      <c r="K56" s="181"/>
      <c r="L56" s="181"/>
      <c r="M56" s="181">
        <f>'将来負担比率（分子）の構造'!L$52</f>
        <v>25427</v>
      </c>
      <c r="N56" s="181"/>
      <c r="O56" s="181"/>
      <c r="P56" s="181">
        <f>'将来負担比率（分子）の構造'!M$52</f>
        <v>25233</v>
      </c>
    </row>
    <row r="57" spans="1:16" x14ac:dyDescent="0.15">
      <c r="A57" s="181" t="s">
        <v>42</v>
      </c>
      <c r="B57" s="181"/>
      <c r="C57" s="181"/>
      <c r="D57" s="181">
        <f>'将来負担比率（分子）の構造'!I$51</f>
        <v>1904</v>
      </c>
      <c r="E57" s="181"/>
      <c r="F57" s="181"/>
      <c r="G57" s="181">
        <f>'将来負担比率（分子）の構造'!J$51</f>
        <v>1602</v>
      </c>
      <c r="H57" s="181"/>
      <c r="I57" s="181"/>
      <c r="J57" s="181">
        <f>'将来負担比率（分子）の構造'!K$51</f>
        <v>1556</v>
      </c>
      <c r="K57" s="181"/>
      <c r="L57" s="181"/>
      <c r="M57" s="181">
        <f>'将来負担比率（分子）の構造'!L$51</f>
        <v>1381</v>
      </c>
      <c r="N57" s="181"/>
      <c r="O57" s="181"/>
      <c r="P57" s="181">
        <f>'将来負担比率（分子）の構造'!M$51</f>
        <v>863</v>
      </c>
    </row>
    <row r="58" spans="1:16" x14ac:dyDescent="0.15">
      <c r="A58" s="181" t="s">
        <v>41</v>
      </c>
      <c r="B58" s="181"/>
      <c r="C58" s="181"/>
      <c r="D58" s="181">
        <f>'将来負担比率（分子）の構造'!I$50</f>
        <v>9926</v>
      </c>
      <c r="E58" s="181"/>
      <c r="F58" s="181"/>
      <c r="G58" s="181">
        <f>'将来負担比率（分子）の構造'!J$50</f>
        <v>11055</v>
      </c>
      <c r="H58" s="181"/>
      <c r="I58" s="181"/>
      <c r="J58" s="181">
        <f>'将来負担比率（分子）の構造'!K$50</f>
        <v>12336</v>
      </c>
      <c r="K58" s="181"/>
      <c r="L58" s="181"/>
      <c r="M58" s="181">
        <f>'将来負担比率（分子）の構造'!L$50</f>
        <v>10761</v>
      </c>
      <c r="N58" s="181"/>
      <c r="O58" s="181"/>
      <c r="P58" s="181">
        <f>'将来負担比率（分子）の構造'!M$50</f>
        <v>10940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0</v>
      </c>
      <c r="F61" s="181"/>
      <c r="G61" s="181"/>
      <c r="H61" s="181">
        <f>'将来負担比率（分子）の構造'!K$46</f>
        <v>0</v>
      </c>
      <c r="I61" s="181"/>
      <c r="J61" s="181"/>
      <c r="K61" s="181">
        <f>'将来負担比率（分子）の構造'!L$46</f>
        <v>1</v>
      </c>
      <c r="L61" s="181"/>
      <c r="M61" s="181"/>
      <c r="N61" s="181">
        <f>'将来負担比率（分子）の構造'!M$46</f>
        <v>0</v>
      </c>
      <c r="O61" s="181"/>
      <c r="P61" s="181"/>
    </row>
    <row r="62" spans="1:16" x14ac:dyDescent="0.15">
      <c r="A62" s="181" t="s">
        <v>35</v>
      </c>
      <c r="B62" s="181">
        <f>'将来負担比率（分子）の構造'!I$45</f>
        <v>1602</v>
      </c>
      <c r="C62" s="181"/>
      <c r="D62" s="181"/>
      <c r="E62" s="181">
        <f>'将来負担比率（分子）の構造'!J$45</f>
        <v>1404</v>
      </c>
      <c r="F62" s="181"/>
      <c r="G62" s="181"/>
      <c r="H62" s="181">
        <f>'将来負担比率（分子）の構造'!K$45</f>
        <v>1321</v>
      </c>
      <c r="I62" s="181"/>
      <c r="J62" s="181"/>
      <c r="K62" s="181">
        <f>'将来負担比率（分子）の構造'!L$45</f>
        <v>1293</v>
      </c>
      <c r="L62" s="181"/>
      <c r="M62" s="181"/>
      <c r="N62" s="181">
        <f>'将来負担比率（分子）の構造'!M$45</f>
        <v>1230</v>
      </c>
      <c r="O62" s="181"/>
      <c r="P62" s="181"/>
    </row>
    <row r="63" spans="1:16" x14ac:dyDescent="0.15">
      <c r="A63" s="181" t="s">
        <v>34</v>
      </c>
      <c r="B63" s="181">
        <f>'将来負担比率（分子）の構造'!I$44</f>
        <v>410</v>
      </c>
      <c r="C63" s="181"/>
      <c r="D63" s="181"/>
      <c r="E63" s="181">
        <f>'将来負担比率（分子）の構造'!J$44</f>
        <v>334</v>
      </c>
      <c r="F63" s="181"/>
      <c r="G63" s="181"/>
      <c r="H63" s="181">
        <f>'将来負担比率（分子）の構造'!K$44</f>
        <v>257</v>
      </c>
      <c r="I63" s="181"/>
      <c r="J63" s="181"/>
      <c r="K63" s="181">
        <f>'将来負担比率（分子）の構造'!L$44</f>
        <v>196</v>
      </c>
      <c r="L63" s="181"/>
      <c r="M63" s="181"/>
      <c r="N63" s="181">
        <f>'将来負担比率（分子）の構造'!M$44</f>
        <v>152</v>
      </c>
      <c r="O63" s="181"/>
      <c r="P63" s="181"/>
    </row>
    <row r="64" spans="1:16" x14ac:dyDescent="0.15">
      <c r="A64" s="181" t="s">
        <v>33</v>
      </c>
      <c r="B64" s="181">
        <f>'将来負担比率（分子）の構造'!I$43</f>
        <v>18134</v>
      </c>
      <c r="C64" s="181"/>
      <c r="D64" s="181"/>
      <c r="E64" s="181">
        <f>'将来負担比率（分子）の構造'!J$43</f>
        <v>17234</v>
      </c>
      <c r="F64" s="181"/>
      <c r="G64" s="181"/>
      <c r="H64" s="181">
        <f>'将来負担比率（分子）の構造'!K$43</f>
        <v>16191</v>
      </c>
      <c r="I64" s="181"/>
      <c r="J64" s="181"/>
      <c r="K64" s="181">
        <f>'将来負担比率（分子）の構造'!L$43</f>
        <v>14589</v>
      </c>
      <c r="L64" s="181"/>
      <c r="M64" s="181"/>
      <c r="N64" s="181">
        <f>'将来負担比率（分子）の構造'!M$43</f>
        <v>13238</v>
      </c>
      <c r="O64" s="181"/>
      <c r="P64" s="181"/>
    </row>
    <row r="65" spans="1:16" x14ac:dyDescent="0.15">
      <c r="A65" s="181" t="s">
        <v>32</v>
      </c>
      <c r="B65" s="181">
        <f>'将来負担比率（分子）の構造'!I$42</f>
        <v>202</v>
      </c>
      <c r="C65" s="181"/>
      <c r="D65" s="181"/>
      <c r="E65" s="181">
        <f>'将来負担比率（分子）の構造'!J$42</f>
        <v>161</v>
      </c>
      <c r="F65" s="181"/>
      <c r="G65" s="181"/>
      <c r="H65" s="181">
        <f>'将来負担比率（分子）の構造'!K$42</f>
        <v>125</v>
      </c>
      <c r="I65" s="181"/>
      <c r="J65" s="181"/>
      <c r="K65" s="181">
        <f>'将来負担比率（分子）の構造'!L$42</f>
        <v>101</v>
      </c>
      <c r="L65" s="181"/>
      <c r="M65" s="181"/>
      <c r="N65" s="181">
        <f>'将来負担比率（分子）の構造'!M$42</f>
        <v>82</v>
      </c>
      <c r="O65" s="181"/>
      <c r="P65" s="181"/>
    </row>
    <row r="66" spans="1:16" x14ac:dyDescent="0.15">
      <c r="A66" s="181" t="s">
        <v>31</v>
      </c>
      <c r="B66" s="181">
        <f>'将来負担比率（分子）の構造'!I$41</f>
        <v>18612</v>
      </c>
      <c r="C66" s="181"/>
      <c r="D66" s="181"/>
      <c r="E66" s="181">
        <f>'将来負担比率（分子）の構造'!J$41</f>
        <v>18547</v>
      </c>
      <c r="F66" s="181"/>
      <c r="G66" s="181"/>
      <c r="H66" s="181">
        <f>'将来負担比率（分子）の構造'!K$41</f>
        <v>19890</v>
      </c>
      <c r="I66" s="181"/>
      <c r="J66" s="181"/>
      <c r="K66" s="181">
        <f>'将来負担比率（分子）の構造'!L$41</f>
        <v>21205</v>
      </c>
      <c r="L66" s="181"/>
      <c r="M66" s="181"/>
      <c r="N66" s="181">
        <f>'将来負担比率（分子）の構造'!M$41</f>
        <v>21518</v>
      </c>
      <c r="O66" s="181"/>
      <c r="P66" s="181"/>
    </row>
    <row r="67" spans="1:16" x14ac:dyDescent="0.15">
      <c r="A67" s="181" t="s">
        <v>75</v>
      </c>
      <c r="B67" s="181" t="e">
        <f>NA()</f>
        <v>#N/A</v>
      </c>
      <c r="C67" s="181">
        <f>IF(ISNUMBER('将来負担比率（分子）の構造'!I$53), IF('将来負担比率（分子）の構造'!I$53 &lt; 0, 0, '将来負担比率（分子）の構造'!I$53), NA())</f>
        <v>2102</v>
      </c>
      <c r="D67" s="181" t="e">
        <f>NA()</f>
        <v>#N/A</v>
      </c>
      <c r="E67" s="181" t="e">
        <f>NA()</f>
        <v>#N/A</v>
      </c>
      <c r="F67" s="181">
        <f>IF(ISNUMBER('将来負担比率（分子）の構造'!J$53), IF('将来負担比率（分子）の構造'!J$53 &lt; 0, 0, '将来負担比率（分子）の構造'!J$53), NA())</f>
        <v>837</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4563</v>
      </c>
      <c r="C72" s="185">
        <f>基金残高に係る経年分析!G55</f>
        <v>4653</v>
      </c>
      <c r="D72" s="185">
        <f>基金残高に係る経年分析!H55</f>
        <v>5066</v>
      </c>
    </row>
    <row r="73" spans="1:16" x14ac:dyDescent="0.15">
      <c r="A73" s="184" t="s">
        <v>78</v>
      </c>
      <c r="B73" s="185">
        <f>基金残高に係る経年分析!F56</f>
        <v>1808</v>
      </c>
      <c r="C73" s="185">
        <f>基金残高に係る経年分析!G56</f>
        <v>466</v>
      </c>
      <c r="D73" s="185">
        <f>基金残高に係る経年分析!H56</f>
        <v>467</v>
      </c>
    </row>
    <row r="74" spans="1:16" x14ac:dyDescent="0.15">
      <c r="A74" s="184" t="s">
        <v>79</v>
      </c>
      <c r="B74" s="185">
        <f>基金残高に係る経年分析!F57</f>
        <v>6223</v>
      </c>
      <c r="C74" s="185">
        <f>基金残高に係る経年分析!G57</f>
        <v>5764</v>
      </c>
      <c r="D74" s="185">
        <f>基金残高に係る経年分析!H57</f>
        <v>5436</v>
      </c>
    </row>
  </sheetData>
  <sheetProtection algorithmName="SHA-512" hashValue="TeYc0sN13VzS7et3k+28Eacf2X0cpTBvITMiKtjNMGklitYXdbtXm7dQ2g5w9tGuKSWAjxNLYn8UJgmCFOUdfg==" saltValue="Znvfi085I29s8Bxv6FbK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4741887</v>
      </c>
      <c r="S5" s="637"/>
      <c r="T5" s="637"/>
      <c r="U5" s="637"/>
      <c r="V5" s="637"/>
      <c r="W5" s="637"/>
      <c r="X5" s="637"/>
      <c r="Y5" s="638"/>
      <c r="Z5" s="639">
        <v>20.6</v>
      </c>
      <c r="AA5" s="639"/>
      <c r="AB5" s="639"/>
      <c r="AC5" s="639"/>
      <c r="AD5" s="640">
        <v>4575382</v>
      </c>
      <c r="AE5" s="640"/>
      <c r="AF5" s="640"/>
      <c r="AG5" s="640"/>
      <c r="AH5" s="640"/>
      <c r="AI5" s="640"/>
      <c r="AJ5" s="640"/>
      <c r="AK5" s="640"/>
      <c r="AL5" s="641">
        <v>40.299999999999997</v>
      </c>
      <c r="AM5" s="642"/>
      <c r="AN5" s="642"/>
      <c r="AO5" s="643"/>
      <c r="AP5" s="633" t="s">
        <v>224</v>
      </c>
      <c r="AQ5" s="634"/>
      <c r="AR5" s="634"/>
      <c r="AS5" s="634"/>
      <c r="AT5" s="634"/>
      <c r="AU5" s="634"/>
      <c r="AV5" s="634"/>
      <c r="AW5" s="634"/>
      <c r="AX5" s="634"/>
      <c r="AY5" s="634"/>
      <c r="AZ5" s="634"/>
      <c r="BA5" s="634"/>
      <c r="BB5" s="634"/>
      <c r="BC5" s="634"/>
      <c r="BD5" s="634"/>
      <c r="BE5" s="634"/>
      <c r="BF5" s="635"/>
      <c r="BG5" s="647">
        <v>4575382</v>
      </c>
      <c r="BH5" s="648"/>
      <c r="BI5" s="648"/>
      <c r="BJ5" s="648"/>
      <c r="BK5" s="648"/>
      <c r="BL5" s="648"/>
      <c r="BM5" s="648"/>
      <c r="BN5" s="649"/>
      <c r="BO5" s="650">
        <v>96.5</v>
      </c>
      <c r="BP5" s="650"/>
      <c r="BQ5" s="650"/>
      <c r="BR5" s="650"/>
      <c r="BS5" s="651">
        <v>82933</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217</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x14ac:dyDescent="0.15">
      <c r="B6" s="644" t="s">
        <v>228</v>
      </c>
      <c r="C6" s="645"/>
      <c r="D6" s="645"/>
      <c r="E6" s="645"/>
      <c r="F6" s="645"/>
      <c r="G6" s="645"/>
      <c r="H6" s="645"/>
      <c r="I6" s="645"/>
      <c r="J6" s="645"/>
      <c r="K6" s="645"/>
      <c r="L6" s="645"/>
      <c r="M6" s="645"/>
      <c r="N6" s="645"/>
      <c r="O6" s="645"/>
      <c r="P6" s="645"/>
      <c r="Q6" s="646"/>
      <c r="R6" s="647">
        <v>133365</v>
      </c>
      <c r="S6" s="648"/>
      <c r="T6" s="648"/>
      <c r="U6" s="648"/>
      <c r="V6" s="648"/>
      <c r="W6" s="648"/>
      <c r="X6" s="648"/>
      <c r="Y6" s="649"/>
      <c r="Z6" s="650">
        <v>0.6</v>
      </c>
      <c r="AA6" s="650"/>
      <c r="AB6" s="650"/>
      <c r="AC6" s="650"/>
      <c r="AD6" s="651">
        <v>133365</v>
      </c>
      <c r="AE6" s="651"/>
      <c r="AF6" s="651"/>
      <c r="AG6" s="651"/>
      <c r="AH6" s="651"/>
      <c r="AI6" s="651"/>
      <c r="AJ6" s="651"/>
      <c r="AK6" s="651"/>
      <c r="AL6" s="652">
        <v>1.2</v>
      </c>
      <c r="AM6" s="653"/>
      <c r="AN6" s="653"/>
      <c r="AO6" s="654"/>
      <c r="AP6" s="644" t="s">
        <v>229</v>
      </c>
      <c r="AQ6" s="645"/>
      <c r="AR6" s="645"/>
      <c r="AS6" s="645"/>
      <c r="AT6" s="645"/>
      <c r="AU6" s="645"/>
      <c r="AV6" s="645"/>
      <c r="AW6" s="645"/>
      <c r="AX6" s="645"/>
      <c r="AY6" s="645"/>
      <c r="AZ6" s="645"/>
      <c r="BA6" s="645"/>
      <c r="BB6" s="645"/>
      <c r="BC6" s="645"/>
      <c r="BD6" s="645"/>
      <c r="BE6" s="645"/>
      <c r="BF6" s="646"/>
      <c r="BG6" s="647">
        <v>4575382</v>
      </c>
      <c r="BH6" s="648"/>
      <c r="BI6" s="648"/>
      <c r="BJ6" s="648"/>
      <c r="BK6" s="648"/>
      <c r="BL6" s="648"/>
      <c r="BM6" s="648"/>
      <c r="BN6" s="649"/>
      <c r="BO6" s="650">
        <v>96.5</v>
      </c>
      <c r="BP6" s="650"/>
      <c r="BQ6" s="650"/>
      <c r="BR6" s="650"/>
      <c r="BS6" s="651">
        <v>82933</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161963</v>
      </c>
      <c r="CS6" s="648"/>
      <c r="CT6" s="648"/>
      <c r="CU6" s="648"/>
      <c r="CV6" s="648"/>
      <c r="CW6" s="648"/>
      <c r="CX6" s="648"/>
      <c r="CY6" s="649"/>
      <c r="CZ6" s="641">
        <v>0.7</v>
      </c>
      <c r="DA6" s="642"/>
      <c r="DB6" s="642"/>
      <c r="DC6" s="661"/>
      <c r="DD6" s="656" t="s">
        <v>128</v>
      </c>
      <c r="DE6" s="648"/>
      <c r="DF6" s="648"/>
      <c r="DG6" s="648"/>
      <c r="DH6" s="648"/>
      <c r="DI6" s="648"/>
      <c r="DJ6" s="648"/>
      <c r="DK6" s="648"/>
      <c r="DL6" s="648"/>
      <c r="DM6" s="648"/>
      <c r="DN6" s="648"/>
      <c r="DO6" s="648"/>
      <c r="DP6" s="649"/>
      <c r="DQ6" s="656">
        <v>161880</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3846</v>
      </c>
      <c r="S7" s="648"/>
      <c r="T7" s="648"/>
      <c r="U7" s="648"/>
      <c r="V7" s="648"/>
      <c r="W7" s="648"/>
      <c r="X7" s="648"/>
      <c r="Y7" s="649"/>
      <c r="Z7" s="650">
        <v>0</v>
      </c>
      <c r="AA7" s="650"/>
      <c r="AB7" s="650"/>
      <c r="AC7" s="650"/>
      <c r="AD7" s="651">
        <v>3846</v>
      </c>
      <c r="AE7" s="651"/>
      <c r="AF7" s="651"/>
      <c r="AG7" s="651"/>
      <c r="AH7" s="651"/>
      <c r="AI7" s="651"/>
      <c r="AJ7" s="651"/>
      <c r="AK7" s="651"/>
      <c r="AL7" s="652">
        <v>0</v>
      </c>
      <c r="AM7" s="653"/>
      <c r="AN7" s="653"/>
      <c r="AO7" s="654"/>
      <c r="AP7" s="644" t="s">
        <v>232</v>
      </c>
      <c r="AQ7" s="645"/>
      <c r="AR7" s="645"/>
      <c r="AS7" s="645"/>
      <c r="AT7" s="645"/>
      <c r="AU7" s="645"/>
      <c r="AV7" s="645"/>
      <c r="AW7" s="645"/>
      <c r="AX7" s="645"/>
      <c r="AY7" s="645"/>
      <c r="AZ7" s="645"/>
      <c r="BA7" s="645"/>
      <c r="BB7" s="645"/>
      <c r="BC7" s="645"/>
      <c r="BD7" s="645"/>
      <c r="BE7" s="645"/>
      <c r="BF7" s="646"/>
      <c r="BG7" s="647">
        <v>1807442</v>
      </c>
      <c r="BH7" s="648"/>
      <c r="BI7" s="648"/>
      <c r="BJ7" s="648"/>
      <c r="BK7" s="648"/>
      <c r="BL7" s="648"/>
      <c r="BM7" s="648"/>
      <c r="BN7" s="649"/>
      <c r="BO7" s="650">
        <v>38.1</v>
      </c>
      <c r="BP7" s="650"/>
      <c r="BQ7" s="650"/>
      <c r="BR7" s="650"/>
      <c r="BS7" s="651">
        <v>82933</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5827200</v>
      </c>
      <c r="CS7" s="648"/>
      <c r="CT7" s="648"/>
      <c r="CU7" s="648"/>
      <c r="CV7" s="648"/>
      <c r="CW7" s="648"/>
      <c r="CX7" s="648"/>
      <c r="CY7" s="649"/>
      <c r="CZ7" s="650">
        <v>26</v>
      </c>
      <c r="DA7" s="650"/>
      <c r="DB7" s="650"/>
      <c r="DC7" s="650"/>
      <c r="DD7" s="656">
        <v>456383</v>
      </c>
      <c r="DE7" s="648"/>
      <c r="DF7" s="648"/>
      <c r="DG7" s="648"/>
      <c r="DH7" s="648"/>
      <c r="DI7" s="648"/>
      <c r="DJ7" s="648"/>
      <c r="DK7" s="648"/>
      <c r="DL7" s="648"/>
      <c r="DM7" s="648"/>
      <c r="DN7" s="648"/>
      <c r="DO7" s="648"/>
      <c r="DP7" s="649"/>
      <c r="DQ7" s="656">
        <v>1589277</v>
      </c>
      <c r="DR7" s="648"/>
      <c r="DS7" s="648"/>
      <c r="DT7" s="648"/>
      <c r="DU7" s="648"/>
      <c r="DV7" s="648"/>
      <c r="DW7" s="648"/>
      <c r="DX7" s="648"/>
      <c r="DY7" s="648"/>
      <c r="DZ7" s="648"/>
      <c r="EA7" s="648"/>
      <c r="EB7" s="648"/>
      <c r="EC7" s="657"/>
    </row>
    <row r="8" spans="2:143" ht="11.25" customHeight="1" x14ac:dyDescent="0.15">
      <c r="B8" s="644" t="s">
        <v>234</v>
      </c>
      <c r="C8" s="645"/>
      <c r="D8" s="645"/>
      <c r="E8" s="645"/>
      <c r="F8" s="645"/>
      <c r="G8" s="645"/>
      <c r="H8" s="645"/>
      <c r="I8" s="645"/>
      <c r="J8" s="645"/>
      <c r="K8" s="645"/>
      <c r="L8" s="645"/>
      <c r="M8" s="645"/>
      <c r="N8" s="645"/>
      <c r="O8" s="645"/>
      <c r="P8" s="645"/>
      <c r="Q8" s="646"/>
      <c r="R8" s="647">
        <v>19208</v>
      </c>
      <c r="S8" s="648"/>
      <c r="T8" s="648"/>
      <c r="U8" s="648"/>
      <c r="V8" s="648"/>
      <c r="W8" s="648"/>
      <c r="X8" s="648"/>
      <c r="Y8" s="649"/>
      <c r="Z8" s="650">
        <v>0.1</v>
      </c>
      <c r="AA8" s="650"/>
      <c r="AB8" s="650"/>
      <c r="AC8" s="650"/>
      <c r="AD8" s="651">
        <v>19208</v>
      </c>
      <c r="AE8" s="651"/>
      <c r="AF8" s="651"/>
      <c r="AG8" s="651"/>
      <c r="AH8" s="651"/>
      <c r="AI8" s="651"/>
      <c r="AJ8" s="651"/>
      <c r="AK8" s="651"/>
      <c r="AL8" s="652">
        <v>0.2</v>
      </c>
      <c r="AM8" s="653"/>
      <c r="AN8" s="653"/>
      <c r="AO8" s="654"/>
      <c r="AP8" s="644" t="s">
        <v>235</v>
      </c>
      <c r="AQ8" s="645"/>
      <c r="AR8" s="645"/>
      <c r="AS8" s="645"/>
      <c r="AT8" s="645"/>
      <c r="AU8" s="645"/>
      <c r="AV8" s="645"/>
      <c r="AW8" s="645"/>
      <c r="AX8" s="645"/>
      <c r="AY8" s="645"/>
      <c r="AZ8" s="645"/>
      <c r="BA8" s="645"/>
      <c r="BB8" s="645"/>
      <c r="BC8" s="645"/>
      <c r="BD8" s="645"/>
      <c r="BE8" s="645"/>
      <c r="BF8" s="646"/>
      <c r="BG8" s="647">
        <v>60830</v>
      </c>
      <c r="BH8" s="648"/>
      <c r="BI8" s="648"/>
      <c r="BJ8" s="648"/>
      <c r="BK8" s="648"/>
      <c r="BL8" s="648"/>
      <c r="BM8" s="648"/>
      <c r="BN8" s="649"/>
      <c r="BO8" s="650">
        <v>1.3</v>
      </c>
      <c r="BP8" s="650"/>
      <c r="BQ8" s="650"/>
      <c r="BR8" s="650"/>
      <c r="BS8" s="656" t="s">
        <v>236</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5182791</v>
      </c>
      <c r="CS8" s="648"/>
      <c r="CT8" s="648"/>
      <c r="CU8" s="648"/>
      <c r="CV8" s="648"/>
      <c r="CW8" s="648"/>
      <c r="CX8" s="648"/>
      <c r="CY8" s="649"/>
      <c r="CZ8" s="650">
        <v>23.1</v>
      </c>
      <c r="DA8" s="650"/>
      <c r="DB8" s="650"/>
      <c r="DC8" s="650"/>
      <c r="DD8" s="656">
        <v>62339</v>
      </c>
      <c r="DE8" s="648"/>
      <c r="DF8" s="648"/>
      <c r="DG8" s="648"/>
      <c r="DH8" s="648"/>
      <c r="DI8" s="648"/>
      <c r="DJ8" s="648"/>
      <c r="DK8" s="648"/>
      <c r="DL8" s="648"/>
      <c r="DM8" s="648"/>
      <c r="DN8" s="648"/>
      <c r="DO8" s="648"/>
      <c r="DP8" s="649"/>
      <c r="DQ8" s="656">
        <v>3129461</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16644</v>
      </c>
      <c r="S9" s="648"/>
      <c r="T9" s="648"/>
      <c r="U9" s="648"/>
      <c r="V9" s="648"/>
      <c r="W9" s="648"/>
      <c r="X9" s="648"/>
      <c r="Y9" s="649"/>
      <c r="Z9" s="650">
        <v>0.1</v>
      </c>
      <c r="AA9" s="650"/>
      <c r="AB9" s="650"/>
      <c r="AC9" s="650"/>
      <c r="AD9" s="651">
        <v>16644</v>
      </c>
      <c r="AE9" s="651"/>
      <c r="AF9" s="651"/>
      <c r="AG9" s="651"/>
      <c r="AH9" s="651"/>
      <c r="AI9" s="651"/>
      <c r="AJ9" s="651"/>
      <c r="AK9" s="651"/>
      <c r="AL9" s="652">
        <v>0.1</v>
      </c>
      <c r="AM9" s="653"/>
      <c r="AN9" s="653"/>
      <c r="AO9" s="654"/>
      <c r="AP9" s="644" t="s">
        <v>239</v>
      </c>
      <c r="AQ9" s="645"/>
      <c r="AR9" s="645"/>
      <c r="AS9" s="645"/>
      <c r="AT9" s="645"/>
      <c r="AU9" s="645"/>
      <c r="AV9" s="645"/>
      <c r="AW9" s="645"/>
      <c r="AX9" s="645"/>
      <c r="AY9" s="645"/>
      <c r="AZ9" s="645"/>
      <c r="BA9" s="645"/>
      <c r="BB9" s="645"/>
      <c r="BC9" s="645"/>
      <c r="BD9" s="645"/>
      <c r="BE9" s="645"/>
      <c r="BF9" s="646"/>
      <c r="BG9" s="647">
        <v>1308765</v>
      </c>
      <c r="BH9" s="648"/>
      <c r="BI9" s="648"/>
      <c r="BJ9" s="648"/>
      <c r="BK9" s="648"/>
      <c r="BL9" s="648"/>
      <c r="BM9" s="648"/>
      <c r="BN9" s="649"/>
      <c r="BO9" s="650">
        <v>27.6</v>
      </c>
      <c r="BP9" s="650"/>
      <c r="BQ9" s="650"/>
      <c r="BR9" s="650"/>
      <c r="BS9" s="656" t="s">
        <v>236</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1744035</v>
      </c>
      <c r="CS9" s="648"/>
      <c r="CT9" s="648"/>
      <c r="CU9" s="648"/>
      <c r="CV9" s="648"/>
      <c r="CW9" s="648"/>
      <c r="CX9" s="648"/>
      <c r="CY9" s="649"/>
      <c r="CZ9" s="650">
        <v>7.8</v>
      </c>
      <c r="DA9" s="650"/>
      <c r="DB9" s="650"/>
      <c r="DC9" s="650"/>
      <c r="DD9" s="656">
        <v>83594</v>
      </c>
      <c r="DE9" s="648"/>
      <c r="DF9" s="648"/>
      <c r="DG9" s="648"/>
      <c r="DH9" s="648"/>
      <c r="DI9" s="648"/>
      <c r="DJ9" s="648"/>
      <c r="DK9" s="648"/>
      <c r="DL9" s="648"/>
      <c r="DM9" s="648"/>
      <c r="DN9" s="648"/>
      <c r="DO9" s="648"/>
      <c r="DP9" s="649"/>
      <c r="DQ9" s="656">
        <v>1413169</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236</v>
      </c>
      <c r="S10" s="648"/>
      <c r="T10" s="648"/>
      <c r="U10" s="648"/>
      <c r="V10" s="648"/>
      <c r="W10" s="648"/>
      <c r="X10" s="648"/>
      <c r="Y10" s="649"/>
      <c r="Z10" s="650" t="s">
        <v>128</v>
      </c>
      <c r="AA10" s="650"/>
      <c r="AB10" s="650"/>
      <c r="AC10" s="650"/>
      <c r="AD10" s="651" t="s">
        <v>128</v>
      </c>
      <c r="AE10" s="651"/>
      <c r="AF10" s="651"/>
      <c r="AG10" s="651"/>
      <c r="AH10" s="651"/>
      <c r="AI10" s="651"/>
      <c r="AJ10" s="651"/>
      <c r="AK10" s="651"/>
      <c r="AL10" s="652" t="s">
        <v>128</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106335</v>
      </c>
      <c r="BH10" s="648"/>
      <c r="BI10" s="648"/>
      <c r="BJ10" s="648"/>
      <c r="BK10" s="648"/>
      <c r="BL10" s="648"/>
      <c r="BM10" s="648"/>
      <c r="BN10" s="649"/>
      <c r="BO10" s="650">
        <v>2.2000000000000002</v>
      </c>
      <c r="BP10" s="650"/>
      <c r="BQ10" s="650"/>
      <c r="BR10" s="650"/>
      <c r="BS10" s="656" t="s">
        <v>236</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74162</v>
      </c>
      <c r="CS10" s="648"/>
      <c r="CT10" s="648"/>
      <c r="CU10" s="648"/>
      <c r="CV10" s="648"/>
      <c r="CW10" s="648"/>
      <c r="CX10" s="648"/>
      <c r="CY10" s="649"/>
      <c r="CZ10" s="650">
        <v>0.3</v>
      </c>
      <c r="DA10" s="650"/>
      <c r="DB10" s="650"/>
      <c r="DC10" s="650"/>
      <c r="DD10" s="656">
        <v>803</v>
      </c>
      <c r="DE10" s="648"/>
      <c r="DF10" s="648"/>
      <c r="DG10" s="648"/>
      <c r="DH10" s="648"/>
      <c r="DI10" s="648"/>
      <c r="DJ10" s="648"/>
      <c r="DK10" s="648"/>
      <c r="DL10" s="648"/>
      <c r="DM10" s="648"/>
      <c r="DN10" s="648"/>
      <c r="DO10" s="648"/>
      <c r="DP10" s="649"/>
      <c r="DQ10" s="656">
        <v>22275</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780247</v>
      </c>
      <c r="S11" s="648"/>
      <c r="T11" s="648"/>
      <c r="U11" s="648"/>
      <c r="V11" s="648"/>
      <c r="W11" s="648"/>
      <c r="X11" s="648"/>
      <c r="Y11" s="649"/>
      <c r="Z11" s="652">
        <v>3.4</v>
      </c>
      <c r="AA11" s="653"/>
      <c r="AB11" s="653"/>
      <c r="AC11" s="665"/>
      <c r="AD11" s="656">
        <v>780247</v>
      </c>
      <c r="AE11" s="648"/>
      <c r="AF11" s="648"/>
      <c r="AG11" s="648"/>
      <c r="AH11" s="648"/>
      <c r="AI11" s="648"/>
      <c r="AJ11" s="648"/>
      <c r="AK11" s="649"/>
      <c r="AL11" s="652">
        <v>6.9</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331512</v>
      </c>
      <c r="BH11" s="648"/>
      <c r="BI11" s="648"/>
      <c r="BJ11" s="648"/>
      <c r="BK11" s="648"/>
      <c r="BL11" s="648"/>
      <c r="BM11" s="648"/>
      <c r="BN11" s="649"/>
      <c r="BO11" s="650">
        <v>7</v>
      </c>
      <c r="BP11" s="650"/>
      <c r="BQ11" s="650"/>
      <c r="BR11" s="650"/>
      <c r="BS11" s="656">
        <v>82933</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391601</v>
      </c>
      <c r="CS11" s="648"/>
      <c r="CT11" s="648"/>
      <c r="CU11" s="648"/>
      <c r="CV11" s="648"/>
      <c r="CW11" s="648"/>
      <c r="CX11" s="648"/>
      <c r="CY11" s="649"/>
      <c r="CZ11" s="650">
        <v>1.7</v>
      </c>
      <c r="DA11" s="650"/>
      <c r="DB11" s="650"/>
      <c r="DC11" s="650"/>
      <c r="DD11" s="656">
        <v>86252</v>
      </c>
      <c r="DE11" s="648"/>
      <c r="DF11" s="648"/>
      <c r="DG11" s="648"/>
      <c r="DH11" s="648"/>
      <c r="DI11" s="648"/>
      <c r="DJ11" s="648"/>
      <c r="DK11" s="648"/>
      <c r="DL11" s="648"/>
      <c r="DM11" s="648"/>
      <c r="DN11" s="648"/>
      <c r="DO11" s="648"/>
      <c r="DP11" s="649"/>
      <c r="DQ11" s="656">
        <v>270223</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50" t="s">
        <v>128</v>
      </c>
      <c r="AA12" s="650"/>
      <c r="AB12" s="650"/>
      <c r="AC12" s="650"/>
      <c r="AD12" s="651" t="s">
        <v>128</v>
      </c>
      <c r="AE12" s="651"/>
      <c r="AF12" s="651"/>
      <c r="AG12" s="651"/>
      <c r="AH12" s="651"/>
      <c r="AI12" s="651"/>
      <c r="AJ12" s="651"/>
      <c r="AK12" s="651"/>
      <c r="AL12" s="652" t="s">
        <v>128</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2466333</v>
      </c>
      <c r="BH12" s="648"/>
      <c r="BI12" s="648"/>
      <c r="BJ12" s="648"/>
      <c r="BK12" s="648"/>
      <c r="BL12" s="648"/>
      <c r="BM12" s="648"/>
      <c r="BN12" s="649"/>
      <c r="BO12" s="650">
        <v>52</v>
      </c>
      <c r="BP12" s="650"/>
      <c r="BQ12" s="650"/>
      <c r="BR12" s="650"/>
      <c r="BS12" s="656" t="s">
        <v>236</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888732</v>
      </c>
      <c r="CS12" s="648"/>
      <c r="CT12" s="648"/>
      <c r="CU12" s="648"/>
      <c r="CV12" s="648"/>
      <c r="CW12" s="648"/>
      <c r="CX12" s="648"/>
      <c r="CY12" s="649"/>
      <c r="CZ12" s="650">
        <v>4</v>
      </c>
      <c r="DA12" s="650"/>
      <c r="DB12" s="650"/>
      <c r="DC12" s="650"/>
      <c r="DD12" s="656">
        <v>190182</v>
      </c>
      <c r="DE12" s="648"/>
      <c r="DF12" s="648"/>
      <c r="DG12" s="648"/>
      <c r="DH12" s="648"/>
      <c r="DI12" s="648"/>
      <c r="DJ12" s="648"/>
      <c r="DK12" s="648"/>
      <c r="DL12" s="648"/>
      <c r="DM12" s="648"/>
      <c r="DN12" s="648"/>
      <c r="DO12" s="648"/>
      <c r="DP12" s="649"/>
      <c r="DQ12" s="656">
        <v>357505</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236</v>
      </c>
      <c r="S13" s="648"/>
      <c r="T13" s="648"/>
      <c r="U13" s="648"/>
      <c r="V13" s="648"/>
      <c r="W13" s="648"/>
      <c r="X13" s="648"/>
      <c r="Y13" s="649"/>
      <c r="Z13" s="650" t="s">
        <v>128</v>
      </c>
      <c r="AA13" s="650"/>
      <c r="AB13" s="650"/>
      <c r="AC13" s="650"/>
      <c r="AD13" s="651" t="s">
        <v>236</v>
      </c>
      <c r="AE13" s="651"/>
      <c r="AF13" s="651"/>
      <c r="AG13" s="651"/>
      <c r="AH13" s="651"/>
      <c r="AI13" s="651"/>
      <c r="AJ13" s="651"/>
      <c r="AK13" s="651"/>
      <c r="AL13" s="652" t="s">
        <v>128</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2447440</v>
      </c>
      <c r="BH13" s="648"/>
      <c r="BI13" s="648"/>
      <c r="BJ13" s="648"/>
      <c r="BK13" s="648"/>
      <c r="BL13" s="648"/>
      <c r="BM13" s="648"/>
      <c r="BN13" s="649"/>
      <c r="BO13" s="650">
        <v>51.6</v>
      </c>
      <c r="BP13" s="650"/>
      <c r="BQ13" s="650"/>
      <c r="BR13" s="650"/>
      <c r="BS13" s="656" t="s">
        <v>236</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2485094</v>
      </c>
      <c r="CS13" s="648"/>
      <c r="CT13" s="648"/>
      <c r="CU13" s="648"/>
      <c r="CV13" s="648"/>
      <c r="CW13" s="648"/>
      <c r="CX13" s="648"/>
      <c r="CY13" s="649"/>
      <c r="CZ13" s="650">
        <v>11.1</v>
      </c>
      <c r="DA13" s="650"/>
      <c r="DB13" s="650"/>
      <c r="DC13" s="650"/>
      <c r="DD13" s="656">
        <v>537018</v>
      </c>
      <c r="DE13" s="648"/>
      <c r="DF13" s="648"/>
      <c r="DG13" s="648"/>
      <c r="DH13" s="648"/>
      <c r="DI13" s="648"/>
      <c r="DJ13" s="648"/>
      <c r="DK13" s="648"/>
      <c r="DL13" s="648"/>
      <c r="DM13" s="648"/>
      <c r="DN13" s="648"/>
      <c r="DO13" s="648"/>
      <c r="DP13" s="649"/>
      <c r="DQ13" s="656">
        <v>1982882</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t="s">
        <v>236</v>
      </c>
      <c r="S14" s="648"/>
      <c r="T14" s="648"/>
      <c r="U14" s="648"/>
      <c r="V14" s="648"/>
      <c r="W14" s="648"/>
      <c r="X14" s="648"/>
      <c r="Y14" s="649"/>
      <c r="Z14" s="650" t="s">
        <v>236</v>
      </c>
      <c r="AA14" s="650"/>
      <c r="AB14" s="650"/>
      <c r="AC14" s="650"/>
      <c r="AD14" s="651" t="s">
        <v>128</v>
      </c>
      <c r="AE14" s="651"/>
      <c r="AF14" s="651"/>
      <c r="AG14" s="651"/>
      <c r="AH14" s="651"/>
      <c r="AI14" s="651"/>
      <c r="AJ14" s="651"/>
      <c r="AK14" s="651"/>
      <c r="AL14" s="652" t="s">
        <v>128</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127045</v>
      </c>
      <c r="BH14" s="648"/>
      <c r="BI14" s="648"/>
      <c r="BJ14" s="648"/>
      <c r="BK14" s="648"/>
      <c r="BL14" s="648"/>
      <c r="BM14" s="648"/>
      <c r="BN14" s="649"/>
      <c r="BO14" s="650">
        <v>2.7</v>
      </c>
      <c r="BP14" s="650"/>
      <c r="BQ14" s="650"/>
      <c r="BR14" s="650"/>
      <c r="BS14" s="656" t="s">
        <v>128</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1057172</v>
      </c>
      <c r="CS14" s="648"/>
      <c r="CT14" s="648"/>
      <c r="CU14" s="648"/>
      <c r="CV14" s="648"/>
      <c r="CW14" s="648"/>
      <c r="CX14" s="648"/>
      <c r="CY14" s="649"/>
      <c r="CZ14" s="650">
        <v>4.7</v>
      </c>
      <c r="DA14" s="650"/>
      <c r="DB14" s="650"/>
      <c r="DC14" s="650"/>
      <c r="DD14" s="656">
        <v>324645</v>
      </c>
      <c r="DE14" s="648"/>
      <c r="DF14" s="648"/>
      <c r="DG14" s="648"/>
      <c r="DH14" s="648"/>
      <c r="DI14" s="648"/>
      <c r="DJ14" s="648"/>
      <c r="DK14" s="648"/>
      <c r="DL14" s="648"/>
      <c r="DM14" s="648"/>
      <c r="DN14" s="648"/>
      <c r="DO14" s="648"/>
      <c r="DP14" s="649"/>
      <c r="DQ14" s="656">
        <v>731563</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236</v>
      </c>
      <c r="AA15" s="650"/>
      <c r="AB15" s="650"/>
      <c r="AC15" s="650"/>
      <c r="AD15" s="651" t="s">
        <v>236</v>
      </c>
      <c r="AE15" s="651"/>
      <c r="AF15" s="651"/>
      <c r="AG15" s="651"/>
      <c r="AH15" s="651"/>
      <c r="AI15" s="651"/>
      <c r="AJ15" s="651"/>
      <c r="AK15" s="651"/>
      <c r="AL15" s="652" t="s">
        <v>236</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173802</v>
      </c>
      <c r="BH15" s="648"/>
      <c r="BI15" s="648"/>
      <c r="BJ15" s="648"/>
      <c r="BK15" s="648"/>
      <c r="BL15" s="648"/>
      <c r="BM15" s="648"/>
      <c r="BN15" s="649"/>
      <c r="BO15" s="650">
        <v>3.7</v>
      </c>
      <c r="BP15" s="650"/>
      <c r="BQ15" s="650"/>
      <c r="BR15" s="650"/>
      <c r="BS15" s="656" t="s">
        <v>236</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2874480</v>
      </c>
      <c r="CS15" s="648"/>
      <c r="CT15" s="648"/>
      <c r="CU15" s="648"/>
      <c r="CV15" s="648"/>
      <c r="CW15" s="648"/>
      <c r="CX15" s="648"/>
      <c r="CY15" s="649"/>
      <c r="CZ15" s="650">
        <v>12.8</v>
      </c>
      <c r="DA15" s="650"/>
      <c r="DB15" s="650"/>
      <c r="DC15" s="650"/>
      <c r="DD15" s="656">
        <v>719511</v>
      </c>
      <c r="DE15" s="648"/>
      <c r="DF15" s="648"/>
      <c r="DG15" s="648"/>
      <c r="DH15" s="648"/>
      <c r="DI15" s="648"/>
      <c r="DJ15" s="648"/>
      <c r="DK15" s="648"/>
      <c r="DL15" s="648"/>
      <c r="DM15" s="648"/>
      <c r="DN15" s="648"/>
      <c r="DO15" s="648"/>
      <c r="DP15" s="649"/>
      <c r="DQ15" s="656">
        <v>1819576</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10658</v>
      </c>
      <c r="S16" s="648"/>
      <c r="T16" s="648"/>
      <c r="U16" s="648"/>
      <c r="V16" s="648"/>
      <c r="W16" s="648"/>
      <c r="X16" s="648"/>
      <c r="Y16" s="649"/>
      <c r="Z16" s="650">
        <v>0</v>
      </c>
      <c r="AA16" s="650"/>
      <c r="AB16" s="650"/>
      <c r="AC16" s="650"/>
      <c r="AD16" s="651">
        <v>10658</v>
      </c>
      <c r="AE16" s="651"/>
      <c r="AF16" s="651"/>
      <c r="AG16" s="651"/>
      <c r="AH16" s="651"/>
      <c r="AI16" s="651"/>
      <c r="AJ16" s="651"/>
      <c r="AK16" s="651"/>
      <c r="AL16" s="652">
        <v>0.1</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v>760</v>
      </c>
      <c r="BH16" s="648"/>
      <c r="BI16" s="648"/>
      <c r="BJ16" s="648"/>
      <c r="BK16" s="648"/>
      <c r="BL16" s="648"/>
      <c r="BM16" s="648"/>
      <c r="BN16" s="649"/>
      <c r="BO16" s="650">
        <v>0</v>
      </c>
      <c r="BP16" s="650"/>
      <c r="BQ16" s="650"/>
      <c r="BR16" s="650"/>
      <c r="BS16" s="656" t="s">
        <v>236</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t="s">
        <v>236</v>
      </c>
      <c r="CS16" s="648"/>
      <c r="CT16" s="648"/>
      <c r="CU16" s="648"/>
      <c r="CV16" s="648"/>
      <c r="CW16" s="648"/>
      <c r="CX16" s="648"/>
      <c r="CY16" s="649"/>
      <c r="CZ16" s="650" t="s">
        <v>236</v>
      </c>
      <c r="DA16" s="650"/>
      <c r="DB16" s="650"/>
      <c r="DC16" s="650"/>
      <c r="DD16" s="656" t="s">
        <v>236</v>
      </c>
      <c r="DE16" s="648"/>
      <c r="DF16" s="648"/>
      <c r="DG16" s="648"/>
      <c r="DH16" s="648"/>
      <c r="DI16" s="648"/>
      <c r="DJ16" s="648"/>
      <c r="DK16" s="648"/>
      <c r="DL16" s="648"/>
      <c r="DM16" s="648"/>
      <c r="DN16" s="648"/>
      <c r="DO16" s="648"/>
      <c r="DP16" s="649"/>
      <c r="DQ16" s="656" t="s">
        <v>236</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60157</v>
      </c>
      <c r="S17" s="648"/>
      <c r="T17" s="648"/>
      <c r="U17" s="648"/>
      <c r="V17" s="648"/>
      <c r="W17" s="648"/>
      <c r="X17" s="648"/>
      <c r="Y17" s="649"/>
      <c r="Z17" s="650">
        <v>0.3</v>
      </c>
      <c r="AA17" s="650"/>
      <c r="AB17" s="650"/>
      <c r="AC17" s="650"/>
      <c r="AD17" s="651">
        <v>60157</v>
      </c>
      <c r="AE17" s="651"/>
      <c r="AF17" s="651"/>
      <c r="AG17" s="651"/>
      <c r="AH17" s="651"/>
      <c r="AI17" s="651"/>
      <c r="AJ17" s="651"/>
      <c r="AK17" s="651"/>
      <c r="AL17" s="652">
        <v>0.5</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143</v>
      </c>
      <c r="BH17" s="648"/>
      <c r="BI17" s="648"/>
      <c r="BJ17" s="648"/>
      <c r="BK17" s="648"/>
      <c r="BL17" s="648"/>
      <c r="BM17" s="648"/>
      <c r="BN17" s="649"/>
      <c r="BO17" s="650" t="s">
        <v>236</v>
      </c>
      <c r="BP17" s="650"/>
      <c r="BQ17" s="650"/>
      <c r="BR17" s="650"/>
      <c r="BS17" s="656" t="s">
        <v>128</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1748279</v>
      </c>
      <c r="CS17" s="648"/>
      <c r="CT17" s="648"/>
      <c r="CU17" s="648"/>
      <c r="CV17" s="648"/>
      <c r="CW17" s="648"/>
      <c r="CX17" s="648"/>
      <c r="CY17" s="649"/>
      <c r="CZ17" s="650">
        <v>7.8</v>
      </c>
      <c r="DA17" s="650"/>
      <c r="DB17" s="650"/>
      <c r="DC17" s="650"/>
      <c r="DD17" s="656" t="s">
        <v>128</v>
      </c>
      <c r="DE17" s="648"/>
      <c r="DF17" s="648"/>
      <c r="DG17" s="648"/>
      <c r="DH17" s="648"/>
      <c r="DI17" s="648"/>
      <c r="DJ17" s="648"/>
      <c r="DK17" s="648"/>
      <c r="DL17" s="648"/>
      <c r="DM17" s="648"/>
      <c r="DN17" s="648"/>
      <c r="DO17" s="648"/>
      <c r="DP17" s="649"/>
      <c r="DQ17" s="656">
        <v>1740548</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24863</v>
      </c>
      <c r="S18" s="648"/>
      <c r="T18" s="648"/>
      <c r="U18" s="648"/>
      <c r="V18" s="648"/>
      <c r="W18" s="648"/>
      <c r="X18" s="648"/>
      <c r="Y18" s="649"/>
      <c r="Z18" s="650">
        <v>0.1</v>
      </c>
      <c r="AA18" s="650"/>
      <c r="AB18" s="650"/>
      <c r="AC18" s="650"/>
      <c r="AD18" s="651">
        <v>24863</v>
      </c>
      <c r="AE18" s="651"/>
      <c r="AF18" s="651"/>
      <c r="AG18" s="651"/>
      <c r="AH18" s="651"/>
      <c r="AI18" s="651"/>
      <c r="AJ18" s="651"/>
      <c r="AK18" s="651"/>
      <c r="AL18" s="652">
        <v>0.2</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236</v>
      </c>
      <c r="BP18" s="650"/>
      <c r="BQ18" s="650"/>
      <c r="BR18" s="650"/>
      <c r="BS18" s="656" t="s">
        <v>128</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236</v>
      </c>
      <c r="CS18" s="648"/>
      <c r="CT18" s="648"/>
      <c r="CU18" s="648"/>
      <c r="CV18" s="648"/>
      <c r="CW18" s="648"/>
      <c r="CX18" s="648"/>
      <c r="CY18" s="649"/>
      <c r="CZ18" s="650" t="s">
        <v>143</v>
      </c>
      <c r="DA18" s="650"/>
      <c r="DB18" s="650"/>
      <c r="DC18" s="650"/>
      <c r="DD18" s="656" t="s">
        <v>143</v>
      </c>
      <c r="DE18" s="648"/>
      <c r="DF18" s="648"/>
      <c r="DG18" s="648"/>
      <c r="DH18" s="648"/>
      <c r="DI18" s="648"/>
      <c r="DJ18" s="648"/>
      <c r="DK18" s="648"/>
      <c r="DL18" s="648"/>
      <c r="DM18" s="648"/>
      <c r="DN18" s="648"/>
      <c r="DO18" s="648"/>
      <c r="DP18" s="649"/>
      <c r="DQ18" s="656" t="s">
        <v>236</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17190</v>
      </c>
      <c r="S19" s="648"/>
      <c r="T19" s="648"/>
      <c r="U19" s="648"/>
      <c r="V19" s="648"/>
      <c r="W19" s="648"/>
      <c r="X19" s="648"/>
      <c r="Y19" s="649"/>
      <c r="Z19" s="650">
        <v>0.1</v>
      </c>
      <c r="AA19" s="650"/>
      <c r="AB19" s="650"/>
      <c r="AC19" s="650"/>
      <c r="AD19" s="651">
        <v>17190</v>
      </c>
      <c r="AE19" s="651"/>
      <c r="AF19" s="651"/>
      <c r="AG19" s="651"/>
      <c r="AH19" s="651"/>
      <c r="AI19" s="651"/>
      <c r="AJ19" s="651"/>
      <c r="AK19" s="651"/>
      <c r="AL19" s="652">
        <v>0.2</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166505</v>
      </c>
      <c r="BH19" s="648"/>
      <c r="BI19" s="648"/>
      <c r="BJ19" s="648"/>
      <c r="BK19" s="648"/>
      <c r="BL19" s="648"/>
      <c r="BM19" s="648"/>
      <c r="BN19" s="649"/>
      <c r="BO19" s="650">
        <v>3.5</v>
      </c>
      <c r="BP19" s="650"/>
      <c r="BQ19" s="650"/>
      <c r="BR19" s="650"/>
      <c r="BS19" s="656" t="s">
        <v>128</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236</v>
      </c>
      <c r="CS19" s="648"/>
      <c r="CT19" s="648"/>
      <c r="CU19" s="648"/>
      <c r="CV19" s="648"/>
      <c r="CW19" s="648"/>
      <c r="CX19" s="648"/>
      <c r="CY19" s="649"/>
      <c r="CZ19" s="650" t="s">
        <v>128</v>
      </c>
      <c r="DA19" s="650"/>
      <c r="DB19" s="650"/>
      <c r="DC19" s="650"/>
      <c r="DD19" s="656" t="s">
        <v>236</v>
      </c>
      <c r="DE19" s="648"/>
      <c r="DF19" s="648"/>
      <c r="DG19" s="648"/>
      <c r="DH19" s="648"/>
      <c r="DI19" s="648"/>
      <c r="DJ19" s="648"/>
      <c r="DK19" s="648"/>
      <c r="DL19" s="648"/>
      <c r="DM19" s="648"/>
      <c r="DN19" s="648"/>
      <c r="DO19" s="648"/>
      <c r="DP19" s="649"/>
      <c r="DQ19" s="656" t="s">
        <v>236</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5098</v>
      </c>
      <c r="S20" s="648"/>
      <c r="T20" s="648"/>
      <c r="U20" s="648"/>
      <c r="V20" s="648"/>
      <c r="W20" s="648"/>
      <c r="X20" s="648"/>
      <c r="Y20" s="649"/>
      <c r="Z20" s="650">
        <v>0</v>
      </c>
      <c r="AA20" s="650"/>
      <c r="AB20" s="650"/>
      <c r="AC20" s="650"/>
      <c r="AD20" s="651">
        <v>5098</v>
      </c>
      <c r="AE20" s="651"/>
      <c r="AF20" s="651"/>
      <c r="AG20" s="651"/>
      <c r="AH20" s="651"/>
      <c r="AI20" s="651"/>
      <c r="AJ20" s="651"/>
      <c r="AK20" s="651"/>
      <c r="AL20" s="652">
        <v>0</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166505</v>
      </c>
      <c r="BH20" s="648"/>
      <c r="BI20" s="648"/>
      <c r="BJ20" s="648"/>
      <c r="BK20" s="648"/>
      <c r="BL20" s="648"/>
      <c r="BM20" s="648"/>
      <c r="BN20" s="649"/>
      <c r="BO20" s="650">
        <v>3.5</v>
      </c>
      <c r="BP20" s="650"/>
      <c r="BQ20" s="650"/>
      <c r="BR20" s="650"/>
      <c r="BS20" s="656" t="s">
        <v>128</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22435509</v>
      </c>
      <c r="CS20" s="648"/>
      <c r="CT20" s="648"/>
      <c r="CU20" s="648"/>
      <c r="CV20" s="648"/>
      <c r="CW20" s="648"/>
      <c r="CX20" s="648"/>
      <c r="CY20" s="649"/>
      <c r="CZ20" s="650">
        <v>100</v>
      </c>
      <c r="DA20" s="650"/>
      <c r="DB20" s="650"/>
      <c r="DC20" s="650"/>
      <c r="DD20" s="656">
        <v>2460727</v>
      </c>
      <c r="DE20" s="648"/>
      <c r="DF20" s="648"/>
      <c r="DG20" s="648"/>
      <c r="DH20" s="648"/>
      <c r="DI20" s="648"/>
      <c r="DJ20" s="648"/>
      <c r="DK20" s="648"/>
      <c r="DL20" s="648"/>
      <c r="DM20" s="648"/>
      <c r="DN20" s="648"/>
      <c r="DO20" s="648"/>
      <c r="DP20" s="649"/>
      <c r="DQ20" s="656">
        <v>13218359</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2575</v>
      </c>
      <c r="S21" s="648"/>
      <c r="T21" s="648"/>
      <c r="U21" s="648"/>
      <c r="V21" s="648"/>
      <c r="W21" s="648"/>
      <c r="X21" s="648"/>
      <c r="Y21" s="649"/>
      <c r="Z21" s="650">
        <v>0</v>
      </c>
      <c r="AA21" s="650"/>
      <c r="AB21" s="650"/>
      <c r="AC21" s="650"/>
      <c r="AD21" s="651">
        <v>2575</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t="s">
        <v>128</v>
      </c>
      <c r="BH21" s="648"/>
      <c r="BI21" s="648"/>
      <c r="BJ21" s="648"/>
      <c r="BK21" s="648"/>
      <c r="BL21" s="648"/>
      <c r="BM21" s="648"/>
      <c r="BN21" s="649"/>
      <c r="BO21" s="650" t="s">
        <v>128</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6707675</v>
      </c>
      <c r="S22" s="648"/>
      <c r="T22" s="648"/>
      <c r="U22" s="648"/>
      <c r="V22" s="648"/>
      <c r="W22" s="648"/>
      <c r="X22" s="648"/>
      <c r="Y22" s="649"/>
      <c r="Z22" s="650">
        <v>29.1</v>
      </c>
      <c r="AA22" s="650"/>
      <c r="AB22" s="650"/>
      <c r="AC22" s="650"/>
      <c r="AD22" s="651">
        <v>5694803</v>
      </c>
      <c r="AE22" s="651"/>
      <c r="AF22" s="651"/>
      <c r="AG22" s="651"/>
      <c r="AH22" s="651"/>
      <c r="AI22" s="651"/>
      <c r="AJ22" s="651"/>
      <c r="AK22" s="651"/>
      <c r="AL22" s="652">
        <v>50.1</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128</v>
      </c>
      <c r="BP22" s="650"/>
      <c r="BQ22" s="650"/>
      <c r="BR22" s="650"/>
      <c r="BS22" s="656" t="s">
        <v>236</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v>5694803</v>
      </c>
      <c r="S23" s="648"/>
      <c r="T23" s="648"/>
      <c r="U23" s="648"/>
      <c r="V23" s="648"/>
      <c r="W23" s="648"/>
      <c r="X23" s="648"/>
      <c r="Y23" s="649"/>
      <c r="Z23" s="650">
        <v>24.7</v>
      </c>
      <c r="AA23" s="650"/>
      <c r="AB23" s="650"/>
      <c r="AC23" s="650"/>
      <c r="AD23" s="651">
        <v>5694803</v>
      </c>
      <c r="AE23" s="651"/>
      <c r="AF23" s="651"/>
      <c r="AG23" s="651"/>
      <c r="AH23" s="651"/>
      <c r="AI23" s="651"/>
      <c r="AJ23" s="651"/>
      <c r="AK23" s="651"/>
      <c r="AL23" s="652">
        <v>50.1</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v>166505</v>
      </c>
      <c r="BH23" s="648"/>
      <c r="BI23" s="648"/>
      <c r="BJ23" s="648"/>
      <c r="BK23" s="648"/>
      <c r="BL23" s="648"/>
      <c r="BM23" s="648"/>
      <c r="BN23" s="649"/>
      <c r="BO23" s="650">
        <v>3.5</v>
      </c>
      <c r="BP23" s="650"/>
      <c r="BQ23" s="650"/>
      <c r="BR23" s="650"/>
      <c r="BS23" s="656" t="s">
        <v>128</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1012872</v>
      </c>
      <c r="S24" s="648"/>
      <c r="T24" s="648"/>
      <c r="U24" s="648"/>
      <c r="V24" s="648"/>
      <c r="W24" s="648"/>
      <c r="X24" s="648"/>
      <c r="Y24" s="649"/>
      <c r="Z24" s="650">
        <v>4.4000000000000004</v>
      </c>
      <c r="AA24" s="650"/>
      <c r="AB24" s="650"/>
      <c r="AC24" s="650"/>
      <c r="AD24" s="651" t="s">
        <v>128</v>
      </c>
      <c r="AE24" s="651"/>
      <c r="AF24" s="651"/>
      <c r="AG24" s="651"/>
      <c r="AH24" s="651"/>
      <c r="AI24" s="651"/>
      <c r="AJ24" s="651"/>
      <c r="AK24" s="651"/>
      <c r="AL24" s="652" t="s">
        <v>128</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128</v>
      </c>
      <c r="BP24" s="650"/>
      <c r="BQ24" s="650"/>
      <c r="BR24" s="650"/>
      <c r="BS24" s="656" t="s">
        <v>236</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7498945</v>
      </c>
      <c r="CS24" s="637"/>
      <c r="CT24" s="637"/>
      <c r="CU24" s="637"/>
      <c r="CV24" s="637"/>
      <c r="CW24" s="637"/>
      <c r="CX24" s="637"/>
      <c r="CY24" s="638"/>
      <c r="CZ24" s="641">
        <v>33.4</v>
      </c>
      <c r="DA24" s="642"/>
      <c r="DB24" s="642"/>
      <c r="DC24" s="661"/>
      <c r="DD24" s="686">
        <v>5802271</v>
      </c>
      <c r="DE24" s="637"/>
      <c r="DF24" s="637"/>
      <c r="DG24" s="637"/>
      <c r="DH24" s="637"/>
      <c r="DI24" s="637"/>
      <c r="DJ24" s="637"/>
      <c r="DK24" s="638"/>
      <c r="DL24" s="686">
        <v>5720803</v>
      </c>
      <c r="DM24" s="637"/>
      <c r="DN24" s="637"/>
      <c r="DO24" s="637"/>
      <c r="DP24" s="637"/>
      <c r="DQ24" s="637"/>
      <c r="DR24" s="637"/>
      <c r="DS24" s="637"/>
      <c r="DT24" s="637"/>
      <c r="DU24" s="637"/>
      <c r="DV24" s="638"/>
      <c r="DW24" s="641">
        <v>48.2</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t="s">
        <v>143</v>
      </c>
      <c r="S25" s="648"/>
      <c r="T25" s="648"/>
      <c r="U25" s="648"/>
      <c r="V25" s="648"/>
      <c r="W25" s="648"/>
      <c r="X25" s="648"/>
      <c r="Y25" s="649"/>
      <c r="Z25" s="650" t="s">
        <v>236</v>
      </c>
      <c r="AA25" s="650"/>
      <c r="AB25" s="650"/>
      <c r="AC25" s="650"/>
      <c r="AD25" s="651" t="s">
        <v>128</v>
      </c>
      <c r="AE25" s="651"/>
      <c r="AF25" s="651"/>
      <c r="AG25" s="651"/>
      <c r="AH25" s="651"/>
      <c r="AI25" s="651"/>
      <c r="AJ25" s="651"/>
      <c r="AK25" s="651"/>
      <c r="AL25" s="652" t="s">
        <v>236</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236</v>
      </c>
      <c r="BH25" s="648"/>
      <c r="BI25" s="648"/>
      <c r="BJ25" s="648"/>
      <c r="BK25" s="648"/>
      <c r="BL25" s="648"/>
      <c r="BM25" s="648"/>
      <c r="BN25" s="649"/>
      <c r="BO25" s="650" t="s">
        <v>236</v>
      </c>
      <c r="BP25" s="650"/>
      <c r="BQ25" s="650"/>
      <c r="BR25" s="650"/>
      <c r="BS25" s="656" t="s">
        <v>128</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3532294</v>
      </c>
      <c r="CS25" s="683"/>
      <c r="CT25" s="683"/>
      <c r="CU25" s="683"/>
      <c r="CV25" s="683"/>
      <c r="CW25" s="683"/>
      <c r="CX25" s="683"/>
      <c r="CY25" s="684"/>
      <c r="CZ25" s="652">
        <v>15.7</v>
      </c>
      <c r="DA25" s="681"/>
      <c r="DB25" s="681"/>
      <c r="DC25" s="685"/>
      <c r="DD25" s="656">
        <v>3349445</v>
      </c>
      <c r="DE25" s="683"/>
      <c r="DF25" s="683"/>
      <c r="DG25" s="683"/>
      <c r="DH25" s="683"/>
      <c r="DI25" s="683"/>
      <c r="DJ25" s="683"/>
      <c r="DK25" s="684"/>
      <c r="DL25" s="656">
        <v>3268905</v>
      </c>
      <c r="DM25" s="683"/>
      <c r="DN25" s="683"/>
      <c r="DO25" s="683"/>
      <c r="DP25" s="683"/>
      <c r="DQ25" s="683"/>
      <c r="DR25" s="683"/>
      <c r="DS25" s="683"/>
      <c r="DT25" s="683"/>
      <c r="DU25" s="683"/>
      <c r="DV25" s="684"/>
      <c r="DW25" s="652">
        <v>27.5</v>
      </c>
      <c r="DX25" s="681"/>
      <c r="DY25" s="681"/>
      <c r="DZ25" s="681"/>
      <c r="EA25" s="681"/>
      <c r="EB25" s="681"/>
      <c r="EC25" s="682"/>
    </row>
    <row r="26" spans="2:133" ht="11.25" customHeight="1" x14ac:dyDescent="0.15">
      <c r="B26" s="644" t="s">
        <v>292</v>
      </c>
      <c r="C26" s="645"/>
      <c r="D26" s="645"/>
      <c r="E26" s="645"/>
      <c r="F26" s="645"/>
      <c r="G26" s="645"/>
      <c r="H26" s="645"/>
      <c r="I26" s="645"/>
      <c r="J26" s="645"/>
      <c r="K26" s="645"/>
      <c r="L26" s="645"/>
      <c r="M26" s="645"/>
      <c r="N26" s="645"/>
      <c r="O26" s="645"/>
      <c r="P26" s="645"/>
      <c r="Q26" s="646"/>
      <c r="R26" s="647">
        <v>12498550</v>
      </c>
      <c r="S26" s="648"/>
      <c r="T26" s="648"/>
      <c r="U26" s="648"/>
      <c r="V26" s="648"/>
      <c r="W26" s="648"/>
      <c r="X26" s="648"/>
      <c r="Y26" s="649"/>
      <c r="Z26" s="650">
        <v>54.2</v>
      </c>
      <c r="AA26" s="650"/>
      <c r="AB26" s="650"/>
      <c r="AC26" s="650"/>
      <c r="AD26" s="651">
        <v>11319173</v>
      </c>
      <c r="AE26" s="651"/>
      <c r="AF26" s="651"/>
      <c r="AG26" s="651"/>
      <c r="AH26" s="651"/>
      <c r="AI26" s="651"/>
      <c r="AJ26" s="651"/>
      <c r="AK26" s="651"/>
      <c r="AL26" s="652">
        <v>99.6</v>
      </c>
      <c r="AM26" s="653"/>
      <c r="AN26" s="653"/>
      <c r="AO26" s="654"/>
      <c r="AP26" s="666" t="s">
        <v>293</v>
      </c>
      <c r="AQ26" s="696"/>
      <c r="AR26" s="696"/>
      <c r="AS26" s="696"/>
      <c r="AT26" s="696"/>
      <c r="AU26" s="696"/>
      <c r="AV26" s="696"/>
      <c r="AW26" s="696"/>
      <c r="AX26" s="696"/>
      <c r="AY26" s="696"/>
      <c r="AZ26" s="696"/>
      <c r="BA26" s="696"/>
      <c r="BB26" s="696"/>
      <c r="BC26" s="696"/>
      <c r="BD26" s="696"/>
      <c r="BE26" s="696"/>
      <c r="BF26" s="668"/>
      <c r="BG26" s="647" t="s">
        <v>236</v>
      </c>
      <c r="BH26" s="648"/>
      <c r="BI26" s="648"/>
      <c r="BJ26" s="648"/>
      <c r="BK26" s="648"/>
      <c r="BL26" s="648"/>
      <c r="BM26" s="648"/>
      <c r="BN26" s="649"/>
      <c r="BO26" s="650" t="s">
        <v>128</v>
      </c>
      <c r="BP26" s="650"/>
      <c r="BQ26" s="650"/>
      <c r="BR26" s="650"/>
      <c r="BS26" s="656" t="s">
        <v>236</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2036323</v>
      </c>
      <c r="CS26" s="648"/>
      <c r="CT26" s="648"/>
      <c r="CU26" s="648"/>
      <c r="CV26" s="648"/>
      <c r="CW26" s="648"/>
      <c r="CX26" s="648"/>
      <c r="CY26" s="649"/>
      <c r="CZ26" s="652">
        <v>9.1</v>
      </c>
      <c r="DA26" s="681"/>
      <c r="DB26" s="681"/>
      <c r="DC26" s="685"/>
      <c r="DD26" s="656">
        <v>1923780</v>
      </c>
      <c r="DE26" s="648"/>
      <c r="DF26" s="648"/>
      <c r="DG26" s="648"/>
      <c r="DH26" s="648"/>
      <c r="DI26" s="648"/>
      <c r="DJ26" s="648"/>
      <c r="DK26" s="649"/>
      <c r="DL26" s="656" t="s">
        <v>128</v>
      </c>
      <c r="DM26" s="648"/>
      <c r="DN26" s="648"/>
      <c r="DO26" s="648"/>
      <c r="DP26" s="648"/>
      <c r="DQ26" s="648"/>
      <c r="DR26" s="648"/>
      <c r="DS26" s="648"/>
      <c r="DT26" s="648"/>
      <c r="DU26" s="648"/>
      <c r="DV26" s="649"/>
      <c r="DW26" s="652" t="s">
        <v>236</v>
      </c>
      <c r="DX26" s="681"/>
      <c r="DY26" s="681"/>
      <c r="DZ26" s="681"/>
      <c r="EA26" s="681"/>
      <c r="EB26" s="681"/>
      <c r="EC26" s="682"/>
    </row>
    <row r="27" spans="2:133" ht="11.25" customHeight="1" x14ac:dyDescent="0.15">
      <c r="B27" s="644" t="s">
        <v>295</v>
      </c>
      <c r="C27" s="645"/>
      <c r="D27" s="645"/>
      <c r="E27" s="645"/>
      <c r="F27" s="645"/>
      <c r="G27" s="645"/>
      <c r="H27" s="645"/>
      <c r="I27" s="645"/>
      <c r="J27" s="645"/>
      <c r="K27" s="645"/>
      <c r="L27" s="645"/>
      <c r="M27" s="645"/>
      <c r="N27" s="645"/>
      <c r="O27" s="645"/>
      <c r="P27" s="645"/>
      <c r="Q27" s="646"/>
      <c r="R27" s="647">
        <v>2641</v>
      </c>
      <c r="S27" s="648"/>
      <c r="T27" s="648"/>
      <c r="U27" s="648"/>
      <c r="V27" s="648"/>
      <c r="W27" s="648"/>
      <c r="X27" s="648"/>
      <c r="Y27" s="649"/>
      <c r="Z27" s="650">
        <v>0</v>
      </c>
      <c r="AA27" s="650"/>
      <c r="AB27" s="650"/>
      <c r="AC27" s="650"/>
      <c r="AD27" s="651">
        <v>2641</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4741887</v>
      </c>
      <c r="BH27" s="648"/>
      <c r="BI27" s="648"/>
      <c r="BJ27" s="648"/>
      <c r="BK27" s="648"/>
      <c r="BL27" s="648"/>
      <c r="BM27" s="648"/>
      <c r="BN27" s="649"/>
      <c r="BO27" s="650">
        <v>100</v>
      </c>
      <c r="BP27" s="650"/>
      <c r="BQ27" s="650"/>
      <c r="BR27" s="650"/>
      <c r="BS27" s="656">
        <v>82933</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2218372</v>
      </c>
      <c r="CS27" s="683"/>
      <c r="CT27" s="683"/>
      <c r="CU27" s="683"/>
      <c r="CV27" s="683"/>
      <c r="CW27" s="683"/>
      <c r="CX27" s="683"/>
      <c r="CY27" s="684"/>
      <c r="CZ27" s="652">
        <v>9.9</v>
      </c>
      <c r="DA27" s="681"/>
      <c r="DB27" s="681"/>
      <c r="DC27" s="685"/>
      <c r="DD27" s="656">
        <v>712278</v>
      </c>
      <c r="DE27" s="683"/>
      <c r="DF27" s="683"/>
      <c r="DG27" s="683"/>
      <c r="DH27" s="683"/>
      <c r="DI27" s="683"/>
      <c r="DJ27" s="683"/>
      <c r="DK27" s="684"/>
      <c r="DL27" s="656">
        <v>711350</v>
      </c>
      <c r="DM27" s="683"/>
      <c r="DN27" s="683"/>
      <c r="DO27" s="683"/>
      <c r="DP27" s="683"/>
      <c r="DQ27" s="683"/>
      <c r="DR27" s="683"/>
      <c r="DS27" s="683"/>
      <c r="DT27" s="683"/>
      <c r="DU27" s="683"/>
      <c r="DV27" s="684"/>
      <c r="DW27" s="652">
        <v>6</v>
      </c>
      <c r="DX27" s="681"/>
      <c r="DY27" s="681"/>
      <c r="DZ27" s="681"/>
      <c r="EA27" s="681"/>
      <c r="EB27" s="681"/>
      <c r="EC27" s="682"/>
    </row>
    <row r="28" spans="2:133" ht="11.25" customHeight="1" x14ac:dyDescent="0.15">
      <c r="B28" s="644" t="s">
        <v>298</v>
      </c>
      <c r="C28" s="645"/>
      <c r="D28" s="645"/>
      <c r="E28" s="645"/>
      <c r="F28" s="645"/>
      <c r="G28" s="645"/>
      <c r="H28" s="645"/>
      <c r="I28" s="645"/>
      <c r="J28" s="645"/>
      <c r="K28" s="645"/>
      <c r="L28" s="645"/>
      <c r="M28" s="645"/>
      <c r="N28" s="645"/>
      <c r="O28" s="645"/>
      <c r="P28" s="645"/>
      <c r="Q28" s="646"/>
      <c r="R28" s="647">
        <v>37792</v>
      </c>
      <c r="S28" s="648"/>
      <c r="T28" s="648"/>
      <c r="U28" s="648"/>
      <c r="V28" s="648"/>
      <c r="W28" s="648"/>
      <c r="X28" s="648"/>
      <c r="Y28" s="649"/>
      <c r="Z28" s="650">
        <v>0.2</v>
      </c>
      <c r="AA28" s="650"/>
      <c r="AB28" s="650"/>
      <c r="AC28" s="650"/>
      <c r="AD28" s="651" t="s">
        <v>236</v>
      </c>
      <c r="AE28" s="651"/>
      <c r="AF28" s="651"/>
      <c r="AG28" s="651"/>
      <c r="AH28" s="651"/>
      <c r="AI28" s="651"/>
      <c r="AJ28" s="651"/>
      <c r="AK28" s="651"/>
      <c r="AL28" s="652" t="s">
        <v>236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1748279</v>
      </c>
      <c r="CS28" s="648"/>
      <c r="CT28" s="648"/>
      <c r="CU28" s="648"/>
      <c r="CV28" s="648"/>
      <c r="CW28" s="648"/>
      <c r="CX28" s="648"/>
      <c r="CY28" s="649"/>
      <c r="CZ28" s="652">
        <v>7.8</v>
      </c>
      <c r="DA28" s="681"/>
      <c r="DB28" s="681"/>
      <c r="DC28" s="685"/>
      <c r="DD28" s="656">
        <v>1740548</v>
      </c>
      <c r="DE28" s="648"/>
      <c r="DF28" s="648"/>
      <c r="DG28" s="648"/>
      <c r="DH28" s="648"/>
      <c r="DI28" s="648"/>
      <c r="DJ28" s="648"/>
      <c r="DK28" s="649"/>
      <c r="DL28" s="656">
        <v>1740548</v>
      </c>
      <c r="DM28" s="648"/>
      <c r="DN28" s="648"/>
      <c r="DO28" s="648"/>
      <c r="DP28" s="648"/>
      <c r="DQ28" s="648"/>
      <c r="DR28" s="648"/>
      <c r="DS28" s="648"/>
      <c r="DT28" s="648"/>
      <c r="DU28" s="648"/>
      <c r="DV28" s="649"/>
      <c r="DW28" s="652">
        <v>14.7</v>
      </c>
      <c r="DX28" s="681"/>
      <c r="DY28" s="681"/>
      <c r="DZ28" s="681"/>
      <c r="EA28" s="681"/>
      <c r="EB28" s="681"/>
      <c r="EC28" s="682"/>
    </row>
    <row r="29" spans="2:133" ht="11.25" customHeight="1" x14ac:dyDescent="0.15">
      <c r="B29" s="644" t="s">
        <v>300</v>
      </c>
      <c r="C29" s="645"/>
      <c r="D29" s="645"/>
      <c r="E29" s="645"/>
      <c r="F29" s="645"/>
      <c r="G29" s="645"/>
      <c r="H29" s="645"/>
      <c r="I29" s="645"/>
      <c r="J29" s="645"/>
      <c r="K29" s="645"/>
      <c r="L29" s="645"/>
      <c r="M29" s="645"/>
      <c r="N29" s="645"/>
      <c r="O29" s="645"/>
      <c r="P29" s="645"/>
      <c r="Q29" s="646"/>
      <c r="R29" s="647">
        <v>133279</v>
      </c>
      <c r="S29" s="648"/>
      <c r="T29" s="648"/>
      <c r="U29" s="648"/>
      <c r="V29" s="648"/>
      <c r="W29" s="648"/>
      <c r="X29" s="648"/>
      <c r="Y29" s="649"/>
      <c r="Z29" s="650">
        <v>0.6</v>
      </c>
      <c r="AA29" s="650"/>
      <c r="AB29" s="650"/>
      <c r="AC29" s="650"/>
      <c r="AD29" s="651">
        <v>22761</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301</v>
      </c>
      <c r="CE29" s="688"/>
      <c r="CF29" s="662" t="s">
        <v>70</v>
      </c>
      <c r="CG29" s="663"/>
      <c r="CH29" s="663"/>
      <c r="CI29" s="663"/>
      <c r="CJ29" s="663"/>
      <c r="CK29" s="663"/>
      <c r="CL29" s="663"/>
      <c r="CM29" s="663"/>
      <c r="CN29" s="663"/>
      <c r="CO29" s="663"/>
      <c r="CP29" s="663"/>
      <c r="CQ29" s="664"/>
      <c r="CR29" s="647">
        <v>1748250</v>
      </c>
      <c r="CS29" s="683"/>
      <c r="CT29" s="683"/>
      <c r="CU29" s="683"/>
      <c r="CV29" s="683"/>
      <c r="CW29" s="683"/>
      <c r="CX29" s="683"/>
      <c r="CY29" s="684"/>
      <c r="CZ29" s="652">
        <v>7.8</v>
      </c>
      <c r="DA29" s="681"/>
      <c r="DB29" s="681"/>
      <c r="DC29" s="685"/>
      <c r="DD29" s="656">
        <v>1740519</v>
      </c>
      <c r="DE29" s="683"/>
      <c r="DF29" s="683"/>
      <c r="DG29" s="683"/>
      <c r="DH29" s="683"/>
      <c r="DI29" s="683"/>
      <c r="DJ29" s="683"/>
      <c r="DK29" s="684"/>
      <c r="DL29" s="656">
        <v>1740519</v>
      </c>
      <c r="DM29" s="683"/>
      <c r="DN29" s="683"/>
      <c r="DO29" s="683"/>
      <c r="DP29" s="683"/>
      <c r="DQ29" s="683"/>
      <c r="DR29" s="683"/>
      <c r="DS29" s="683"/>
      <c r="DT29" s="683"/>
      <c r="DU29" s="683"/>
      <c r="DV29" s="684"/>
      <c r="DW29" s="652">
        <v>14.7</v>
      </c>
      <c r="DX29" s="681"/>
      <c r="DY29" s="681"/>
      <c r="DZ29" s="681"/>
      <c r="EA29" s="681"/>
      <c r="EB29" s="681"/>
      <c r="EC29" s="682"/>
    </row>
    <row r="30" spans="2:133" ht="11.25" customHeight="1" x14ac:dyDescent="0.15">
      <c r="B30" s="644" t="s">
        <v>302</v>
      </c>
      <c r="C30" s="645"/>
      <c r="D30" s="645"/>
      <c r="E30" s="645"/>
      <c r="F30" s="645"/>
      <c r="G30" s="645"/>
      <c r="H30" s="645"/>
      <c r="I30" s="645"/>
      <c r="J30" s="645"/>
      <c r="K30" s="645"/>
      <c r="L30" s="645"/>
      <c r="M30" s="645"/>
      <c r="N30" s="645"/>
      <c r="O30" s="645"/>
      <c r="P30" s="645"/>
      <c r="Q30" s="646"/>
      <c r="R30" s="647">
        <v>94246</v>
      </c>
      <c r="S30" s="648"/>
      <c r="T30" s="648"/>
      <c r="U30" s="648"/>
      <c r="V30" s="648"/>
      <c r="W30" s="648"/>
      <c r="X30" s="648"/>
      <c r="Y30" s="649"/>
      <c r="Z30" s="650">
        <v>0.4</v>
      </c>
      <c r="AA30" s="650"/>
      <c r="AB30" s="650"/>
      <c r="AC30" s="650"/>
      <c r="AD30" s="651" t="s">
        <v>236</v>
      </c>
      <c r="AE30" s="651"/>
      <c r="AF30" s="651"/>
      <c r="AG30" s="651"/>
      <c r="AH30" s="651"/>
      <c r="AI30" s="651"/>
      <c r="AJ30" s="651"/>
      <c r="AK30" s="651"/>
      <c r="AL30" s="652" t="s">
        <v>128</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303</v>
      </c>
      <c r="BH30" s="700"/>
      <c r="BI30" s="700"/>
      <c r="BJ30" s="700"/>
      <c r="BK30" s="700"/>
      <c r="BL30" s="700"/>
      <c r="BM30" s="700"/>
      <c r="BN30" s="700"/>
      <c r="BO30" s="700"/>
      <c r="BP30" s="700"/>
      <c r="BQ30" s="701"/>
      <c r="BR30" s="626" t="s">
        <v>304</v>
      </c>
      <c r="BS30" s="700"/>
      <c r="BT30" s="700"/>
      <c r="BU30" s="700"/>
      <c r="BV30" s="700"/>
      <c r="BW30" s="700"/>
      <c r="BX30" s="700"/>
      <c r="BY30" s="700"/>
      <c r="BZ30" s="700"/>
      <c r="CA30" s="700"/>
      <c r="CB30" s="701"/>
      <c r="CD30" s="689"/>
      <c r="CE30" s="690"/>
      <c r="CF30" s="662" t="s">
        <v>305</v>
      </c>
      <c r="CG30" s="663"/>
      <c r="CH30" s="663"/>
      <c r="CI30" s="663"/>
      <c r="CJ30" s="663"/>
      <c r="CK30" s="663"/>
      <c r="CL30" s="663"/>
      <c r="CM30" s="663"/>
      <c r="CN30" s="663"/>
      <c r="CO30" s="663"/>
      <c r="CP30" s="663"/>
      <c r="CQ30" s="664"/>
      <c r="CR30" s="647">
        <v>1669622</v>
      </c>
      <c r="CS30" s="648"/>
      <c r="CT30" s="648"/>
      <c r="CU30" s="648"/>
      <c r="CV30" s="648"/>
      <c r="CW30" s="648"/>
      <c r="CX30" s="648"/>
      <c r="CY30" s="649"/>
      <c r="CZ30" s="652">
        <v>7.4</v>
      </c>
      <c r="DA30" s="681"/>
      <c r="DB30" s="681"/>
      <c r="DC30" s="685"/>
      <c r="DD30" s="656">
        <v>1662039</v>
      </c>
      <c r="DE30" s="648"/>
      <c r="DF30" s="648"/>
      <c r="DG30" s="648"/>
      <c r="DH30" s="648"/>
      <c r="DI30" s="648"/>
      <c r="DJ30" s="648"/>
      <c r="DK30" s="649"/>
      <c r="DL30" s="656">
        <v>1662039</v>
      </c>
      <c r="DM30" s="648"/>
      <c r="DN30" s="648"/>
      <c r="DO30" s="648"/>
      <c r="DP30" s="648"/>
      <c r="DQ30" s="648"/>
      <c r="DR30" s="648"/>
      <c r="DS30" s="648"/>
      <c r="DT30" s="648"/>
      <c r="DU30" s="648"/>
      <c r="DV30" s="649"/>
      <c r="DW30" s="652">
        <v>14</v>
      </c>
      <c r="DX30" s="681"/>
      <c r="DY30" s="681"/>
      <c r="DZ30" s="681"/>
      <c r="EA30" s="681"/>
      <c r="EB30" s="681"/>
      <c r="EC30" s="682"/>
    </row>
    <row r="31" spans="2:133" ht="11.25" customHeight="1" x14ac:dyDescent="0.15">
      <c r="B31" s="644" t="s">
        <v>306</v>
      </c>
      <c r="C31" s="645"/>
      <c r="D31" s="645"/>
      <c r="E31" s="645"/>
      <c r="F31" s="645"/>
      <c r="G31" s="645"/>
      <c r="H31" s="645"/>
      <c r="I31" s="645"/>
      <c r="J31" s="645"/>
      <c r="K31" s="645"/>
      <c r="L31" s="645"/>
      <c r="M31" s="645"/>
      <c r="N31" s="645"/>
      <c r="O31" s="645"/>
      <c r="P31" s="645"/>
      <c r="Q31" s="646"/>
      <c r="R31" s="647">
        <v>5702181</v>
      </c>
      <c r="S31" s="648"/>
      <c r="T31" s="648"/>
      <c r="U31" s="648"/>
      <c r="V31" s="648"/>
      <c r="W31" s="648"/>
      <c r="X31" s="648"/>
      <c r="Y31" s="649"/>
      <c r="Z31" s="650">
        <v>24.7</v>
      </c>
      <c r="AA31" s="650"/>
      <c r="AB31" s="650"/>
      <c r="AC31" s="650"/>
      <c r="AD31" s="651" t="s">
        <v>128</v>
      </c>
      <c r="AE31" s="651"/>
      <c r="AF31" s="651"/>
      <c r="AG31" s="651"/>
      <c r="AH31" s="651"/>
      <c r="AI31" s="651"/>
      <c r="AJ31" s="651"/>
      <c r="AK31" s="651"/>
      <c r="AL31" s="652" t="s">
        <v>128</v>
      </c>
      <c r="AM31" s="653"/>
      <c r="AN31" s="653"/>
      <c r="AO31" s="654"/>
      <c r="AP31" s="704" t="s">
        <v>307</v>
      </c>
      <c r="AQ31" s="705"/>
      <c r="AR31" s="705"/>
      <c r="AS31" s="705"/>
      <c r="AT31" s="710" t="s">
        <v>308</v>
      </c>
      <c r="AU31" s="231"/>
      <c r="AV31" s="231"/>
      <c r="AW31" s="231"/>
      <c r="AX31" s="633" t="s">
        <v>184</v>
      </c>
      <c r="AY31" s="634"/>
      <c r="AZ31" s="634"/>
      <c r="BA31" s="634"/>
      <c r="BB31" s="634"/>
      <c r="BC31" s="634"/>
      <c r="BD31" s="634"/>
      <c r="BE31" s="634"/>
      <c r="BF31" s="635"/>
      <c r="BG31" s="715">
        <v>96</v>
      </c>
      <c r="BH31" s="702"/>
      <c r="BI31" s="702"/>
      <c r="BJ31" s="702"/>
      <c r="BK31" s="702"/>
      <c r="BL31" s="702"/>
      <c r="BM31" s="642">
        <v>92.9</v>
      </c>
      <c r="BN31" s="702"/>
      <c r="BO31" s="702"/>
      <c r="BP31" s="702"/>
      <c r="BQ31" s="703"/>
      <c r="BR31" s="715">
        <v>99.1</v>
      </c>
      <c r="BS31" s="702"/>
      <c r="BT31" s="702"/>
      <c r="BU31" s="702"/>
      <c r="BV31" s="702"/>
      <c r="BW31" s="702"/>
      <c r="BX31" s="642">
        <v>95.9</v>
      </c>
      <c r="BY31" s="702"/>
      <c r="BZ31" s="702"/>
      <c r="CA31" s="702"/>
      <c r="CB31" s="703"/>
      <c r="CD31" s="689"/>
      <c r="CE31" s="690"/>
      <c r="CF31" s="662" t="s">
        <v>309</v>
      </c>
      <c r="CG31" s="663"/>
      <c r="CH31" s="663"/>
      <c r="CI31" s="663"/>
      <c r="CJ31" s="663"/>
      <c r="CK31" s="663"/>
      <c r="CL31" s="663"/>
      <c r="CM31" s="663"/>
      <c r="CN31" s="663"/>
      <c r="CO31" s="663"/>
      <c r="CP31" s="663"/>
      <c r="CQ31" s="664"/>
      <c r="CR31" s="647">
        <v>78628</v>
      </c>
      <c r="CS31" s="683"/>
      <c r="CT31" s="683"/>
      <c r="CU31" s="683"/>
      <c r="CV31" s="683"/>
      <c r="CW31" s="683"/>
      <c r="CX31" s="683"/>
      <c r="CY31" s="684"/>
      <c r="CZ31" s="652">
        <v>0.4</v>
      </c>
      <c r="DA31" s="681"/>
      <c r="DB31" s="681"/>
      <c r="DC31" s="685"/>
      <c r="DD31" s="656">
        <v>78480</v>
      </c>
      <c r="DE31" s="683"/>
      <c r="DF31" s="683"/>
      <c r="DG31" s="683"/>
      <c r="DH31" s="683"/>
      <c r="DI31" s="683"/>
      <c r="DJ31" s="683"/>
      <c r="DK31" s="684"/>
      <c r="DL31" s="656">
        <v>78480</v>
      </c>
      <c r="DM31" s="683"/>
      <c r="DN31" s="683"/>
      <c r="DO31" s="683"/>
      <c r="DP31" s="683"/>
      <c r="DQ31" s="683"/>
      <c r="DR31" s="683"/>
      <c r="DS31" s="683"/>
      <c r="DT31" s="683"/>
      <c r="DU31" s="683"/>
      <c r="DV31" s="684"/>
      <c r="DW31" s="652">
        <v>0.7</v>
      </c>
      <c r="DX31" s="681"/>
      <c r="DY31" s="681"/>
      <c r="DZ31" s="681"/>
      <c r="EA31" s="681"/>
      <c r="EB31" s="681"/>
      <c r="EC31" s="682"/>
    </row>
    <row r="32" spans="2:133" ht="11.25" customHeight="1" x14ac:dyDescent="0.15">
      <c r="B32" s="693" t="s">
        <v>310</v>
      </c>
      <c r="C32" s="694"/>
      <c r="D32" s="694"/>
      <c r="E32" s="694"/>
      <c r="F32" s="694"/>
      <c r="G32" s="694"/>
      <c r="H32" s="694"/>
      <c r="I32" s="694"/>
      <c r="J32" s="694"/>
      <c r="K32" s="694"/>
      <c r="L32" s="694"/>
      <c r="M32" s="694"/>
      <c r="N32" s="694"/>
      <c r="O32" s="694"/>
      <c r="P32" s="694"/>
      <c r="Q32" s="695"/>
      <c r="R32" s="647" t="s">
        <v>128</v>
      </c>
      <c r="S32" s="648"/>
      <c r="T32" s="648"/>
      <c r="U32" s="648"/>
      <c r="V32" s="648"/>
      <c r="W32" s="648"/>
      <c r="X32" s="648"/>
      <c r="Y32" s="649"/>
      <c r="Z32" s="650" t="s">
        <v>128</v>
      </c>
      <c r="AA32" s="650"/>
      <c r="AB32" s="650"/>
      <c r="AC32" s="650"/>
      <c r="AD32" s="651" t="s">
        <v>236</v>
      </c>
      <c r="AE32" s="651"/>
      <c r="AF32" s="651"/>
      <c r="AG32" s="651"/>
      <c r="AH32" s="651"/>
      <c r="AI32" s="651"/>
      <c r="AJ32" s="651"/>
      <c r="AK32" s="651"/>
      <c r="AL32" s="652" t="s">
        <v>128</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6">
        <v>99</v>
      </c>
      <c r="BH32" s="683"/>
      <c r="BI32" s="683"/>
      <c r="BJ32" s="683"/>
      <c r="BK32" s="683"/>
      <c r="BL32" s="683"/>
      <c r="BM32" s="653">
        <v>96.8</v>
      </c>
      <c r="BN32" s="713"/>
      <c r="BO32" s="713"/>
      <c r="BP32" s="713"/>
      <c r="BQ32" s="714"/>
      <c r="BR32" s="716">
        <v>99.3</v>
      </c>
      <c r="BS32" s="683"/>
      <c r="BT32" s="683"/>
      <c r="BU32" s="683"/>
      <c r="BV32" s="683"/>
      <c r="BW32" s="683"/>
      <c r="BX32" s="653">
        <v>97.1</v>
      </c>
      <c r="BY32" s="713"/>
      <c r="BZ32" s="713"/>
      <c r="CA32" s="713"/>
      <c r="CB32" s="714"/>
      <c r="CD32" s="691"/>
      <c r="CE32" s="692"/>
      <c r="CF32" s="662" t="s">
        <v>313</v>
      </c>
      <c r="CG32" s="663"/>
      <c r="CH32" s="663"/>
      <c r="CI32" s="663"/>
      <c r="CJ32" s="663"/>
      <c r="CK32" s="663"/>
      <c r="CL32" s="663"/>
      <c r="CM32" s="663"/>
      <c r="CN32" s="663"/>
      <c r="CO32" s="663"/>
      <c r="CP32" s="663"/>
      <c r="CQ32" s="664"/>
      <c r="CR32" s="647">
        <v>29</v>
      </c>
      <c r="CS32" s="648"/>
      <c r="CT32" s="648"/>
      <c r="CU32" s="648"/>
      <c r="CV32" s="648"/>
      <c r="CW32" s="648"/>
      <c r="CX32" s="648"/>
      <c r="CY32" s="649"/>
      <c r="CZ32" s="652">
        <v>0</v>
      </c>
      <c r="DA32" s="681"/>
      <c r="DB32" s="681"/>
      <c r="DC32" s="685"/>
      <c r="DD32" s="656">
        <v>29</v>
      </c>
      <c r="DE32" s="648"/>
      <c r="DF32" s="648"/>
      <c r="DG32" s="648"/>
      <c r="DH32" s="648"/>
      <c r="DI32" s="648"/>
      <c r="DJ32" s="648"/>
      <c r="DK32" s="649"/>
      <c r="DL32" s="656">
        <v>29</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314</v>
      </c>
      <c r="C33" s="645"/>
      <c r="D33" s="645"/>
      <c r="E33" s="645"/>
      <c r="F33" s="645"/>
      <c r="G33" s="645"/>
      <c r="H33" s="645"/>
      <c r="I33" s="645"/>
      <c r="J33" s="645"/>
      <c r="K33" s="645"/>
      <c r="L33" s="645"/>
      <c r="M33" s="645"/>
      <c r="N33" s="645"/>
      <c r="O33" s="645"/>
      <c r="P33" s="645"/>
      <c r="Q33" s="646"/>
      <c r="R33" s="647">
        <v>989664</v>
      </c>
      <c r="S33" s="648"/>
      <c r="T33" s="648"/>
      <c r="U33" s="648"/>
      <c r="V33" s="648"/>
      <c r="W33" s="648"/>
      <c r="X33" s="648"/>
      <c r="Y33" s="649"/>
      <c r="Z33" s="650">
        <v>4.3</v>
      </c>
      <c r="AA33" s="650"/>
      <c r="AB33" s="650"/>
      <c r="AC33" s="650"/>
      <c r="AD33" s="651" t="s">
        <v>128</v>
      </c>
      <c r="AE33" s="651"/>
      <c r="AF33" s="651"/>
      <c r="AG33" s="651"/>
      <c r="AH33" s="651"/>
      <c r="AI33" s="651"/>
      <c r="AJ33" s="651"/>
      <c r="AK33" s="651"/>
      <c r="AL33" s="652" t="s">
        <v>128</v>
      </c>
      <c r="AM33" s="653"/>
      <c r="AN33" s="653"/>
      <c r="AO33" s="654"/>
      <c r="AP33" s="708"/>
      <c r="AQ33" s="709"/>
      <c r="AR33" s="709"/>
      <c r="AS33" s="709"/>
      <c r="AT33" s="712"/>
      <c r="AU33" s="232"/>
      <c r="AV33" s="232"/>
      <c r="AW33" s="232"/>
      <c r="AX33" s="697" t="s">
        <v>315</v>
      </c>
      <c r="AY33" s="698"/>
      <c r="AZ33" s="698"/>
      <c r="BA33" s="698"/>
      <c r="BB33" s="698"/>
      <c r="BC33" s="698"/>
      <c r="BD33" s="698"/>
      <c r="BE33" s="698"/>
      <c r="BF33" s="699"/>
      <c r="BG33" s="717">
        <v>93.7</v>
      </c>
      <c r="BH33" s="718"/>
      <c r="BI33" s="718"/>
      <c r="BJ33" s="718"/>
      <c r="BK33" s="718"/>
      <c r="BL33" s="718"/>
      <c r="BM33" s="719">
        <v>90.4</v>
      </c>
      <c r="BN33" s="718"/>
      <c r="BO33" s="718"/>
      <c r="BP33" s="718"/>
      <c r="BQ33" s="720"/>
      <c r="BR33" s="717">
        <v>99</v>
      </c>
      <c r="BS33" s="718"/>
      <c r="BT33" s="718"/>
      <c r="BU33" s="718"/>
      <c r="BV33" s="718"/>
      <c r="BW33" s="718"/>
      <c r="BX33" s="719">
        <v>95.4</v>
      </c>
      <c r="BY33" s="718"/>
      <c r="BZ33" s="718"/>
      <c r="CA33" s="718"/>
      <c r="CB33" s="720"/>
      <c r="CD33" s="662" t="s">
        <v>316</v>
      </c>
      <c r="CE33" s="663"/>
      <c r="CF33" s="663"/>
      <c r="CG33" s="663"/>
      <c r="CH33" s="663"/>
      <c r="CI33" s="663"/>
      <c r="CJ33" s="663"/>
      <c r="CK33" s="663"/>
      <c r="CL33" s="663"/>
      <c r="CM33" s="663"/>
      <c r="CN33" s="663"/>
      <c r="CO33" s="663"/>
      <c r="CP33" s="663"/>
      <c r="CQ33" s="664"/>
      <c r="CR33" s="647">
        <v>12475837</v>
      </c>
      <c r="CS33" s="683"/>
      <c r="CT33" s="683"/>
      <c r="CU33" s="683"/>
      <c r="CV33" s="683"/>
      <c r="CW33" s="683"/>
      <c r="CX33" s="683"/>
      <c r="CY33" s="684"/>
      <c r="CZ33" s="652">
        <v>55.6</v>
      </c>
      <c r="DA33" s="681"/>
      <c r="DB33" s="681"/>
      <c r="DC33" s="685"/>
      <c r="DD33" s="656">
        <v>6739626</v>
      </c>
      <c r="DE33" s="683"/>
      <c r="DF33" s="683"/>
      <c r="DG33" s="683"/>
      <c r="DH33" s="683"/>
      <c r="DI33" s="683"/>
      <c r="DJ33" s="683"/>
      <c r="DK33" s="684"/>
      <c r="DL33" s="656">
        <v>5869022</v>
      </c>
      <c r="DM33" s="683"/>
      <c r="DN33" s="683"/>
      <c r="DO33" s="683"/>
      <c r="DP33" s="683"/>
      <c r="DQ33" s="683"/>
      <c r="DR33" s="683"/>
      <c r="DS33" s="683"/>
      <c r="DT33" s="683"/>
      <c r="DU33" s="683"/>
      <c r="DV33" s="684"/>
      <c r="DW33" s="652">
        <v>49.4</v>
      </c>
      <c r="DX33" s="681"/>
      <c r="DY33" s="681"/>
      <c r="DZ33" s="681"/>
      <c r="EA33" s="681"/>
      <c r="EB33" s="681"/>
      <c r="EC33" s="682"/>
    </row>
    <row r="34" spans="2:133" ht="11.25" customHeight="1" x14ac:dyDescent="0.15">
      <c r="B34" s="644" t="s">
        <v>317</v>
      </c>
      <c r="C34" s="645"/>
      <c r="D34" s="645"/>
      <c r="E34" s="645"/>
      <c r="F34" s="645"/>
      <c r="G34" s="645"/>
      <c r="H34" s="645"/>
      <c r="I34" s="645"/>
      <c r="J34" s="645"/>
      <c r="K34" s="645"/>
      <c r="L34" s="645"/>
      <c r="M34" s="645"/>
      <c r="N34" s="645"/>
      <c r="O34" s="645"/>
      <c r="P34" s="645"/>
      <c r="Q34" s="646"/>
      <c r="R34" s="647">
        <v>83035</v>
      </c>
      <c r="S34" s="648"/>
      <c r="T34" s="648"/>
      <c r="U34" s="648"/>
      <c r="V34" s="648"/>
      <c r="W34" s="648"/>
      <c r="X34" s="648"/>
      <c r="Y34" s="649"/>
      <c r="Z34" s="650">
        <v>0.4</v>
      </c>
      <c r="AA34" s="650"/>
      <c r="AB34" s="650"/>
      <c r="AC34" s="650"/>
      <c r="AD34" s="651">
        <v>14805</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2488375</v>
      </c>
      <c r="CS34" s="648"/>
      <c r="CT34" s="648"/>
      <c r="CU34" s="648"/>
      <c r="CV34" s="648"/>
      <c r="CW34" s="648"/>
      <c r="CX34" s="648"/>
      <c r="CY34" s="649"/>
      <c r="CZ34" s="652">
        <v>11.1</v>
      </c>
      <c r="DA34" s="681"/>
      <c r="DB34" s="681"/>
      <c r="DC34" s="685"/>
      <c r="DD34" s="656">
        <v>1601574</v>
      </c>
      <c r="DE34" s="648"/>
      <c r="DF34" s="648"/>
      <c r="DG34" s="648"/>
      <c r="DH34" s="648"/>
      <c r="DI34" s="648"/>
      <c r="DJ34" s="648"/>
      <c r="DK34" s="649"/>
      <c r="DL34" s="656">
        <v>1461724</v>
      </c>
      <c r="DM34" s="648"/>
      <c r="DN34" s="648"/>
      <c r="DO34" s="648"/>
      <c r="DP34" s="648"/>
      <c r="DQ34" s="648"/>
      <c r="DR34" s="648"/>
      <c r="DS34" s="648"/>
      <c r="DT34" s="648"/>
      <c r="DU34" s="648"/>
      <c r="DV34" s="649"/>
      <c r="DW34" s="652">
        <v>12.3</v>
      </c>
      <c r="DX34" s="681"/>
      <c r="DY34" s="681"/>
      <c r="DZ34" s="681"/>
      <c r="EA34" s="681"/>
      <c r="EB34" s="681"/>
      <c r="EC34" s="682"/>
    </row>
    <row r="35" spans="2:133" ht="11.25" customHeight="1" x14ac:dyDescent="0.15">
      <c r="B35" s="644" t="s">
        <v>319</v>
      </c>
      <c r="C35" s="645"/>
      <c r="D35" s="645"/>
      <c r="E35" s="645"/>
      <c r="F35" s="645"/>
      <c r="G35" s="645"/>
      <c r="H35" s="645"/>
      <c r="I35" s="645"/>
      <c r="J35" s="645"/>
      <c r="K35" s="645"/>
      <c r="L35" s="645"/>
      <c r="M35" s="645"/>
      <c r="N35" s="645"/>
      <c r="O35" s="645"/>
      <c r="P35" s="645"/>
      <c r="Q35" s="646"/>
      <c r="R35" s="647">
        <v>279710</v>
      </c>
      <c r="S35" s="648"/>
      <c r="T35" s="648"/>
      <c r="U35" s="648"/>
      <c r="V35" s="648"/>
      <c r="W35" s="648"/>
      <c r="X35" s="648"/>
      <c r="Y35" s="649"/>
      <c r="Z35" s="650">
        <v>1.2</v>
      </c>
      <c r="AA35" s="650"/>
      <c r="AB35" s="650"/>
      <c r="AC35" s="650"/>
      <c r="AD35" s="651" t="s">
        <v>236</v>
      </c>
      <c r="AE35" s="651"/>
      <c r="AF35" s="651"/>
      <c r="AG35" s="651"/>
      <c r="AH35" s="651"/>
      <c r="AI35" s="651"/>
      <c r="AJ35" s="651"/>
      <c r="AK35" s="651"/>
      <c r="AL35" s="652" t="s">
        <v>143</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218287</v>
      </c>
      <c r="CS35" s="683"/>
      <c r="CT35" s="683"/>
      <c r="CU35" s="683"/>
      <c r="CV35" s="683"/>
      <c r="CW35" s="683"/>
      <c r="CX35" s="683"/>
      <c r="CY35" s="684"/>
      <c r="CZ35" s="652">
        <v>1</v>
      </c>
      <c r="DA35" s="681"/>
      <c r="DB35" s="681"/>
      <c r="DC35" s="685"/>
      <c r="DD35" s="656">
        <v>158535</v>
      </c>
      <c r="DE35" s="683"/>
      <c r="DF35" s="683"/>
      <c r="DG35" s="683"/>
      <c r="DH35" s="683"/>
      <c r="DI35" s="683"/>
      <c r="DJ35" s="683"/>
      <c r="DK35" s="684"/>
      <c r="DL35" s="656">
        <v>130554</v>
      </c>
      <c r="DM35" s="683"/>
      <c r="DN35" s="683"/>
      <c r="DO35" s="683"/>
      <c r="DP35" s="683"/>
      <c r="DQ35" s="683"/>
      <c r="DR35" s="683"/>
      <c r="DS35" s="683"/>
      <c r="DT35" s="683"/>
      <c r="DU35" s="683"/>
      <c r="DV35" s="684"/>
      <c r="DW35" s="652">
        <v>1.1000000000000001</v>
      </c>
      <c r="DX35" s="681"/>
      <c r="DY35" s="681"/>
      <c r="DZ35" s="681"/>
      <c r="EA35" s="681"/>
      <c r="EB35" s="681"/>
      <c r="EC35" s="682"/>
    </row>
    <row r="36" spans="2:133" ht="11.25" customHeight="1" x14ac:dyDescent="0.15">
      <c r="B36" s="644" t="s">
        <v>323</v>
      </c>
      <c r="C36" s="645"/>
      <c r="D36" s="645"/>
      <c r="E36" s="645"/>
      <c r="F36" s="645"/>
      <c r="G36" s="645"/>
      <c r="H36" s="645"/>
      <c r="I36" s="645"/>
      <c r="J36" s="645"/>
      <c r="K36" s="645"/>
      <c r="L36" s="645"/>
      <c r="M36" s="645"/>
      <c r="N36" s="645"/>
      <c r="O36" s="645"/>
      <c r="P36" s="645"/>
      <c r="Q36" s="646"/>
      <c r="R36" s="647">
        <v>571747</v>
      </c>
      <c r="S36" s="648"/>
      <c r="T36" s="648"/>
      <c r="U36" s="648"/>
      <c r="V36" s="648"/>
      <c r="W36" s="648"/>
      <c r="X36" s="648"/>
      <c r="Y36" s="649"/>
      <c r="Z36" s="650">
        <v>2.5</v>
      </c>
      <c r="AA36" s="650"/>
      <c r="AB36" s="650"/>
      <c r="AC36" s="650"/>
      <c r="AD36" s="651" t="s">
        <v>128</v>
      </c>
      <c r="AE36" s="651"/>
      <c r="AF36" s="651"/>
      <c r="AG36" s="651"/>
      <c r="AH36" s="651"/>
      <c r="AI36" s="651"/>
      <c r="AJ36" s="651"/>
      <c r="AK36" s="651"/>
      <c r="AL36" s="652" t="s">
        <v>128</v>
      </c>
      <c r="AM36" s="653"/>
      <c r="AN36" s="653"/>
      <c r="AO36" s="654"/>
      <c r="AP36" s="235"/>
      <c r="AQ36" s="721" t="s">
        <v>324</v>
      </c>
      <c r="AR36" s="722"/>
      <c r="AS36" s="722"/>
      <c r="AT36" s="722"/>
      <c r="AU36" s="722"/>
      <c r="AV36" s="722"/>
      <c r="AW36" s="722"/>
      <c r="AX36" s="722"/>
      <c r="AY36" s="723"/>
      <c r="AZ36" s="636">
        <v>4250639</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140421</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6917638</v>
      </c>
      <c r="CS36" s="648"/>
      <c r="CT36" s="648"/>
      <c r="CU36" s="648"/>
      <c r="CV36" s="648"/>
      <c r="CW36" s="648"/>
      <c r="CX36" s="648"/>
      <c r="CY36" s="649"/>
      <c r="CZ36" s="652">
        <v>30.8</v>
      </c>
      <c r="DA36" s="681"/>
      <c r="DB36" s="681"/>
      <c r="DC36" s="685"/>
      <c r="DD36" s="656">
        <v>2806804</v>
      </c>
      <c r="DE36" s="648"/>
      <c r="DF36" s="648"/>
      <c r="DG36" s="648"/>
      <c r="DH36" s="648"/>
      <c r="DI36" s="648"/>
      <c r="DJ36" s="648"/>
      <c r="DK36" s="649"/>
      <c r="DL36" s="656">
        <v>2318855</v>
      </c>
      <c r="DM36" s="648"/>
      <c r="DN36" s="648"/>
      <c r="DO36" s="648"/>
      <c r="DP36" s="648"/>
      <c r="DQ36" s="648"/>
      <c r="DR36" s="648"/>
      <c r="DS36" s="648"/>
      <c r="DT36" s="648"/>
      <c r="DU36" s="648"/>
      <c r="DV36" s="649"/>
      <c r="DW36" s="652">
        <v>19.5</v>
      </c>
      <c r="DX36" s="681"/>
      <c r="DY36" s="681"/>
      <c r="DZ36" s="681"/>
      <c r="EA36" s="681"/>
      <c r="EB36" s="681"/>
      <c r="EC36" s="682"/>
    </row>
    <row r="37" spans="2:133" ht="11.25" customHeight="1" x14ac:dyDescent="0.15">
      <c r="B37" s="644" t="s">
        <v>327</v>
      </c>
      <c r="C37" s="645"/>
      <c r="D37" s="645"/>
      <c r="E37" s="645"/>
      <c r="F37" s="645"/>
      <c r="G37" s="645"/>
      <c r="H37" s="645"/>
      <c r="I37" s="645"/>
      <c r="J37" s="645"/>
      <c r="K37" s="645"/>
      <c r="L37" s="645"/>
      <c r="M37" s="645"/>
      <c r="N37" s="645"/>
      <c r="O37" s="645"/>
      <c r="P37" s="645"/>
      <c r="Q37" s="646"/>
      <c r="R37" s="647">
        <v>462992</v>
      </c>
      <c r="S37" s="648"/>
      <c r="T37" s="648"/>
      <c r="U37" s="648"/>
      <c r="V37" s="648"/>
      <c r="W37" s="648"/>
      <c r="X37" s="648"/>
      <c r="Y37" s="649"/>
      <c r="Z37" s="650">
        <v>2</v>
      </c>
      <c r="AA37" s="650"/>
      <c r="AB37" s="650"/>
      <c r="AC37" s="650"/>
      <c r="AD37" s="651" t="s">
        <v>143</v>
      </c>
      <c r="AE37" s="651"/>
      <c r="AF37" s="651"/>
      <c r="AG37" s="651"/>
      <c r="AH37" s="651"/>
      <c r="AI37" s="651"/>
      <c r="AJ37" s="651"/>
      <c r="AK37" s="651"/>
      <c r="AL37" s="652" t="s">
        <v>236</v>
      </c>
      <c r="AM37" s="653"/>
      <c r="AN37" s="653"/>
      <c r="AO37" s="654"/>
      <c r="AQ37" s="725" t="s">
        <v>328</v>
      </c>
      <c r="AR37" s="726"/>
      <c r="AS37" s="726"/>
      <c r="AT37" s="726"/>
      <c r="AU37" s="726"/>
      <c r="AV37" s="726"/>
      <c r="AW37" s="726"/>
      <c r="AX37" s="726"/>
      <c r="AY37" s="727"/>
      <c r="AZ37" s="647">
        <v>1555866</v>
      </c>
      <c r="BA37" s="648"/>
      <c r="BB37" s="648"/>
      <c r="BC37" s="648"/>
      <c r="BD37" s="683"/>
      <c r="BE37" s="683"/>
      <c r="BF37" s="714"/>
      <c r="BG37" s="662" t="s">
        <v>329</v>
      </c>
      <c r="BH37" s="663"/>
      <c r="BI37" s="663"/>
      <c r="BJ37" s="663"/>
      <c r="BK37" s="663"/>
      <c r="BL37" s="663"/>
      <c r="BM37" s="663"/>
      <c r="BN37" s="663"/>
      <c r="BO37" s="663"/>
      <c r="BP37" s="663"/>
      <c r="BQ37" s="663"/>
      <c r="BR37" s="663"/>
      <c r="BS37" s="663"/>
      <c r="BT37" s="663"/>
      <c r="BU37" s="664"/>
      <c r="BV37" s="647">
        <v>71709</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698017</v>
      </c>
      <c r="CS37" s="683"/>
      <c r="CT37" s="683"/>
      <c r="CU37" s="683"/>
      <c r="CV37" s="683"/>
      <c r="CW37" s="683"/>
      <c r="CX37" s="683"/>
      <c r="CY37" s="684"/>
      <c r="CZ37" s="652">
        <v>3.1</v>
      </c>
      <c r="DA37" s="681"/>
      <c r="DB37" s="681"/>
      <c r="DC37" s="685"/>
      <c r="DD37" s="656">
        <v>698017</v>
      </c>
      <c r="DE37" s="683"/>
      <c r="DF37" s="683"/>
      <c r="DG37" s="683"/>
      <c r="DH37" s="683"/>
      <c r="DI37" s="683"/>
      <c r="DJ37" s="683"/>
      <c r="DK37" s="684"/>
      <c r="DL37" s="656">
        <v>670068</v>
      </c>
      <c r="DM37" s="683"/>
      <c r="DN37" s="683"/>
      <c r="DO37" s="683"/>
      <c r="DP37" s="683"/>
      <c r="DQ37" s="683"/>
      <c r="DR37" s="683"/>
      <c r="DS37" s="683"/>
      <c r="DT37" s="683"/>
      <c r="DU37" s="683"/>
      <c r="DV37" s="684"/>
      <c r="DW37" s="652">
        <v>5.6</v>
      </c>
      <c r="DX37" s="681"/>
      <c r="DY37" s="681"/>
      <c r="DZ37" s="681"/>
      <c r="EA37" s="681"/>
      <c r="EB37" s="681"/>
      <c r="EC37" s="682"/>
    </row>
    <row r="38" spans="2:133" ht="11.25" customHeight="1" x14ac:dyDescent="0.15">
      <c r="B38" s="644" t="s">
        <v>331</v>
      </c>
      <c r="C38" s="645"/>
      <c r="D38" s="645"/>
      <c r="E38" s="645"/>
      <c r="F38" s="645"/>
      <c r="G38" s="645"/>
      <c r="H38" s="645"/>
      <c r="I38" s="645"/>
      <c r="J38" s="645"/>
      <c r="K38" s="645"/>
      <c r="L38" s="645"/>
      <c r="M38" s="645"/>
      <c r="N38" s="645"/>
      <c r="O38" s="645"/>
      <c r="P38" s="645"/>
      <c r="Q38" s="646"/>
      <c r="R38" s="647">
        <v>224633</v>
      </c>
      <c r="S38" s="648"/>
      <c r="T38" s="648"/>
      <c r="U38" s="648"/>
      <c r="V38" s="648"/>
      <c r="W38" s="648"/>
      <c r="X38" s="648"/>
      <c r="Y38" s="649"/>
      <c r="Z38" s="650">
        <v>1</v>
      </c>
      <c r="AA38" s="650"/>
      <c r="AB38" s="650"/>
      <c r="AC38" s="650"/>
      <c r="AD38" s="651">
        <v>1114</v>
      </c>
      <c r="AE38" s="651"/>
      <c r="AF38" s="651"/>
      <c r="AG38" s="651"/>
      <c r="AH38" s="651"/>
      <c r="AI38" s="651"/>
      <c r="AJ38" s="651"/>
      <c r="AK38" s="651"/>
      <c r="AL38" s="652">
        <v>0</v>
      </c>
      <c r="AM38" s="653"/>
      <c r="AN38" s="653"/>
      <c r="AO38" s="654"/>
      <c r="AQ38" s="725" t="s">
        <v>332</v>
      </c>
      <c r="AR38" s="726"/>
      <c r="AS38" s="726"/>
      <c r="AT38" s="726"/>
      <c r="AU38" s="726"/>
      <c r="AV38" s="726"/>
      <c r="AW38" s="726"/>
      <c r="AX38" s="726"/>
      <c r="AY38" s="727"/>
      <c r="AZ38" s="647">
        <v>533711</v>
      </c>
      <c r="BA38" s="648"/>
      <c r="BB38" s="648"/>
      <c r="BC38" s="648"/>
      <c r="BD38" s="683"/>
      <c r="BE38" s="683"/>
      <c r="BF38" s="714"/>
      <c r="BG38" s="662" t="s">
        <v>333</v>
      </c>
      <c r="BH38" s="663"/>
      <c r="BI38" s="663"/>
      <c r="BJ38" s="663"/>
      <c r="BK38" s="663"/>
      <c r="BL38" s="663"/>
      <c r="BM38" s="663"/>
      <c r="BN38" s="663"/>
      <c r="BO38" s="663"/>
      <c r="BP38" s="663"/>
      <c r="BQ38" s="663"/>
      <c r="BR38" s="663"/>
      <c r="BS38" s="663"/>
      <c r="BT38" s="663"/>
      <c r="BU38" s="664"/>
      <c r="BV38" s="647">
        <v>5031</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2057148</v>
      </c>
      <c r="CS38" s="648"/>
      <c r="CT38" s="648"/>
      <c r="CU38" s="648"/>
      <c r="CV38" s="648"/>
      <c r="CW38" s="648"/>
      <c r="CX38" s="648"/>
      <c r="CY38" s="649"/>
      <c r="CZ38" s="652">
        <v>9.1999999999999993</v>
      </c>
      <c r="DA38" s="681"/>
      <c r="DB38" s="681"/>
      <c r="DC38" s="685"/>
      <c r="DD38" s="656">
        <v>1619206</v>
      </c>
      <c r="DE38" s="648"/>
      <c r="DF38" s="648"/>
      <c r="DG38" s="648"/>
      <c r="DH38" s="648"/>
      <c r="DI38" s="648"/>
      <c r="DJ38" s="648"/>
      <c r="DK38" s="649"/>
      <c r="DL38" s="656">
        <v>1410406</v>
      </c>
      <c r="DM38" s="648"/>
      <c r="DN38" s="648"/>
      <c r="DO38" s="648"/>
      <c r="DP38" s="648"/>
      <c r="DQ38" s="648"/>
      <c r="DR38" s="648"/>
      <c r="DS38" s="648"/>
      <c r="DT38" s="648"/>
      <c r="DU38" s="648"/>
      <c r="DV38" s="649"/>
      <c r="DW38" s="652">
        <v>11.9</v>
      </c>
      <c r="DX38" s="681"/>
      <c r="DY38" s="681"/>
      <c r="DZ38" s="681"/>
      <c r="EA38" s="681"/>
      <c r="EB38" s="681"/>
      <c r="EC38" s="682"/>
    </row>
    <row r="39" spans="2:133" ht="11.25" customHeight="1" x14ac:dyDescent="0.15">
      <c r="B39" s="644" t="s">
        <v>335</v>
      </c>
      <c r="C39" s="645"/>
      <c r="D39" s="645"/>
      <c r="E39" s="645"/>
      <c r="F39" s="645"/>
      <c r="G39" s="645"/>
      <c r="H39" s="645"/>
      <c r="I39" s="645"/>
      <c r="J39" s="645"/>
      <c r="K39" s="645"/>
      <c r="L39" s="645"/>
      <c r="M39" s="645"/>
      <c r="N39" s="645"/>
      <c r="O39" s="645"/>
      <c r="P39" s="645"/>
      <c r="Q39" s="646"/>
      <c r="R39" s="647">
        <v>1982682</v>
      </c>
      <c r="S39" s="648"/>
      <c r="T39" s="648"/>
      <c r="U39" s="648"/>
      <c r="V39" s="648"/>
      <c r="W39" s="648"/>
      <c r="X39" s="648"/>
      <c r="Y39" s="649"/>
      <c r="Z39" s="650">
        <v>8.6</v>
      </c>
      <c r="AA39" s="650"/>
      <c r="AB39" s="650"/>
      <c r="AC39" s="650"/>
      <c r="AD39" s="651" t="s">
        <v>128</v>
      </c>
      <c r="AE39" s="651"/>
      <c r="AF39" s="651"/>
      <c r="AG39" s="651"/>
      <c r="AH39" s="651"/>
      <c r="AI39" s="651"/>
      <c r="AJ39" s="651"/>
      <c r="AK39" s="651"/>
      <c r="AL39" s="652" t="s">
        <v>128</v>
      </c>
      <c r="AM39" s="653"/>
      <c r="AN39" s="653"/>
      <c r="AO39" s="654"/>
      <c r="AQ39" s="725" t="s">
        <v>336</v>
      </c>
      <c r="AR39" s="726"/>
      <c r="AS39" s="726"/>
      <c r="AT39" s="726"/>
      <c r="AU39" s="726"/>
      <c r="AV39" s="726"/>
      <c r="AW39" s="726"/>
      <c r="AX39" s="726"/>
      <c r="AY39" s="727"/>
      <c r="AZ39" s="647">
        <v>251603</v>
      </c>
      <c r="BA39" s="648"/>
      <c r="BB39" s="648"/>
      <c r="BC39" s="648"/>
      <c r="BD39" s="683"/>
      <c r="BE39" s="683"/>
      <c r="BF39" s="714"/>
      <c r="BG39" s="662" t="s">
        <v>337</v>
      </c>
      <c r="BH39" s="663"/>
      <c r="BI39" s="663"/>
      <c r="BJ39" s="663"/>
      <c r="BK39" s="663"/>
      <c r="BL39" s="663"/>
      <c r="BM39" s="663"/>
      <c r="BN39" s="663"/>
      <c r="BO39" s="663"/>
      <c r="BP39" s="663"/>
      <c r="BQ39" s="663"/>
      <c r="BR39" s="663"/>
      <c r="BS39" s="663"/>
      <c r="BT39" s="663"/>
      <c r="BU39" s="664"/>
      <c r="BV39" s="647">
        <v>7521</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183116</v>
      </c>
      <c r="CS39" s="683"/>
      <c r="CT39" s="683"/>
      <c r="CU39" s="683"/>
      <c r="CV39" s="683"/>
      <c r="CW39" s="683"/>
      <c r="CX39" s="683"/>
      <c r="CY39" s="684"/>
      <c r="CZ39" s="652">
        <v>0.8</v>
      </c>
      <c r="DA39" s="681"/>
      <c r="DB39" s="681"/>
      <c r="DC39" s="685"/>
      <c r="DD39" s="656">
        <v>6024</v>
      </c>
      <c r="DE39" s="683"/>
      <c r="DF39" s="683"/>
      <c r="DG39" s="683"/>
      <c r="DH39" s="683"/>
      <c r="DI39" s="683"/>
      <c r="DJ39" s="683"/>
      <c r="DK39" s="684"/>
      <c r="DL39" s="656" t="s">
        <v>236</v>
      </c>
      <c r="DM39" s="683"/>
      <c r="DN39" s="683"/>
      <c r="DO39" s="683"/>
      <c r="DP39" s="683"/>
      <c r="DQ39" s="683"/>
      <c r="DR39" s="683"/>
      <c r="DS39" s="683"/>
      <c r="DT39" s="683"/>
      <c r="DU39" s="683"/>
      <c r="DV39" s="684"/>
      <c r="DW39" s="652" t="s">
        <v>236</v>
      </c>
      <c r="DX39" s="681"/>
      <c r="DY39" s="681"/>
      <c r="DZ39" s="681"/>
      <c r="EA39" s="681"/>
      <c r="EB39" s="681"/>
      <c r="EC39" s="682"/>
    </row>
    <row r="40" spans="2:133" ht="11.25" customHeight="1" x14ac:dyDescent="0.15">
      <c r="B40" s="644" t="s">
        <v>339</v>
      </c>
      <c r="C40" s="645"/>
      <c r="D40" s="645"/>
      <c r="E40" s="645"/>
      <c r="F40" s="645"/>
      <c r="G40" s="645"/>
      <c r="H40" s="645"/>
      <c r="I40" s="645"/>
      <c r="J40" s="645"/>
      <c r="K40" s="645"/>
      <c r="L40" s="645"/>
      <c r="M40" s="645"/>
      <c r="N40" s="645"/>
      <c r="O40" s="645"/>
      <c r="P40" s="645"/>
      <c r="Q40" s="646"/>
      <c r="R40" s="647">
        <v>24336</v>
      </c>
      <c r="S40" s="648"/>
      <c r="T40" s="648"/>
      <c r="U40" s="648"/>
      <c r="V40" s="648"/>
      <c r="W40" s="648"/>
      <c r="X40" s="648"/>
      <c r="Y40" s="649"/>
      <c r="Z40" s="650">
        <v>0.1</v>
      </c>
      <c r="AA40" s="650"/>
      <c r="AB40" s="650"/>
      <c r="AC40" s="650"/>
      <c r="AD40" s="651" t="s">
        <v>128</v>
      </c>
      <c r="AE40" s="651"/>
      <c r="AF40" s="651"/>
      <c r="AG40" s="651"/>
      <c r="AH40" s="651"/>
      <c r="AI40" s="651"/>
      <c r="AJ40" s="651"/>
      <c r="AK40" s="651"/>
      <c r="AL40" s="652" t="s">
        <v>128</v>
      </c>
      <c r="AM40" s="653"/>
      <c r="AN40" s="653"/>
      <c r="AO40" s="654"/>
      <c r="AQ40" s="725" t="s">
        <v>340</v>
      </c>
      <c r="AR40" s="726"/>
      <c r="AS40" s="726"/>
      <c r="AT40" s="726"/>
      <c r="AU40" s="726"/>
      <c r="AV40" s="726"/>
      <c r="AW40" s="726"/>
      <c r="AX40" s="726"/>
      <c r="AY40" s="727"/>
      <c r="AZ40" s="647">
        <v>119780</v>
      </c>
      <c r="BA40" s="648"/>
      <c r="BB40" s="648"/>
      <c r="BC40" s="648"/>
      <c r="BD40" s="683"/>
      <c r="BE40" s="683"/>
      <c r="BF40" s="714"/>
      <c r="BG40" s="734" t="s">
        <v>341</v>
      </c>
      <c r="BH40" s="735"/>
      <c r="BI40" s="735"/>
      <c r="BJ40" s="735"/>
      <c r="BK40" s="735"/>
      <c r="BL40" s="236"/>
      <c r="BM40" s="663" t="s">
        <v>342</v>
      </c>
      <c r="BN40" s="663"/>
      <c r="BO40" s="663"/>
      <c r="BP40" s="663"/>
      <c r="BQ40" s="663"/>
      <c r="BR40" s="663"/>
      <c r="BS40" s="663"/>
      <c r="BT40" s="663"/>
      <c r="BU40" s="664"/>
      <c r="BV40" s="647">
        <v>84</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611273</v>
      </c>
      <c r="CS40" s="648"/>
      <c r="CT40" s="648"/>
      <c r="CU40" s="648"/>
      <c r="CV40" s="648"/>
      <c r="CW40" s="648"/>
      <c r="CX40" s="648"/>
      <c r="CY40" s="649"/>
      <c r="CZ40" s="652">
        <v>2.7</v>
      </c>
      <c r="DA40" s="681"/>
      <c r="DB40" s="681"/>
      <c r="DC40" s="685"/>
      <c r="DD40" s="656">
        <v>547483</v>
      </c>
      <c r="DE40" s="648"/>
      <c r="DF40" s="648"/>
      <c r="DG40" s="648"/>
      <c r="DH40" s="648"/>
      <c r="DI40" s="648"/>
      <c r="DJ40" s="648"/>
      <c r="DK40" s="649"/>
      <c r="DL40" s="656">
        <v>547483</v>
      </c>
      <c r="DM40" s="648"/>
      <c r="DN40" s="648"/>
      <c r="DO40" s="648"/>
      <c r="DP40" s="648"/>
      <c r="DQ40" s="648"/>
      <c r="DR40" s="648"/>
      <c r="DS40" s="648"/>
      <c r="DT40" s="648"/>
      <c r="DU40" s="648"/>
      <c r="DV40" s="649"/>
      <c r="DW40" s="652">
        <v>4.5999999999999996</v>
      </c>
      <c r="DX40" s="681"/>
      <c r="DY40" s="681"/>
      <c r="DZ40" s="681"/>
      <c r="EA40" s="681"/>
      <c r="EB40" s="681"/>
      <c r="EC40" s="682"/>
    </row>
    <row r="41" spans="2:133" ht="11.25" customHeight="1" x14ac:dyDescent="0.15">
      <c r="B41" s="644" t="s">
        <v>344</v>
      </c>
      <c r="C41" s="645"/>
      <c r="D41" s="645"/>
      <c r="E41" s="645"/>
      <c r="F41" s="645"/>
      <c r="G41" s="645"/>
      <c r="H41" s="645"/>
      <c r="I41" s="645"/>
      <c r="J41" s="645"/>
      <c r="K41" s="645"/>
      <c r="L41" s="645"/>
      <c r="M41" s="645"/>
      <c r="N41" s="645"/>
      <c r="O41" s="645"/>
      <c r="P41" s="645"/>
      <c r="Q41" s="646"/>
      <c r="R41" s="647" t="s">
        <v>236</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236</v>
      </c>
      <c r="AM41" s="653"/>
      <c r="AN41" s="653"/>
      <c r="AO41" s="654"/>
      <c r="AQ41" s="725" t="s">
        <v>345</v>
      </c>
      <c r="AR41" s="726"/>
      <c r="AS41" s="726"/>
      <c r="AT41" s="726"/>
      <c r="AU41" s="726"/>
      <c r="AV41" s="726"/>
      <c r="AW41" s="726"/>
      <c r="AX41" s="726"/>
      <c r="AY41" s="727"/>
      <c r="AZ41" s="647">
        <v>393915</v>
      </c>
      <c r="BA41" s="648"/>
      <c r="BB41" s="648"/>
      <c r="BC41" s="648"/>
      <c r="BD41" s="683"/>
      <c r="BE41" s="683"/>
      <c r="BF41" s="714"/>
      <c r="BG41" s="734"/>
      <c r="BH41" s="735"/>
      <c r="BI41" s="735"/>
      <c r="BJ41" s="735"/>
      <c r="BK41" s="735"/>
      <c r="BL41" s="236"/>
      <c r="BM41" s="663" t="s">
        <v>346</v>
      </c>
      <c r="BN41" s="663"/>
      <c r="BO41" s="663"/>
      <c r="BP41" s="663"/>
      <c r="BQ41" s="663"/>
      <c r="BR41" s="663"/>
      <c r="BS41" s="663"/>
      <c r="BT41" s="663"/>
      <c r="BU41" s="664"/>
      <c r="BV41" s="647">
        <v>1</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236</v>
      </c>
      <c r="CS41" s="683"/>
      <c r="CT41" s="683"/>
      <c r="CU41" s="683"/>
      <c r="CV41" s="683"/>
      <c r="CW41" s="683"/>
      <c r="CX41" s="683"/>
      <c r="CY41" s="684"/>
      <c r="CZ41" s="652" t="s">
        <v>128</v>
      </c>
      <c r="DA41" s="681"/>
      <c r="DB41" s="681"/>
      <c r="DC41" s="685"/>
      <c r="DD41" s="656" t="s">
        <v>143</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348</v>
      </c>
      <c r="C42" s="645"/>
      <c r="D42" s="645"/>
      <c r="E42" s="645"/>
      <c r="F42" s="645"/>
      <c r="G42" s="645"/>
      <c r="H42" s="645"/>
      <c r="I42" s="645"/>
      <c r="J42" s="645"/>
      <c r="K42" s="645"/>
      <c r="L42" s="645"/>
      <c r="M42" s="645"/>
      <c r="N42" s="645"/>
      <c r="O42" s="645"/>
      <c r="P42" s="645"/>
      <c r="Q42" s="646"/>
      <c r="R42" s="647">
        <v>484717</v>
      </c>
      <c r="S42" s="648"/>
      <c r="T42" s="648"/>
      <c r="U42" s="648"/>
      <c r="V42" s="648"/>
      <c r="W42" s="648"/>
      <c r="X42" s="648"/>
      <c r="Y42" s="649"/>
      <c r="Z42" s="650">
        <v>2.1</v>
      </c>
      <c r="AA42" s="650"/>
      <c r="AB42" s="650"/>
      <c r="AC42" s="650"/>
      <c r="AD42" s="651" t="s">
        <v>128</v>
      </c>
      <c r="AE42" s="651"/>
      <c r="AF42" s="651"/>
      <c r="AG42" s="651"/>
      <c r="AH42" s="651"/>
      <c r="AI42" s="651"/>
      <c r="AJ42" s="651"/>
      <c r="AK42" s="651"/>
      <c r="AL42" s="652" t="s">
        <v>128</v>
      </c>
      <c r="AM42" s="653"/>
      <c r="AN42" s="653"/>
      <c r="AO42" s="654"/>
      <c r="AQ42" s="746" t="s">
        <v>349</v>
      </c>
      <c r="AR42" s="747"/>
      <c r="AS42" s="747"/>
      <c r="AT42" s="747"/>
      <c r="AU42" s="747"/>
      <c r="AV42" s="747"/>
      <c r="AW42" s="747"/>
      <c r="AX42" s="747"/>
      <c r="AY42" s="748"/>
      <c r="AZ42" s="738">
        <v>1395764</v>
      </c>
      <c r="BA42" s="739"/>
      <c r="BB42" s="739"/>
      <c r="BC42" s="739"/>
      <c r="BD42" s="718"/>
      <c r="BE42" s="718"/>
      <c r="BF42" s="720"/>
      <c r="BG42" s="736"/>
      <c r="BH42" s="737"/>
      <c r="BI42" s="737"/>
      <c r="BJ42" s="737"/>
      <c r="BK42" s="737"/>
      <c r="BL42" s="237"/>
      <c r="BM42" s="673" t="s">
        <v>350</v>
      </c>
      <c r="BN42" s="673"/>
      <c r="BO42" s="673"/>
      <c r="BP42" s="673"/>
      <c r="BQ42" s="673"/>
      <c r="BR42" s="673"/>
      <c r="BS42" s="673"/>
      <c r="BT42" s="673"/>
      <c r="BU42" s="674"/>
      <c r="BV42" s="738">
        <v>396</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2460727</v>
      </c>
      <c r="CS42" s="648"/>
      <c r="CT42" s="648"/>
      <c r="CU42" s="648"/>
      <c r="CV42" s="648"/>
      <c r="CW42" s="648"/>
      <c r="CX42" s="648"/>
      <c r="CY42" s="649"/>
      <c r="CZ42" s="652">
        <v>11</v>
      </c>
      <c r="DA42" s="653"/>
      <c r="DB42" s="653"/>
      <c r="DC42" s="665"/>
      <c r="DD42" s="656">
        <v>676462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352</v>
      </c>
      <c r="C43" s="698"/>
      <c r="D43" s="698"/>
      <c r="E43" s="698"/>
      <c r="F43" s="698"/>
      <c r="G43" s="698"/>
      <c r="H43" s="698"/>
      <c r="I43" s="698"/>
      <c r="J43" s="698"/>
      <c r="K43" s="698"/>
      <c r="L43" s="698"/>
      <c r="M43" s="698"/>
      <c r="N43" s="698"/>
      <c r="O43" s="698"/>
      <c r="P43" s="698"/>
      <c r="Q43" s="699"/>
      <c r="R43" s="738">
        <v>23063152</v>
      </c>
      <c r="S43" s="739"/>
      <c r="T43" s="739"/>
      <c r="U43" s="739"/>
      <c r="V43" s="739"/>
      <c r="W43" s="739"/>
      <c r="X43" s="739"/>
      <c r="Y43" s="740"/>
      <c r="Z43" s="741">
        <v>100</v>
      </c>
      <c r="AA43" s="741"/>
      <c r="AB43" s="741"/>
      <c r="AC43" s="741"/>
      <c r="AD43" s="742">
        <v>11360494</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94081</v>
      </c>
      <c r="CS43" s="683"/>
      <c r="CT43" s="683"/>
      <c r="CU43" s="683"/>
      <c r="CV43" s="683"/>
      <c r="CW43" s="683"/>
      <c r="CX43" s="683"/>
      <c r="CY43" s="684"/>
      <c r="CZ43" s="652">
        <v>0.4</v>
      </c>
      <c r="DA43" s="681"/>
      <c r="DB43" s="681"/>
      <c r="DC43" s="685"/>
      <c r="DD43" s="656">
        <v>69764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354</v>
      </c>
      <c r="CG44" s="645"/>
      <c r="CH44" s="645"/>
      <c r="CI44" s="645"/>
      <c r="CJ44" s="645"/>
      <c r="CK44" s="645"/>
      <c r="CL44" s="645"/>
      <c r="CM44" s="645"/>
      <c r="CN44" s="645"/>
      <c r="CO44" s="645"/>
      <c r="CP44" s="645"/>
      <c r="CQ44" s="646"/>
      <c r="CR44" s="647">
        <v>2460727</v>
      </c>
      <c r="CS44" s="648"/>
      <c r="CT44" s="648"/>
      <c r="CU44" s="648"/>
      <c r="CV44" s="648"/>
      <c r="CW44" s="648"/>
      <c r="CX44" s="648"/>
      <c r="CY44" s="649"/>
      <c r="CZ44" s="652">
        <v>11</v>
      </c>
      <c r="DA44" s="653"/>
      <c r="DB44" s="653"/>
      <c r="DC44" s="665"/>
      <c r="DD44" s="656">
        <v>676462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355296</v>
      </c>
      <c r="CS45" s="683"/>
      <c r="CT45" s="683"/>
      <c r="CU45" s="683"/>
      <c r="CV45" s="683"/>
      <c r="CW45" s="683"/>
      <c r="CX45" s="683"/>
      <c r="CY45" s="684"/>
      <c r="CZ45" s="652">
        <v>1.6</v>
      </c>
      <c r="DA45" s="681"/>
      <c r="DB45" s="681"/>
      <c r="DC45" s="685"/>
      <c r="DD45" s="656">
        <v>52998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2034214</v>
      </c>
      <c r="CS46" s="648"/>
      <c r="CT46" s="648"/>
      <c r="CU46" s="648"/>
      <c r="CV46" s="648"/>
      <c r="CW46" s="648"/>
      <c r="CX46" s="648"/>
      <c r="CY46" s="649"/>
      <c r="CZ46" s="652">
        <v>9.1</v>
      </c>
      <c r="DA46" s="653"/>
      <c r="DB46" s="653"/>
      <c r="DC46" s="665"/>
      <c r="DD46" s="656">
        <v>574137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t="s">
        <v>236</v>
      </c>
      <c r="CS47" s="683"/>
      <c r="CT47" s="683"/>
      <c r="CU47" s="683"/>
      <c r="CV47" s="683"/>
      <c r="CW47" s="683"/>
      <c r="CX47" s="683"/>
      <c r="CY47" s="684"/>
      <c r="CZ47" s="652" t="s">
        <v>236</v>
      </c>
      <c r="DA47" s="681"/>
      <c r="DB47" s="681"/>
      <c r="DC47" s="685"/>
      <c r="DD47" s="656" t="s">
        <v>128</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236</v>
      </c>
      <c r="CS48" s="648"/>
      <c r="CT48" s="648"/>
      <c r="CU48" s="648"/>
      <c r="CV48" s="648"/>
      <c r="CW48" s="648"/>
      <c r="CX48" s="648"/>
      <c r="CY48" s="649"/>
      <c r="CZ48" s="652" t="s">
        <v>128</v>
      </c>
      <c r="DA48" s="653"/>
      <c r="DB48" s="653"/>
      <c r="DC48" s="665"/>
      <c r="DD48" s="656" t="s">
        <v>236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362</v>
      </c>
      <c r="CE49" s="698"/>
      <c r="CF49" s="698"/>
      <c r="CG49" s="698"/>
      <c r="CH49" s="698"/>
      <c r="CI49" s="698"/>
      <c r="CJ49" s="698"/>
      <c r="CK49" s="698"/>
      <c r="CL49" s="698"/>
      <c r="CM49" s="698"/>
      <c r="CN49" s="698"/>
      <c r="CO49" s="698"/>
      <c r="CP49" s="698"/>
      <c r="CQ49" s="699"/>
      <c r="CR49" s="738">
        <v>22435509</v>
      </c>
      <c r="CS49" s="718"/>
      <c r="CT49" s="718"/>
      <c r="CU49" s="718"/>
      <c r="CV49" s="718"/>
      <c r="CW49" s="718"/>
      <c r="CX49" s="718"/>
      <c r="CY49" s="749"/>
      <c r="CZ49" s="743">
        <v>100</v>
      </c>
      <c r="DA49" s="750"/>
      <c r="DB49" s="750"/>
      <c r="DC49" s="751"/>
      <c r="DD49" s="752">
        <v>13218359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KDtgdMA74vpGPXuooxChXD/pcyy3Bjf0gZt33x6AfpGpoxL8xk8m0hvBgMCP//LLHi8dRaE5eaW7T8RLp1C5ug==" saltValue="KcYn35s2RO5PQNv5Hj+8v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24" sqref="A24:AY2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23002</v>
      </c>
      <c r="R7" s="783"/>
      <c r="S7" s="783"/>
      <c r="T7" s="783"/>
      <c r="U7" s="783"/>
      <c r="V7" s="783">
        <v>22391</v>
      </c>
      <c r="W7" s="783"/>
      <c r="X7" s="783"/>
      <c r="Y7" s="783"/>
      <c r="Z7" s="783"/>
      <c r="AA7" s="783">
        <v>611</v>
      </c>
      <c r="AB7" s="783"/>
      <c r="AC7" s="783"/>
      <c r="AD7" s="783"/>
      <c r="AE7" s="784"/>
      <c r="AF7" s="785">
        <v>476</v>
      </c>
      <c r="AG7" s="786"/>
      <c r="AH7" s="786"/>
      <c r="AI7" s="786"/>
      <c r="AJ7" s="787"/>
      <c r="AK7" s="822">
        <v>40</v>
      </c>
      <c r="AL7" s="823"/>
      <c r="AM7" s="823"/>
      <c r="AN7" s="823"/>
      <c r="AO7" s="823"/>
      <c r="AP7" s="823">
        <v>21502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595</v>
      </c>
      <c r="BT7" s="827"/>
      <c r="BU7" s="827"/>
      <c r="BV7" s="827"/>
      <c r="BW7" s="827"/>
      <c r="BX7" s="827"/>
      <c r="BY7" s="827"/>
      <c r="BZ7" s="827"/>
      <c r="CA7" s="827"/>
      <c r="CB7" s="827"/>
      <c r="CC7" s="827"/>
      <c r="CD7" s="827"/>
      <c r="CE7" s="827"/>
      <c r="CF7" s="827"/>
      <c r="CG7" s="828"/>
      <c r="CH7" s="819">
        <v>-3</v>
      </c>
      <c r="CI7" s="820"/>
      <c r="CJ7" s="820"/>
      <c r="CK7" s="820"/>
      <c r="CL7" s="821"/>
      <c r="CM7" s="819">
        <v>129</v>
      </c>
      <c r="CN7" s="820"/>
      <c r="CO7" s="820"/>
      <c r="CP7" s="820"/>
      <c r="CQ7" s="821"/>
      <c r="CR7" s="819">
        <v>50</v>
      </c>
      <c r="CS7" s="820"/>
      <c r="CT7" s="820"/>
      <c r="CU7" s="820"/>
      <c r="CV7" s="821"/>
      <c r="CW7" s="819" t="s">
        <v>620</v>
      </c>
      <c r="CX7" s="820"/>
      <c r="CY7" s="820"/>
      <c r="CZ7" s="820"/>
      <c r="DA7" s="821"/>
      <c r="DB7" s="819" t="s">
        <v>621</v>
      </c>
      <c r="DC7" s="820"/>
      <c r="DD7" s="820"/>
      <c r="DE7" s="820"/>
      <c r="DF7" s="821"/>
      <c r="DG7" s="819" t="s">
        <v>621</v>
      </c>
      <c r="DH7" s="820"/>
      <c r="DI7" s="820"/>
      <c r="DJ7" s="820"/>
      <c r="DK7" s="821"/>
      <c r="DL7" s="819" t="s">
        <v>621</v>
      </c>
      <c r="DM7" s="820"/>
      <c r="DN7" s="820"/>
      <c r="DO7" s="820"/>
      <c r="DP7" s="821"/>
      <c r="DQ7" s="819" t="s">
        <v>621</v>
      </c>
      <c r="DR7" s="820"/>
      <c r="DS7" s="820"/>
      <c r="DT7" s="820"/>
      <c r="DU7" s="821"/>
      <c r="DV7" s="800"/>
      <c r="DW7" s="801"/>
      <c r="DX7" s="801"/>
      <c r="DY7" s="801"/>
      <c r="DZ7" s="802"/>
      <c r="EA7" s="256"/>
    </row>
    <row r="8" spans="1:131" s="257" customFormat="1" ht="26.25" customHeight="1" x14ac:dyDescent="0.15">
      <c r="A8" s="263">
        <v>2</v>
      </c>
      <c r="B8" s="803" t="s">
        <v>386</v>
      </c>
      <c r="C8" s="804"/>
      <c r="D8" s="804"/>
      <c r="E8" s="804"/>
      <c r="F8" s="804"/>
      <c r="G8" s="804"/>
      <c r="H8" s="804"/>
      <c r="I8" s="804"/>
      <c r="J8" s="804"/>
      <c r="K8" s="804"/>
      <c r="L8" s="804"/>
      <c r="M8" s="804"/>
      <c r="N8" s="804"/>
      <c r="O8" s="804"/>
      <c r="P8" s="805"/>
      <c r="Q8" s="806">
        <v>23</v>
      </c>
      <c r="R8" s="807"/>
      <c r="S8" s="807"/>
      <c r="T8" s="807"/>
      <c r="U8" s="807"/>
      <c r="V8" s="807">
        <v>23</v>
      </c>
      <c r="W8" s="807"/>
      <c r="X8" s="807"/>
      <c r="Y8" s="807"/>
      <c r="Z8" s="807"/>
      <c r="AA8" s="807" t="s">
        <v>615</v>
      </c>
      <c r="AB8" s="807"/>
      <c r="AC8" s="807"/>
      <c r="AD8" s="807"/>
      <c r="AE8" s="808"/>
      <c r="AF8" s="809" t="s">
        <v>387</v>
      </c>
      <c r="AG8" s="810"/>
      <c r="AH8" s="810"/>
      <c r="AI8" s="810"/>
      <c r="AJ8" s="811"/>
      <c r="AK8" s="812" t="s">
        <v>616</v>
      </c>
      <c r="AL8" s="813"/>
      <c r="AM8" s="813"/>
      <c r="AN8" s="813"/>
      <c r="AO8" s="813"/>
      <c r="AP8" s="813">
        <v>16</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596</v>
      </c>
      <c r="BT8" s="817"/>
      <c r="BU8" s="817"/>
      <c r="BV8" s="817"/>
      <c r="BW8" s="817"/>
      <c r="BX8" s="817"/>
      <c r="BY8" s="817"/>
      <c r="BZ8" s="817"/>
      <c r="CA8" s="817"/>
      <c r="CB8" s="817"/>
      <c r="CC8" s="817"/>
      <c r="CD8" s="817"/>
      <c r="CE8" s="817"/>
      <c r="CF8" s="817"/>
      <c r="CG8" s="818"/>
      <c r="CH8" s="829">
        <v>9</v>
      </c>
      <c r="CI8" s="830"/>
      <c r="CJ8" s="830"/>
      <c r="CK8" s="830"/>
      <c r="CL8" s="831"/>
      <c r="CM8" s="829">
        <v>186</v>
      </c>
      <c r="CN8" s="830"/>
      <c r="CO8" s="830"/>
      <c r="CP8" s="830"/>
      <c r="CQ8" s="831"/>
      <c r="CR8" s="829">
        <v>10</v>
      </c>
      <c r="CS8" s="830"/>
      <c r="CT8" s="830"/>
      <c r="CU8" s="830"/>
      <c r="CV8" s="831"/>
      <c r="CW8" s="829" t="s">
        <v>620</v>
      </c>
      <c r="CX8" s="830"/>
      <c r="CY8" s="830"/>
      <c r="CZ8" s="830"/>
      <c r="DA8" s="831"/>
      <c r="DB8" s="829" t="s">
        <v>621</v>
      </c>
      <c r="DC8" s="830"/>
      <c r="DD8" s="830"/>
      <c r="DE8" s="830"/>
      <c r="DF8" s="831"/>
      <c r="DG8" s="829" t="s">
        <v>621</v>
      </c>
      <c r="DH8" s="830"/>
      <c r="DI8" s="830"/>
      <c r="DJ8" s="830"/>
      <c r="DK8" s="831"/>
      <c r="DL8" s="829" t="s">
        <v>621</v>
      </c>
      <c r="DM8" s="830"/>
      <c r="DN8" s="830"/>
      <c r="DO8" s="830"/>
      <c r="DP8" s="831"/>
      <c r="DQ8" s="829" t="s">
        <v>621</v>
      </c>
      <c r="DR8" s="830"/>
      <c r="DS8" s="830"/>
      <c r="DT8" s="830"/>
      <c r="DU8" s="831"/>
      <c r="DV8" s="832"/>
      <c r="DW8" s="833"/>
      <c r="DX8" s="833"/>
      <c r="DY8" s="833"/>
      <c r="DZ8" s="834"/>
      <c r="EA8" s="256"/>
    </row>
    <row r="9" spans="1:131" s="257" customFormat="1" ht="26.25" customHeight="1" x14ac:dyDescent="0.15">
      <c r="A9" s="263">
        <v>3</v>
      </c>
      <c r="B9" s="803" t="s">
        <v>388</v>
      </c>
      <c r="C9" s="804"/>
      <c r="D9" s="804"/>
      <c r="E9" s="804"/>
      <c r="F9" s="804"/>
      <c r="G9" s="804"/>
      <c r="H9" s="804"/>
      <c r="I9" s="804"/>
      <c r="J9" s="804"/>
      <c r="K9" s="804"/>
      <c r="L9" s="804"/>
      <c r="M9" s="804"/>
      <c r="N9" s="804"/>
      <c r="O9" s="804"/>
      <c r="P9" s="805"/>
      <c r="Q9" s="806">
        <v>37</v>
      </c>
      <c r="R9" s="807"/>
      <c r="S9" s="807"/>
      <c r="T9" s="807"/>
      <c r="U9" s="807"/>
      <c r="V9" s="807">
        <v>29</v>
      </c>
      <c r="W9" s="807"/>
      <c r="X9" s="807"/>
      <c r="Y9" s="807"/>
      <c r="Z9" s="807"/>
      <c r="AA9" s="807">
        <v>8</v>
      </c>
      <c r="AB9" s="807"/>
      <c r="AC9" s="807"/>
      <c r="AD9" s="807"/>
      <c r="AE9" s="808"/>
      <c r="AF9" s="809">
        <v>8</v>
      </c>
      <c r="AG9" s="810"/>
      <c r="AH9" s="810"/>
      <c r="AI9" s="810"/>
      <c r="AJ9" s="811"/>
      <c r="AK9" s="812">
        <v>23</v>
      </c>
      <c r="AL9" s="813"/>
      <c r="AM9" s="813"/>
      <c r="AN9" s="813"/>
      <c r="AO9" s="813"/>
      <c r="AP9" s="813" t="s">
        <v>616</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597</v>
      </c>
      <c r="BT9" s="817"/>
      <c r="BU9" s="817"/>
      <c r="BV9" s="817"/>
      <c r="BW9" s="817"/>
      <c r="BX9" s="817"/>
      <c r="BY9" s="817"/>
      <c r="BZ9" s="817"/>
      <c r="CA9" s="817"/>
      <c r="CB9" s="817"/>
      <c r="CC9" s="817"/>
      <c r="CD9" s="817"/>
      <c r="CE9" s="817"/>
      <c r="CF9" s="817"/>
      <c r="CG9" s="818"/>
      <c r="CH9" s="829">
        <v>3</v>
      </c>
      <c r="CI9" s="830"/>
      <c r="CJ9" s="830"/>
      <c r="CK9" s="830"/>
      <c r="CL9" s="831"/>
      <c r="CM9" s="829">
        <v>75</v>
      </c>
      <c r="CN9" s="830"/>
      <c r="CO9" s="830"/>
      <c r="CP9" s="830"/>
      <c r="CQ9" s="831"/>
      <c r="CR9" s="829">
        <v>68</v>
      </c>
      <c r="CS9" s="830"/>
      <c r="CT9" s="830"/>
      <c r="CU9" s="830"/>
      <c r="CV9" s="831"/>
      <c r="CW9" s="829" t="s">
        <v>620</v>
      </c>
      <c r="CX9" s="830"/>
      <c r="CY9" s="830"/>
      <c r="CZ9" s="830"/>
      <c r="DA9" s="831"/>
      <c r="DB9" s="829" t="s">
        <v>621</v>
      </c>
      <c r="DC9" s="830"/>
      <c r="DD9" s="830"/>
      <c r="DE9" s="830"/>
      <c r="DF9" s="831"/>
      <c r="DG9" s="829" t="s">
        <v>621</v>
      </c>
      <c r="DH9" s="830"/>
      <c r="DI9" s="830"/>
      <c r="DJ9" s="830"/>
      <c r="DK9" s="831"/>
      <c r="DL9" s="829" t="s">
        <v>621</v>
      </c>
      <c r="DM9" s="830"/>
      <c r="DN9" s="830"/>
      <c r="DO9" s="830"/>
      <c r="DP9" s="831"/>
      <c r="DQ9" s="829" t="s">
        <v>621</v>
      </c>
      <c r="DR9" s="830"/>
      <c r="DS9" s="830"/>
      <c r="DT9" s="830"/>
      <c r="DU9" s="831"/>
      <c r="DV9" s="832"/>
      <c r="DW9" s="833"/>
      <c r="DX9" s="833"/>
      <c r="DY9" s="833"/>
      <c r="DZ9" s="834"/>
      <c r="EA9" s="256"/>
    </row>
    <row r="10" spans="1:131" s="257" customFormat="1" ht="26.25" customHeight="1" x14ac:dyDescent="0.15">
      <c r="A10" s="263">
        <v>4</v>
      </c>
      <c r="B10" s="803" t="s">
        <v>389</v>
      </c>
      <c r="C10" s="804"/>
      <c r="D10" s="804"/>
      <c r="E10" s="804"/>
      <c r="F10" s="804"/>
      <c r="G10" s="804"/>
      <c r="H10" s="804"/>
      <c r="I10" s="804"/>
      <c r="J10" s="804"/>
      <c r="K10" s="804"/>
      <c r="L10" s="804"/>
      <c r="M10" s="804"/>
      <c r="N10" s="804"/>
      <c r="O10" s="804"/>
      <c r="P10" s="805"/>
      <c r="Q10" s="806">
        <v>34</v>
      </c>
      <c r="R10" s="807"/>
      <c r="S10" s="807"/>
      <c r="T10" s="807"/>
      <c r="U10" s="807"/>
      <c r="V10" s="807">
        <v>26</v>
      </c>
      <c r="W10" s="807"/>
      <c r="X10" s="807"/>
      <c r="Y10" s="807"/>
      <c r="Z10" s="807"/>
      <c r="AA10" s="807">
        <v>9</v>
      </c>
      <c r="AB10" s="807"/>
      <c r="AC10" s="807"/>
      <c r="AD10" s="807"/>
      <c r="AE10" s="808"/>
      <c r="AF10" s="809" t="s">
        <v>387</v>
      </c>
      <c r="AG10" s="810"/>
      <c r="AH10" s="810"/>
      <c r="AI10" s="810"/>
      <c r="AJ10" s="811"/>
      <c r="AK10" s="812" t="s">
        <v>616</v>
      </c>
      <c r="AL10" s="813"/>
      <c r="AM10" s="813"/>
      <c r="AN10" s="813"/>
      <c r="AO10" s="813"/>
      <c r="AP10" s="813" t="s">
        <v>616</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619</v>
      </c>
      <c r="BT10" s="817"/>
      <c r="BU10" s="817"/>
      <c r="BV10" s="817"/>
      <c r="BW10" s="817"/>
      <c r="BX10" s="817"/>
      <c r="BY10" s="817"/>
      <c r="BZ10" s="817"/>
      <c r="CA10" s="817"/>
      <c r="CB10" s="817"/>
      <c r="CC10" s="817"/>
      <c r="CD10" s="817"/>
      <c r="CE10" s="817"/>
      <c r="CF10" s="817"/>
      <c r="CG10" s="818"/>
      <c r="CH10" s="829">
        <v>-5</v>
      </c>
      <c r="CI10" s="830"/>
      <c r="CJ10" s="830"/>
      <c r="CK10" s="830"/>
      <c r="CL10" s="831"/>
      <c r="CM10" s="829">
        <v>662</v>
      </c>
      <c r="CN10" s="830"/>
      <c r="CO10" s="830"/>
      <c r="CP10" s="830"/>
      <c r="CQ10" s="831"/>
      <c r="CR10" s="829">
        <v>235</v>
      </c>
      <c r="CS10" s="830"/>
      <c r="CT10" s="830"/>
      <c r="CU10" s="830"/>
      <c r="CV10" s="831"/>
      <c r="CW10" s="829">
        <v>3</v>
      </c>
      <c r="CX10" s="830"/>
      <c r="CY10" s="830"/>
      <c r="CZ10" s="830"/>
      <c r="DA10" s="831"/>
      <c r="DB10" s="829" t="s">
        <v>621</v>
      </c>
      <c r="DC10" s="830"/>
      <c r="DD10" s="830"/>
      <c r="DE10" s="830"/>
      <c r="DF10" s="831"/>
      <c r="DG10" s="829" t="s">
        <v>621</v>
      </c>
      <c r="DH10" s="830"/>
      <c r="DI10" s="830"/>
      <c r="DJ10" s="830"/>
      <c r="DK10" s="831"/>
      <c r="DL10" s="829" t="s">
        <v>621</v>
      </c>
      <c r="DM10" s="830"/>
      <c r="DN10" s="830"/>
      <c r="DO10" s="830"/>
      <c r="DP10" s="831"/>
      <c r="DQ10" s="829" t="s">
        <v>621</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v>23073</v>
      </c>
      <c r="R23" s="842"/>
      <c r="S23" s="842"/>
      <c r="T23" s="842"/>
      <c r="U23" s="842"/>
      <c r="V23" s="842">
        <v>22446</v>
      </c>
      <c r="W23" s="842"/>
      <c r="X23" s="842"/>
      <c r="Y23" s="842"/>
      <c r="Z23" s="842"/>
      <c r="AA23" s="842">
        <v>628</v>
      </c>
      <c r="AB23" s="842"/>
      <c r="AC23" s="842"/>
      <c r="AD23" s="842"/>
      <c r="AE23" s="843"/>
      <c r="AF23" s="844">
        <v>484</v>
      </c>
      <c r="AG23" s="842"/>
      <c r="AH23" s="842"/>
      <c r="AI23" s="842"/>
      <c r="AJ23" s="845"/>
      <c r="AK23" s="846"/>
      <c r="AL23" s="847"/>
      <c r="AM23" s="847"/>
      <c r="AN23" s="847"/>
      <c r="AO23" s="847"/>
      <c r="AP23" s="842">
        <v>21518</v>
      </c>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4200</v>
      </c>
      <c r="R28" s="871"/>
      <c r="S28" s="871"/>
      <c r="T28" s="871"/>
      <c r="U28" s="871"/>
      <c r="V28" s="871">
        <v>4060</v>
      </c>
      <c r="W28" s="871"/>
      <c r="X28" s="871"/>
      <c r="Y28" s="871"/>
      <c r="Z28" s="871"/>
      <c r="AA28" s="871">
        <v>140</v>
      </c>
      <c r="AB28" s="871"/>
      <c r="AC28" s="871"/>
      <c r="AD28" s="871"/>
      <c r="AE28" s="872"/>
      <c r="AF28" s="873">
        <v>140</v>
      </c>
      <c r="AG28" s="871"/>
      <c r="AH28" s="871"/>
      <c r="AI28" s="871"/>
      <c r="AJ28" s="874"/>
      <c r="AK28" s="875">
        <v>394</v>
      </c>
      <c r="AL28" s="866"/>
      <c r="AM28" s="866"/>
      <c r="AN28" s="866"/>
      <c r="AO28" s="866"/>
      <c r="AP28" s="866">
        <v>39</v>
      </c>
      <c r="AQ28" s="866"/>
      <c r="AR28" s="866"/>
      <c r="AS28" s="866"/>
      <c r="AT28" s="866"/>
      <c r="AU28" s="866">
        <v>4</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4196</v>
      </c>
      <c r="R29" s="807"/>
      <c r="S29" s="807"/>
      <c r="T29" s="807"/>
      <c r="U29" s="807"/>
      <c r="V29" s="807">
        <v>3861</v>
      </c>
      <c r="W29" s="807"/>
      <c r="X29" s="807"/>
      <c r="Y29" s="807"/>
      <c r="Z29" s="807"/>
      <c r="AA29" s="807">
        <v>336</v>
      </c>
      <c r="AB29" s="807"/>
      <c r="AC29" s="807"/>
      <c r="AD29" s="807"/>
      <c r="AE29" s="808"/>
      <c r="AF29" s="809">
        <v>336</v>
      </c>
      <c r="AG29" s="810"/>
      <c r="AH29" s="810"/>
      <c r="AI29" s="810"/>
      <c r="AJ29" s="811"/>
      <c r="AK29" s="878">
        <v>670</v>
      </c>
      <c r="AL29" s="879"/>
      <c r="AM29" s="879"/>
      <c r="AN29" s="879"/>
      <c r="AO29" s="879"/>
      <c r="AP29" s="879" t="s">
        <v>618</v>
      </c>
      <c r="AQ29" s="879"/>
      <c r="AR29" s="879"/>
      <c r="AS29" s="879"/>
      <c r="AT29" s="879"/>
      <c r="AU29" s="879" t="s">
        <v>612</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621</v>
      </c>
      <c r="R30" s="807"/>
      <c r="S30" s="807"/>
      <c r="T30" s="807"/>
      <c r="U30" s="807"/>
      <c r="V30" s="807">
        <v>608</v>
      </c>
      <c r="W30" s="807"/>
      <c r="X30" s="807"/>
      <c r="Y30" s="807"/>
      <c r="Z30" s="807"/>
      <c r="AA30" s="807">
        <v>13</v>
      </c>
      <c r="AB30" s="807"/>
      <c r="AC30" s="807"/>
      <c r="AD30" s="807"/>
      <c r="AE30" s="808"/>
      <c r="AF30" s="809">
        <v>13</v>
      </c>
      <c r="AG30" s="810"/>
      <c r="AH30" s="810"/>
      <c r="AI30" s="810"/>
      <c r="AJ30" s="811"/>
      <c r="AK30" s="878">
        <v>156</v>
      </c>
      <c r="AL30" s="879"/>
      <c r="AM30" s="879"/>
      <c r="AN30" s="879"/>
      <c r="AO30" s="879"/>
      <c r="AP30" s="879" t="s">
        <v>618</v>
      </c>
      <c r="AQ30" s="879"/>
      <c r="AR30" s="879"/>
      <c r="AS30" s="879"/>
      <c r="AT30" s="879"/>
      <c r="AU30" s="879" t="s">
        <v>612</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29</v>
      </c>
      <c r="R31" s="807"/>
      <c r="S31" s="807"/>
      <c r="T31" s="807"/>
      <c r="U31" s="807"/>
      <c r="V31" s="807">
        <v>25</v>
      </c>
      <c r="W31" s="807"/>
      <c r="X31" s="807"/>
      <c r="Y31" s="807"/>
      <c r="Z31" s="807"/>
      <c r="AA31" s="807">
        <v>5</v>
      </c>
      <c r="AB31" s="807"/>
      <c r="AC31" s="807"/>
      <c r="AD31" s="807"/>
      <c r="AE31" s="808"/>
      <c r="AF31" s="809">
        <v>5</v>
      </c>
      <c r="AG31" s="810"/>
      <c r="AH31" s="810"/>
      <c r="AI31" s="810"/>
      <c r="AJ31" s="811"/>
      <c r="AK31" s="878">
        <v>5</v>
      </c>
      <c r="AL31" s="879"/>
      <c r="AM31" s="879"/>
      <c r="AN31" s="879"/>
      <c r="AO31" s="879"/>
      <c r="AP31" s="879" t="s">
        <v>618</v>
      </c>
      <c r="AQ31" s="879"/>
      <c r="AR31" s="879"/>
      <c r="AS31" s="879"/>
      <c r="AT31" s="879"/>
      <c r="AU31" s="879" t="s">
        <v>612</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6">
        <v>762</v>
      </c>
      <c r="R32" s="807"/>
      <c r="S32" s="807"/>
      <c r="T32" s="807"/>
      <c r="U32" s="807"/>
      <c r="V32" s="807">
        <v>791</v>
      </c>
      <c r="W32" s="807"/>
      <c r="X32" s="807"/>
      <c r="Y32" s="807"/>
      <c r="Z32" s="807"/>
      <c r="AA32" s="807">
        <v>-3</v>
      </c>
      <c r="AB32" s="807"/>
      <c r="AC32" s="807"/>
      <c r="AD32" s="807"/>
      <c r="AE32" s="808"/>
      <c r="AF32" s="809">
        <v>2144</v>
      </c>
      <c r="AG32" s="810"/>
      <c r="AH32" s="810"/>
      <c r="AI32" s="810"/>
      <c r="AJ32" s="811"/>
      <c r="AK32" s="878">
        <v>120</v>
      </c>
      <c r="AL32" s="879"/>
      <c r="AM32" s="879"/>
      <c r="AN32" s="879"/>
      <c r="AO32" s="879"/>
      <c r="AP32" s="879">
        <v>1038</v>
      </c>
      <c r="AQ32" s="879"/>
      <c r="AR32" s="879"/>
      <c r="AS32" s="879"/>
      <c r="AT32" s="879"/>
      <c r="AU32" s="879">
        <v>63</v>
      </c>
      <c r="AV32" s="879"/>
      <c r="AW32" s="879"/>
      <c r="AX32" s="879"/>
      <c r="AY32" s="879"/>
      <c r="AZ32" s="880" t="s">
        <v>624</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410</v>
      </c>
      <c r="C33" s="804"/>
      <c r="D33" s="804"/>
      <c r="E33" s="804"/>
      <c r="F33" s="804"/>
      <c r="G33" s="804"/>
      <c r="H33" s="804"/>
      <c r="I33" s="804"/>
      <c r="J33" s="804"/>
      <c r="K33" s="804"/>
      <c r="L33" s="804"/>
      <c r="M33" s="804"/>
      <c r="N33" s="804"/>
      <c r="O33" s="804"/>
      <c r="P33" s="805"/>
      <c r="Q33" s="806">
        <v>1920</v>
      </c>
      <c r="R33" s="807"/>
      <c r="S33" s="807"/>
      <c r="T33" s="807"/>
      <c r="U33" s="807"/>
      <c r="V33" s="807">
        <v>2042</v>
      </c>
      <c r="W33" s="807"/>
      <c r="X33" s="807"/>
      <c r="Y33" s="807"/>
      <c r="Z33" s="807"/>
      <c r="AA33" s="807">
        <v>-12</v>
      </c>
      <c r="AB33" s="807"/>
      <c r="AC33" s="807"/>
      <c r="AD33" s="807"/>
      <c r="AE33" s="808"/>
      <c r="AF33" s="809">
        <v>306</v>
      </c>
      <c r="AG33" s="810"/>
      <c r="AH33" s="810"/>
      <c r="AI33" s="810"/>
      <c r="AJ33" s="811"/>
      <c r="AK33" s="878">
        <v>1540</v>
      </c>
      <c r="AL33" s="879"/>
      <c r="AM33" s="879"/>
      <c r="AN33" s="879"/>
      <c r="AO33" s="879"/>
      <c r="AP33" s="879">
        <v>12643</v>
      </c>
      <c r="AQ33" s="879"/>
      <c r="AR33" s="879"/>
      <c r="AS33" s="879"/>
      <c r="AT33" s="879"/>
      <c r="AU33" s="879">
        <v>11632</v>
      </c>
      <c r="AV33" s="879"/>
      <c r="AW33" s="879"/>
      <c r="AX33" s="879"/>
      <c r="AY33" s="879"/>
      <c r="AZ33" s="880" t="s">
        <v>624</v>
      </c>
      <c r="BA33" s="880"/>
      <c r="BB33" s="880"/>
      <c r="BC33" s="880"/>
      <c r="BD33" s="880"/>
      <c r="BE33" s="876" t="s">
        <v>411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412</v>
      </c>
      <c r="C34" s="804"/>
      <c r="D34" s="804"/>
      <c r="E34" s="804"/>
      <c r="F34" s="804"/>
      <c r="G34" s="804"/>
      <c r="H34" s="804"/>
      <c r="I34" s="804"/>
      <c r="J34" s="804"/>
      <c r="K34" s="804"/>
      <c r="L34" s="804"/>
      <c r="M34" s="804"/>
      <c r="N34" s="804"/>
      <c r="O34" s="804"/>
      <c r="P34" s="805"/>
      <c r="Q34" s="806">
        <v>4874</v>
      </c>
      <c r="R34" s="807"/>
      <c r="S34" s="807"/>
      <c r="T34" s="807"/>
      <c r="U34" s="807"/>
      <c r="V34" s="807">
        <v>4923</v>
      </c>
      <c r="W34" s="807"/>
      <c r="X34" s="807"/>
      <c r="Y34" s="807"/>
      <c r="Z34" s="807"/>
      <c r="AA34" s="807">
        <v>-5</v>
      </c>
      <c r="AB34" s="807"/>
      <c r="AC34" s="807"/>
      <c r="AD34" s="807"/>
      <c r="AE34" s="808"/>
      <c r="AF34" s="809">
        <v>1223</v>
      </c>
      <c r="AG34" s="810"/>
      <c r="AH34" s="810"/>
      <c r="AI34" s="810"/>
      <c r="AJ34" s="811"/>
      <c r="AK34" s="878">
        <v>534</v>
      </c>
      <c r="AL34" s="879"/>
      <c r="AM34" s="879"/>
      <c r="AN34" s="879"/>
      <c r="AO34" s="879"/>
      <c r="AP34" s="879">
        <v>3125</v>
      </c>
      <c r="AQ34" s="879"/>
      <c r="AR34" s="879"/>
      <c r="AS34" s="879"/>
      <c r="AT34" s="879"/>
      <c r="AU34" s="879">
        <v>1424</v>
      </c>
      <c r="AV34" s="879"/>
      <c r="AW34" s="879"/>
      <c r="AX34" s="879"/>
      <c r="AY34" s="879"/>
      <c r="AZ34" s="880" t="s">
        <v>624</v>
      </c>
      <c r="BA34" s="880"/>
      <c r="BB34" s="880"/>
      <c r="BC34" s="880"/>
      <c r="BD34" s="880"/>
      <c r="BE34" s="876" t="s">
        <v>413</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414</v>
      </c>
      <c r="C35" s="804"/>
      <c r="D35" s="804"/>
      <c r="E35" s="804"/>
      <c r="F35" s="804"/>
      <c r="G35" s="804"/>
      <c r="H35" s="804"/>
      <c r="I35" s="804"/>
      <c r="J35" s="804"/>
      <c r="K35" s="804"/>
      <c r="L35" s="804"/>
      <c r="M35" s="804"/>
      <c r="N35" s="804"/>
      <c r="O35" s="804"/>
      <c r="P35" s="805"/>
      <c r="Q35" s="806">
        <v>22</v>
      </c>
      <c r="R35" s="807"/>
      <c r="S35" s="807"/>
      <c r="T35" s="807"/>
      <c r="U35" s="807"/>
      <c r="V35" s="807">
        <v>20</v>
      </c>
      <c r="W35" s="807"/>
      <c r="X35" s="807"/>
      <c r="Y35" s="807"/>
      <c r="Z35" s="807"/>
      <c r="AA35" s="807">
        <v>2</v>
      </c>
      <c r="AB35" s="807"/>
      <c r="AC35" s="807"/>
      <c r="AD35" s="807"/>
      <c r="AE35" s="808"/>
      <c r="AF35" s="809">
        <v>2</v>
      </c>
      <c r="AG35" s="810"/>
      <c r="AH35" s="810"/>
      <c r="AI35" s="810"/>
      <c r="AJ35" s="811"/>
      <c r="AK35" s="878">
        <v>16</v>
      </c>
      <c r="AL35" s="879"/>
      <c r="AM35" s="879"/>
      <c r="AN35" s="879"/>
      <c r="AO35" s="879"/>
      <c r="AP35" s="879">
        <v>116</v>
      </c>
      <c r="AQ35" s="879"/>
      <c r="AR35" s="879"/>
      <c r="AS35" s="879"/>
      <c r="AT35" s="879"/>
      <c r="AU35" s="879">
        <v>116</v>
      </c>
      <c r="AV35" s="879"/>
      <c r="AW35" s="879"/>
      <c r="AX35" s="879"/>
      <c r="AY35" s="879"/>
      <c r="AZ35" s="880" t="s">
        <v>624</v>
      </c>
      <c r="BA35" s="880"/>
      <c r="BB35" s="880"/>
      <c r="BC35" s="880"/>
      <c r="BD35" s="880"/>
      <c r="BE35" s="876" t="s">
        <v>415</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416</v>
      </c>
      <c r="C36" s="804"/>
      <c r="D36" s="804"/>
      <c r="E36" s="804"/>
      <c r="F36" s="804"/>
      <c r="G36" s="804"/>
      <c r="H36" s="804"/>
      <c r="I36" s="804"/>
      <c r="J36" s="804"/>
      <c r="K36" s="804"/>
      <c r="L36" s="804"/>
      <c r="M36" s="804"/>
      <c r="N36" s="804"/>
      <c r="O36" s="804"/>
      <c r="P36" s="805"/>
      <c r="Q36" s="806">
        <v>14</v>
      </c>
      <c r="R36" s="807"/>
      <c r="S36" s="807"/>
      <c r="T36" s="807"/>
      <c r="U36" s="807"/>
      <c r="V36" s="807">
        <v>13</v>
      </c>
      <c r="W36" s="807"/>
      <c r="X36" s="807"/>
      <c r="Y36" s="807"/>
      <c r="Z36" s="807"/>
      <c r="AA36" s="807">
        <v>1</v>
      </c>
      <c r="AB36" s="807"/>
      <c r="AC36" s="807"/>
      <c r="AD36" s="807"/>
      <c r="AE36" s="808"/>
      <c r="AF36" s="809">
        <v>8</v>
      </c>
      <c r="AG36" s="810"/>
      <c r="AH36" s="810"/>
      <c r="AI36" s="810"/>
      <c r="AJ36" s="811"/>
      <c r="AK36" s="878">
        <v>12</v>
      </c>
      <c r="AL36" s="879"/>
      <c r="AM36" s="879"/>
      <c r="AN36" s="879"/>
      <c r="AO36" s="879"/>
      <c r="AP36" s="879" t="s">
        <v>618</v>
      </c>
      <c r="AQ36" s="879"/>
      <c r="AR36" s="879"/>
      <c r="AS36" s="879"/>
      <c r="AT36" s="879"/>
      <c r="AU36" s="879" t="s">
        <v>612</v>
      </c>
      <c r="AV36" s="879"/>
      <c r="AW36" s="879"/>
      <c r="AX36" s="879"/>
      <c r="AY36" s="879"/>
      <c r="AZ36" s="880" t="s">
        <v>624</v>
      </c>
      <c r="BA36" s="880"/>
      <c r="BB36" s="880"/>
      <c r="BC36" s="880"/>
      <c r="BD36" s="880"/>
      <c r="BE36" s="876" t="s">
        <v>417</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t="s">
        <v>418</v>
      </c>
      <c r="C37" s="804"/>
      <c r="D37" s="804"/>
      <c r="E37" s="804"/>
      <c r="F37" s="804"/>
      <c r="G37" s="804"/>
      <c r="H37" s="804"/>
      <c r="I37" s="804"/>
      <c r="J37" s="804"/>
      <c r="K37" s="804"/>
      <c r="L37" s="804"/>
      <c r="M37" s="804"/>
      <c r="N37" s="804"/>
      <c r="O37" s="804"/>
      <c r="P37" s="805"/>
      <c r="Q37" s="806">
        <v>316</v>
      </c>
      <c r="R37" s="807"/>
      <c r="S37" s="807"/>
      <c r="T37" s="807"/>
      <c r="U37" s="807"/>
      <c r="V37" s="807">
        <v>186</v>
      </c>
      <c r="W37" s="807"/>
      <c r="X37" s="807"/>
      <c r="Y37" s="807"/>
      <c r="Z37" s="807"/>
      <c r="AA37" s="807">
        <v>130</v>
      </c>
      <c r="AB37" s="807"/>
      <c r="AC37" s="807"/>
      <c r="AD37" s="807"/>
      <c r="AE37" s="808"/>
      <c r="AF37" s="809">
        <v>4</v>
      </c>
      <c r="AG37" s="810"/>
      <c r="AH37" s="810"/>
      <c r="AI37" s="810"/>
      <c r="AJ37" s="811"/>
      <c r="AK37" s="878">
        <v>240</v>
      </c>
      <c r="AL37" s="879"/>
      <c r="AM37" s="879"/>
      <c r="AN37" s="879"/>
      <c r="AO37" s="879"/>
      <c r="AP37" s="879" t="s">
        <v>618</v>
      </c>
      <c r="AQ37" s="879"/>
      <c r="AR37" s="879"/>
      <c r="AS37" s="879"/>
      <c r="AT37" s="879"/>
      <c r="AU37" s="879" t="s">
        <v>612</v>
      </c>
      <c r="AV37" s="879"/>
      <c r="AW37" s="879"/>
      <c r="AX37" s="879"/>
      <c r="AY37" s="879"/>
      <c r="AZ37" s="880" t="s">
        <v>624</v>
      </c>
      <c r="BA37" s="880"/>
      <c r="BB37" s="880"/>
      <c r="BC37" s="880"/>
      <c r="BD37" s="880"/>
      <c r="BE37" s="876" t="s">
        <v>419</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421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4180</v>
      </c>
      <c r="AG63" s="890"/>
      <c r="AH63" s="890"/>
      <c r="AI63" s="890"/>
      <c r="AJ63" s="891"/>
      <c r="AK63" s="892"/>
      <c r="AL63" s="887"/>
      <c r="AM63" s="887"/>
      <c r="AN63" s="887"/>
      <c r="AO63" s="887"/>
      <c r="AP63" s="890">
        <v>16961</v>
      </c>
      <c r="AQ63" s="890"/>
      <c r="AR63" s="890"/>
      <c r="AS63" s="890"/>
      <c r="AT63" s="890"/>
      <c r="AU63" s="890">
        <v>13239</v>
      </c>
      <c r="AV63" s="890"/>
      <c r="AW63" s="890"/>
      <c r="AX63" s="890"/>
      <c r="AY63" s="890"/>
      <c r="AZ63" s="894"/>
      <c r="BA63" s="894"/>
      <c r="BB63" s="894"/>
      <c r="BC63" s="894"/>
      <c r="BD63" s="894"/>
      <c r="BE63" s="895"/>
      <c r="BF63" s="895"/>
      <c r="BG63" s="895"/>
      <c r="BH63" s="895"/>
      <c r="BI63" s="896"/>
      <c r="BJ63" s="897" t="s">
        <v>422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424</v>
      </c>
      <c r="B66" s="789"/>
      <c r="C66" s="789"/>
      <c r="D66" s="789"/>
      <c r="E66" s="789"/>
      <c r="F66" s="789"/>
      <c r="G66" s="789"/>
      <c r="H66" s="789"/>
      <c r="I66" s="789"/>
      <c r="J66" s="789"/>
      <c r="K66" s="789"/>
      <c r="L66" s="789"/>
      <c r="M66" s="789"/>
      <c r="N66" s="789"/>
      <c r="O66" s="789"/>
      <c r="P66" s="790"/>
      <c r="Q66" s="765" t="s">
        <v>425</v>
      </c>
      <c r="R66" s="766"/>
      <c r="S66" s="766"/>
      <c r="T66" s="766"/>
      <c r="U66" s="767"/>
      <c r="V66" s="765" t="s">
        <v>426</v>
      </c>
      <c r="W66" s="766"/>
      <c r="X66" s="766"/>
      <c r="Y66" s="766"/>
      <c r="Z66" s="767"/>
      <c r="AA66" s="765" t="s">
        <v>427</v>
      </c>
      <c r="AB66" s="766"/>
      <c r="AC66" s="766"/>
      <c r="AD66" s="766"/>
      <c r="AE66" s="767"/>
      <c r="AF66" s="900" t="s">
        <v>428</v>
      </c>
      <c r="AG66" s="861"/>
      <c r="AH66" s="861"/>
      <c r="AI66" s="861"/>
      <c r="AJ66" s="901"/>
      <c r="AK66" s="765" t="s">
        <v>429</v>
      </c>
      <c r="AL66" s="789"/>
      <c r="AM66" s="789"/>
      <c r="AN66" s="789"/>
      <c r="AO66" s="790"/>
      <c r="AP66" s="765" t="s">
        <v>430</v>
      </c>
      <c r="AQ66" s="766"/>
      <c r="AR66" s="766"/>
      <c r="AS66" s="766"/>
      <c r="AT66" s="767"/>
      <c r="AU66" s="765" t="s">
        <v>431</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598</v>
      </c>
      <c r="C68" s="918"/>
      <c r="D68" s="918"/>
      <c r="E68" s="918"/>
      <c r="F68" s="918"/>
      <c r="G68" s="918"/>
      <c r="H68" s="918"/>
      <c r="I68" s="918"/>
      <c r="J68" s="918"/>
      <c r="K68" s="918"/>
      <c r="L68" s="918"/>
      <c r="M68" s="918"/>
      <c r="N68" s="918"/>
      <c r="O68" s="918"/>
      <c r="P68" s="919"/>
      <c r="Q68" s="920">
        <v>6490</v>
      </c>
      <c r="R68" s="914"/>
      <c r="S68" s="914"/>
      <c r="T68" s="914"/>
      <c r="U68" s="914"/>
      <c r="V68" s="914">
        <v>7195</v>
      </c>
      <c r="W68" s="914"/>
      <c r="X68" s="914"/>
      <c r="Y68" s="914"/>
      <c r="Z68" s="914"/>
      <c r="AA68" s="914">
        <v>-705</v>
      </c>
      <c r="AB68" s="914"/>
      <c r="AC68" s="914"/>
      <c r="AD68" s="914"/>
      <c r="AE68" s="914"/>
      <c r="AF68" s="914">
        <v>3561</v>
      </c>
      <c r="AG68" s="914"/>
      <c r="AH68" s="914"/>
      <c r="AI68" s="914"/>
      <c r="AJ68" s="914"/>
      <c r="AK68" s="914" t="s">
        <v>610</v>
      </c>
      <c r="AL68" s="914"/>
      <c r="AM68" s="914"/>
      <c r="AN68" s="914"/>
      <c r="AO68" s="914"/>
      <c r="AP68" s="914">
        <v>21684</v>
      </c>
      <c r="AQ68" s="914"/>
      <c r="AR68" s="914"/>
      <c r="AS68" s="914"/>
      <c r="AT68" s="914"/>
      <c r="AU68" s="914" t="s">
        <v>610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599</v>
      </c>
      <c r="C69" s="922"/>
      <c r="D69" s="922"/>
      <c r="E69" s="922"/>
      <c r="F69" s="922"/>
      <c r="G69" s="922"/>
      <c r="H69" s="922"/>
      <c r="I69" s="922"/>
      <c r="J69" s="922"/>
      <c r="K69" s="922"/>
      <c r="L69" s="922"/>
      <c r="M69" s="922"/>
      <c r="N69" s="922"/>
      <c r="O69" s="922"/>
      <c r="P69" s="923"/>
      <c r="Q69" s="924">
        <v>72</v>
      </c>
      <c r="R69" s="879"/>
      <c r="S69" s="879"/>
      <c r="T69" s="879"/>
      <c r="U69" s="879"/>
      <c r="V69" s="879">
        <v>69</v>
      </c>
      <c r="W69" s="879"/>
      <c r="X69" s="879"/>
      <c r="Y69" s="879"/>
      <c r="Z69" s="879"/>
      <c r="AA69" s="879">
        <v>3</v>
      </c>
      <c r="AB69" s="879"/>
      <c r="AC69" s="879"/>
      <c r="AD69" s="879"/>
      <c r="AE69" s="879"/>
      <c r="AF69" s="879">
        <v>3</v>
      </c>
      <c r="AG69" s="879"/>
      <c r="AH69" s="879"/>
      <c r="AI69" s="879"/>
      <c r="AJ69" s="879"/>
      <c r="AK69" s="879" t="s">
        <v>610</v>
      </c>
      <c r="AL69" s="879"/>
      <c r="AM69" s="879"/>
      <c r="AN69" s="879"/>
      <c r="AO69" s="879"/>
      <c r="AP69" s="879" t="s">
        <v>610</v>
      </c>
      <c r="AQ69" s="879"/>
      <c r="AR69" s="879"/>
      <c r="AS69" s="879"/>
      <c r="AT69" s="879"/>
      <c r="AU69" s="879" t="s">
        <v>610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600</v>
      </c>
      <c r="C70" s="922"/>
      <c r="D70" s="922"/>
      <c r="E70" s="922"/>
      <c r="F70" s="922"/>
      <c r="G70" s="922"/>
      <c r="H70" s="922"/>
      <c r="I70" s="922"/>
      <c r="J70" s="922"/>
      <c r="K70" s="922"/>
      <c r="L70" s="922"/>
      <c r="M70" s="922"/>
      <c r="N70" s="922"/>
      <c r="O70" s="922"/>
      <c r="P70" s="923"/>
      <c r="Q70" s="924">
        <v>279667</v>
      </c>
      <c r="R70" s="879"/>
      <c r="S70" s="879"/>
      <c r="T70" s="879"/>
      <c r="U70" s="879"/>
      <c r="V70" s="879">
        <v>279607</v>
      </c>
      <c r="W70" s="879"/>
      <c r="X70" s="879"/>
      <c r="Y70" s="879"/>
      <c r="Z70" s="879"/>
      <c r="AA70" s="879">
        <v>60</v>
      </c>
      <c r="AB70" s="879"/>
      <c r="AC70" s="879"/>
      <c r="AD70" s="879"/>
      <c r="AE70" s="879"/>
      <c r="AF70" s="879">
        <v>60</v>
      </c>
      <c r="AG70" s="879"/>
      <c r="AH70" s="879"/>
      <c r="AI70" s="879"/>
      <c r="AJ70" s="879"/>
      <c r="AK70" s="879">
        <v>5298</v>
      </c>
      <c r="AL70" s="879"/>
      <c r="AM70" s="879"/>
      <c r="AN70" s="879"/>
      <c r="AO70" s="879"/>
      <c r="AP70" s="879" t="s">
        <v>610</v>
      </c>
      <c r="AQ70" s="879"/>
      <c r="AR70" s="879"/>
      <c r="AS70" s="879"/>
      <c r="AT70" s="879"/>
      <c r="AU70" s="879" t="s">
        <v>610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601</v>
      </c>
      <c r="C71" s="922"/>
      <c r="D71" s="922"/>
      <c r="E71" s="922"/>
      <c r="F71" s="922"/>
      <c r="G71" s="922"/>
      <c r="H71" s="922"/>
      <c r="I71" s="922"/>
      <c r="J71" s="922"/>
      <c r="K71" s="922"/>
      <c r="L71" s="922"/>
      <c r="M71" s="922"/>
      <c r="N71" s="922"/>
      <c r="O71" s="922"/>
      <c r="P71" s="923"/>
      <c r="Q71" s="924">
        <v>6487</v>
      </c>
      <c r="R71" s="879"/>
      <c r="S71" s="879"/>
      <c r="T71" s="879"/>
      <c r="U71" s="879"/>
      <c r="V71" s="879">
        <v>6236</v>
      </c>
      <c r="W71" s="879"/>
      <c r="X71" s="879"/>
      <c r="Y71" s="879"/>
      <c r="Z71" s="879"/>
      <c r="AA71" s="879">
        <v>251</v>
      </c>
      <c r="AB71" s="879"/>
      <c r="AC71" s="879"/>
      <c r="AD71" s="879"/>
      <c r="AE71" s="879"/>
      <c r="AF71" s="879">
        <v>251</v>
      </c>
      <c r="AG71" s="879"/>
      <c r="AH71" s="879"/>
      <c r="AI71" s="879"/>
      <c r="AJ71" s="879"/>
      <c r="AK71" s="879">
        <v>366</v>
      </c>
      <c r="AL71" s="879"/>
      <c r="AM71" s="879"/>
      <c r="AN71" s="879"/>
      <c r="AO71" s="879"/>
      <c r="AP71" s="879" t="s">
        <v>610</v>
      </c>
      <c r="AQ71" s="879"/>
      <c r="AR71" s="879"/>
      <c r="AS71" s="879"/>
      <c r="AT71" s="879"/>
      <c r="AU71" s="879" t="s">
        <v>610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602</v>
      </c>
      <c r="C72" s="922"/>
      <c r="D72" s="922"/>
      <c r="E72" s="922"/>
      <c r="F72" s="922"/>
      <c r="G72" s="922"/>
      <c r="H72" s="922"/>
      <c r="I72" s="922"/>
      <c r="J72" s="922"/>
      <c r="K72" s="922"/>
      <c r="L72" s="922"/>
      <c r="M72" s="922"/>
      <c r="N72" s="922"/>
      <c r="O72" s="922"/>
      <c r="P72" s="923"/>
      <c r="Q72" s="924">
        <v>799</v>
      </c>
      <c r="R72" s="879"/>
      <c r="S72" s="879"/>
      <c r="T72" s="879"/>
      <c r="U72" s="879"/>
      <c r="V72" s="879">
        <v>329</v>
      </c>
      <c r="W72" s="879"/>
      <c r="X72" s="879"/>
      <c r="Y72" s="879"/>
      <c r="Z72" s="879"/>
      <c r="AA72" s="879">
        <v>470</v>
      </c>
      <c r="AB72" s="879"/>
      <c r="AC72" s="879"/>
      <c r="AD72" s="879"/>
      <c r="AE72" s="879"/>
      <c r="AF72" s="879">
        <v>470</v>
      </c>
      <c r="AG72" s="879"/>
      <c r="AH72" s="879"/>
      <c r="AI72" s="879"/>
      <c r="AJ72" s="879"/>
      <c r="AK72" s="879" t="s">
        <v>610</v>
      </c>
      <c r="AL72" s="879"/>
      <c r="AM72" s="879"/>
      <c r="AN72" s="879"/>
      <c r="AO72" s="879"/>
      <c r="AP72" s="879" t="s">
        <v>610</v>
      </c>
      <c r="AQ72" s="879"/>
      <c r="AR72" s="879"/>
      <c r="AS72" s="879"/>
      <c r="AT72" s="879"/>
      <c r="AU72" s="879" t="s">
        <v>610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603</v>
      </c>
      <c r="C73" s="922"/>
      <c r="D73" s="922"/>
      <c r="E73" s="922"/>
      <c r="F73" s="922"/>
      <c r="G73" s="922"/>
      <c r="H73" s="922"/>
      <c r="I73" s="922"/>
      <c r="J73" s="922"/>
      <c r="K73" s="922"/>
      <c r="L73" s="922"/>
      <c r="M73" s="922"/>
      <c r="N73" s="922"/>
      <c r="O73" s="922"/>
      <c r="P73" s="923"/>
      <c r="Q73" s="924">
        <v>228</v>
      </c>
      <c r="R73" s="879"/>
      <c r="S73" s="879"/>
      <c r="T73" s="879"/>
      <c r="U73" s="879"/>
      <c r="V73" s="879">
        <v>214</v>
      </c>
      <c r="W73" s="879"/>
      <c r="X73" s="879"/>
      <c r="Y73" s="879"/>
      <c r="Z73" s="879"/>
      <c r="AA73" s="879">
        <v>14</v>
      </c>
      <c r="AB73" s="879"/>
      <c r="AC73" s="879"/>
      <c r="AD73" s="879"/>
      <c r="AE73" s="879"/>
      <c r="AF73" s="879">
        <v>14</v>
      </c>
      <c r="AG73" s="879"/>
      <c r="AH73" s="879"/>
      <c r="AI73" s="879"/>
      <c r="AJ73" s="879"/>
      <c r="AK73" s="879">
        <v>221</v>
      </c>
      <c r="AL73" s="879"/>
      <c r="AM73" s="879"/>
      <c r="AN73" s="879"/>
      <c r="AO73" s="879"/>
      <c r="AP73" s="879" t="s">
        <v>610</v>
      </c>
      <c r="AQ73" s="879"/>
      <c r="AR73" s="879"/>
      <c r="AS73" s="879"/>
      <c r="AT73" s="879"/>
      <c r="AU73" s="879" t="s">
        <v>610</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604</v>
      </c>
      <c r="C74" s="922"/>
      <c r="D74" s="922"/>
      <c r="E74" s="922"/>
      <c r="F74" s="922"/>
      <c r="G74" s="922"/>
      <c r="H74" s="922"/>
      <c r="I74" s="922"/>
      <c r="J74" s="922"/>
      <c r="K74" s="922"/>
      <c r="L74" s="922"/>
      <c r="M74" s="922"/>
      <c r="N74" s="922"/>
      <c r="O74" s="922"/>
      <c r="P74" s="923"/>
      <c r="Q74" s="924">
        <v>26</v>
      </c>
      <c r="R74" s="879"/>
      <c r="S74" s="879"/>
      <c r="T74" s="879"/>
      <c r="U74" s="879"/>
      <c r="V74" s="879">
        <v>16</v>
      </c>
      <c r="W74" s="879"/>
      <c r="X74" s="879"/>
      <c r="Y74" s="879"/>
      <c r="Z74" s="879"/>
      <c r="AA74" s="879">
        <v>11</v>
      </c>
      <c r="AB74" s="879"/>
      <c r="AC74" s="879"/>
      <c r="AD74" s="879"/>
      <c r="AE74" s="879"/>
      <c r="AF74" s="879">
        <v>11</v>
      </c>
      <c r="AG74" s="879"/>
      <c r="AH74" s="879"/>
      <c r="AI74" s="879"/>
      <c r="AJ74" s="879"/>
      <c r="AK74" s="879" t="s">
        <v>610</v>
      </c>
      <c r="AL74" s="879"/>
      <c r="AM74" s="879"/>
      <c r="AN74" s="879"/>
      <c r="AO74" s="879"/>
      <c r="AP74" s="879" t="s">
        <v>610</v>
      </c>
      <c r="AQ74" s="879"/>
      <c r="AR74" s="879"/>
      <c r="AS74" s="879"/>
      <c r="AT74" s="879"/>
      <c r="AU74" s="879" t="s">
        <v>610</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605</v>
      </c>
      <c r="C75" s="922"/>
      <c r="D75" s="922"/>
      <c r="E75" s="922"/>
      <c r="F75" s="922"/>
      <c r="G75" s="922"/>
      <c r="H75" s="922"/>
      <c r="I75" s="922"/>
      <c r="J75" s="922"/>
      <c r="K75" s="922"/>
      <c r="L75" s="922"/>
      <c r="M75" s="922"/>
      <c r="N75" s="922"/>
      <c r="O75" s="922"/>
      <c r="P75" s="923"/>
      <c r="Q75" s="927">
        <v>100</v>
      </c>
      <c r="R75" s="928"/>
      <c r="S75" s="928"/>
      <c r="T75" s="928"/>
      <c r="U75" s="878"/>
      <c r="V75" s="929">
        <v>78</v>
      </c>
      <c r="W75" s="928"/>
      <c r="X75" s="928"/>
      <c r="Y75" s="928"/>
      <c r="Z75" s="878"/>
      <c r="AA75" s="929">
        <v>21</v>
      </c>
      <c r="AB75" s="928"/>
      <c r="AC75" s="928"/>
      <c r="AD75" s="928"/>
      <c r="AE75" s="878"/>
      <c r="AF75" s="929">
        <v>21</v>
      </c>
      <c r="AG75" s="928"/>
      <c r="AH75" s="928"/>
      <c r="AI75" s="928"/>
      <c r="AJ75" s="878"/>
      <c r="AK75" s="929">
        <v>22</v>
      </c>
      <c r="AL75" s="928"/>
      <c r="AM75" s="928"/>
      <c r="AN75" s="928"/>
      <c r="AO75" s="878"/>
      <c r="AP75" s="929" t="s">
        <v>610</v>
      </c>
      <c r="AQ75" s="928"/>
      <c r="AR75" s="928"/>
      <c r="AS75" s="928"/>
      <c r="AT75" s="878"/>
      <c r="AU75" s="929" t="s">
        <v>610</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606</v>
      </c>
      <c r="C76" s="922"/>
      <c r="D76" s="922"/>
      <c r="E76" s="922"/>
      <c r="F76" s="922"/>
      <c r="G76" s="922"/>
      <c r="H76" s="922"/>
      <c r="I76" s="922"/>
      <c r="J76" s="922"/>
      <c r="K76" s="922"/>
      <c r="L76" s="922"/>
      <c r="M76" s="922"/>
      <c r="N76" s="922"/>
      <c r="O76" s="922"/>
      <c r="P76" s="923"/>
      <c r="Q76" s="927">
        <v>973</v>
      </c>
      <c r="R76" s="928"/>
      <c r="S76" s="928"/>
      <c r="T76" s="928"/>
      <c r="U76" s="878"/>
      <c r="V76" s="929">
        <v>903</v>
      </c>
      <c r="W76" s="928"/>
      <c r="X76" s="928"/>
      <c r="Y76" s="928"/>
      <c r="Z76" s="878"/>
      <c r="AA76" s="929">
        <v>69</v>
      </c>
      <c r="AB76" s="928"/>
      <c r="AC76" s="928"/>
      <c r="AD76" s="928"/>
      <c r="AE76" s="878"/>
      <c r="AF76" s="929">
        <v>69</v>
      </c>
      <c r="AG76" s="928"/>
      <c r="AH76" s="928"/>
      <c r="AI76" s="928"/>
      <c r="AJ76" s="878"/>
      <c r="AK76" s="929" t="s">
        <v>617</v>
      </c>
      <c r="AL76" s="928"/>
      <c r="AM76" s="928"/>
      <c r="AN76" s="928"/>
      <c r="AO76" s="878"/>
      <c r="AP76" s="929">
        <v>206</v>
      </c>
      <c r="AQ76" s="928"/>
      <c r="AR76" s="928"/>
      <c r="AS76" s="928"/>
      <c r="AT76" s="878"/>
      <c r="AU76" s="929">
        <v>152</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607</v>
      </c>
      <c r="C77" s="922"/>
      <c r="D77" s="922"/>
      <c r="E77" s="922"/>
      <c r="F77" s="922"/>
      <c r="G77" s="922"/>
      <c r="H77" s="922"/>
      <c r="I77" s="922"/>
      <c r="J77" s="922"/>
      <c r="K77" s="922"/>
      <c r="L77" s="922"/>
      <c r="M77" s="922"/>
      <c r="N77" s="922"/>
      <c r="O77" s="922"/>
      <c r="P77" s="923"/>
      <c r="Q77" s="927">
        <v>37</v>
      </c>
      <c r="R77" s="928"/>
      <c r="S77" s="928"/>
      <c r="T77" s="928"/>
      <c r="U77" s="878"/>
      <c r="V77" s="929">
        <v>33</v>
      </c>
      <c r="W77" s="928"/>
      <c r="X77" s="928"/>
      <c r="Y77" s="928"/>
      <c r="Z77" s="878"/>
      <c r="AA77" s="929">
        <v>4</v>
      </c>
      <c r="AB77" s="928"/>
      <c r="AC77" s="928"/>
      <c r="AD77" s="928"/>
      <c r="AE77" s="878"/>
      <c r="AF77" s="929">
        <v>4</v>
      </c>
      <c r="AG77" s="928"/>
      <c r="AH77" s="928"/>
      <c r="AI77" s="928"/>
      <c r="AJ77" s="878"/>
      <c r="AK77" s="929" t="s">
        <v>611</v>
      </c>
      <c r="AL77" s="928"/>
      <c r="AM77" s="928"/>
      <c r="AN77" s="928"/>
      <c r="AO77" s="878"/>
      <c r="AP77" s="929" t="s">
        <v>611</v>
      </c>
      <c r="AQ77" s="928"/>
      <c r="AR77" s="928"/>
      <c r="AS77" s="928"/>
      <c r="AT77" s="878"/>
      <c r="AU77" s="929" t="s">
        <v>611</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608</v>
      </c>
      <c r="C78" s="922"/>
      <c r="D78" s="922"/>
      <c r="E78" s="922"/>
      <c r="F78" s="922"/>
      <c r="G78" s="922"/>
      <c r="H78" s="922"/>
      <c r="I78" s="922"/>
      <c r="J78" s="922"/>
      <c r="K78" s="922"/>
      <c r="L78" s="922"/>
      <c r="M78" s="922"/>
      <c r="N78" s="922"/>
      <c r="O78" s="922"/>
      <c r="P78" s="923"/>
      <c r="Q78" s="924">
        <v>141</v>
      </c>
      <c r="R78" s="879"/>
      <c r="S78" s="879"/>
      <c r="T78" s="879"/>
      <c r="U78" s="879"/>
      <c r="V78" s="879">
        <v>136</v>
      </c>
      <c r="W78" s="879"/>
      <c r="X78" s="879"/>
      <c r="Y78" s="879"/>
      <c r="Z78" s="879"/>
      <c r="AA78" s="879">
        <v>5</v>
      </c>
      <c r="AB78" s="879"/>
      <c r="AC78" s="879"/>
      <c r="AD78" s="879"/>
      <c r="AE78" s="879"/>
      <c r="AF78" s="879">
        <v>5</v>
      </c>
      <c r="AG78" s="879"/>
      <c r="AH78" s="879"/>
      <c r="AI78" s="879"/>
      <c r="AJ78" s="879"/>
      <c r="AK78" s="879" t="s">
        <v>622</v>
      </c>
      <c r="AL78" s="879"/>
      <c r="AM78" s="879"/>
      <c r="AN78" s="879"/>
      <c r="AO78" s="879"/>
      <c r="AP78" s="879" t="s">
        <v>613</v>
      </c>
      <c r="AQ78" s="879"/>
      <c r="AR78" s="879"/>
      <c r="AS78" s="879"/>
      <c r="AT78" s="879"/>
      <c r="AU78" s="879" t="s">
        <v>622</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t="s">
        <v>609</v>
      </c>
      <c r="C79" s="922"/>
      <c r="D79" s="922"/>
      <c r="E79" s="922"/>
      <c r="F79" s="922"/>
      <c r="G79" s="922"/>
      <c r="H79" s="922"/>
      <c r="I79" s="922"/>
      <c r="J79" s="922"/>
      <c r="K79" s="922"/>
      <c r="L79" s="922"/>
      <c r="M79" s="922"/>
      <c r="N79" s="922"/>
      <c r="O79" s="922"/>
      <c r="P79" s="923"/>
      <c r="Q79" s="924">
        <v>62</v>
      </c>
      <c r="R79" s="879"/>
      <c r="S79" s="879"/>
      <c r="T79" s="879"/>
      <c r="U79" s="879"/>
      <c r="V79" s="879">
        <v>55</v>
      </c>
      <c r="W79" s="879"/>
      <c r="X79" s="879"/>
      <c r="Y79" s="879"/>
      <c r="Z79" s="879"/>
      <c r="AA79" s="879">
        <v>7</v>
      </c>
      <c r="AB79" s="879"/>
      <c r="AC79" s="879"/>
      <c r="AD79" s="879"/>
      <c r="AE79" s="879"/>
      <c r="AF79" s="879">
        <v>7</v>
      </c>
      <c r="AG79" s="879"/>
      <c r="AH79" s="879"/>
      <c r="AI79" s="879"/>
      <c r="AJ79" s="879"/>
      <c r="AK79" s="879" t="s">
        <v>622</v>
      </c>
      <c r="AL79" s="879"/>
      <c r="AM79" s="879"/>
      <c r="AN79" s="879"/>
      <c r="AO79" s="879"/>
      <c r="AP79" s="879" t="s">
        <v>623</v>
      </c>
      <c r="AQ79" s="879"/>
      <c r="AR79" s="879"/>
      <c r="AS79" s="879"/>
      <c r="AT79" s="879"/>
      <c r="AU79" s="879" t="s">
        <v>622</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432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4476</v>
      </c>
      <c r="AG88" s="890"/>
      <c r="AH88" s="890"/>
      <c r="AI88" s="890"/>
      <c r="AJ88" s="890"/>
      <c r="AK88" s="887"/>
      <c r="AL88" s="887"/>
      <c r="AM88" s="887"/>
      <c r="AN88" s="887"/>
      <c r="AO88" s="887"/>
      <c r="AP88" s="890">
        <v>21890</v>
      </c>
      <c r="AQ88" s="890"/>
      <c r="AR88" s="890"/>
      <c r="AS88" s="890"/>
      <c r="AT88" s="890"/>
      <c r="AU88" s="890">
        <v>152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433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363</v>
      </c>
      <c r="CS102" s="898"/>
      <c r="CT102" s="898"/>
      <c r="CU102" s="898"/>
      <c r="CV102" s="941"/>
      <c r="CW102" s="940">
        <v>3</v>
      </c>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440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441</v>
      </c>
      <c r="AB109" s="943"/>
      <c r="AC109" s="943"/>
      <c r="AD109" s="943"/>
      <c r="AE109" s="944"/>
      <c r="AF109" s="942" t="s">
        <v>442</v>
      </c>
      <c r="AG109" s="943"/>
      <c r="AH109" s="943"/>
      <c r="AI109" s="943"/>
      <c r="AJ109" s="944"/>
      <c r="AK109" s="942" t="s">
        <v>303</v>
      </c>
      <c r="AL109" s="943"/>
      <c r="AM109" s="943"/>
      <c r="AN109" s="943"/>
      <c r="AO109" s="944"/>
      <c r="AP109" s="942" t="s">
        <v>443</v>
      </c>
      <c r="AQ109" s="943"/>
      <c r="AR109" s="943"/>
      <c r="AS109" s="943"/>
      <c r="AT109" s="945"/>
      <c r="AU109" s="962" t="s">
        <v>440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441</v>
      </c>
      <c r="BR109" s="943"/>
      <c r="BS109" s="943"/>
      <c r="BT109" s="943"/>
      <c r="BU109" s="944"/>
      <c r="BV109" s="942" t="s">
        <v>442</v>
      </c>
      <c r="BW109" s="943"/>
      <c r="BX109" s="943"/>
      <c r="BY109" s="943"/>
      <c r="BZ109" s="944"/>
      <c r="CA109" s="942" t="s">
        <v>303</v>
      </c>
      <c r="CB109" s="943"/>
      <c r="CC109" s="943"/>
      <c r="CD109" s="943"/>
      <c r="CE109" s="944"/>
      <c r="CF109" s="963" t="s">
        <v>443</v>
      </c>
      <c r="CG109" s="963"/>
      <c r="CH109" s="963"/>
      <c r="CI109" s="963"/>
      <c r="CJ109" s="963"/>
      <c r="CK109" s="942" t="s">
        <v>444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441</v>
      </c>
      <c r="DH109" s="943"/>
      <c r="DI109" s="943"/>
      <c r="DJ109" s="943"/>
      <c r="DK109" s="944"/>
      <c r="DL109" s="942" t="s">
        <v>442</v>
      </c>
      <c r="DM109" s="943"/>
      <c r="DN109" s="943"/>
      <c r="DO109" s="943"/>
      <c r="DP109" s="944"/>
      <c r="DQ109" s="942" t="s">
        <v>303</v>
      </c>
      <c r="DR109" s="943"/>
      <c r="DS109" s="943"/>
      <c r="DT109" s="943"/>
      <c r="DU109" s="944"/>
      <c r="DV109" s="942" t="s">
        <v>443</v>
      </c>
      <c r="DW109" s="943"/>
      <c r="DX109" s="943"/>
      <c r="DY109" s="943"/>
      <c r="DZ109" s="945"/>
    </row>
    <row r="110" spans="1:131" s="248" customFormat="1" ht="26.25" customHeight="1" x14ac:dyDescent="0.15">
      <c r="A110" s="946" t="s">
        <v>445</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1863342</v>
      </c>
      <c r="AB110" s="950"/>
      <c r="AC110" s="950"/>
      <c r="AD110" s="950"/>
      <c r="AE110" s="951"/>
      <c r="AF110" s="952">
        <v>1844850</v>
      </c>
      <c r="AG110" s="950"/>
      <c r="AH110" s="950"/>
      <c r="AI110" s="950"/>
      <c r="AJ110" s="951"/>
      <c r="AK110" s="952">
        <v>1748250</v>
      </c>
      <c r="AL110" s="950"/>
      <c r="AM110" s="950"/>
      <c r="AN110" s="950"/>
      <c r="AO110" s="951"/>
      <c r="AP110" s="953">
        <v>18</v>
      </c>
      <c r="AQ110" s="954"/>
      <c r="AR110" s="954"/>
      <c r="AS110" s="954"/>
      <c r="AT110" s="955"/>
      <c r="AU110" s="956" t="s">
        <v>73</v>
      </c>
      <c r="AV110" s="957"/>
      <c r="AW110" s="957"/>
      <c r="AX110" s="957"/>
      <c r="AY110" s="957"/>
      <c r="AZ110" s="998" t="s">
        <v>446</v>
      </c>
      <c r="BA110" s="947"/>
      <c r="BB110" s="947"/>
      <c r="BC110" s="947"/>
      <c r="BD110" s="947"/>
      <c r="BE110" s="947"/>
      <c r="BF110" s="947"/>
      <c r="BG110" s="947"/>
      <c r="BH110" s="947"/>
      <c r="BI110" s="947"/>
      <c r="BJ110" s="947"/>
      <c r="BK110" s="947"/>
      <c r="BL110" s="947"/>
      <c r="BM110" s="947"/>
      <c r="BN110" s="947"/>
      <c r="BO110" s="947"/>
      <c r="BP110" s="948"/>
      <c r="BQ110" s="984">
        <v>19890194</v>
      </c>
      <c r="BR110" s="985"/>
      <c r="BS110" s="985"/>
      <c r="BT110" s="985"/>
      <c r="BU110" s="985"/>
      <c r="BV110" s="985">
        <v>21204801</v>
      </c>
      <c r="BW110" s="985"/>
      <c r="BX110" s="985"/>
      <c r="BY110" s="985"/>
      <c r="BZ110" s="985"/>
      <c r="CA110" s="985">
        <v>21517861</v>
      </c>
      <c r="CB110" s="985"/>
      <c r="CC110" s="985"/>
      <c r="CD110" s="985"/>
      <c r="CE110" s="985"/>
      <c r="CF110" s="999">
        <v>221.5</v>
      </c>
      <c r="CG110" s="1000"/>
      <c r="CH110" s="1000"/>
      <c r="CI110" s="1000"/>
      <c r="CJ110" s="1000"/>
      <c r="CK110" s="1001" t="s">
        <v>447</v>
      </c>
      <c r="CL110" s="1002"/>
      <c r="CM110" s="981" t="s">
        <v>448</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449</v>
      </c>
      <c r="DH110" s="985"/>
      <c r="DI110" s="985"/>
      <c r="DJ110" s="985"/>
      <c r="DK110" s="985"/>
      <c r="DL110" s="985" t="s">
        <v>450</v>
      </c>
      <c r="DM110" s="985"/>
      <c r="DN110" s="985"/>
      <c r="DO110" s="985"/>
      <c r="DP110" s="985"/>
      <c r="DQ110" s="985" t="s">
        <v>451</v>
      </c>
      <c r="DR110" s="985"/>
      <c r="DS110" s="985"/>
      <c r="DT110" s="985"/>
      <c r="DU110" s="985"/>
      <c r="DV110" s="986" t="s">
        <v>450</v>
      </c>
      <c r="DW110" s="986"/>
      <c r="DX110" s="986"/>
      <c r="DY110" s="986"/>
      <c r="DZ110" s="987"/>
    </row>
    <row r="111" spans="1:131" s="248" customFormat="1" ht="26.25" customHeight="1" x14ac:dyDescent="0.15">
      <c r="A111" s="988" t="s">
        <v>452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451</v>
      </c>
      <c r="AB111" s="992"/>
      <c r="AC111" s="992"/>
      <c r="AD111" s="992"/>
      <c r="AE111" s="993"/>
      <c r="AF111" s="994" t="s">
        <v>450</v>
      </c>
      <c r="AG111" s="992"/>
      <c r="AH111" s="992"/>
      <c r="AI111" s="992"/>
      <c r="AJ111" s="993"/>
      <c r="AK111" s="994" t="s">
        <v>449</v>
      </c>
      <c r="AL111" s="992"/>
      <c r="AM111" s="992"/>
      <c r="AN111" s="992"/>
      <c r="AO111" s="993"/>
      <c r="AP111" s="995" t="s">
        <v>449</v>
      </c>
      <c r="AQ111" s="996"/>
      <c r="AR111" s="996"/>
      <c r="AS111" s="996"/>
      <c r="AT111" s="997"/>
      <c r="AU111" s="958"/>
      <c r="AV111" s="959"/>
      <c r="AW111" s="959"/>
      <c r="AX111" s="959"/>
      <c r="AY111" s="959"/>
      <c r="AZ111" s="1007" t="s">
        <v>453</v>
      </c>
      <c r="BA111" s="1008"/>
      <c r="BB111" s="1008"/>
      <c r="BC111" s="1008"/>
      <c r="BD111" s="1008"/>
      <c r="BE111" s="1008"/>
      <c r="BF111" s="1008"/>
      <c r="BG111" s="1008"/>
      <c r="BH111" s="1008"/>
      <c r="BI111" s="1008"/>
      <c r="BJ111" s="1008"/>
      <c r="BK111" s="1008"/>
      <c r="BL111" s="1008"/>
      <c r="BM111" s="1008"/>
      <c r="BN111" s="1008"/>
      <c r="BO111" s="1008"/>
      <c r="BP111" s="1009"/>
      <c r="BQ111" s="977">
        <v>124841</v>
      </c>
      <c r="BR111" s="978"/>
      <c r="BS111" s="978"/>
      <c r="BT111" s="978"/>
      <c r="BU111" s="978"/>
      <c r="BV111" s="978">
        <v>100885</v>
      </c>
      <c r="BW111" s="978"/>
      <c r="BX111" s="978"/>
      <c r="BY111" s="978"/>
      <c r="BZ111" s="978"/>
      <c r="CA111" s="978">
        <v>81522</v>
      </c>
      <c r="CB111" s="978"/>
      <c r="CC111" s="978"/>
      <c r="CD111" s="978"/>
      <c r="CE111" s="978"/>
      <c r="CF111" s="972">
        <v>0.8</v>
      </c>
      <c r="CG111" s="973"/>
      <c r="CH111" s="973"/>
      <c r="CI111" s="973"/>
      <c r="CJ111" s="973"/>
      <c r="CK111" s="1003"/>
      <c r="CL111" s="1004"/>
      <c r="CM111" s="974" t="s">
        <v>454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393</v>
      </c>
      <c r="DH111" s="978"/>
      <c r="DI111" s="978"/>
      <c r="DJ111" s="978"/>
      <c r="DK111" s="978"/>
      <c r="DL111" s="978" t="s">
        <v>450</v>
      </c>
      <c r="DM111" s="978"/>
      <c r="DN111" s="978"/>
      <c r="DO111" s="978"/>
      <c r="DP111" s="978"/>
      <c r="DQ111" s="978" t="s">
        <v>393</v>
      </c>
      <c r="DR111" s="978"/>
      <c r="DS111" s="978"/>
      <c r="DT111" s="978"/>
      <c r="DU111" s="978"/>
      <c r="DV111" s="979" t="s">
        <v>450</v>
      </c>
      <c r="DW111" s="979"/>
      <c r="DX111" s="979"/>
      <c r="DY111" s="979"/>
      <c r="DZ111" s="980"/>
    </row>
    <row r="112" spans="1:131" s="248" customFormat="1" ht="26.25" customHeight="1" x14ac:dyDescent="0.15">
      <c r="A112" s="1010" t="s">
        <v>455</v>
      </c>
      <c r="B112" s="1011"/>
      <c r="C112" s="1008" t="s">
        <v>456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393</v>
      </c>
      <c r="AB112" s="1017"/>
      <c r="AC112" s="1017"/>
      <c r="AD112" s="1017"/>
      <c r="AE112" s="1018"/>
      <c r="AF112" s="1019" t="s">
        <v>450</v>
      </c>
      <c r="AG112" s="1017"/>
      <c r="AH112" s="1017"/>
      <c r="AI112" s="1017"/>
      <c r="AJ112" s="1018"/>
      <c r="AK112" s="1019" t="s">
        <v>393</v>
      </c>
      <c r="AL112" s="1017"/>
      <c r="AM112" s="1017"/>
      <c r="AN112" s="1017"/>
      <c r="AO112" s="1018"/>
      <c r="AP112" s="1020" t="s">
        <v>393</v>
      </c>
      <c r="AQ112" s="1021"/>
      <c r="AR112" s="1021"/>
      <c r="AS112" s="1021"/>
      <c r="AT112" s="1022"/>
      <c r="AU112" s="958"/>
      <c r="AV112" s="959"/>
      <c r="AW112" s="959"/>
      <c r="AX112" s="959"/>
      <c r="AY112" s="959"/>
      <c r="AZ112" s="1007" t="s">
        <v>457</v>
      </c>
      <c r="BA112" s="1008"/>
      <c r="BB112" s="1008"/>
      <c r="BC112" s="1008"/>
      <c r="BD112" s="1008"/>
      <c r="BE112" s="1008"/>
      <c r="BF112" s="1008"/>
      <c r="BG112" s="1008"/>
      <c r="BH112" s="1008"/>
      <c r="BI112" s="1008"/>
      <c r="BJ112" s="1008"/>
      <c r="BK112" s="1008"/>
      <c r="BL112" s="1008"/>
      <c r="BM112" s="1008"/>
      <c r="BN112" s="1008"/>
      <c r="BO112" s="1008"/>
      <c r="BP112" s="1009"/>
      <c r="BQ112" s="977">
        <v>16191360</v>
      </c>
      <c r="BR112" s="978"/>
      <c r="BS112" s="978"/>
      <c r="BT112" s="978"/>
      <c r="BU112" s="978"/>
      <c r="BV112" s="978">
        <v>14588552</v>
      </c>
      <c r="BW112" s="978"/>
      <c r="BX112" s="978"/>
      <c r="BY112" s="978"/>
      <c r="BZ112" s="978"/>
      <c r="CA112" s="978">
        <v>13238384</v>
      </c>
      <c r="CB112" s="978"/>
      <c r="CC112" s="978"/>
      <c r="CD112" s="978"/>
      <c r="CE112" s="978"/>
      <c r="CF112" s="972">
        <v>136.30000000000001</v>
      </c>
      <c r="CG112" s="973"/>
      <c r="CH112" s="973"/>
      <c r="CI112" s="973"/>
      <c r="CJ112" s="973"/>
      <c r="CK112" s="1003"/>
      <c r="CL112" s="1004"/>
      <c r="CM112" s="974" t="s">
        <v>458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v>9000</v>
      </c>
      <c r="DH112" s="978"/>
      <c r="DI112" s="978"/>
      <c r="DJ112" s="978"/>
      <c r="DK112" s="978"/>
      <c r="DL112" s="978">
        <v>9000</v>
      </c>
      <c r="DM112" s="978"/>
      <c r="DN112" s="978"/>
      <c r="DO112" s="978"/>
      <c r="DP112" s="978"/>
      <c r="DQ112" s="978">
        <v>9000</v>
      </c>
      <c r="DR112" s="978"/>
      <c r="DS112" s="978"/>
      <c r="DT112" s="978"/>
      <c r="DU112" s="978"/>
      <c r="DV112" s="979">
        <v>0.1</v>
      </c>
      <c r="DW112" s="979"/>
      <c r="DX112" s="979"/>
      <c r="DY112" s="979"/>
      <c r="DZ112" s="980"/>
    </row>
    <row r="113" spans="1:130" s="248" customFormat="1" ht="26.25" customHeight="1" x14ac:dyDescent="0.15">
      <c r="A113" s="1012"/>
      <c r="B113" s="1013"/>
      <c r="C113" s="1008" t="s">
        <v>459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1744059</v>
      </c>
      <c r="AB113" s="992"/>
      <c r="AC113" s="992"/>
      <c r="AD113" s="992"/>
      <c r="AE113" s="993"/>
      <c r="AF113" s="994">
        <v>1689850</v>
      </c>
      <c r="AG113" s="992"/>
      <c r="AH113" s="992"/>
      <c r="AI113" s="992"/>
      <c r="AJ113" s="993"/>
      <c r="AK113" s="994">
        <v>1635672</v>
      </c>
      <c r="AL113" s="992"/>
      <c r="AM113" s="992"/>
      <c r="AN113" s="992"/>
      <c r="AO113" s="993"/>
      <c r="AP113" s="995">
        <v>16.8</v>
      </c>
      <c r="AQ113" s="996"/>
      <c r="AR113" s="996"/>
      <c r="AS113" s="996"/>
      <c r="AT113" s="997"/>
      <c r="AU113" s="958"/>
      <c r="AV113" s="959"/>
      <c r="AW113" s="959"/>
      <c r="AX113" s="959"/>
      <c r="AY113" s="959"/>
      <c r="AZ113" s="1007" t="s">
        <v>460</v>
      </c>
      <c r="BA113" s="1008"/>
      <c r="BB113" s="1008"/>
      <c r="BC113" s="1008"/>
      <c r="BD113" s="1008"/>
      <c r="BE113" s="1008"/>
      <c r="BF113" s="1008"/>
      <c r="BG113" s="1008"/>
      <c r="BH113" s="1008"/>
      <c r="BI113" s="1008"/>
      <c r="BJ113" s="1008"/>
      <c r="BK113" s="1008"/>
      <c r="BL113" s="1008"/>
      <c r="BM113" s="1008"/>
      <c r="BN113" s="1008"/>
      <c r="BO113" s="1008"/>
      <c r="BP113" s="1009"/>
      <c r="BQ113" s="977">
        <v>256749</v>
      </c>
      <c r="BR113" s="978"/>
      <c r="BS113" s="978"/>
      <c r="BT113" s="978"/>
      <c r="BU113" s="978"/>
      <c r="BV113" s="978">
        <v>195545</v>
      </c>
      <c r="BW113" s="978"/>
      <c r="BX113" s="978"/>
      <c r="BY113" s="978"/>
      <c r="BZ113" s="978"/>
      <c r="CA113" s="978">
        <v>151608</v>
      </c>
      <c r="CB113" s="978"/>
      <c r="CC113" s="978"/>
      <c r="CD113" s="978"/>
      <c r="CE113" s="978"/>
      <c r="CF113" s="972">
        <v>1.6</v>
      </c>
      <c r="CG113" s="973"/>
      <c r="CH113" s="973"/>
      <c r="CI113" s="973"/>
      <c r="CJ113" s="973"/>
      <c r="CK113" s="1003"/>
      <c r="CL113" s="1004"/>
      <c r="CM113" s="974" t="s">
        <v>461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450</v>
      </c>
      <c r="DH113" s="1017"/>
      <c r="DI113" s="1017"/>
      <c r="DJ113" s="1017"/>
      <c r="DK113" s="1018"/>
      <c r="DL113" s="1019" t="s">
        <v>393</v>
      </c>
      <c r="DM113" s="1017"/>
      <c r="DN113" s="1017"/>
      <c r="DO113" s="1017"/>
      <c r="DP113" s="1018"/>
      <c r="DQ113" s="1019" t="s">
        <v>393</v>
      </c>
      <c r="DR113" s="1017"/>
      <c r="DS113" s="1017"/>
      <c r="DT113" s="1017"/>
      <c r="DU113" s="1018"/>
      <c r="DV113" s="1020" t="s">
        <v>450</v>
      </c>
      <c r="DW113" s="1021"/>
      <c r="DX113" s="1021"/>
      <c r="DY113" s="1021"/>
      <c r="DZ113" s="1022"/>
    </row>
    <row r="114" spans="1:130" s="248" customFormat="1" ht="26.25" customHeight="1" x14ac:dyDescent="0.15">
      <c r="A114" s="1012"/>
      <c r="B114" s="1013"/>
      <c r="C114" s="1008" t="s">
        <v>462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82083</v>
      </c>
      <c r="AB114" s="1017"/>
      <c r="AC114" s="1017"/>
      <c r="AD114" s="1017"/>
      <c r="AE114" s="1018"/>
      <c r="AF114" s="1019">
        <v>61825</v>
      </c>
      <c r="AG114" s="1017"/>
      <c r="AH114" s="1017"/>
      <c r="AI114" s="1017"/>
      <c r="AJ114" s="1018"/>
      <c r="AK114" s="1019">
        <v>47405</v>
      </c>
      <c r="AL114" s="1017"/>
      <c r="AM114" s="1017"/>
      <c r="AN114" s="1017"/>
      <c r="AO114" s="1018"/>
      <c r="AP114" s="1020">
        <v>0.5</v>
      </c>
      <c r="AQ114" s="1021"/>
      <c r="AR114" s="1021"/>
      <c r="AS114" s="1021"/>
      <c r="AT114" s="1022"/>
      <c r="AU114" s="958"/>
      <c r="AV114" s="959"/>
      <c r="AW114" s="959"/>
      <c r="AX114" s="959"/>
      <c r="AY114" s="959"/>
      <c r="AZ114" s="1007" t="s">
        <v>463</v>
      </c>
      <c r="BA114" s="1008"/>
      <c r="BB114" s="1008"/>
      <c r="BC114" s="1008"/>
      <c r="BD114" s="1008"/>
      <c r="BE114" s="1008"/>
      <c r="BF114" s="1008"/>
      <c r="BG114" s="1008"/>
      <c r="BH114" s="1008"/>
      <c r="BI114" s="1008"/>
      <c r="BJ114" s="1008"/>
      <c r="BK114" s="1008"/>
      <c r="BL114" s="1008"/>
      <c r="BM114" s="1008"/>
      <c r="BN114" s="1008"/>
      <c r="BO114" s="1008"/>
      <c r="BP114" s="1009"/>
      <c r="BQ114" s="977">
        <v>1321481</v>
      </c>
      <c r="BR114" s="978"/>
      <c r="BS114" s="978"/>
      <c r="BT114" s="978"/>
      <c r="BU114" s="978"/>
      <c r="BV114" s="978">
        <v>1293023</v>
      </c>
      <c r="BW114" s="978"/>
      <c r="BX114" s="978"/>
      <c r="BY114" s="978"/>
      <c r="BZ114" s="978"/>
      <c r="CA114" s="978">
        <v>1229537</v>
      </c>
      <c r="CB114" s="978"/>
      <c r="CC114" s="978"/>
      <c r="CD114" s="978"/>
      <c r="CE114" s="978"/>
      <c r="CF114" s="972">
        <v>12.7</v>
      </c>
      <c r="CG114" s="973"/>
      <c r="CH114" s="973"/>
      <c r="CI114" s="973"/>
      <c r="CJ114" s="973"/>
      <c r="CK114" s="1003"/>
      <c r="CL114" s="1004"/>
      <c r="CM114" s="974" t="s">
        <v>464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393</v>
      </c>
      <c r="DH114" s="1017"/>
      <c r="DI114" s="1017"/>
      <c r="DJ114" s="1017"/>
      <c r="DK114" s="1018"/>
      <c r="DL114" s="1019" t="s">
        <v>450</v>
      </c>
      <c r="DM114" s="1017"/>
      <c r="DN114" s="1017"/>
      <c r="DO114" s="1017"/>
      <c r="DP114" s="1018"/>
      <c r="DQ114" s="1019" t="s">
        <v>393</v>
      </c>
      <c r="DR114" s="1017"/>
      <c r="DS114" s="1017"/>
      <c r="DT114" s="1017"/>
      <c r="DU114" s="1018"/>
      <c r="DV114" s="1020" t="s">
        <v>393</v>
      </c>
      <c r="DW114" s="1021"/>
      <c r="DX114" s="1021"/>
      <c r="DY114" s="1021"/>
      <c r="DZ114" s="1022"/>
    </row>
    <row r="115" spans="1:130" s="248" customFormat="1" ht="26.25" customHeight="1" x14ac:dyDescent="0.15">
      <c r="A115" s="1012"/>
      <c r="B115" s="1013"/>
      <c r="C115" s="1008" t="s">
        <v>465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15180</v>
      </c>
      <c r="AB115" s="992"/>
      <c r="AC115" s="992"/>
      <c r="AD115" s="992"/>
      <c r="AE115" s="993"/>
      <c r="AF115" s="994">
        <v>11198</v>
      </c>
      <c r="AG115" s="992"/>
      <c r="AH115" s="992"/>
      <c r="AI115" s="992"/>
      <c r="AJ115" s="993"/>
      <c r="AK115" s="994">
        <v>9846</v>
      </c>
      <c r="AL115" s="992"/>
      <c r="AM115" s="992"/>
      <c r="AN115" s="992"/>
      <c r="AO115" s="993"/>
      <c r="AP115" s="995">
        <v>0.1</v>
      </c>
      <c r="AQ115" s="996"/>
      <c r="AR115" s="996"/>
      <c r="AS115" s="996"/>
      <c r="AT115" s="997"/>
      <c r="AU115" s="958"/>
      <c r="AV115" s="959"/>
      <c r="AW115" s="959"/>
      <c r="AX115" s="959"/>
      <c r="AY115" s="959"/>
      <c r="AZ115" s="1007" t="s">
        <v>466</v>
      </c>
      <c r="BA115" s="1008"/>
      <c r="BB115" s="1008"/>
      <c r="BC115" s="1008"/>
      <c r="BD115" s="1008"/>
      <c r="BE115" s="1008"/>
      <c r="BF115" s="1008"/>
      <c r="BG115" s="1008"/>
      <c r="BH115" s="1008"/>
      <c r="BI115" s="1008"/>
      <c r="BJ115" s="1008"/>
      <c r="BK115" s="1008"/>
      <c r="BL115" s="1008"/>
      <c r="BM115" s="1008"/>
      <c r="BN115" s="1008"/>
      <c r="BO115" s="1008"/>
      <c r="BP115" s="1009"/>
      <c r="BQ115" s="977">
        <v>155</v>
      </c>
      <c r="BR115" s="978"/>
      <c r="BS115" s="978"/>
      <c r="BT115" s="978"/>
      <c r="BU115" s="978"/>
      <c r="BV115" s="978">
        <v>652</v>
      </c>
      <c r="BW115" s="978"/>
      <c r="BX115" s="978"/>
      <c r="BY115" s="978"/>
      <c r="BZ115" s="978"/>
      <c r="CA115" s="978">
        <v>463</v>
      </c>
      <c r="CB115" s="978"/>
      <c r="CC115" s="978"/>
      <c r="CD115" s="978"/>
      <c r="CE115" s="978"/>
      <c r="CF115" s="972">
        <v>0</v>
      </c>
      <c r="CG115" s="973"/>
      <c r="CH115" s="973"/>
      <c r="CI115" s="973"/>
      <c r="CJ115" s="973"/>
      <c r="CK115" s="1003"/>
      <c r="CL115" s="1004"/>
      <c r="CM115" s="1007" t="s">
        <v>467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450</v>
      </c>
      <c r="DH115" s="1017"/>
      <c r="DI115" s="1017"/>
      <c r="DJ115" s="1017"/>
      <c r="DK115" s="1018"/>
      <c r="DL115" s="1019" t="s">
        <v>393</v>
      </c>
      <c r="DM115" s="1017"/>
      <c r="DN115" s="1017"/>
      <c r="DO115" s="1017"/>
      <c r="DP115" s="1018"/>
      <c r="DQ115" s="1019" t="s">
        <v>393</v>
      </c>
      <c r="DR115" s="1017"/>
      <c r="DS115" s="1017"/>
      <c r="DT115" s="1017"/>
      <c r="DU115" s="1018"/>
      <c r="DV115" s="1020" t="s">
        <v>450</v>
      </c>
      <c r="DW115" s="1021"/>
      <c r="DX115" s="1021"/>
      <c r="DY115" s="1021"/>
      <c r="DZ115" s="1022"/>
    </row>
    <row r="116" spans="1:130" s="248" customFormat="1" ht="26.25" customHeight="1" x14ac:dyDescent="0.15">
      <c r="A116" s="1014"/>
      <c r="B116" s="1015"/>
      <c r="C116" s="1023" t="s">
        <v>468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6</v>
      </c>
      <c r="AB116" s="1017"/>
      <c r="AC116" s="1017"/>
      <c r="AD116" s="1017"/>
      <c r="AE116" s="1018"/>
      <c r="AF116" s="1019">
        <v>335</v>
      </c>
      <c r="AG116" s="1017"/>
      <c r="AH116" s="1017"/>
      <c r="AI116" s="1017"/>
      <c r="AJ116" s="1018"/>
      <c r="AK116" s="1019">
        <v>29</v>
      </c>
      <c r="AL116" s="1017"/>
      <c r="AM116" s="1017"/>
      <c r="AN116" s="1017"/>
      <c r="AO116" s="1018"/>
      <c r="AP116" s="1020">
        <v>0</v>
      </c>
      <c r="AQ116" s="1021"/>
      <c r="AR116" s="1021"/>
      <c r="AS116" s="1021"/>
      <c r="AT116" s="1022"/>
      <c r="AU116" s="958"/>
      <c r="AV116" s="959"/>
      <c r="AW116" s="959"/>
      <c r="AX116" s="959"/>
      <c r="AY116" s="959"/>
      <c r="AZ116" s="1025" t="s">
        <v>469</v>
      </c>
      <c r="BA116" s="1026"/>
      <c r="BB116" s="1026"/>
      <c r="BC116" s="1026"/>
      <c r="BD116" s="1026"/>
      <c r="BE116" s="1026"/>
      <c r="BF116" s="1026"/>
      <c r="BG116" s="1026"/>
      <c r="BH116" s="1026"/>
      <c r="BI116" s="1026"/>
      <c r="BJ116" s="1026"/>
      <c r="BK116" s="1026"/>
      <c r="BL116" s="1026"/>
      <c r="BM116" s="1026"/>
      <c r="BN116" s="1026"/>
      <c r="BO116" s="1026"/>
      <c r="BP116" s="1027"/>
      <c r="BQ116" s="977" t="s">
        <v>450</v>
      </c>
      <c r="BR116" s="978"/>
      <c r="BS116" s="978"/>
      <c r="BT116" s="978"/>
      <c r="BU116" s="978"/>
      <c r="BV116" s="978" t="s">
        <v>450</v>
      </c>
      <c r="BW116" s="978"/>
      <c r="BX116" s="978"/>
      <c r="BY116" s="978"/>
      <c r="BZ116" s="978"/>
      <c r="CA116" s="978" t="s">
        <v>450</v>
      </c>
      <c r="CB116" s="978"/>
      <c r="CC116" s="978"/>
      <c r="CD116" s="978"/>
      <c r="CE116" s="978"/>
      <c r="CF116" s="972" t="s">
        <v>393</v>
      </c>
      <c r="CG116" s="973"/>
      <c r="CH116" s="973"/>
      <c r="CI116" s="973"/>
      <c r="CJ116" s="973"/>
      <c r="CK116" s="1003"/>
      <c r="CL116" s="1004"/>
      <c r="CM116" s="974" t="s">
        <v>470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393</v>
      </c>
      <c r="DH116" s="1017"/>
      <c r="DI116" s="1017"/>
      <c r="DJ116" s="1017"/>
      <c r="DK116" s="1018"/>
      <c r="DL116" s="1019" t="s">
        <v>450</v>
      </c>
      <c r="DM116" s="1017"/>
      <c r="DN116" s="1017"/>
      <c r="DO116" s="1017"/>
      <c r="DP116" s="1018"/>
      <c r="DQ116" s="1019" t="s">
        <v>450</v>
      </c>
      <c r="DR116" s="1017"/>
      <c r="DS116" s="1017"/>
      <c r="DT116" s="1017"/>
      <c r="DU116" s="1018"/>
      <c r="DV116" s="1020" t="s">
        <v>393</v>
      </c>
      <c r="DW116" s="1021"/>
      <c r="DX116" s="1021"/>
      <c r="DY116" s="1021"/>
      <c r="DZ116" s="1022"/>
    </row>
    <row r="117" spans="1:130" s="248" customFormat="1" ht="26.25" customHeight="1" x14ac:dyDescent="0.15">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471</v>
      </c>
      <c r="Z117" s="944"/>
      <c r="AA117" s="1034">
        <v>3704670</v>
      </c>
      <c r="AB117" s="1035"/>
      <c r="AC117" s="1035"/>
      <c r="AD117" s="1035"/>
      <c r="AE117" s="1036"/>
      <c r="AF117" s="1037">
        <v>3608058</v>
      </c>
      <c r="AG117" s="1035"/>
      <c r="AH117" s="1035"/>
      <c r="AI117" s="1035"/>
      <c r="AJ117" s="1036"/>
      <c r="AK117" s="1037">
        <v>3441202</v>
      </c>
      <c r="AL117" s="1035"/>
      <c r="AM117" s="1035"/>
      <c r="AN117" s="1035"/>
      <c r="AO117" s="1036"/>
      <c r="AP117" s="1038"/>
      <c r="AQ117" s="1039"/>
      <c r="AR117" s="1039"/>
      <c r="AS117" s="1039"/>
      <c r="AT117" s="1040"/>
      <c r="AU117" s="958"/>
      <c r="AV117" s="959"/>
      <c r="AW117" s="959"/>
      <c r="AX117" s="959"/>
      <c r="AY117" s="959"/>
      <c r="AZ117" s="1025" t="s">
        <v>472</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128</v>
      </c>
      <c r="BW117" s="978"/>
      <c r="BX117" s="978"/>
      <c r="BY117" s="978"/>
      <c r="BZ117" s="978"/>
      <c r="CA117" s="978" t="s">
        <v>128</v>
      </c>
      <c r="CB117" s="978"/>
      <c r="CC117" s="978"/>
      <c r="CD117" s="978"/>
      <c r="CE117" s="978"/>
      <c r="CF117" s="972" t="s">
        <v>128</v>
      </c>
      <c r="CG117" s="973"/>
      <c r="CH117" s="973"/>
      <c r="CI117" s="973"/>
      <c r="CJ117" s="973"/>
      <c r="CK117" s="1003"/>
      <c r="CL117" s="1004"/>
      <c r="CM117" s="974" t="s">
        <v>473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128</v>
      </c>
      <c r="DH117" s="1017"/>
      <c r="DI117" s="1017"/>
      <c r="DJ117" s="1017"/>
      <c r="DK117" s="1018"/>
      <c r="DL117" s="1019" t="s">
        <v>128</v>
      </c>
      <c r="DM117" s="1017"/>
      <c r="DN117" s="1017"/>
      <c r="DO117" s="1017"/>
      <c r="DP117" s="1018"/>
      <c r="DQ117" s="1019" t="s">
        <v>128</v>
      </c>
      <c r="DR117" s="1017"/>
      <c r="DS117" s="1017"/>
      <c r="DT117" s="1017"/>
      <c r="DU117" s="1018"/>
      <c r="DV117" s="1020" t="s">
        <v>128</v>
      </c>
      <c r="DW117" s="1021"/>
      <c r="DX117" s="1021"/>
      <c r="DY117" s="1021"/>
      <c r="DZ117" s="1022"/>
    </row>
    <row r="118" spans="1:130" s="248" customFormat="1" ht="26.25" customHeight="1" x14ac:dyDescent="0.15">
      <c r="A118" s="962" t="s">
        <v>444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441</v>
      </c>
      <c r="AB118" s="943"/>
      <c r="AC118" s="943"/>
      <c r="AD118" s="943"/>
      <c r="AE118" s="944"/>
      <c r="AF118" s="942" t="s">
        <v>442</v>
      </c>
      <c r="AG118" s="943"/>
      <c r="AH118" s="943"/>
      <c r="AI118" s="943"/>
      <c r="AJ118" s="944"/>
      <c r="AK118" s="942" t="s">
        <v>303</v>
      </c>
      <c r="AL118" s="943"/>
      <c r="AM118" s="943"/>
      <c r="AN118" s="943"/>
      <c r="AO118" s="944"/>
      <c r="AP118" s="1029" t="s">
        <v>443</v>
      </c>
      <c r="AQ118" s="1030"/>
      <c r="AR118" s="1030"/>
      <c r="AS118" s="1030"/>
      <c r="AT118" s="1031"/>
      <c r="AU118" s="958"/>
      <c r="AV118" s="959"/>
      <c r="AW118" s="959"/>
      <c r="AX118" s="959"/>
      <c r="AY118" s="959"/>
      <c r="AZ118" s="1032" t="s">
        <v>474</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t="s">
        <v>128</v>
      </c>
      <c r="BW118" s="1056"/>
      <c r="BX118" s="1056"/>
      <c r="BY118" s="1056"/>
      <c r="BZ118" s="1056"/>
      <c r="CA118" s="1056" t="s">
        <v>128</v>
      </c>
      <c r="CB118" s="1056"/>
      <c r="CC118" s="1056"/>
      <c r="CD118" s="1056"/>
      <c r="CE118" s="1056"/>
      <c r="CF118" s="972" t="s">
        <v>387</v>
      </c>
      <c r="CG118" s="973"/>
      <c r="CH118" s="973"/>
      <c r="CI118" s="973"/>
      <c r="CJ118" s="973"/>
      <c r="CK118" s="1003"/>
      <c r="CL118" s="1004"/>
      <c r="CM118" s="974" t="s">
        <v>475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128</v>
      </c>
      <c r="DH118" s="1017"/>
      <c r="DI118" s="1017"/>
      <c r="DJ118" s="1017"/>
      <c r="DK118" s="1018"/>
      <c r="DL118" s="1019" t="s">
        <v>476</v>
      </c>
      <c r="DM118" s="1017"/>
      <c r="DN118" s="1017"/>
      <c r="DO118" s="1017"/>
      <c r="DP118" s="1018"/>
      <c r="DQ118" s="1019" t="s">
        <v>128</v>
      </c>
      <c r="DR118" s="1017"/>
      <c r="DS118" s="1017"/>
      <c r="DT118" s="1017"/>
      <c r="DU118" s="1018"/>
      <c r="DV118" s="1020" t="s">
        <v>128</v>
      </c>
      <c r="DW118" s="1021"/>
      <c r="DX118" s="1021"/>
      <c r="DY118" s="1021"/>
      <c r="DZ118" s="1022"/>
    </row>
    <row r="119" spans="1:130" s="248" customFormat="1" ht="26.25" customHeight="1" x14ac:dyDescent="0.15">
      <c r="A119" s="1116" t="s">
        <v>447</v>
      </c>
      <c r="B119" s="1002"/>
      <c r="C119" s="981" t="s">
        <v>448</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128</v>
      </c>
      <c r="AB119" s="950"/>
      <c r="AC119" s="950"/>
      <c r="AD119" s="950"/>
      <c r="AE119" s="951"/>
      <c r="AF119" s="952" t="s">
        <v>128</v>
      </c>
      <c r="AG119" s="950"/>
      <c r="AH119" s="950"/>
      <c r="AI119" s="950"/>
      <c r="AJ119" s="951"/>
      <c r="AK119" s="952" t="s">
        <v>128</v>
      </c>
      <c r="AL119" s="950"/>
      <c r="AM119" s="950"/>
      <c r="AN119" s="950"/>
      <c r="AO119" s="951"/>
      <c r="AP119" s="953" t="s">
        <v>387</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477</v>
      </c>
      <c r="BP119" s="1064"/>
      <c r="BQ119" s="1055">
        <v>37784780</v>
      </c>
      <c r="BR119" s="1056"/>
      <c r="BS119" s="1056"/>
      <c r="BT119" s="1056"/>
      <c r="BU119" s="1056"/>
      <c r="BV119" s="1056">
        <v>37383458</v>
      </c>
      <c r="BW119" s="1056"/>
      <c r="BX119" s="1056"/>
      <c r="BY119" s="1056"/>
      <c r="BZ119" s="1056"/>
      <c r="CA119" s="1056">
        <v>36219375</v>
      </c>
      <c r="CB119" s="1056"/>
      <c r="CC119" s="1056"/>
      <c r="CD119" s="1056"/>
      <c r="CE119" s="1056"/>
      <c r="CF119" s="1057"/>
      <c r="CG119" s="1058"/>
      <c r="CH119" s="1058"/>
      <c r="CI119" s="1058"/>
      <c r="CJ119" s="1059"/>
      <c r="CK119" s="1005"/>
      <c r="CL119" s="1006"/>
      <c r="CM119" s="1060" t="s">
        <v>478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115841</v>
      </c>
      <c r="DH119" s="1042"/>
      <c r="DI119" s="1042"/>
      <c r="DJ119" s="1042"/>
      <c r="DK119" s="1043"/>
      <c r="DL119" s="1041">
        <v>91885</v>
      </c>
      <c r="DM119" s="1042"/>
      <c r="DN119" s="1042"/>
      <c r="DO119" s="1042"/>
      <c r="DP119" s="1043"/>
      <c r="DQ119" s="1041">
        <v>72522</v>
      </c>
      <c r="DR119" s="1042"/>
      <c r="DS119" s="1042"/>
      <c r="DT119" s="1042"/>
      <c r="DU119" s="1043"/>
      <c r="DV119" s="1044">
        <v>0.7</v>
      </c>
      <c r="DW119" s="1045"/>
      <c r="DX119" s="1045"/>
      <c r="DY119" s="1045"/>
      <c r="DZ119" s="1046"/>
    </row>
    <row r="120" spans="1:130" s="248" customFormat="1" ht="26.25" customHeight="1" x14ac:dyDescent="0.15">
      <c r="A120" s="1117"/>
      <c r="B120" s="1004"/>
      <c r="C120" s="974" t="s">
        <v>454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128</v>
      </c>
      <c r="AB120" s="1017"/>
      <c r="AC120" s="1017"/>
      <c r="AD120" s="1017"/>
      <c r="AE120" s="1018"/>
      <c r="AF120" s="1019" t="s">
        <v>128</v>
      </c>
      <c r="AG120" s="1017"/>
      <c r="AH120" s="1017"/>
      <c r="AI120" s="1017"/>
      <c r="AJ120" s="1018"/>
      <c r="AK120" s="1019" t="s">
        <v>128</v>
      </c>
      <c r="AL120" s="1017"/>
      <c r="AM120" s="1017"/>
      <c r="AN120" s="1017"/>
      <c r="AO120" s="1018"/>
      <c r="AP120" s="1020" t="s">
        <v>128</v>
      </c>
      <c r="AQ120" s="1021"/>
      <c r="AR120" s="1021"/>
      <c r="AS120" s="1021"/>
      <c r="AT120" s="1022"/>
      <c r="AU120" s="1047" t="s">
        <v>479</v>
      </c>
      <c r="AV120" s="1048"/>
      <c r="AW120" s="1048"/>
      <c r="AX120" s="1048"/>
      <c r="AY120" s="1049"/>
      <c r="AZ120" s="998" t="s">
        <v>480</v>
      </c>
      <c r="BA120" s="947"/>
      <c r="BB120" s="947"/>
      <c r="BC120" s="947"/>
      <c r="BD120" s="947"/>
      <c r="BE120" s="947"/>
      <c r="BF120" s="947"/>
      <c r="BG120" s="947"/>
      <c r="BH120" s="947"/>
      <c r="BI120" s="947"/>
      <c r="BJ120" s="947"/>
      <c r="BK120" s="947"/>
      <c r="BL120" s="947"/>
      <c r="BM120" s="947"/>
      <c r="BN120" s="947"/>
      <c r="BO120" s="947"/>
      <c r="BP120" s="948"/>
      <c r="BQ120" s="984">
        <v>12336004</v>
      </c>
      <c r="BR120" s="985"/>
      <c r="BS120" s="985"/>
      <c r="BT120" s="985"/>
      <c r="BU120" s="985"/>
      <c r="BV120" s="985">
        <v>10761457</v>
      </c>
      <c r="BW120" s="985"/>
      <c r="BX120" s="985"/>
      <c r="BY120" s="985"/>
      <c r="BZ120" s="985"/>
      <c r="CA120" s="985">
        <v>10939939</v>
      </c>
      <c r="CB120" s="985"/>
      <c r="CC120" s="985"/>
      <c r="CD120" s="985"/>
      <c r="CE120" s="985"/>
      <c r="CF120" s="999">
        <v>112.6</v>
      </c>
      <c r="CG120" s="1000"/>
      <c r="CH120" s="1000"/>
      <c r="CI120" s="1000"/>
      <c r="CJ120" s="1000"/>
      <c r="CK120" s="1065" t="s">
        <v>481</v>
      </c>
      <c r="CL120" s="1066"/>
      <c r="CM120" s="1066"/>
      <c r="CN120" s="1066"/>
      <c r="CO120" s="1067"/>
      <c r="CP120" s="1073" t="s">
        <v>482</v>
      </c>
      <c r="CQ120" s="1074"/>
      <c r="CR120" s="1074"/>
      <c r="CS120" s="1074"/>
      <c r="CT120" s="1074"/>
      <c r="CU120" s="1074"/>
      <c r="CV120" s="1074"/>
      <c r="CW120" s="1074"/>
      <c r="CX120" s="1074"/>
      <c r="CY120" s="1074"/>
      <c r="CZ120" s="1074"/>
      <c r="DA120" s="1074"/>
      <c r="DB120" s="1074"/>
      <c r="DC120" s="1074"/>
      <c r="DD120" s="1074"/>
      <c r="DE120" s="1074"/>
      <c r="DF120" s="1075"/>
      <c r="DG120" s="984">
        <v>14359799</v>
      </c>
      <c r="DH120" s="985"/>
      <c r="DI120" s="985"/>
      <c r="DJ120" s="985"/>
      <c r="DK120" s="985"/>
      <c r="DL120" s="985">
        <v>12885027</v>
      </c>
      <c r="DM120" s="985"/>
      <c r="DN120" s="985"/>
      <c r="DO120" s="985"/>
      <c r="DP120" s="985"/>
      <c r="DQ120" s="985">
        <v>11631545</v>
      </c>
      <c r="DR120" s="985"/>
      <c r="DS120" s="985"/>
      <c r="DT120" s="985"/>
      <c r="DU120" s="985"/>
      <c r="DV120" s="986">
        <v>119.7</v>
      </c>
      <c r="DW120" s="986"/>
      <c r="DX120" s="986"/>
      <c r="DY120" s="986"/>
      <c r="DZ120" s="987"/>
    </row>
    <row r="121" spans="1:130" s="248" customFormat="1" ht="26.25" customHeight="1" x14ac:dyDescent="0.15">
      <c r="A121" s="1117"/>
      <c r="B121" s="1004"/>
      <c r="C121" s="1025" t="s">
        <v>483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128</v>
      </c>
      <c r="AB121" s="1017"/>
      <c r="AC121" s="1017"/>
      <c r="AD121" s="1017"/>
      <c r="AE121" s="1018"/>
      <c r="AF121" s="1019" t="s">
        <v>387</v>
      </c>
      <c r="AG121" s="1017"/>
      <c r="AH121" s="1017"/>
      <c r="AI121" s="1017"/>
      <c r="AJ121" s="1018"/>
      <c r="AK121" s="1019" t="s">
        <v>128</v>
      </c>
      <c r="AL121" s="1017"/>
      <c r="AM121" s="1017"/>
      <c r="AN121" s="1017"/>
      <c r="AO121" s="1018"/>
      <c r="AP121" s="1020" t="s">
        <v>128</v>
      </c>
      <c r="AQ121" s="1021"/>
      <c r="AR121" s="1021"/>
      <c r="AS121" s="1021"/>
      <c r="AT121" s="1022"/>
      <c r="AU121" s="1050"/>
      <c r="AV121" s="1051"/>
      <c r="AW121" s="1051"/>
      <c r="AX121" s="1051"/>
      <c r="AY121" s="1052"/>
      <c r="AZ121" s="1007" t="s">
        <v>484</v>
      </c>
      <c r="BA121" s="1008"/>
      <c r="BB121" s="1008"/>
      <c r="BC121" s="1008"/>
      <c r="BD121" s="1008"/>
      <c r="BE121" s="1008"/>
      <c r="BF121" s="1008"/>
      <c r="BG121" s="1008"/>
      <c r="BH121" s="1008"/>
      <c r="BI121" s="1008"/>
      <c r="BJ121" s="1008"/>
      <c r="BK121" s="1008"/>
      <c r="BL121" s="1008"/>
      <c r="BM121" s="1008"/>
      <c r="BN121" s="1008"/>
      <c r="BO121" s="1008"/>
      <c r="BP121" s="1009"/>
      <c r="BQ121" s="977">
        <v>1555799</v>
      </c>
      <c r="BR121" s="978"/>
      <c r="BS121" s="978"/>
      <c r="BT121" s="978"/>
      <c r="BU121" s="978"/>
      <c r="BV121" s="978">
        <v>1381139</v>
      </c>
      <c r="BW121" s="978"/>
      <c r="BX121" s="978"/>
      <c r="BY121" s="978"/>
      <c r="BZ121" s="978"/>
      <c r="CA121" s="978">
        <v>863472</v>
      </c>
      <c r="CB121" s="978"/>
      <c r="CC121" s="978"/>
      <c r="CD121" s="978"/>
      <c r="CE121" s="978"/>
      <c r="CF121" s="972">
        <v>8.9</v>
      </c>
      <c r="CG121" s="973"/>
      <c r="CH121" s="973"/>
      <c r="CI121" s="973"/>
      <c r="CJ121" s="973"/>
      <c r="CK121" s="1068"/>
      <c r="CL121" s="1069"/>
      <c r="CM121" s="1069"/>
      <c r="CN121" s="1069"/>
      <c r="CO121" s="1070"/>
      <c r="CP121" s="1078" t="s">
        <v>485</v>
      </c>
      <c r="CQ121" s="1079"/>
      <c r="CR121" s="1079"/>
      <c r="CS121" s="1079"/>
      <c r="CT121" s="1079"/>
      <c r="CU121" s="1079"/>
      <c r="CV121" s="1079"/>
      <c r="CW121" s="1079"/>
      <c r="CX121" s="1079"/>
      <c r="CY121" s="1079"/>
      <c r="CZ121" s="1079"/>
      <c r="DA121" s="1079"/>
      <c r="DB121" s="1079"/>
      <c r="DC121" s="1079"/>
      <c r="DD121" s="1079"/>
      <c r="DE121" s="1079"/>
      <c r="DF121" s="1080"/>
      <c r="DG121" s="977">
        <v>1615007</v>
      </c>
      <c r="DH121" s="978"/>
      <c r="DI121" s="978"/>
      <c r="DJ121" s="978"/>
      <c r="DK121" s="978"/>
      <c r="DL121" s="978">
        <v>1506876</v>
      </c>
      <c r="DM121" s="978"/>
      <c r="DN121" s="978"/>
      <c r="DO121" s="978"/>
      <c r="DP121" s="978"/>
      <c r="DQ121" s="978">
        <v>1424212</v>
      </c>
      <c r="DR121" s="978"/>
      <c r="DS121" s="978"/>
      <c r="DT121" s="978"/>
      <c r="DU121" s="978"/>
      <c r="DV121" s="979">
        <v>14.7</v>
      </c>
      <c r="DW121" s="979"/>
      <c r="DX121" s="979"/>
      <c r="DY121" s="979"/>
      <c r="DZ121" s="980"/>
    </row>
    <row r="122" spans="1:130" s="248" customFormat="1" ht="26.25" customHeight="1" x14ac:dyDescent="0.15">
      <c r="A122" s="1117"/>
      <c r="B122" s="1004"/>
      <c r="C122" s="974" t="s">
        <v>464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128</v>
      </c>
      <c r="AG122" s="1017"/>
      <c r="AH122" s="1017"/>
      <c r="AI122" s="1017"/>
      <c r="AJ122" s="1018"/>
      <c r="AK122" s="1019" t="s">
        <v>128</v>
      </c>
      <c r="AL122" s="1017"/>
      <c r="AM122" s="1017"/>
      <c r="AN122" s="1017"/>
      <c r="AO122" s="1018"/>
      <c r="AP122" s="1020" t="s">
        <v>128</v>
      </c>
      <c r="AQ122" s="1021"/>
      <c r="AR122" s="1021"/>
      <c r="AS122" s="1021"/>
      <c r="AT122" s="1022"/>
      <c r="AU122" s="1050"/>
      <c r="AV122" s="1051"/>
      <c r="AW122" s="1051"/>
      <c r="AX122" s="1051"/>
      <c r="AY122" s="1052"/>
      <c r="AZ122" s="1032" t="s">
        <v>486</v>
      </c>
      <c r="BA122" s="1023"/>
      <c r="BB122" s="1023"/>
      <c r="BC122" s="1023"/>
      <c r="BD122" s="1023"/>
      <c r="BE122" s="1023"/>
      <c r="BF122" s="1023"/>
      <c r="BG122" s="1023"/>
      <c r="BH122" s="1023"/>
      <c r="BI122" s="1023"/>
      <c r="BJ122" s="1023"/>
      <c r="BK122" s="1023"/>
      <c r="BL122" s="1023"/>
      <c r="BM122" s="1023"/>
      <c r="BN122" s="1023"/>
      <c r="BO122" s="1023"/>
      <c r="BP122" s="1024"/>
      <c r="BQ122" s="1055">
        <v>24233351</v>
      </c>
      <c r="BR122" s="1056"/>
      <c r="BS122" s="1056"/>
      <c r="BT122" s="1056"/>
      <c r="BU122" s="1056"/>
      <c r="BV122" s="1056">
        <v>25427483</v>
      </c>
      <c r="BW122" s="1056"/>
      <c r="BX122" s="1056"/>
      <c r="BY122" s="1056"/>
      <c r="BZ122" s="1056"/>
      <c r="CA122" s="1056">
        <v>25233017</v>
      </c>
      <c r="CB122" s="1056"/>
      <c r="CC122" s="1056"/>
      <c r="CD122" s="1056"/>
      <c r="CE122" s="1056"/>
      <c r="CF122" s="1076">
        <v>259.7</v>
      </c>
      <c r="CG122" s="1077"/>
      <c r="CH122" s="1077"/>
      <c r="CI122" s="1077"/>
      <c r="CJ122" s="1077"/>
      <c r="CK122" s="1068"/>
      <c r="CL122" s="1069"/>
      <c r="CM122" s="1069"/>
      <c r="CN122" s="1069"/>
      <c r="CO122" s="1070"/>
      <c r="CP122" s="1078" t="s">
        <v>487</v>
      </c>
      <c r="CQ122" s="1079"/>
      <c r="CR122" s="1079"/>
      <c r="CS122" s="1079"/>
      <c r="CT122" s="1079"/>
      <c r="CU122" s="1079"/>
      <c r="CV122" s="1079"/>
      <c r="CW122" s="1079"/>
      <c r="CX122" s="1079"/>
      <c r="CY122" s="1079"/>
      <c r="CZ122" s="1079"/>
      <c r="DA122" s="1079"/>
      <c r="DB122" s="1079"/>
      <c r="DC122" s="1079"/>
      <c r="DD122" s="1079"/>
      <c r="DE122" s="1079"/>
      <c r="DF122" s="1080"/>
      <c r="DG122" s="977">
        <v>133527</v>
      </c>
      <c r="DH122" s="978"/>
      <c r="DI122" s="978"/>
      <c r="DJ122" s="978"/>
      <c r="DK122" s="978"/>
      <c r="DL122" s="978">
        <v>124975</v>
      </c>
      <c r="DM122" s="978"/>
      <c r="DN122" s="978"/>
      <c r="DO122" s="978"/>
      <c r="DP122" s="978"/>
      <c r="DQ122" s="978">
        <v>116258</v>
      </c>
      <c r="DR122" s="978"/>
      <c r="DS122" s="978"/>
      <c r="DT122" s="978"/>
      <c r="DU122" s="978"/>
      <c r="DV122" s="979">
        <v>1.2</v>
      </c>
      <c r="DW122" s="979"/>
      <c r="DX122" s="979"/>
      <c r="DY122" s="979"/>
      <c r="DZ122" s="980"/>
    </row>
    <row r="123" spans="1:130" s="248" customFormat="1" ht="26.25" customHeight="1" x14ac:dyDescent="0.15">
      <c r="A123" s="1117"/>
      <c r="B123" s="1004"/>
      <c r="C123" s="974" t="s">
        <v>470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128</v>
      </c>
      <c r="AB123" s="1017"/>
      <c r="AC123" s="1017"/>
      <c r="AD123" s="1017"/>
      <c r="AE123" s="1018"/>
      <c r="AF123" s="1019" t="s">
        <v>128</v>
      </c>
      <c r="AG123" s="1017"/>
      <c r="AH123" s="1017"/>
      <c r="AI123" s="1017"/>
      <c r="AJ123" s="1018"/>
      <c r="AK123" s="1019" t="s">
        <v>476</v>
      </c>
      <c r="AL123" s="1017"/>
      <c r="AM123" s="1017"/>
      <c r="AN123" s="1017"/>
      <c r="AO123" s="1018"/>
      <c r="AP123" s="1020" t="s">
        <v>128</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488</v>
      </c>
      <c r="BP123" s="1064"/>
      <c r="BQ123" s="1123">
        <v>38125154</v>
      </c>
      <c r="BR123" s="1124"/>
      <c r="BS123" s="1124"/>
      <c r="BT123" s="1124"/>
      <c r="BU123" s="1124"/>
      <c r="BV123" s="1124">
        <v>37570079</v>
      </c>
      <c r="BW123" s="1124"/>
      <c r="BX123" s="1124"/>
      <c r="BY123" s="1124"/>
      <c r="BZ123" s="1124"/>
      <c r="CA123" s="1124">
        <v>37036428</v>
      </c>
      <c r="CB123" s="1124"/>
      <c r="CC123" s="1124"/>
      <c r="CD123" s="1124"/>
      <c r="CE123" s="1124"/>
      <c r="CF123" s="1057"/>
      <c r="CG123" s="1058"/>
      <c r="CH123" s="1058"/>
      <c r="CI123" s="1058"/>
      <c r="CJ123" s="1059"/>
      <c r="CK123" s="1068"/>
      <c r="CL123" s="1069"/>
      <c r="CM123" s="1069"/>
      <c r="CN123" s="1069"/>
      <c r="CO123" s="1070"/>
      <c r="CP123" s="1078" t="s">
        <v>489</v>
      </c>
      <c r="CQ123" s="1079"/>
      <c r="CR123" s="1079"/>
      <c r="CS123" s="1079"/>
      <c r="CT123" s="1079"/>
      <c r="CU123" s="1079"/>
      <c r="CV123" s="1079"/>
      <c r="CW123" s="1079"/>
      <c r="CX123" s="1079"/>
      <c r="CY123" s="1079"/>
      <c r="CZ123" s="1079"/>
      <c r="DA123" s="1079"/>
      <c r="DB123" s="1079"/>
      <c r="DC123" s="1079"/>
      <c r="DD123" s="1079"/>
      <c r="DE123" s="1079"/>
      <c r="DF123" s="1080"/>
      <c r="DG123" s="1016">
        <v>79217</v>
      </c>
      <c r="DH123" s="1017"/>
      <c r="DI123" s="1017"/>
      <c r="DJ123" s="1017"/>
      <c r="DK123" s="1018"/>
      <c r="DL123" s="1019">
        <v>67870</v>
      </c>
      <c r="DM123" s="1017"/>
      <c r="DN123" s="1017"/>
      <c r="DO123" s="1017"/>
      <c r="DP123" s="1018"/>
      <c r="DQ123" s="1019">
        <v>62742</v>
      </c>
      <c r="DR123" s="1017"/>
      <c r="DS123" s="1017"/>
      <c r="DT123" s="1017"/>
      <c r="DU123" s="1018"/>
      <c r="DV123" s="1020">
        <v>0.6</v>
      </c>
      <c r="DW123" s="1021"/>
      <c r="DX123" s="1021"/>
      <c r="DY123" s="1021"/>
      <c r="DZ123" s="1022"/>
    </row>
    <row r="124" spans="1:130" s="248" customFormat="1" ht="26.25" customHeight="1" thickBot="1" x14ac:dyDescent="0.2">
      <c r="A124" s="1117"/>
      <c r="B124" s="1004"/>
      <c r="C124" s="974" t="s">
        <v>473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128</v>
      </c>
      <c r="AB124" s="1017"/>
      <c r="AC124" s="1017"/>
      <c r="AD124" s="1017"/>
      <c r="AE124" s="1018"/>
      <c r="AF124" s="1019" t="s">
        <v>128</v>
      </c>
      <c r="AG124" s="1017"/>
      <c r="AH124" s="1017"/>
      <c r="AI124" s="1017"/>
      <c r="AJ124" s="1018"/>
      <c r="AK124" s="1019" t="s">
        <v>128</v>
      </c>
      <c r="AL124" s="1017"/>
      <c r="AM124" s="1017"/>
      <c r="AN124" s="1017"/>
      <c r="AO124" s="1018"/>
      <c r="AP124" s="1020" t="s">
        <v>128</v>
      </c>
      <c r="AQ124" s="1021"/>
      <c r="AR124" s="1021"/>
      <c r="AS124" s="1021"/>
      <c r="AT124" s="1022"/>
      <c r="AU124" s="1119" t="s">
        <v>490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128</v>
      </c>
      <c r="BR124" s="1086"/>
      <c r="BS124" s="1086"/>
      <c r="BT124" s="1086"/>
      <c r="BU124" s="1086"/>
      <c r="BV124" s="1086" t="s">
        <v>128</v>
      </c>
      <c r="BW124" s="1086"/>
      <c r="BX124" s="1086"/>
      <c r="BY124" s="1086"/>
      <c r="BZ124" s="1086"/>
      <c r="CA124" s="1086" t="s">
        <v>128</v>
      </c>
      <c r="CB124" s="1086"/>
      <c r="CC124" s="1086"/>
      <c r="CD124" s="1086"/>
      <c r="CE124" s="1086"/>
      <c r="CF124" s="1087"/>
      <c r="CG124" s="1088"/>
      <c r="CH124" s="1088"/>
      <c r="CI124" s="1088"/>
      <c r="CJ124" s="1089"/>
      <c r="CK124" s="1071"/>
      <c r="CL124" s="1071"/>
      <c r="CM124" s="1071"/>
      <c r="CN124" s="1071"/>
      <c r="CO124" s="1072"/>
      <c r="CP124" s="1078" t="s">
        <v>491</v>
      </c>
      <c r="CQ124" s="1079"/>
      <c r="CR124" s="1079"/>
      <c r="CS124" s="1079"/>
      <c r="CT124" s="1079"/>
      <c r="CU124" s="1079"/>
      <c r="CV124" s="1079"/>
      <c r="CW124" s="1079"/>
      <c r="CX124" s="1079"/>
      <c r="CY124" s="1079"/>
      <c r="CZ124" s="1079"/>
      <c r="DA124" s="1079"/>
      <c r="DB124" s="1079"/>
      <c r="DC124" s="1079"/>
      <c r="DD124" s="1079"/>
      <c r="DE124" s="1079"/>
      <c r="DF124" s="1080"/>
      <c r="DG124" s="1063">
        <v>3810</v>
      </c>
      <c r="DH124" s="1042"/>
      <c r="DI124" s="1042"/>
      <c r="DJ124" s="1042"/>
      <c r="DK124" s="1043"/>
      <c r="DL124" s="1041">
        <v>3804</v>
      </c>
      <c r="DM124" s="1042"/>
      <c r="DN124" s="1042"/>
      <c r="DO124" s="1042"/>
      <c r="DP124" s="1043"/>
      <c r="DQ124" s="1041">
        <v>3627</v>
      </c>
      <c r="DR124" s="1042"/>
      <c r="DS124" s="1042"/>
      <c r="DT124" s="1042"/>
      <c r="DU124" s="1043"/>
      <c r="DV124" s="1044">
        <v>0</v>
      </c>
      <c r="DW124" s="1045"/>
      <c r="DX124" s="1045"/>
      <c r="DY124" s="1045"/>
      <c r="DZ124" s="1046"/>
    </row>
    <row r="125" spans="1:130" s="248" customFormat="1" ht="26.25" customHeight="1" x14ac:dyDescent="0.15">
      <c r="A125" s="1117"/>
      <c r="B125" s="1004"/>
      <c r="C125" s="974" t="s">
        <v>475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128</v>
      </c>
      <c r="AB125" s="1017"/>
      <c r="AC125" s="1017"/>
      <c r="AD125" s="1017"/>
      <c r="AE125" s="1018"/>
      <c r="AF125" s="1019" t="s">
        <v>128</v>
      </c>
      <c r="AG125" s="1017"/>
      <c r="AH125" s="1017"/>
      <c r="AI125" s="1017"/>
      <c r="AJ125" s="1018"/>
      <c r="AK125" s="1019" t="s">
        <v>128</v>
      </c>
      <c r="AL125" s="1017"/>
      <c r="AM125" s="1017"/>
      <c r="AN125" s="1017"/>
      <c r="AO125" s="1018"/>
      <c r="AP125" s="1020" t="s">
        <v>128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492</v>
      </c>
      <c r="CL125" s="1066"/>
      <c r="CM125" s="1066"/>
      <c r="CN125" s="1066"/>
      <c r="CO125" s="1067"/>
      <c r="CP125" s="998" t="s">
        <v>493</v>
      </c>
      <c r="CQ125" s="947"/>
      <c r="CR125" s="947"/>
      <c r="CS125" s="947"/>
      <c r="CT125" s="947"/>
      <c r="CU125" s="947"/>
      <c r="CV125" s="947"/>
      <c r="CW125" s="947"/>
      <c r="CX125" s="947"/>
      <c r="CY125" s="947"/>
      <c r="CZ125" s="947"/>
      <c r="DA125" s="947"/>
      <c r="DB125" s="947"/>
      <c r="DC125" s="947"/>
      <c r="DD125" s="947"/>
      <c r="DE125" s="947"/>
      <c r="DF125" s="948"/>
      <c r="DG125" s="984" t="s">
        <v>128</v>
      </c>
      <c r="DH125" s="985"/>
      <c r="DI125" s="985"/>
      <c r="DJ125" s="985"/>
      <c r="DK125" s="985"/>
      <c r="DL125" s="985" t="s">
        <v>128</v>
      </c>
      <c r="DM125" s="985"/>
      <c r="DN125" s="985"/>
      <c r="DO125" s="985"/>
      <c r="DP125" s="985"/>
      <c r="DQ125" s="985" t="s">
        <v>128</v>
      </c>
      <c r="DR125" s="985"/>
      <c r="DS125" s="985"/>
      <c r="DT125" s="985"/>
      <c r="DU125" s="985"/>
      <c r="DV125" s="986" t="s">
        <v>128</v>
      </c>
      <c r="DW125" s="986"/>
      <c r="DX125" s="986"/>
      <c r="DY125" s="986"/>
      <c r="DZ125" s="987"/>
    </row>
    <row r="126" spans="1:130" s="248" customFormat="1" ht="26.25" customHeight="1" thickBot="1" x14ac:dyDescent="0.2">
      <c r="A126" s="1117"/>
      <c r="B126" s="1004"/>
      <c r="C126" s="974" t="s">
        <v>478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14010</v>
      </c>
      <c r="AB126" s="1017"/>
      <c r="AC126" s="1017"/>
      <c r="AD126" s="1017"/>
      <c r="AE126" s="1018"/>
      <c r="AF126" s="1019">
        <v>10253</v>
      </c>
      <c r="AG126" s="1017"/>
      <c r="AH126" s="1017"/>
      <c r="AI126" s="1017"/>
      <c r="AJ126" s="1018"/>
      <c r="AK126" s="1019">
        <v>9066</v>
      </c>
      <c r="AL126" s="1017"/>
      <c r="AM126" s="1017"/>
      <c r="AN126" s="1017"/>
      <c r="AO126" s="1018"/>
      <c r="AP126" s="1020">
        <v>0.1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494</v>
      </c>
      <c r="CQ126" s="1008"/>
      <c r="CR126" s="1008"/>
      <c r="CS126" s="1008"/>
      <c r="CT126" s="1008"/>
      <c r="CU126" s="1008"/>
      <c r="CV126" s="1008"/>
      <c r="CW126" s="1008"/>
      <c r="CX126" s="1008"/>
      <c r="CY126" s="1008"/>
      <c r="CZ126" s="1008"/>
      <c r="DA126" s="1008"/>
      <c r="DB126" s="1008"/>
      <c r="DC126" s="1008"/>
      <c r="DD126" s="1008"/>
      <c r="DE126" s="1008"/>
      <c r="DF126" s="1009"/>
      <c r="DG126" s="977" t="s">
        <v>128</v>
      </c>
      <c r="DH126" s="978"/>
      <c r="DI126" s="978"/>
      <c r="DJ126" s="978"/>
      <c r="DK126" s="978"/>
      <c r="DL126" s="978" t="s">
        <v>128</v>
      </c>
      <c r="DM126" s="978"/>
      <c r="DN126" s="978"/>
      <c r="DO126" s="978"/>
      <c r="DP126" s="978"/>
      <c r="DQ126" s="978" t="s">
        <v>128</v>
      </c>
      <c r="DR126" s="978"/>
      <c r="DS126" s="978"/>
      <c r="DT126" s="978"/>
      <c r="DU126" s="978"/>
      <c r="DV126" s="979" t="s">
        <v>128</v>
      </c>
      <c r="DW126" s="979"/>
      <c r="DX126" s="979"/>
      <c r="DY126" s="979"/>
      <c r="DZ126" s="980"/>
    </row>
    <row r="127" spans="1:130" s="248" customFormat="1" ht="26.25" customHeight="1" x14ac:dyDescent="0.15">
      <c r="A127" s="1118"/>
      <c r="B127" s="1006"/>
      <c r="C127" s="1060" t="s">
        <v>495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1170</v>
      </c>
      <c r="AB127" s="1017"/>
      <c r="AC127" s="1017"/>
      <c r="AD127" s="1017"/>
      <c r="AE127" s="1018"/>
      <c r="AF127" s="1019">
        <v>945</v>
      </c>
      <c r="AG127" s="1017"/>
      <c r="AH127" s="1017"/>
      <c r="AI127" s="1017"/>
      <c r="AJ127" s="1018"/>
      <c r="AK127" s="1019">
        <v>780</v>
      </c>
      <c r="AL127" s="1017"/>
      <c r="AM127" s="1017"/>
      <c r="AN127" s="1017"/>
      <c r="AO127" s="1018"/>
      <c r="AP127" s="1020">
        <v>0</v>
      </c>
      <c r="AQ127" s="1021"/>
      <c r="AR127" s="1021"/>
      <c r="AS127" s="1021"/>
      <c r="AT127" s="1022"/>
      <c r="AU127" s="284"/>
      <c r="AV127" s="284"/>
      <c r="AW127" s="284"/>
      <c r="AX127" s="1090" t="s">
        <v>496</v>
      </c>
      <c r="AY127" s="1091"/>
      <c r="AZ127" s="1091"/>
      <c r="BA127" s="1091"/>
      <c r="BB127" s="1091"/>
      <c r="BC127" s="1091"/>
      <c r="BD127" s="1091"/>
      <c r="BE127" s="1092"/>
      <c r="BF127" s="1093" t="s">
        <v>497</v>
      </c>
      <c r="BG127" s="1091"/>
      <c r="BH127" s="1091"/>
      <c r="BI127" s="1091"/>
      <c r="BJ127" s="1091"/>
      <c r="BK127" s="1091"/>
      <c r="BL127" s="1092"/>
      <c r="BM127" s="1093" t="s">
        <v>498</v>
      </c>
      <c r="BN127" s="1091"/>
      <c r="BO127" s="1091"/>
      <c r="BP127" s="1091"/>
      <c r="BQ127" s="1091"/>
      <c r="BR127" s="1091"/>
      <c r="BS127" s="1092"/>
      <c r="BT127" s="1093" t="s">
        <v>499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500</v>
      </c>
      <c r="CQ127" s="1008"/>
      <c r="CR127" s="1008"/>
      <c r="CS127" s="1008"/>
      <c r="CT127" s="1008"/>
      <c r="CU127" s="1008"/>
      <c r="CV127" s="1008"/>
      <c r="CW127" s="1008"/>
      <c r="CX127" s="1008"/>
      <c r="CY127" s="1008"/>
      <c r="CZ127" s="1008"/>
      <c r="DA127" s="1008"/>
      <c r="DB127" s="1008"/>
      <c r="DC127" s="1008"/>
      <c r="DD127" s="1008"/>
      <c r="DE127" s="1008"/>
      <c r="DF127" s="1009"/>
      <c r="DG127" s="977" t="s">
        <v>128</v>
      </c>
      <c r="DH127" s="978"/>
      <c r="DI127" s="978"/>
      <c r="DJ127" s="978"/>
      <c r="DK127" s="978"/>
      <c r="DL127" s="978" t="s">
        <v>128</v>
      </c>
      <c r="DM127" s="978"/>
      <c r="DN127" s="978"/>
      <c r="DO127" s="978"/>
      <c r="DP127" s="978"/>
      <c r="DQ127" s="978" t="s">
        <v>128</v>
      </c>
      <c r="DR127" s="978"/>
      <c r="DS127" s="978"/>
      <c r="DT127" s="978"/>
      <c r="DU127" s="978"/>
      <c r="DV127" s="979" t="s">
        <v>128</v>
      </c>
      <c r="DW127" s="979"/>
      <c r="DX127" s="979"/>
      <c r="DY127" s="979"/>
      <c r="DZ127" s="980"/>
    </row>
    <row r="128" spans="1:130" s="248" customFormat="1" ht="26.25" customHeight="1" thickBot="1" x14ac:dyDescent="0.2">
      <c r="A128" s="1101" t="s">
        <v>501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502</v>
      </c>
      <c r="X128" s="1103"/>
      <c r="Y128" s="1103"/>
      <c r="Z128" s="1104"/>
      <c r="AA128" s="1105">
        <v>189895</v>
      </c>
      <c r="AB128" s="1106"/>
      <c r="AC128" s="1106"/>
      <c r="AD128" s="1106"/>
      <c r="AE128" s="1107"/>
      <c r="AF128" s="1108">
        <v>186679</v>
      </c>
      <c r="AG128" s="1106"/>
      <c r="AH128" s="1106"/>
      <c r="AI128" s="1106"/>
      <c r="AJ128" s="1107"/>
      <c r="AK128" s="1108">
        <v>171310</v>
      </c>
      <c r="AL128" s="1106"/>
      <c r="AM128" s="1106"/>
      <c r="AN128" s="1106"/>
      <c r="AO128" s="1107"/>
      <c r="AP128" s="1109"/>
      <c r="AQ128" s="1110"/>
      <c r="AR128" s="1110"/>
      <c r="AS128" s="1110"/>
      <c r="AT128" s="1111"/>
      <c r="AU128" s="284"/>
      <c r="AV128" s="284"/>
      <c r="AW128" s="284"/>
      <c r="AX128" s="946" t="s">
        <v>503</v>
      </c>
      <c r="AY128" s="947"/>
      <c r="AZ128" s="947"/>
      <c r="BA128" s="947"/>
      <c r="BB128" s="947"/>
      <c r="BC128" s="947"/>
      <c r="BD128" s="947"/>
      <c r="BE128" s="948"/>
      <c r="BF128" s="1112" t="s">
        <v>128</v>
      </c>
      <c r="BG128" s="1113"/>
      <c r="BH128" s="1113"/>
      <c r="BI128" s="1113"/>
      <c r="BJ128" s="1113"/>
      <c r="BK128" s="1113"/>
      <c r="BL128" s="1114"/>
      <c r="BM128" s="1112">
        <v>13.05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504</v>
      </c>
      <c r="CQ128" s="1095"/>
      <c r="CR128" s="1095"/>
      <c r="CS128" s="1095"/>
      <c r="CT128" s="1095"/>
      <c r="CU128" s="1095"/>
      <c r="CV128" s="1095"/>
      <c r="CW128" s="1095"/>
      <c r="CX128" s="1095"/>
      <c r="CY128" s="1095"/>
      <c r="CZ128" s="1095"/>
      <c r="DA128" s="1095"/>
      <c r="DB128" s="1095"/>
      <c r="DC128" s="1095"/>
      <c r="DD128" s="1095"/>
      <c r="DE128" s="1095"/>
      <c r="DF128" s="1096"/>
      <c r="DG128" s="1097">
        <v>155</v>
      </c>
      <c r="DH128" s="1098"/>
      <c r="DI128" s="1098"/>
      <c r="DJ128" s="1098"/>
      <c r="DK128" s="1098"/>
      <c r="DL128" s="1098">
        <v>652</v>
      </c>
      <c r="DM128" s="1098"/>
      <c r="DN128" s="1098"/>
      <c r="DO128" s="1098"/>
      <c r="DP128" s="1098"/>
      <c r="DQ128" s="1098">
        <v>463</v>
      </c>
      <c r="DR128" s="1098"/>
      <c r="DS128" s="1098"/>
      <c r="DT128" s="1098"/>
      <c r="DU128" s="1098"/>
      <c r="DV128" s="1099">
        <v>0</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505</v>
      </c>
      <c r="X129" s="1132"/>
      <c r="Y129" s="1132"/>
      <c r="Z129" s="1133"/>
      <c r="AA129" s="1016">
        <v>11967422</v>
      </c>
      <c r="AB129" s="1017"/>
      <c r="AC129" s="1017"/>
      <c r="AD129" s="1017"/>
      <c r="AE129" s="1018"/>
      <c r="AF129" s="1019">
        <v>11693076</v>
      </c>
      <c r="AG129" s="1017"/>
      <c r="AH129" s="1017"/>
      <c r="AI129" s="1017"/>
      <c r="AJ129" s="1018"/>
      <c r="AK129" s="1019">
        <v>12086013</v>
      </c>
      <c r="AL129" s="1017"/>
      <c r="AM129" s="1017"/>
      <c r="AN129" s="1017"/>
      <c r="AO129" s="1018"/>
      <c r="AP129" s="1134"/>
      <c r="AQ129" s="1135"/>
      <c r="AR129" s="1135"/>
      <c r="AS129" s="1135"/>
      <c r="AT129" s="1136"/>
      <c r="AU129" s="286"/>
      <c r="AV129" s="286"/>
      <c r="AW129" s="286"/>
      <c r="AX129" s="1125" t="s">
        <v>506</v>
      </c>
      <c r="AY129" s="1008"/>
      <c r="AZ129" s="1008"/>
      <c r="BA129" s="1008"/>
      <c r="BB129" s="1008"/>
      <c r="BC129" s="1008"/>
      <c r="BD129" s="1008"/>
      <c r="BE129" s="1009"/>
      <c r="BF129" s="1126" t="s">
        <v>128</v>
      </c>
      <c r="BG129" s="1127"/>
      <c r="BH129" s="1127"/>
      <c r="BI129" s="1127"/>
      <c r="BJ129" s="1127"/>
      <c r="BK129" s="1127"/>
      <c r="BL129" s="1128"/>
      <c r="BM129" s="1126">
        <v>18.05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508</v>
      </c>
      <c r="X130" s="1132"/>
      <c r="Y130" s="1132"/>
      <c r="Z130" s="1133"/>
      <c r="AA130" s="1016">
        <v>2389073</v>
      </c>
      <c r="AB130" s="1017"/>
      <c r="AC130" s="1017"/>
      <c r="AD130" s="1017"/>
      <c r="AE130" s="1018"/>
      <c r="AF130" s="1019">
        <v>2368736</v>
      </c>
      <c r="AG130" s="1017"/>
      <c r="AH130" s="1017"/>
      <c r="AI130" s="1017"/>
      <c r="AJ130" s="1018"/>
      <c r="AK130" s="1019">
        <v>2371363</v>
      </c>
      <c r="AL130" s="1017"/>
      <c r="AM130" s="1017"/>
      <c r="AN130" s="1017"/>
      <c r="AO130" s="1018"/>
      <c r="AP130" s="1134"/>
      <c r="AQ130" s="1135"/>
      <c r="AR130" s="1135"/>
      <c r="AS130" s="1135"/>
      <c r="AT130" s="1136"/>
      <c r="AU130" s="286"/>
      <c r="AV130" s="286"/>
      <c r="AW130" s="286"/>
      <c r="AX130" s="1125" t="s">
        <v>509</v>
      </c>
      <c r="AY130" s="1008"/>
      <c r="AZ130" s="1008"/>
      <c r="BA130" s="1008"/>
      <c r="BB130" s="1008"/>
      <c r="BC130" s="1008"/>
      <c r="BD130" s="1008"/>
      <c r="BE130" s="1009"/>
      <c r="BF130" s="1162">
        <v>10.7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510</v>
      </c>
      <c r="X131" s="1170"/>
      <c r="Y131" s="1170"/>
      <c r="Z131" s="1171"/>
      <c r="AA131" s="1063">
        <v>9578349</v>
      </c>
      <c r="AB131" s="1042"/>
      <c r="AC131" s="1042"/>
      <c r="AD131" s="1042"/>
      <c r="AE131" s="1043"/>
      <c r="AF131" s="1041">
        <v>9324340</v>
      </c>
      <c r="AG131" s="1042"/>
      <c r="AH131" s="1042"/>
      <c r="AI131" s="1042"/>
      <c r="AJ131" s="1043"/>
      <c r="AK131" s="1041">
        <v>9714650</v>
      </c>
      <c r="AL131" s="1042"/>
      <c r="AM131" s="1042"/>
      <c r="AN131" s="1042"/>
      <c r="AO131" s="1043"/>
      <c r="AP131" s="1172"/>
      <c r="AQ131" s="1173"/>
      <c r="AR131" s="1173"/>
      <c r="AS131" s="1173"/>
      <c r="AT131" s="1174"/>
      <c r="AU131" s="286"/>
      <c r="AV131" s="286"/>
      <c r="AW131" s="286"/>
      <c r="AX131" s="1144" t="s">
        <v>511</v>
      </c>
      <c r="AY131" s="1095"/>
      <c r="AZ131" s="1095"/>
      <c r="BA131" s="1095"/>
      <c r="BB131" s="1095"/>
      <c r="BC131" s="1095"/>
      <c r="BD131" s="1095"/>
      <c r="BE131" s="1096"/>
      <c r="BF131" s="1145" t="s">
        <v>128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513</v>
      </c>
      <c r="W132" s="1155"/>
      <c r="X132" s="1155"/>
      <c r="Y132" s="1155"/>
      <c r="Z132" s="1156"/>
      <c r="AA132" s="1157">
        <v>11.75256821</v>
      </c>
      <c r="AB132" s="1158"/>
      <c r="AC132" s="1158"/>
      <c r="AD132" s="1158"/>
      <c r="AE132" s="1159"/>
      <c r="AF132" s="1160">
        <v>11.2891958</v>
      </c>
      <c r="AG132" s="1158"/>
      <c r="AH132" s="1158"/>
      <c r="AI132" s="1158"/>
      <c r="AJ132" s="1159"/>
      <c r="AK132" s="1160">
        <v>9.2492163900000008</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514</v>
      </c>
      <c r="W133" s="1138"/>
      <c r="X133" s="1138"/>
      <c r="Y133" s="1138"/>
      <c r="Z133" s="1139"/>
      <c r="AA133" s="1140">
        <v>12.6</v>
      </c>
      <c r="AB133" s="1141"/>
      <c r="AC133" s="1141"/>
      <c r="AD133" s="1141"/>
      <c r="AE133" s="1142"/>
      <c r="AF133" s="1140">
        <v>12</v>
      </c>
      <c r="AG133" s="1141"/>
      <c r="AH133" s="1141"/>
      <c r="AI133" s="1141"/>
      <c r="AJ133" s="1142"/>
      <c r="AK133" s="1140">
        <v>10.7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ym8NzUIr3hRVwpOH+SfpHVlnD+E6anXWelsViBkuRl9EV29bv2R4eT667lqnZxJX6qmc7+G9LyUHZwCIALqeQ==" saltValue="9d1ha1hmISp0n9wL4QsZ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CV73" sqref="CV7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1hlJh9IVaVlJCQMY6MgosG8GBT3jRbAhOMYLW6TRIfHtiC0Th43q277lYQ6/yFjtOL5t2gYL+YiRMJ9/sBO/A==" saltValue="U1ARlXbUfAQqnu+aFT+u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zj1S9Ea6km0qFhwLvrqKq9CF8O/hTeelgTiGS5f5mhBpeC3DpNKJlgjRPwdRK+xAdZEJZ5/q/B+NO3kBb1qWA==" saltValue="NUBtDk8oZa9vf5Aitm7ag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523</v>
      </c>
      <c r="AL9" s="1178"/>
      <c r="AM9" s="1178"/>
      <c r="AN9" s="1179"/>
      <c r="AO9" s="314">
        <v>3532294</v>
      </c>
      <c r="AP9" s="314">
        <v>105357</v>
      </c>
      <c r="AQ9" s="315">
        <v>83474</v>
      </c>
      <c r="AR9" s="316">
        <v>26.2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524</v>
      </c>
      <c r="AL10" s="1178"/>
      <c r="AM10" s="1178"/>
      <c r="AN10" s="1179"/>
      <c r="AO10" s="317">
        <v>554097</v>
      </c>
      <c r="AP10" s="317">
        <v>16527</v>
      </c>
      <c r="AQ10" s="318">
        <v>8278</v>
      </c>
      <c r="AR10" s="319">
        <v>99.6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525</v>
      </c>
      <c r="AL11" s="1178"/>
      <c r="AM11" s="1178"/>
      <c r="AN11" s="1179"/>
      <c r="AO11" s="317" t="s">
        <v>526</v>
      </c>
      <c r="AP11" s="317" t="s">
        <v>526</v>
      </c>
      <c r="AQ11" s="318">
        <v>1520</v>
      </c>
      <c r="AR11" s="319" t="s">
        <v>526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527</v>
      </c>
      <c r="AL12" s="1178"/>
      <c r="AM12" s="1178"/>
      <c r="AN12" s="1179"/>
      <c r="AO12" s="317" t="s">
        <v>526</v>
      </c>
      <c r="AP12" s="317" t="s">
        <v>526</v>
      </c>
      <c r="AQ12" s="318">
        <v>13</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528</v>
      </c>
      <c r="AL13" s="1178"/>
      <c r="AM13" s="1178"/>
      <c r="AN13" s="1179"/>
      <c r="AO13" s="317">
        <v>175024</v>
      </c>
      <c r="AP13" s="317">
        <v>5220</v>
      </c>
      <c r="AQ13" s="318">
        <v>2948</v>
      </c>
      <c r="AR13" s="319">
        <v>77.099999999999994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529</v>
      </c>
      <c r="AL14" s="1178"/>
      <c r="AM14" s="1178"/>
      <c r="AN14" s="1179"/>
      <c r="AO14" s="317">
        <v>94081</v>
      </c>
      <c r="AP14" s="317">
        <v>2806</v>
      </c>
      <c r="AQ14" s="318">
        <v>1798</v>
      </c>
      <c r="AR14" s="319">
        <v>56.1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530</v>
      </c>
      <c r="AL15" s="1184"/>
      <c r="AM15" s="1184"/>
      <c r="AN15" s="1185"/>
      <c r="AO15" s="317">
        <v>-221307</v>
      </c>
      <c r="AP15" s="317">
        <v>-6601</v>
      </c>
      <c r="AQ15" s="318">
        <v>-6111</v>
      </c>
      <c r="AR15" s="319">
        <v>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4134189</v>
      </c>
      <c r="AP16" s="317">
        <v>123309</v>
      </c>
      <c r="AQ16" s="318">
        <v>91920</v>
      </c>
      <c r="AR16" s="319">
        <v>34.1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535</v>
      </c>
      <c r="AL21" s="1187"/>
      <c r="AM21" s="1187"/>
      <c r="AN21" s="1188"/>
      <c r="AO21" s="330">
        <v>10.95</v>
      </c>
      <c r="AP21" s="331">
        <v>8.52</v>
      </c>
      <c r="AQ21" s="332">
        <v>2.4300000000000002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536</v>
      </c>
      <c r="AL22" s="1187"/>
      <c r="AM22" s="1187"/>
      <c r="AN22" s="1188"/>
      <c r="AO22" s="335">
        <v>97.8</v>
      </c>
      <c r="AP22" s="336">
        <v>97.5</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540</v>
      </c>
      <c r="AL32" s="1181"/>
      <c r="AM32" s="1181"/>
      <c r="AN32" s="1182"/>
      <c r="AO32" s="345">
        <v>1748250</v>
      </c>
      <c r="AP32" s="345">
        <v>52145</v>
      </c>
      <c r="AQ32" s="346">
        <v>52518</v>
      </c>
      <c r="AR32" s="347">
        <v>-0.7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541</v>
      </c>
      <c r="AL33" s="1181"/>
      <c r="AM33" s="1181"/>
      <c r="AN33" s="1182"/>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542</v>
      </c>
      <c r="AL34" s="1181"/>
      <c r="AM34" s="1181"/>
      <c r="AN34" s="1182"/>
      <c r="AO34" s="345" t="s">
        <v>526</v>
      </c>
      <c r="AP34" s="345" t="s">
        <v>526</v>
      </c>
      <c r="AQ34" s="346">
        <v>24</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543</v>
      </c>
      <c r="AL35" s="1181"/>
      <c r="AM35" s="1181"/>
      <c r="AN35" s="1182"/>
      <c r="AO35" s="345">
        <v>1635672</v>
      </c>
      <c r="AP35" s="345">
        <v>48787</v>
      </c>
      <c r="AQ35" s="346">
        <v>18573</v>
      </c>
      <c r="AR35" s="347">
        <v>162.69999999999999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544</v>
      </c>
      <c r="AL36" s="1181"/>
      <c r="AM36" s="1181"/>
      <c r="AN36" s="1182"/>
      <c r="AO36" s="345">
        <v>47405</v>
      </c>
      <c r="AP36" s="345">
        <v>1414</v>
      </c>
      <c r="AQ36" s="346">
        <v>2920</v>
      </c>
      <c r="AR36" s="347">
        <v>-51.6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545</v>
      </c>
      <c r="AL37" s="1181"/>
      <c r="AM37" s="1181"/>
      <c r="AN37" s="1182"/>
      <c r="AO37" s="345">
        <v>9846</v>
      </c>
      <c r="AP37" s="345">
        <v>294</v>
      </c>
      <c r="AQ37" s="346">
        <v>483</v>
      </c>
      <c r="AR37" s="347">
        <v>-39.1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546</v>
      </c>
      <c r="AL38" s="1190"/>
      <c r="AM38" s="1190"/>
      <c r="AN38" s="1191"/>
      <c r="AO38" s="348">
        <v>29</v>
      </c>
      <c r="AP38" s="348">
        <v>1</v>
      </c>
      <c r="AQ38" s="349">
        <v>1</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547</v>
      </c>
      <c r="AL39" s="1190"/>
      <c r="AM39" s="1190"/>
      <c r="AN39" s="1191"/>
      <c r="AO39" s="345">
        <v>-171310</v>
      </c>
      <c r="AP39" s="345">
        <v>-5110</v>
      </c>
      <c r="AQ39" s="346">
        <v>-4335</v>
      </c>
      <c r="AR39" s="347">
        <v>17.899999999999999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548</v>
      </c>
      <c r="AL40" s="1181"/>
      <c r="AM40" s="1181"/>
      <c r="AN40" s="1182"/>
      <c r="AO40" s="345">
        <v>-2371363</v>
      </c>
      <c r="AP40" s="345">
        <v>-70730</v>
      </c>
      <c r="AQ40" s="346">
        <v>-49481</v>
      </c>
      <c r="AR40" s="347">
        <v>42.9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296</v>
      </c>
      <c r="AL41" s="1193"/>
      <c r="AM41" s="1193"/>
      <c r="AN41" s="1194"/>
      <c r="AO41" s="345">
        <v>898529</v>
      </c>
      <c r="AP41" s="345">
        <v>26800</v>
      </c>
      <c r="AQ41" s="346">
        <v>20703</v>
      </c>
      <c r="AR41" s="347">
        <v>29.4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518</v>
      </c>
      <c r="AN49" s="1197" t="s">
        <v>552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3048759</v>
      </c>
      <c r="AN51" s="367">
        <v>84917</v>
      </c>
      <c r="AO51" s="368">
        <v>10.1</v>
      </c>
      <c r="AP51" s="369">
        <v>65876</v>
      </c>
      <c r="AQ51" s="370">
        <v>-19.399999999999999</v>
      </c>
      <c r="AR51" s="371">
        <v>29.5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2218908</v>
      </c>
      <c r="AN52" s="375">
        <v>61803</v>
      </c>
      <c r="AO52" s="376">
        <v>63.8</v>
      </c>
      <c r="AP52" s="377">
        <v>36484</v>
      </c>
      <c r="AQ52" s="378">
        <v>-3.8</v>
      </c>
      <c r="AR52" s="379">
        <v>67.599999999999994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2144635</v>
      </c>
      <c r="AN53" s="367">
        <v>60767</v>
      </c>
      <c r="AO53" s="368">
        <v>-28.4</v>
      </c>
      <c r="AP53" s="369">
        <v>68468</v>
      </c>
      <c r="AQ53" s="370">
        <v>3.9</v>
      </c>
      <c r="AR53" s="371">
        <v>-32.299999999999997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1211767</v>
      </c>
      <c r="AN54" s="375">
        <v>34334</v>
      </c>
      <c r="AO54" s="376">
        <v>-44.4</v>
      </c>
      <c r="AP54" s="377">
        <v>34140</v>
      </c>
      <c r="AQ54" s="378">
        <v>-6.4</v>
      </c>
      <c r="AR54" s="379">
        <v>-38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3720592</v>
      </c>
      <c r="AN55" s="367">
        <v>106972</v>
      </c>
      <c r="AO55" s="368">
        <v>76</v>
      </c>
      <c r="AP55" s="369">
        <v>69729</v>
      </c>
      <c r="AQ55" s="370">
        <v>1.8</v>
      </c>
      <c r="AR55" s="371">
        <v>74.2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2672848</v>
      </c>
      <c r="AN56" s="375">
        <v>76848</v>
      </c>
      <c r="AO56" s="376">
        <v>123.8</v>
      </c>
      <c r="AP56" s="377">
        <v>38908</v>
      </c>
      <c r="AQ56" s="378">
        <v>14</v>
      </c>
      <c r="AR56" s="379">
        <v>109.8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5367881</v>
      </c>
      <c r="AN57" s="367">
        <v>156658</v>
      </c>
      <c r="AO57" s="368">
        <v>46.4</v>
      </c>
      <c r="AP57" s="369">
        <v>74581</v>
      </c>
      <c r="AQ57" s="370">
        <v>7</v>
      </c>
      <c r="AR57" s="371">
        <v>39.4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4741790</v>
      </c>
      <c r="AN58" s="375">
        <v>138386</v>
      </c>
      <c r="AO58" s="376">
        <v>80.099999999999994</v>
      </c>
      <c r="AP58" s="377">
        <v>41563</v>
      </c>
      <c r="AQ58" s="378">
        <v>6.8</v>
      </c>
      <c r="AR58" s="379">
        <v>73.3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2460727</v>
      </c>
      <c r="AN59" s="367">
        <v>73395</v>
      </c>
      <c r="AO59" s="368">
        <v>-53.1</v>
      </c>
      <c r="AP59" s="369">
        <v>76347</v>
      </c>
      <c r="AQ59" s="370">
        <v>2.4</v>
      </c>
      <c r="AR59" s="371">
        <v>-55.5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2034214</v>
      </c>
      <c r="AN60" s="375">
        <v>60674</v>
      </c>
      <c r="AO60" s="376">
        <v>-56.2</v>
      </c>
      <c r="AP60" s="377">
        <v>41762</v>
      </c>
      <c r="AQ60" s="378">
        <v>0.5</v>
      </c>
      <c r="AR60" s="379">
        <v>-56.7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3348519</v>
      </c>
      <c r="AN61" s="382">
        <v>96542</v>
      </c>
      <c r="AO61" s="383">
        <v>10.199999999999999</v>
      </c>
      <c r="AP61" s="384">
        <v>71000</v>
      </c>
      <c r="AQ61" s="385">
        <v>-0.9</v>
      </c>
      <c r="AR61" s="371">
        <v>11.1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2575905</v>
      </c>
      <c r="AN62" s="375">
        <v>74409</v>
      </c>
      <c r="AO62" s="376">
        <v>33.4</v>
      </c>
      <c r="AP62" s="377">
        <v>38571</v>
      </c>
      <c r="AQ62" s="378">
        <v>2.2000000000000002</v>
      </c>
      <c r="AR62" s="379">
        <v>31.2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x0+cq/HjMoEYZ5bCzWSorc4uPARvNGeIUJ0lIHkFPgLNp3YoENuoFQgcf4/7f7lmv9yyIvzv9unvwU2fiwLzQ==" saltValue="uMH55+qC0NgDV3/zryMzE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J38" sqref="BJ38"/>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XUJpMq/C6QSkr6nxXhKOn3YZW556uKLFsjZWr91M8SRGhIuiH/5ouMDp3785tsvp9w8LBBiAyS1xvjNBdlqkNA==" saltValue="G09++Rkrjb1T73PwLa1h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E35" sqref="AE35"/>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5C9WG9BB+yN/gpyouzrvv47yK000+x9xWTlhOI8DjjchrEgsBUT7s5UKZldCAIt08gG/ZxncXhZSt5Kv5qCc2g==" saltValue="MeNbI6EgKjgQFq1pK+ZC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00" t="s">
        <v>3</v>
      </c>
      <c r="D47" s="1200"/>
      <c r="E47" s="1201"/>
      <c r="F47" s="11">
        <v>32.630000000000003</v>
      </c>
      <c r="G47" s="12">
        <v>35.47</v>
      </c>
      <c r="H47" s="12">
        <v>38.130000000000003</v>
      </c>
      <c r="I47" s="12">
        <v>39.79</v>
      </c>
      <c r="J47" s="13">
        <v>41.91</v>
      </c>
    </row>
    <row r="48" spans="2:10" ht="57.75" customHeight="1" x14ac:dyDescent="0.15">
      <c r="B48" s="14"/>
      <c r="C48" s="1202" t="s">
        <v>4</v>
      </c>
      <c r="D48" s="1202"/>
      <c r="E48" s="1203"/>
      <c r="F48" s="15">
        <v>4.04</v>
      </c>
      <c r="G48" s="16">
        <v>4.93</v>
      </c>
      <c r="H48" s="16">
        <v>5.28</v>
      </c>
      <c r="I48" s="16">
        <v>6.74</v>
      </c>
      <c r="J48" s="17">
        <v>4.01</v>
      </c>
    </row>
    <row r="49" spans="2:10" ht="57.75" customHeight="1" thickBot="1" x14ac:dyDescent="0.2">
      <c r="B49" s="18"/>
      <c r="C49" s="1204" t="s">
        <v>5</v>
      </c>
      <c r="D49" s="1204"/>
      <c r="E49" s="1205"/>
      <c r="F49" s="19">
        <v>0.23</v>
      </c>
      <c r="G49" s="20">
        <v>0.9</v>
      </c>
      <c r="H49" s="20">
        <v>0.47</v>
      </c>
      <c r="I49" s="20">
        <v>10.64</v>
      </c>
      <c r="J49" s="21" t="s">
        <v>573</v>
      </c>
    </row>
    <row r="50" spans="2:10" ht="13.5" customHeight="1" x14ac:dyDescent="0.15"/>
  </sheetData>
  <sheetProtection algorithmName="SHA-512" hashValue="00dp9eX6+robHDoRJhU6eXzBdBd+U4wcAsiWEmRMKddONHBRFukVmN3lMSA8LUW6c3o+tovFpGEPtJJmIRnM2Q==" saltValue="urFa+9apRx/mgUHbn75S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2022-02-02T06:26:19Z</dcterms:created>
  <dcterms:modified xsi:type="dcterms:W3CDTF">2022-09-21T02:43:22Z</dcterms:modified>
  <cp:category/>
</cp:coreProperties>
</file>