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2決算分\02_10月公表分\03_各市町村から\01_岡山市（別途依頼）○\"/>
    </mc:Choice>
  </mc:AlternateContent>
  <bookViews>
    <workbookView xWindow="0" yWindow="0" windowWidth="28800" windowHeight="12015"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88" i="12"/>
  <c r="AF88" i="12"/>
  <c r="CR102" i="12"/>
  <c r="DQ102" i="12"/>
  <c r="DL102" i="12"/>
  <c r="DG102" i="12"/>
  <c r="DB102" i="12"/>
  <c r="CW102"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<sst xmlns="http://schemas.openxmlformats.org/spreadsheetml/2006/main" count="1126" uniqueCount="656">
  <si>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</si>
  <si>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</si>
  <si>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</si>
  <si>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</si>
  <si>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</si>
  <si>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</si>
  <si>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</si>
  <si>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</si>
  <si>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</si>
  <si>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</si>
  <si>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</si>
  <si>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</si>
  <si>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</si>
  <si>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</si>
  <si>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</si>
  <si>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</si>
  <si>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</si>
  <si>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</si>
  <si>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</si>
  <si>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</si>
  <si>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</si>
  <si>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</si>
  <si>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</si>
  <si>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</si>
  <si>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</si>
  <si>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</si>
  <si>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</si>
  <si>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</si>
  <si>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</si>
  <si>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</si>
  <si>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</si>
  <si>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</si>
  <si>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</si>
  <si>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</si>
  <si>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</si>
  <si>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</si>
  <si>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</si>
  <si>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</si>
  <si>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</si>
  <si>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</si>
  <si>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</si>
  <si>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</si>
  <si>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</si>
  <si>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</si>
  <si>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</si>
  <si>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</si>
  <si>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</si>
  <si>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</si>
  <si>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</si>
  <si>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</si>
  <si>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</si>
  <si>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</si>
  <si>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</si>
  <si>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</si>
  <si>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</si>
  <si>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</si>
  <si>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</si>
  <si>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</si>
  <si>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</si>
  <si>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</si>
  <si>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</si>
  <si>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</si>
  <si>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</si>
  <si>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</si>
  <si>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</si>
  <si>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</si>
  <si>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</si>
  <si>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</si>
  <si>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</si>
  <si>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</si>
  <si>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</si>
  <si>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</si>
  <si>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</si>
  <si>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</si>
  <si>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</si>
  <si>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</si>
  <si>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</si>
  <si>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</si>
  <si>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</si>
  <si>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</si>
  <si>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</si>
  <si>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</si>
  <si>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</si>
  <si>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</si>
  <si>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</si>
  <si>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</si>
  <si>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</si>
  <si>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</si>
  <si>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</si>
  <si>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</si>
  <si>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</si>
  <si>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</si>
  <si>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</si>
  <si>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</si>
  <si>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</si>
  <si>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</si>
  <si>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</si>
  <si>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</si>
  <si>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</si>
  <si>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</si>
  <si>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</si>
  <si>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</si>
  <si>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</si>
  <si>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</si>
  <si>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</si>
  <si>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</si>
  <si>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</si>
  <si>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</si>
  <si>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</si>
  <si>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</si>
  <si>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</si>
  <si>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</si>
  <si>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</si>
  <si>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</si>
  <si>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</si>
  <si>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</si>
  <si>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</si>
  <si>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</si>
  <si>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</si>
  <si>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</si>
  <si>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</si>
  <si>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</si>
  <si>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</si>
  <si>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</si>
  <si>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</si>
  <si>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</si>
  <si>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</si>
  <si>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</si>
  <si>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</si>
  <si>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</si>
  <si>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</si>
  <si>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</si>
  <si>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</si>
  <si>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</si>
  <si>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</si>
  <si>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</si>
  <si>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</si>
  <si>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</si>
  <si>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</si>
  <si>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</si>
  <si>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</si>
  <si>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</si>
  <si>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</si>
  <si>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</si>
  <si>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</si>
  <si>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</si>
  <si>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</si>
  <si>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</si>
  <si>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</si>
  <si>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</si>
  <si>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</si>
  <si>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</si>
  <si>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</si>
  <si>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</si>
  <si>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</si>
  <si>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</si>
  <si>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</si>
  <si>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</si>
  <si>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</si>
  <si>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</si>
  <si>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</si>
  <si>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</si>
  <si>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</si>
  <si>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</si>
  <si>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</si>
  <si>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</si>
  <si>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</si>
  <si>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</si>
  <si>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</si>
  <si>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</si>
  <si>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</si>
  <si>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</si>
  <si>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</si>
  <si>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</si>
  <si>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</si>
  <si>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</si>
  <si>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</si>
  <si>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</si>
  <si>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</si>
  <si>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</si>
  <si>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</si>
  <si>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</si>
  <si>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</si>
  <si>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</si>
  <si>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</si>
  <si>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</si>
  <si>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</si>
  <si>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</si>
  <si>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</si>
  <si>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</si>
  <si>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</si>
  <si>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</si>
  <si>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</si>
  <si>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</si>
  <si>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</si>
  <si>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</si>
  <si>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</si>
  <si>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</si>
  <si>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</si>
  <si>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</si>
  <si>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</si>
  <si>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</si>
  <si>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</si>
  <si>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</si>
  <si>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</si>
  <si>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</si>
  <si>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</si>
  <si>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</si>
  <si>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</si>
  <si>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</si>
  <si>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</si>
  <si>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</si>
  <si>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</si>
  <si>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</si>
  <si>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</si>
  <si>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</si>
  <si>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</si>
  <si>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</si>
  <si>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</si>
  <si>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</si>
  <si>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</si>
  <si>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</si>
  <si>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</si>
  <si>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</si>
  <si>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</si>
  <si>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</si>
  <si>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</si>
  <si>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</si>
  <si>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</si>
  <si>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</si>
  <si>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</si>
  <si>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</si>
  <si>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</si>
  <si>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</si>
  <si>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</si>
  <si>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</si>
  <si>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</si>
  <si>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</si>
  <si>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</si>
  <si>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</si>
  <si>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</si>
  <si>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</si>
  <si>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</si>
  <si>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</si>
  <si>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</si>
  <si>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</si>
  <si>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</si>
  <si>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</si>
  <si>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</si>
  <si>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</si>
  <si>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</si>
  <si>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</si>
  <si>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</si>
  <si>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</si>
  <si>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</si>
  <si>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</si>
  <si>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</si>
  <si>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</si>
  <si>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</si>
  <si>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</si>
  <si>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</si>
  <si>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</si>
  <si>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</si>
  <si>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</si>
  <si>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</si>
  <si>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</si>
  <si>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</si>
  <si>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</si>
  <si>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</si>
  <si>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</si>
  <si>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</si>
  <si>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</si>
  <si>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</si>
  <si>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</si>
  <si>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</si>
  <si>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</si>
  <si>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</si>
  <si>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</si>
  <si>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</si>
  <si>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</si>
  <si>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</si>
  <si>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</si>
  <si>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</si>
  <si>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</si>
  <si>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</si>
  <si>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</si>
  <si>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</si>
  <si>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</si>
  <si>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</si>
  <si>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</si>
  <si>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</si>
  <si>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</si>
  <si>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</si>
  <si>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</si>
  <si>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</si>
  <si>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</si>
  <si>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</si>
  <si>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</si>
  <si>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</si>
  <si>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</si>
  <si>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</si>
  <si>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</si>
  <si>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</si>
  <si>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</si>
  <si>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</si>
  <si>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</si>
  <si>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</si>
  <si>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</si>
  <si>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</si>
  <si>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</si>
  <si>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</si>
  <si>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</si>
  <si>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</si>
  <si>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</si>
  <si>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</si>
  <si>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</si>
  <si>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</si>
  <si>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</si>
  <si>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</si>
  <si>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</si>
  <si>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</si>
  <si>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</si>
  <si>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</si>
  <si>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</si>
  <si>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</si>
  <si>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</si>
  <si>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</si>
  <si>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</si>
  <si>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</si>
  <si>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</si>
  <si>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</si>
  <si>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</si>
  <si>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</si>
  <si>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</si>
  <si>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</si>
  <si>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</si>
  <si>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</si>
  <si>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</si>
  <si>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</si>
  <si>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</si>
  <si>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</si>
  <si>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</si>
  <si>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</si>
  <si>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</si>
  <si>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</si>
  <si>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</si>
  <si>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</si>
  <si>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</si>
  <si>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</si>
  <si>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</si>
  <si>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</si>
  <si>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</si>
  <si>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</si>
  <si>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</si>
  <si>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</si>
  <si>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</si>
  <si>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</si>
  <si>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</si>
  <si>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</si>
  <si>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</si>
  <si>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</si>
  <si>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</si>
  <si>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</si>
  <si>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</si>
  <si>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</si>
  <si>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</si>
  <si>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</si>
  <si>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</si>
  <si>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</si>
  <si>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</si>
  <si>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</si>
  <si>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</si>
  <si>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</si>
  <si>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</si>
  <si>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</si>
  <si>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</si>
  <si>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</si>
  <si>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</si>
  <si>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</si>
  <si>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</si>
  <si>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</si>
  <si>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</si>
  <si>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</si>
  <si>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</si>
  <si>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</si>
  <si>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</si>
  <si>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</si>
  <si>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</si>
  <si>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</si>
  <si>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</si>
  <si>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</si>
  <si>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</si>
  <si>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</si>
  <si>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</si>
  <si>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</si>
  <si>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</si>
  <si>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</si>
  <si>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</si>
  <si>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</si>
  <si>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</si>
  <si>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</si>
  <si>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</si>
  <si>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</si>
  <si>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</si>
  <si>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</si>
  <si>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</si>
  <si>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</si>
  <si>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</si>
  <si>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</si>
  <si>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</si>
  <si>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</si>
  <si>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</si>
  <si>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</si>
  <si>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</si>
  <si>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</si>
  <si>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岡山市病院事業会計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</si>
  <si>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</si>
  <si>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</si>
  <si>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</si>
  <si>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</si>
  <si>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</si>
  <si>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</si>
  <si>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</si>
  <si>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</si>
  <si>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</si>
  <si>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</si>
  <si>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</si>
  <si>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</si>
  <si>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</si>
  <si>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</si>
  <si>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</si>
  <si>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</si>
  <si>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</si>
  <si>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</si>
  <si>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</si>
  <si>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</si>
  <si>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</si>
  <si>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</si>
  <si>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</si>
  <si>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</si>
  <si>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</si>
  <si>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</si>
  <si>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</si>
  <si>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</si>
  <si>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</si>
  <si>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</si>
  <si>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</si>
  <si>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</si>
  <si>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</si>
  <si>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</si>
  <si>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</si>
  <si>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</si>
  <si>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</si>
  <si>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</si>
  <si>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</si>
  <si>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</si>
  <si>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</si>
  <si>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</si>
  <si>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</si>
  <si>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</si>
  <si>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</si>
  <si>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</si>
  <si>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</si>
  <si>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</si>
  <si>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</si>
  <si>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</si>
  <si>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</si>
  <si>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</si>
  <si>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</si>
  <si>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</si>
  <si>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</si>
  <si>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</si>
  <si>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</si>
  <si>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</si>
  <si>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</si>
  <si>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</si>
  <si>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</si>
  <si>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</si>
  <si>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</si>
  <si>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</si>
  <si>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</si>
  <si>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</si>
  <si>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</si>
  <si>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</si>
  <si>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</si>
  <si>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</si>
  <si>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</si>
  <si>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</si>
  <si>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</si>
  <si>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</si>
  <si>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</si>
  <si>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岡山市市場事業会計</t>
    <phoneticPr fontId="5"/>
  </si>
  <si>
    <t>(Ｆ)</t>
    <phoneticPr fontId="5"/>
  </si>
  <si>
    <t>岡山市水道事業会計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</si>
  <si>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</si>
  <si>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</si>
  <si>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</si>
  <si>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</si>
  <si>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</si>
  <si>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</si>
  <si>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</si>
  <si>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</si>
  <si>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</si>
  <si>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</si>
  <si>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</si>
  <si>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</si>
  <si>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</si>
  <si>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</si>
  <si>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</si>
  <si>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</si>
  <si>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</si>
  <si>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</si>
  <si>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</si>
  <si>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</si>
  <si>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</si>
  <si>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</si>
  <si>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</si>
  <si>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</si>
  <si>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</si>
  <si>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</si>
  <si>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</si>
  <si>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</si>
  <si>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</si>
  <si>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</si>
  <si>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</si>
  <si>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</si>
  <si>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</si>
  <si>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</si>
  <si>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</si>
  <si>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</si>
  <si>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</si>
  <si>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</si>
  <si>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</si>
  <si>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</si>
  <si>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</si>
  <si>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</si>
  <si>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</si>
  <si>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</si>
  <si>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</si>
  <si>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</si>
  <si>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</si>
  <si>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</si>
  <si>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</si>
  <si>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</si>
  <si>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</si>
  <si>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</si>
  <si>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</si>
  <si>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</si>
  <si>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</si>
  <si>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</si>
  <si>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</si>
  <si>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</si>
  <si>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</si>
  <si>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</si>
  <si>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</si>
  <si>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</si>
  <si>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</si>
  <si>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</si>
  <si>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</si>
  <si>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</si>
  <si>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</si>
  <si>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</si>
  <si>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</si>
  <si>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</si>
  <si>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</si>
  <si>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</si>
  <si>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</si>
  <si>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</si>
  <si>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</si>
  <si>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</si>
  <si>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</si>
  <si>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</si>
  <si>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</si>
  <si>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</si>
  <si>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</si>
  <si>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</si>
  <si>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</si>
  <si>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</si>
  <si>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</si>
  <si>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</si>
  <si>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</si>
  <si>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</si>
  <si>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</si>
  <si>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</si>
  <si>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</si>
  <si>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</si>
  <si>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</si>
  <si>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</si>
  <si>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</si>
  <si>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</si>
  <si>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</si>
  <si>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</si>
  <si>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</si>
  <si>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</si>
  <si>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</si>
  <si>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</si>
  <si>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</si>
  <si>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</si>
  <si>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</si>
  <si>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</si>
  <si>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 0.32</t>
  </si>
  <si>
    <t>その他会計（黒字）</t>
  </si>
  <si>
    <t>（百万円）</t>
    <phoneticPr fontId="5"/>
  </si>
  <si>
    <t>H27末</t>
    <phoneticPr fontId="5"/>
  </si>
  <si>
    <t>H28末</t>
    <phoneticPr fontId="5"/>
  </si>
  <si>
    <t>H29末</t>
    <phoneticPr fontId="5"/>
  </si>
  <si>
    <t>H30末</t>
    <phoneticPr fontId="5"/>
  </si>
  <si>
    <t>R01末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</si>
  <si>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</si>
  <si>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</si>
  <si>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</si>
  <si>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</si>
  <si>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</si>
  <si>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</si>
  <si>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</si>
  <si>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</si>
  <si>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</si>
  <si>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</si>
  <si>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</si>
  <si>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</si>
  <si>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</si>
  <si>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</si>
  <si>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</si>
  <si>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</si>
  <si>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</si>
  <si>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</si>
  <si>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</si>
  <si>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</si>
  <si>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</si>
  <si>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</si>
  <si>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</si>
  <si>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</si>
  <si>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</si>
  <si>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</si>
  <si>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</si>
  <si>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</si>
  <si>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</si>
  <si>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</si>
  <si>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</si>
  <si>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</si>
  <si>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</si>
  <si>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地域振興基金</t>
  </si>
  <si>
    <t>一般廃棄物処理施設整備基金</t>
  </si>
  <si>
    <t>学校教育施設等整備基金</t>
    <rPh sb="0" eb="2">
      <t>ガッコウ</t>
    </rPh>
    <rPh sb="2" eb="4">
      <t>キョウイク</t>
    </rPh>
    <rPh sb="4" eb="6">
      <t>シセツ</t>
    </rPh>
    <rPh sb="6" eb="7">
      <t>トウ</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</si>
  <si>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</si>
  <si>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</si>
  <si>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</si>
  <si>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令和2年度の有形固定資産減価償却率は、0.6ポイント増加し、今後老朽化施設の改修・更新等、多額の経費が必要となることが見込まれる状況です。
　将来負担比率は、臨時財政対策債の地方債残高の増などによる基準財政需要額算入見込額の増等により、充当可能財源等が将来負担額を上回ったことで、令和元年度に引き続き、「-」となりました。
　今後見込まれる将来負担の中で、施設の複合化や民間活力の導入等も図りつつ、引き続き公共施設の適切なマネジメントと、健全性を確保した財政運営に努めていきます。</t>
    <rPh sb="1" eb="3">
      <t>レイワ</t>
    </rPh>
    <rPh sb="4" eb="6">
      <t>ネンド</t>
    </rPh>
    <rPh sb="7" eb="13">
      <t>ユウケイコテイシサン</t>
    </rPh>
    <rPh sb="13" eb="17">
      <t>ゲンカショウキャク</t>
    </rPh>
    <rPh sb="17" eb="18">
      <t>リツ</t>
    </rPh>
    <rPh sb="27" eb="29">
      <t>ゾウカ</t>
    </rPh>
    <rPh sb="31" eb="38">
      <t>コンゴロウキュウカシセツ</t>
    </rPh>
    <rPh sb="39" eb="41">
      <t>カイシュウ</t>
    </rPh>
    <rPh sb="42" eb="45">
      <t>コウシントウ</t>
    </rPh>
    <rPh sb="46" eb="48">
      <t>タガク</t>
    </rPh>
    <rPh sb="49" eb="51">
      <t>ケイヒ</t>
    </rPh>
    <rPh sb="72" eb="78">
      <t>ショウライフタンヒリツ</t>
    </rPh>
    <rPh sb="119" eb="126">
      <t>ジュウトウカノウザイゲントウ</t>
    </rPh>
    <rPh sb="127" eb="132">
      <t>ショウライフタンガク</t>
    </rPh>
    <rPh sb="133" eb="135">
      <t>ウワマワ</t>
    </rPh>
    <rPh sb="141" eb="143">
      <t>レイワ</t>
    </rPh>
    <rPh sb="143" eb="146">
      <t>ガンネンド</t>
    </rPh>
    <rPh sb="147" eb="148">
      <t>ヒ</t>
    </rPh>
    <rPh sb="149" eb="150">
      <t>ツヅ</t>
    </rPh>
    <rPh sb="164" eb="168">
      <t>コンゴミコ</t>
    </rPh>
    <rPh sb="171" eb="175">
      <t>ショウライフタン</t>
    </rPh>
    <rPh sb="176" eb="177">
      <t>ナカ</t>
    </rPh>
    <rPh sb="179" eb="181">
      <t>シセツ</t>
    </rPh>
    <rPh sb="182" eb="185">
      <t>フクゴウカ</t>
    </rPh>
    <rPh sb="186" eb="190">
      <t>ミンカンカツリョク</t>
    </rPh>
    <rPh sb="191" eb="194">
      <t>ドウニュウトウ</t>
    </rPh>
    <rPh sb="195" eb="196">
      <t>ハカ</t>
    </rPh>
    <rPh sb="200" eb="201">
      <t>ヒ</t>
    </rPh>
    <rPh sb="202" eb="203">
      <t>ツヅ</t>
    </rPh>
    <rPh sb="204" eb="208">
      <t>コウキョウシセツ</t>
    </rPh>
    <rPh sb="209" eb="211">
      <t>テキセツ</t>
    </rPh>
    <rPh sb="220" eb="223">
      <t>ケンゼンセイ</t>
    </rPh>
    <rPh sb="224" eb="226">
      <t>カクホ</t>
    </rPh>
    <rPh sb="228" eb="232">
      <t>ザイセイウンエイ</t>
    </rPh>
    <rPh sb="233" eb="23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</si>
  <si>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</si>
  <si>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</si>
  <si>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</si>
  <si>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</si>
  <si>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</si>
  <si>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</si>
  <si>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平成30年度に道路事業に係る県債償還負担金が終了したことなどにより、実質公債費比率は0.2ポイント減少しました。これは将来負担比率と共に、類似団体内平均値を下回っています。
　今後も引き続き財政の健全化に努めていきます。</t>
    <rPh sb="1" eb="3">
      <t>ヘイセイ</t>
    </rPh>
    <rPh sb="5" eb="7">
      <t>ネンド</t>
    </rPh>
    <rPh sb="8" eb="10">
      <t>ドウロ</t>
    </rPh>
    <rPh sb="10" eb="12">
      <t>ジギョウ</t>
    </rPh>
    <rPh sb="13" eb="14">
      <t>カカ</t>
    </rPh>
    <rPh sb="15" eb="17">
      <t>ケンサイ</t>
    </rPh>
    <rPh sb="17" eb="19">
      <t>ショウカン</t>
    </rPh>
    <rPh sb="19" eb="21">
      <t>フタン</t>
    </rPh>
    <rPh sb="21" eb="22">
      <t>キン</t>
    </rPh>
    <rPh sb="23" eb="25">
      <t>シュウリョウ</t>
    </rPh>
    <rPh sb="35" eb="37">
      <t>ジッシツ</t>
    </rPh>
    <rPh sb="37" eb="40">
      <t>コウサイヒ</t>
    </rPh>
    <rPh sb="40" eb="42">
      <t>ヒリツ</t>
    </rPh>
    <rPh sb="50" eb="52">
      <t>ゲンショウ</t>
    </rPh>
    <rPh sb="60" eb="66">
      <t>ショウライフタンヒリツ</t>
    </rPh>
    <rPh sb="67" eb="68">
      <t>トモ</t>
    </rPh>
    <rPh sb="70" eb="75">
      <t>ルイジダンタイナイ</t>
    </rPh>
    <rPh sb="75" eb="78">
      <t>ヘイキンチ</t>
    </rPh>
    <rPh sb="79" eb="81">
      <t>シタマワ</t>
    </rPh>
    <rPh sb="89" eb="91">
      <t>コンゴ</t>
    </rPh>
    <rPh sb="92" eb="93">
      <t>ヒ</t>
    </rPh>
    <rPh sb="94" eb="95">
      <t>ツヅ</t>
    </rPh>
    <rPh sb="96" eb="98">
      <t>ザイセイ</t>
    </rPh>
    <rPh sb="99" eb="102">
      <t>ケンゼンカ</t>
    </rPh>
    <rPh sb="103" eb="1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</si>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</sst>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116E-4ED7-990D-1E573A1A6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51405</c:v>
                </c:pt>
                <c:pt idx="1">
                  <c:v>54614</c:v>
                </c:pt>
                <c:pt idx="2">
                  <c:v>54145</c:v>
                </c:pt>
                <c:pt idx="3">
                  <c:v>55638</c:v>
                </c:pt>
                <c:pt idx="4">
                  <c:v>61674</c:v>
                </c:pt>
              </c:numCache>
            </c:numRef>
          </c:val>
          <c:smooth val="0"/>
          <c:extLst>
            <c:ext xmlns:c16="http://schemas.microsoft.com/office/drawing/2014/chart" uri="{C3380CC4-5D6E-409C-BE32-E72D297353CC}">
              <c16:uniqueId val="{00000001-116E-4ED7-990D-1E573A1A6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6000"/>
          <c:min val="46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4.5199999999999996</c:v>
                </c:pt>
                <c:pt idx="1">
                  <c:v>3.95</c:v>
                </c:pt>
                <c:pt idx="2">
                  <c:v>4.71</c:v>
                </c:pt>
                <c:pt idx="3">
                  <c:v>5.0999999999999996</c:v>
                </c:pt>
                <c:pt idx="4">
                  <c:v>5.92</c:v>
                </c:pt>
              </c:numCache>
            </c:numRef>
          </c:val>
          <c:extLst>
            <c:ext xmlns:c16="http://schemas.microsoft.com/office/drawing/2014/chart" uri="{C3380CC4-5D6E-409C-BE32-E72D297353CC}">
              <c16:uniqueId val="{00000000-EC60-4481-8C49-2D0FE1005D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12.08</c:v>
                </c:pt>
                <c:pt idx="1">
                  <c:v>10.199999999999999</c:v>
                </c:pt>
                <c:pt idx="2">
                  <c:v>10.27</c:v>
                </c:pt>
                <c:pt idx="3">
                  <c:v>9.89</c:v>
                </c:pt>
                <c:pt idx="4">
                  <c:v>9.84</c:v>
                </c:pt>
              </c:numCache>
            </c:numRef>
          </c:val>
          <c:extLst>
            <c:ext xmlns:c16="http://schemas.microsoft.com/office/drawing/2014/chart" uri="{C3380CC4-5D6E-409C-BE32-E72D297353CC}">
              <c16:uniqueId val="{00000001-EC60-4481-8C49-2D0FE1005D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-2.5299999999999998</c:v>
                </c:pt>
                <c:pt idx="1">
                  <c:v>-2.4700000000000002</c:v>
                </c:pt>
                <c:pt idx="2">
                  <c:v>-1.2</c:v>
                </c:pt>
                <c:pt idx="3">
                  <c:v>-1.03</c:v>
                </c:pt>
                <c:pt idx="4">
                  <c:v>-1.38</c:v>
                </c:pt>
              </c:numCache>
            </c:numRef>
          </c:val>
          <c:smooth val="0"/>
          <c:extLst>
            <c:ext xmlns:c16="http://schemas.microsoft.com/office/drawing/2014/chart" uri="{C3380CC4-5D6E-409C-BE32-E72D297353CC}">
              <c16:uniqueId val="{00000002-EC60-4481-8C49-2D0FE1005D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42-432D-A6B5-DAEAED5CA7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0.32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42-432D-A6B5-DAEAED5CA7CB}"/>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42-432D-A6B5-DAEAED5CA7CB}"/>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0.1</c:v>
                </c:pt>
                <c:pt idx="4">
                  <c:v>#N/A</c:v>
                </c:pt>
                <c:pt idx="5">
                  <c:v>0.1</c:v>
                </c:pt>
                <c:pt idx="6">
                  <c:v>#N/A</c:v>
                </c:pt>
                <c:pt idx="7">
                  <c:v>0.09</c:v>
                </c:pt>
                <c:pt idx="8">
                  <c:v>#N/A</c:v>
                </c:pt>
                <c:pt idx="9">
                  <c:v>0.09</c:v>
                </c:pt>
              </c:numCache>
            </c:numRef>
          </c:val>
          <c:extLst>
            <c:ext xmlns:c16="http://schemas.microsoft.com/office/drawing/2014/chart" uri="{C3380CC4-5D6E-409C-BE32-E72D297353CC}">
              <c16:uniqueId val="{00000003-2042-432D-A6B5-DAEAED5CA7CB}"/>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1.28</c:v>
                </c:pt>
                <c:pt idx="2">
                  <c:v>#N/A</c:v>
                </c:pt>
                <c:pt idx="3">
                  <c:v>0.51</c:v>
                </c:pt>
                <c:pt idx="4">
                  <c:v>#N/A</c:v>
                </c:pt>
                <c:pt idx="5">
                  <c:v>0.31</c:v>
                </c:pt>
                <c:pt idx="6">
                  <c:v>#N/A</c:v>
                </c:pt>
                <c:pt idx="7">
                  <c:v>0.13</c:v>
                </c:pt>
                <c:pt idx="8">
                  <c:v>#N/A</c:v>
                </c:pt>
                <c:pt idx="9">
                  <c:v>0.42</c:v>
                </c:pt>
              </c:numCache>
            </c:numRef>
          </c:val>
          <c:extLst>
            <c:ext xmlns:c16="http://schemas.microsoft.com/office/drawing/2014/chart" uri="{C3380CC4-5D6E-409C-BE32-E72D297353CC}">
              <c16:uniqueId val="{00000004-2042-432D-A6B5-DAEAED5CA7CB}"/>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0.52</c:v>
                </c:pt>
                <c:pt idx="2">
                  <c:v>#N/A</c:v>
                </c:pt>
                <c:pt idx="3">
                  <c:v>0.47</c:v>
                </c:pt>
                <c:pt idx="4">
                  <c:v>#N/A</c:v>
                </c:pt>
                <c:pt idx="5">
                  <c:v>0.49</c:v>
                </c:pt>
                <c:pt idx="6">
                  <c:v>#N/A</c:v>
                </c:pt>
                <c:pt idx="7">
                  <c:v>0.56999999999999995</c:v>
                </c:pt>
                <c:pt idx="8">
                  <c:v>#N/A</c:v>
                </c:pt>
                <c:pt idx="9">
                  <c:v>0.54</c:v>
                </c:pt>
              </c:numCache>
            </c:numRef>
          </c:val>
          <c:extLst>
            <c:ext xmlns:c16="http://schemas.microsoft.com/office/drawing/2014/chart" uri="{C3380CC4-5D6E-409C-BE32-E72D297353CC}">
              <c16:uniqueId val="{00000005-2042-432D-A6B5-DAEAED5CA7CB}"/>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0.52</c:v>
                </c:pt>
                <c:pt idx="2">
                  <c:v>#N/A</c:v>
                </c:pt>
                <c:pt idx="3">
                  <c:v>0.49</c:v>
                </c:pt>
                <c:pt idx="4">
                  <c:v>#N/A</c:v>
                </c:pt>
                <c:pt idx="5">
                  <c:v>0.28000000000000003</c:v>
                </c:pt>
                <c:pt idx="6">
                  <c:v>#N/A</c:v>
                </c:pt>
                <c:pt idx="7">
                  <c:v>0.28000000000000003</c:v>
                </c:pt>
                <c:pt idx="8">
                  <c:v>#N/A</c:v>
                </c:pt>
                <c:pt idx="9">
                  <c:v>0.59</c:v>
                </c:pt>
              </c:numCache>
            </c:numRef>
          </c:val>
          <c:extLst>
            <c:ext xmlns:c16="http://schemas.microsoft.com/office/drawing/2014/chart" uri="{C3380CC4-5D6E-409C-BE32-E72D297353CC}">
              <c16:uniqueId val="{00000006-2042-432D-A6B5-DAEAED5CA7CB}"/>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1.41</c:v>
                </c:pt>
                <c:pt idx="4">
                  <c:v>#N/A</c:v>
                </c:pt>
                <c:pt idx="5">
                  <c:v>1.44</c:v>
                </c:pt>
                <c:pt idx="6">
                  <c:v>#N/A</c:v>
                </c:pt>
                <c:pt idx="7">
                  <c:v>1.49</c:v>
                </c:pt>
                <c:pt idx="8">
                  <c:v>#N/A</c:v>
                </c:pt>
                <c:pt idx="9">
                  <c:v>1.52</c:v>
                </c:pt>
              </c:numCache>
            </c:numRef>
          </c:val>
          <c:extLst>
            <c:ext xmlns:c16="http://schemas.microsoft.com/office/drawing/2014/chart" uri="{C3380CC4-5D6E-409C-BE32-E72D297353CC}">
              <c16:uniqueId val="{00000007-2042-432D-A6B5-DAEAED5CA7CB}"/>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5.49</c:v>
                </c:pt>
                <c:pt idx="4">
                  <c:v>#N/A</c:v>
                </c:pt>
                <c:pt idx="5">
                  <c:v>5.62</c:v>
                </c:pt>
                <c:pt idx="6">
                  <c:v>#N/A</c:v>
                </c:pt>
                <c:pt idx="7">
                  <c:v>5.4</c:v>
                </c:pt>
                <c:pt idx="8">
                  <c:v>#N/A</c:v>
                </c:pt>
                <c:pt idx="9">
                  <c:v>4.91</c:v>
                </c:pt>
              </c:numCache>
            </c:numRef>
          </c:val>
          <c:extLst>
            <c:ext xmlns:c16="http://schemas.microsoft.com/office/drawing/2014/chart" uri="{C3380CC4-5D6E-409C-BE32-E72D297353CC}">
              <c16:uniqueId val="{00000008-2042-432D-A6B5-DAEAED5CA7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5.24</c:v>
                </c:pt>
                <c:pt idx="2">
                  <c:v>#N/A</c:v>
                </c:pt>
                <c:pt idx="3">
                  <c:v>4.24</c:v>
                </c:pt>
                <c:pt idx="4">
                  <c:v>#N/A</c:v>
                </c:pt>
                <c:pt idx="5">
                  <c:v>5.05</c:v>
                </c:pt>
                <c:pt idx="6">
                  <c:v>#N/A</c:v>
                </c:pt>
                <c:pt idx="7">
                  <c:v>5.44</c:v>
                </c:pt>
                <c:pt idx="8">
                  <c:v>#N/A</c:v>
                </c:pt>
                <c:pt idx="9">
                  <c:v>6.25</c:v>
                </c:pt>
              </c:numCache>
            </c:numRef>
          </c:val>
          <c:extLst>
            <c:ext xmlns:c16="http://schemas.microsoft.com/office/drawing/2014/chart" uri="{C3380CC4-5D6E-409C-BE32-E72D297353CC}">
              <c16:uniqueId val="{00000009-2042-432D-A6B5-DAEAED5CA7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30956</c:v>
                </c:pt>
                <c:pt idx="5">
                  <c:v>31016</c:v>
                </c:pt>
                <c:pt idx="8">
                  <c:v>30972</c:v>
                </c:pt>
                <c:pt idx="11">
                  <c:v>30697</c:v>
                </c:pt>
                <c:pt idx="14">
                  <c:v>30515</c:v>
                </c:pt>
              </c:numCache>
            </c:numRef>
          </c:val>
          <c:extLst>
            <c:ext xmlns:c16="http://schemas.microsoft.com/office/drawing/2014/chart" uri="{C3380CC4-5D6E-409C-BE32-E72D297353CC}">
              <c16:uniqueId val="{00000000-F1E7-4E2C-9393-5E75E97ECA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E7-4E2C-9393-5E75E97ECA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3328</c:v>
                </c:pt>
                <c:pt idx="3">
                  <c:v>3199</c:v>
                </c:pt>
                <c:pt idx="6">
                  <c:v>3079</c:v>
                </c:pt>
                <c:pt idx="9">
                  <c:v>1261</c:v>
                </c:pt>
                <c:pt idx="12">
                  <c:v>1153</c:v>
                </c:pt>
              </c:numCache>
            </c:numRef>
          </c:val>
          <c:extLst>
            <c:ext xmlns:c16="http://schemas.microsoft.com/office/drawing/2014/chart" uri="{C3380CC4-5D6E-409C-BE32-E72D297353CC}">
              <c16:uniqueId val="{00000002-F1E7-4E2C-9393-5E75E97ECA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148</c:v>
                </c:pt>
                <c:pt idx="3">
                  <c:v>145</c:v>
                </c:pt>
                <c:pt idx="6">
                  <c:v>119</c:v>
                </c:pt>
                <c:pt idx="9">
                  <c:v>27</c:v>
                </c:pt>
                <c:pt idx="12">
                  <c:v>25</c:v>
                </c:pt>
              </c:numCache>
            </c:numRef>
          </c:val>
          <c:extLst>
            <c:ext xmlns:c16="http://schemas.microsoft.com/office/drawing/2014/chart" uri="{C3380CC4-5D6E-409C-BE32-E72D297353CC}">
              <c16:uniqueId val="{00000003-F1E7-4E2C-9393-5E75E97ECA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7000</c:v>
                </c:pt>
                <c:pt idx="3">
                  <c:v>6564</c:v>
                </c:pt>
                <c:pt idx="6">
                  <c:v>6335</c:v>
                </c:pt>
                <c:pt idx="9">
                  <c:v>6001</c:v>
                </c:pt>
                <c:pt idx="12">
                  <c:v>6214</c:v>
                </c:pt>
              </c:numCache>
            </c:numRef>
          </c:val>
          <c:extLst>
            <c:ext xmlns:c16="http://schemas.microsoft.com/office/drawing/2014/chart" uri="{C3380CC4-5D6E-409C-BE32-E72D297353CC}">
              <c16:uniqueId val="{00000004-F1E7-4E2C-9393-5E75E97ECA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2030</c:v>
                </c:pt>
                <c:pt idx="3">
                  <c:v>2363</c:v>
                </c:pt>
                <c:pt idx="6">
                  <c:v>2697</c:v>
                </c:pt>
                <c:pt idx="9">
                  <c:v>3030</c:v>
                </c:pt>
                <c:pt idx="12">
                  <c:v>3175</c:v>
                </c:pt>
              </c:numCache>
            </c:numRef>
          </c:val>
          <c:extLst>
            <c:ext xmlns:c16="http://schemas.microsoft.com/office/drawing/2014/chart" uri="{C3380CC4-5D6E-409C-BE32-E72D297353CC}">
              <c16:uniqueId val="{00000005-F1E7-4E2C-9393-5E75E97ECA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E7-4E2C-9393-5E75E97ECA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28575</c:v>
                </c:pt>
                <c:pt idx="3">
                  <c:v>28436</c:v>
                </c:pt>
                <c:pt idx="6">
                  <c:v>29196</c:v>
                </c:pt>
                <c:pt idx="9">
                  <c:v>29175</c:v>
                </c:pt>
                <c:pt idx="12">
                  <c:v>29067</c:v>
                </c:pt>
              </c:numCache>
            </c:numRef>
          </c:val>
          <c:extLst>
            <c:ext xmlns:c16="http://schemas.microsoft.com/office/drawing/2014/chart" uri="{C3380CC4-5D6E-409C-BE32-E72D297353CC}">
              <c16:uniqueId val="{00000007-F1E7-4E2C-9393-5E75E97ECA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10125</c:v>
                </c:pt>
                <c:pt idx="2">
                  <c:v>#N/A</c:v>
                </c:pt>
                <c:pt idx="3">
                  <c:v>#N/A</c:v>
                </c:pt>
                <c:pt idx="4">
                  <c:v>9691</c:v>
                </c:pt>
                <c:pt idx="5">
                  <c:v>#N/A</c:v>
                </c:pt>
                <c:pt idx="6">
                  <c:v>#N/A</c:v>
                </c:pt>
                <c:pt idx="7">
                  <c:v>10454</c:v>
                </c:pt>
                <c:pt idx="8">
                  <c:v>#N/A</c:v>
                </c:pt>
                <c:pt idx="9">
                  <c:v>#N/A</c:v>
                </c:pt>
                <c:pt idx="10">
                  <c:v>8797</c:v>
                </c:pt>
                <c:pt idx="11">
                  <c:v>#N/A</c:v>
                </c:pt>
                <c:pt idx="12">
                  <c:v>#N/A</c:v>
                </c:pt>
                <c:pt idx="13">
                  <c:v>9119</c:v>
                </c:pt>
                <c:pt idx="14">
                  <c:v>#N/A</c:v>
                </c:pt>
              </c:numCache>
            </c:numRef>
          </c:val>
          <c:smooth val="0"/>
          <c:extLst>
            <c:ext xmlns:c16="http://schemas.microsoft.com/office/drawing/2014/chart" uri="{C3380CC4-5D6E-409C-BE32-E72D297353CC}">
              <c16:uniqueId val="{00000008-F1E7-4E2C-9393-5E75E97ECA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350565</c:v>
                </c:pt>
                <c:pt idx="5">
                  <c:v>358292</c:v>
                </c:pt>
                <c:pt idx="8">
                  <c:v>369716</c:v>
                </c:pt>
                <c:pt idx="11">
                  <c:v>376864</c:v>
                </c:pt>
                <c:pt idx="14">
                  <c:v>387164</c:v>
                </c:pt>
              </c:numCache>
            </c:numRef>
          </c:val>
          <c:extLst>
            <c:ext xmlns:c16="http://schemas.microsoft.com/office/drawing/2014/chart" uri="{C3380CC4-5D6E-409C-BE32-E72D297353CC}">
              <c16:uniqueId val="{00000000-F05F-44A9-B4ED-DAC48208B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71399</c:v>
                </c:pt>
                <c:pt idx="5">
                  <c:v>70596</c:v>
                </c:pt>
                <c:pt idx="8">
                  <c:v>67968</c:v>
                </c:pt>
                <c:pt idx="11">
                  <c:v>66858</c:v>
                </c:pt>
                <c:pt idx="14">
                  <c:v>66437</c:v>
                </c:pt>
              </c:numCache>
            </c:numRef>
          </c:val>
          <c:extLst>
            <c:ext xmlns:c16="http://schemas.microsoft.com/office/drawing/2014/chart" uri="{C3380CC4-5D6E-409C-BE32-E72D297353CC}">
              <c16:uniqueId val="{00000001-F05F-44A9-B4ED-DAC48208B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59685</c:v>
                </c:pt>
                <c:pt idx="5">
                  <c:v>70132</c:v>
                </c:pt>
                <c:pt idx="8">
                  <c:v>76383</c:v>
                </c:pt>
                <c:pt idx="11">
                  <c:v>79920</c:v>
                </c:pt>
                <c:pt idx="14">
                  <c:v>82649</c:v>
                </c:pt>
              </c:numCache>
            </c:numRef>
          </c:val>
          <c:extLst>
            <c:ext xmlns:c16="http://schemas.microsoft.com/office/drawing/2014/chart" uri="{C3380CC4-5D6E-409C-BE32-E72D297353CC}">
              <c16:uniqueId val="{00000002-F05F-44A9-B4ED-DAC48208B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F-44A9-B4ED-DAC48208B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5F-44A9-B4ED-DAC48208B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1026</c:v>
                </c:pt>
                <c:pt idx="3">
                  <c:v>1226</c:v>
                </c:pt>
                <c:pt idx="6">
                  <c:v>1433</c:v>
                </c:pt>
                <c:pt idx="9">
                  <c:v>1467</c:v>
                </c:pt>
                <c:pt idx="12">
                  <c:v>356</c:v>
                </c:pt>
              </c:numCache>
            </c:numRef>
          </c:val>
          <c:extLst>
            <c:ext xmlns:c16="http://schemas.microsoft.com/office/drawing/2014/chart" uri="{C3380CC4-5D6E-409C-BE32-E72D297353CC}">
              <c16:uniqueId val="{00000005-F05F-44A9-B4ED-DAC48208B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37447</c:v>
                </c:pt>
                <c:pt idx="3">
                  <c:v>62247</c:v>
                </c:pt>
                <c:pt idx="6">
                  <c:v>58417</c:v>
                </c:pt>
                <c:pt idx="9">
                  <c:v>57569</c:v>
                </c:pt>
                <c:pt idx="12">
                  <c:v>56832</c:v>
                </c:pt>
              </c:numCache>
            </c:numRef>
          </c:val>
          <c:extLst>
            <c:ext xmlns:c16="http://schemas.microsoft.com/office/drawing/2014/chart" uri="{C3380CC4-5D6E-409C-BE32-E72D297353CC}">
              <c16:uniqueId val="{00000006-F05F-44A9-B4ED-DAC48208B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461</c:v>
                </c:pt>
                <c:pt idx="3">
                  <c:v>338</c:v>
                </c:pt>
                <c:pt idx="6">
                  <c:v>151</c:v>
                </c:pt>
                <c:pt idx="9">
                  <c:v>149</c:v>
                </c:pt>
                <c:pt idx="12">
                  <c:v>127</c:v>
                </c:pt>
              </c:numCache>
            </c:numRef>
          </c:val>
          <c:extLst>
            <c:ext xmlns:c16="http://schemas.microsoft.com/office/drawing/2014/chart" uri="{C3380CC4-5D6E-409C-BE32-E72D297353CC}">
              <c16:uniqueId val="{00000007-F05F-44A9-B4ED-DAC48208B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110078</c:v>
                </c:pt>
                <c:pt idx="3">
                  <c:v>106310</c:v>
                </c:pt>
                <c:pt idx="6">
                  <c:v>101405</c:v>
                </c:pt>
                <c:pt idx="9">
                  <c:v>95474</c:v>
                </c:pt>
                <c:pt idx="12">
                  <c:v>92894</c:v>
                </c:pt>
              </c:numCache>
            </c:numRef>
          </c:val>
          <c:extLst>
            <c:ext xmlns:c16="http://schemas.microsoft.com/office/drawing/2014/chart" uri="{C3380CC4-5D6E-409C-BE32-E72D297353CC}">
              <c16:uniqueId val="{00000008-F05F-44A9-B4ED-DAC48208B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24746</c:v>
                </c:pt>
                <c:pt idx="3">
                  <c:v>19697</c:v>
                </c:pt>
                <c:pt idx="6">
                  <c:v>16415</c:v>
                </c:pt>
                <c:pt idx="9">
                  <c:v>14919</c:v>
                </c:pt>
                <c:pt idx="12">
                  <c:v>14750</c:v>
                </c:pt>
              </c:numCache>
            </c:numRef>
          </c:val>
          <c:extLst>
            <c:ext xmlns:c16="http://schemas.microsoft.com/office/drawing/2014/chart" uri="{C3380CC4-5D6E-409C-BE32-E72D297353CC}">
              <c16:uniqueId val="{00000009-F05F-44A9-B4ED-DAC48208B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327125</c:v>
                </c:pt>
                <c:pt idx="3">
                  <c:v>340138</c:v>
                </c:pt>
                <c:pt idx="6">
                  <c:v>352156</c:v>
                </c:pt>
                <c:pt idx="9">
                  <c:v>352657</c:v>
                </c:pt>
                <c:pt idx="12">
                  <c:v>363236</c:v>
                </c:pt>
              </c:numCache>
            </c:numRef>
          </c:val>
          <c:extLst>
            <c:ext xmlns:c16="http://schemas.microsoft.com/office/drawing/2014/chart" uri="{C3380CC4-5D6E-409C-BE32-E72D297353CC}">
              <c16:uniqueId val="{0000000A-F05F-44A9-B4ED-DAC48208B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19233</c:v>
                </c:pt>
                <c:pt idx="2">
                  <c:v>#N/A</c:v>
                </c:pt>
                <c:pt idx="3">
                  <c:v>#N/A</c:v>
                </c:pt>
                <c:pt idx="4">
                  <c:v>30937</c:v>
                </c:pt>
                <c:pt idx="5">
                  <c:v>#N/A</c:v>
                </c:pt>
                <c:pt idx="6">
                  <c:v>#N/A</c:v>
                </c:pt>
                <c:pt idx="7">
                  <c:v>15910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5F-44A9-B4ED-DAC48208B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20050</c:v>
                </c:pt>
                <c:pt idx="1">
                  <c:v>19404</c:v>
                </c:pt>
                <c:pt idx="2">
                  <c:v>19808</c:v>
                </c:pt>
              </c:numCache>
            </c:numRef>
          </c:val>
          <c:extLst>
            <c:ext xmlns:c16="http://schemas.microsoft.com/office/drawing/2014/chart" uri="{C3380CC4-5D6E-409C-BE32-E72D297353CC}">
              <c16:uniqueId val="{00000000-1A7F-46C7-B9AA-B1555A8C87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1412</c:v>
                </c:pt>
                <c:pt idx="1">
                  <c:v>1427</c:v>
                </c:pt>
                <c:pt idx="2">
                  <c:v>1446</c:v>
                </c:pt>
              </c:numCache>
            </c:numRef>
          </c:val>
          <c:extLst>
            <c:ext xmlns:c16="http://schemas.microsoft.com/office/drawing/2014/chart" uri="{C3380CC4-5D6E-409C-BE32-E72D297353CC}">
              <c16:uniqueId val="{00000001-1A7F-46C7-B9AA-B1555A8C87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30152</c:v>
                </c:pt>
                <c:pt idx="1">
                  <c:v>33667</c:v>
                </c:pt>
                <c:pt idx="2">
                  <c:v>34134</c:v>
                </c:pt>
              </c:numCache>
            </c:numRef>
          </c:val>
          <c:extLst>
            <c:ext xmlns:c16="http://schemas.microsoft.com/office/drawing/2014/chart" uri="{C3380CC4-5D6E-409C-BE32-E72D297353CC}">
              <c16:uniqueId val="{00000002-1A7F-46C7-B9AA-B1555A8C87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{2D3DC66B-E69F-46F1-891E-07C2DED853AE}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395-474E-B14A-EB5BBCA021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{8C23B472-9E8F-4272-A342-AA767EFA6B2D}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95-474E-B14A-EB5BBCA021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{CEBDA6F4-9E46-489C-A096-AA1877373627}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95-474E-B14A-EB5BBCA021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{6090B050-5442-4472-812F-D1684F117840}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95-474E-B14A-EB5BBCA021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{207B2316-0A36-47F8-A94A-E0068EEEDDC9}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95-474E-B14A-EB5BBCA0213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{B94B4FB0-A1BD-4172-8D4C-71933ED7D702}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395-474E-B14A-EB5BBCA0213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{4048218E-51A2-4890-9B8E-7D6AAB808C9F}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395-474E-B14A-EB5BBCA0213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{B7B5773D-886A-4FC9-B7F6-E60F5FDF07FF}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395-474E-B14A-EB5BBCA0213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{B14D9A4F-9785-4644-8979-030D1C5E31BF}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395-474E-B14A-EB5BBCA021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62.1</c:v>
                </c:pt>
                <c:pt idx="16">
                  <c:v>63.1</c:v>
                </c:pt>
                <c:pt idx="24">
                  <c:v>63.8</c:v>
                </c:pt>
                <c:pt idx="32">
                  <c:v>64.400000000000006</c:v>
                </c:pt>
              </c:numCache>
            </c:numRef>
          </c:xVal>
          <c:yVal>
            <c:numRef>
              <c:f>公会計指標分析・財政指標組合せ分析表!$BP$51:$DC$51</c:f>
              <c:numCache>
                <c:formatCode>#,##0.0;"▲ "#,##0.0</c:formatCode>
                <c:ptCount val="40"/>
                <c:pt idx="0">
                  <c:v>13.5</c:v>
                </c:pt>
                <c:pt idx="8">
                  <c:v>18.3</c:v>
                </c:pt>
                <c:pt idx="16">
                  <c:v>9.3000000000000007</c:v>
                </c:pt>
              </c:numCache>
            </c:numRef>
          </c:yVal>
          <c:smooth val="0"/>
          <c:extLst>
            <c:ext xmlns:c16="http://schemas.microsoft.com/office/drawing/2014/chart" uri="{C3380CC4-5D6E-409C-BE32-E72D297353CC}">
              <c16:uniqueId val="{00000009-2395-474E-B14A-EB5BBCA021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{5C3899AC-2322-4D59-AD18-3D81B37C9073}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395-474E-B14A-EB5BBCA021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{4220867F-AC2D-4B35-8137-C8B950BF017B}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95-474E-B14A-EB5BBCA021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{6B914439-4320-47D2-9BA1-BA2CE5E07E68}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95-474E-B14A-EB5BBCA021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{C5C781CB-6DD9-4751-ABFB-C60DEB43CDAF}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95-474E-B14A-EB5BBCA021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{76568F11-713D-465D-931A-07F24D78319A}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95-474E-B14A-EB5BBCA0213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{1280281F-FA6D-441F-A324-879B325B1F19}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395-474E-B14A-EB5BBCA0213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{2CCCF161-EB06-452D-84CA-6C8A87610C70}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395-474E-B14A-EB5BBCA0213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{E6C543B1-99D6-4955-8B1B-F5645590F66A}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395-474E-B14A-EB5BBCA0213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{8CC68BE7-29BB-4C7C-8E3F-E0B808A07F74}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395-474E-B14A-EB5BBCA021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2395-474E-B14A-EB5BBCA02135}"/>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{1F8186FB-5B06-4FB9-B285-524BDB30DC4B}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C8-4D8E-9D1F-6AAD8FF01A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{58BF707D-9979-4DB6-BFA6-DB39286138A2}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8-4D8E-9D1F-6AAD8FF01A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{3E020B6B-9F9D-41C9-A1BE-D6FBE95ACE84}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8-4D8E-9D1F-6AAD8FF01A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{6F922D32-9EC9-4B0A-80DE-2A2B48A3AF70}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8-4D8E-9D1F-6AAD8FF01A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{99400D1C-5DE3-4FC4-AA7A-EA5B5967A819}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8-4D8E-9D1F-6AAD8FF01A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{E2FCA972-1DDE-4832-B511-8514C3E2A295}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C8-4D8E-9D1F-6AAD8FF01A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{47E17491-9BA6-4B3B-920A-223168A6B7A1}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C8-4D8E-9D1F-6AAD8FF01A9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{4CF03178-731F-4A6F-9B7E-ABAA7C6AD68A}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C8-4D8E-9D1F-6AAD8FF01A9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{0AABEA7B-4517-4837-A9CA-AA67918C6DB8}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C8-4D8E-9D1F-6AAD8FF01A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c:v>
                </c:pt>
                <c:pt idx="16">
                  <c:v>6.3</c:v>
                </c:pt>
                <c:pt idx="24">
                  <c:v>5.6</c:v>
                </c:pt>
                <c:pt idx="32">
                  <c:v>5.4</c:v>
                </c:pt>
              </c:numCache>
            </c:numRef>
          </c:xVal>
          <c:yVal>
            <c:numRef>
              <c:f>公会計指標分析・財政指標組合せ分析表!$BP$73:$DC$73</c:f>
              <c:numCache>
                <c:formatCode>#,##0.0;"▲ "#,##0.0</c:formatCode>
                <c:ptCount val="40"/>
                <c:pt idx="0">
                  <c:v>13.5</c:v>
                </c:pt>
                <c:pt idx="8">
                  <c:v>18.3</c:v>
                </c:pt>
                <c:pt idx="16">
                  <c:v>9.3000000000000007</c:v>
                </c:pt>
              </c:numCache>
            </c:numRef>
          </c:yVal>
          <c:smooth val="0"/>
          <c:extLst>
            <c:ext xmlns:c16="http://schemas.microsoft.com/office/drawing/2014/chart" uri="{C3380CC4-5D6E-409C-BE32-E72D297353CC}">
              <c16:uniqueId val="{00000009-B6C8-4D8E-9D1F-6AAD8FF01A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{55C2CD84-EEE7-4BD8-BCDE-7A81F83EAACF}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C8-4D8E-9D1F-6AAD8FF01A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{6A626C82-0761-4BE6-A911-FD51CEAF34D9}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8-4D8E-9D1F-6AAD8FF01A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{11E2582F-0EAA-49C6-B916-2EC0816023B0}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8-4D8E-9D1F-6AAD8FF01A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{C3FE4542-B9B8-44E8-BA5A-5A904260A055}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8-4D8E-9D1F-6AAD8FF01A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{84D9765C-AE8B-45FB-AB07-1105A937EA08}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8-4D8E-9D1F-6AAD8FF01A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{9B0B413B-6951-41ED-91A0-62A8EF7F9587}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C8-4D8E-9D1F-6AAD8FF01A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{44C00374-C094-4ED8-9936-19D30A61B34D}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C8-4D8E-9D1F-6AAD8FF01A97}"/>
                </c:ext>
              </c:extLst>
            </c:dLbl>
            <c:dLbl>
              <c:idx val="24"/>
              <c:layout>
                <c:manualLayout>
                  <c:x val="-4.49050573659012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{9EDCB1C7-F79E-4616-AE99-5F3E6F49C849}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C8-4D8E-9D1F-6AAD8FF01A97}"/>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{17AE1B88-AC69-4F95-899C-466172B3F804}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C8-4D8E-9D1F-6AAD8FF01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B6C8-4D8E-9D1F-6AAD8FF01A97}"/>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景気回復基調による地方税の増加等により、基準財政収入額が増加傾向にある一方で、社会保障関係費の増等により基準財政需要額も増加していることから、財政力指数については概ね横ばいの推移が続いており、令和２年度も同様の傾向が見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類似団体の平均値を下回って推移しており、引き続き市税収入等の増収に努め、財政力の強化を図ります。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55033</xdr:rowOff>
    </xdr:to>
    <xdr:cxnSp macro="">
      <xdr:nvCxnSpPr>
        <xdr:cNvPr id="72" name="直線コネクタ 71"/>
        <xdr:cNvCxnSpPr/>
      </xdr:nvCxnSpPr>
      <xdr:spPr>
        <a:xfrm>
          <a:off x="3225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令和元年度は社会保障関係経費等の増による扶助費や介護保険費特別会計繰出金の増等により、前年度から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令和２年度は法人市民税の税率引き下げや新型コロナウイルス感染症拡大の影響による地方税の減少等により、前年度から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59872</xdr:rowOff>
    </xdr:from>
    <xdr:to>
      <xdr:col>23</xdr:col>
      <xdr:colOff>133350</xdr:colOff>
      <xdr:row>67</xdr:row>
      <xdr:rowOff>31750</xdr:rowOff>
    </xdr:to>
    <xdr:cxnSp macro="">
      <xdr:nvCxnSpPr>
        <xdr:cNvPr id="129" name="直線コネクタ 128"/>
        <xdr:cNvCxnSpPr/>
      </xdr:nvCxnSpPr>
      <xdr:spPr>
        <a:xfrm flipV="1">
          <a:off x="4953000" y="10346872"/>
          <a:ext cx="0" cy="1172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146249</xdr:rowOff>
    </xdr:from>
    <xdr:ext cx="762000" cy="259045"/>
    <xdr:sp macro="" textlink="">
      <xdr:nvSpPr>
        <xdr:cNvPr id="132" name="財政構造の弾力性最大値テキスト"/>
        <xdr:cNvSpPr txBox="1"/>
      </xdr:nvSpPr>
      <xdr:spPr>
        <a:xfrm>
          <a:off x="5041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59872</xdr:rowOff>
    </xdr:from>
    <xdr:to>
      <xdr:col>24</xdr:col>
      <xdr:colOff>12700</xdr:colOff>
      <xdr:row>60</xdr:row>
      <xdr:rowOff>59872</xdr:rowOff>
    </xdr:to>
    <xdr:cxnSp macro="">
      <xdr:nvCxnSpPr>
        <xdr:cNvPr id="133" name="直線コネクタ 132"/>
        <xdr:cNvCxnSpPr/>
      </xdr:nvCxnSpPr>
      <xdr:spPr>
        <a:xfrm>
          <a:off x="4864100" y="1034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60</xdr:row>
      <xdr:rowOff>59872</xdr:rowOff>
    </xdr:to>
    <xdr:cxnSp macro="">
      <xdr:nvCxnSpPr>
        <xdr:cNvPr id="134" name="直線コネクタ 133"/>
        <xdr:cNvCxnSpPr/>
      </xdr:nvCxnSpPr>
      <xdr:spPr>
        <a:xfrm>
          <a:off x="4114800" y="10300909"/>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65210</xdr:rowOff>
    </xdr:from>
    <xdr:ext cx="762000" cy="259045"/>
    <xdr:sp macro="" textlink="">
      <xdr:nvSpPr>
        <xdr:cNvPr id="135"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36" name="フローチャート: 判断 135"/>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139398</xdr:rowOff>
    </xdr:from>
    <xdr:to>
      <xdr:col>19</xdr:col>
      <xdr:colOff>133350</xdr:colOff>
      <xdr:row>60</xdr:row>
      <xdr:rowOff>13909</xdr:rowOff>
    </xdr:to>
    <xdr:cxnSp macro="">
      <xdr:nvCxnSpPr>
        <xdr:cNvPr id="137" name="直線コネクタ 136"/>
        <xdr:cNvCxnSpPr/>
      </xdr:nvCxnSpPr>
      <xdr:spPr>
        <a:xfrm>
          <a:off x="3225800" y="102549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93133</xdr:rowOff>
    </xdr:from>
    <xdr:to>
      <xdr:col>19</xdr:col>
      <xdr:colOff>184150</xdr:colOff>
      <xdr:row>65</xdr:row>
      <xdr:rowOff>23283</xdr:rowOff>
    </xdr:to>
    <xdr:sp macro="" textlink="">
      <xdr:nvSpPr>
        <xdr:cNvPr id="138" name="フローチャート: 判断 137"/>
        <xdr:cNvSpPr/>
      </xdr:nvSpPr>
      <xdr:spPr>
        <a:xfrm>
          <a:off x="4064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39" name="テキスト ボックス 138"/>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81945</xdr:rowOff>
    </xdr:from>
    <xdr:to>
      <xdr:col>15</xdr:col>
      <xdr:colOff>82550</xdr:colOff>
      <xdr:row>59</xdr:row>
      <xdr:rowOff>139398</xdr:rowOff>
    </xdr:to>
    <xdr:cxnSp macro="">
      <xdr:nvCxnSpPr>
        <xdr:cNvPr id="140" name="直線コネクタ 139"/>
        <xdr:cNvCxnSpPr/>
      </xdr:nvCxnSpPr>
      <xdr:spPr>
        <a:xfrm>
          <a:off x="2336800" y="101974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24191</xdr:rowOff>
    </xdr:from>
    <xdr:to>
      <xdr:col>15</xdr:col>
      <xdr:colOff>133350</xdr:colOff>
      <xdr:row>64</xdr:row>
      <xdr:rowOff>125791</xdr:rowOff>
    </xdr:to>
    <xdr:sp macro="" textlink="">
      <xdr:nvSpPr>
        <xdr:cNvPr id="141" name="フローチャート: 判断 140"/>
        <xdr:cNvSpPr/>
      </xdr:nvSpPr>
      <xdr:spPr>
        <a:xfrm>
          <a:off x="3175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110568</xdr:rowOff>
    </xdr:from>
    <xdr:ext cx="762000" cy="259045"/>
    <xdr:sp macro="" textlink="">
      <xdr:nvSpPr>
        <xdr:cNvPr id="142" name="テキスト ボックス 141"/>
        <xdr:cNvSpPr txBox="1"/>
      </xdr:nvSpPr>
      <xdr:spPr>
        <a:xfrm>
          <a:off x="2844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115509</xdr:rowOff>
    </xdr:from>
    <xdr:to>
      <xdr:col>11</xdr:col>
      <xdr:colOff>31750</xdr:colOff>
      <xdr:row>59</xdr:row>
      <xdr:rowOff>81945</xdr:rowOff>
    </xdr:to>
    <xdr:cxnSp macro="">
      <xdr:nvCxnSpPr>
        <xdr:cNvPr id="143" name="直線コネクタ 142"/>
        <xdr:cNvCxnSpPr/>
      </xdr:nvCxnSpPr>
      <xdr:spPr>
        <a:xfrm>
          <a:off x="1447800" y="100596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47172</xdr:rowOff>
    </xdr:from>
    <xdr:to>
      <xdr:col>11</xdr:col>
      <xdr:colOff>82550</xdr:colOff>
      <xdr:row>64</xdr:row>
      <xdr:rowOff>148772</xdr:rowOff>
    </xdr:to>
    <xdr:sp macro="" textlink="">
      <xdr:nvSpPr>
        <xdr:cNvPr id="144" name="フローチャート: 判断 143"/>
        <xdr:cNvSpPr/>
      </xdr:nvSpPr>
      <xdr:spPr>
        <a:xfrm>
          <a:off x="2286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133549</xdr:rowOff>
    </xdr:from>
    <xdr:ext cx="762000" cy="259045"/>
    <xdr:sp macro="" textlink="">
      <xdr:nvSpPr>
        <xdr:cNvPr id="145" name="テキスト ボックス 144"/>
        <xdr:cNvSpPr txBox="1"/>
      </xdr:nvSpPr>
      <xdr:spPr>
        <a:xfrm>
          <a:off x="1955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46" name="フローチャート: 判断 145"/>
        <xdr:cNvSpPr/>
      </xdr:nvSpPr>
      <xdr:spPr>
        <a:xfrm>
          <a:off x="1397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47" name="テキスト ボックス 146"/>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101799</xdr:rowOff>
    </xdr:from>
    <xdr:ext cx="762000" cy="259045"/>
    <xdr:sp macro="" textlink="">
      <xdr:nvSpPr>
        <xdr:cNvPr id="154" name="財政構造の弾力性該当値テキスト"/>
        <xdr:cNvSpPr txBox="1"/>
      </xdr:nvSpPr>
      <xdr:spPr>
        <a:xfrm>
          <a:off x="5041900" y="102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134559</xdr:rowOff>
    </xdr:from>
    <xdr:to>
      <xdr:col>19</xdr:col>
      <xdr:colOff>184150</xdr:colOff>
      <xdr:row>60</xdr:row>
      <xdr:rowOff>64709</xdr:rowOff>
    </xdr:to>
    <xdr:sp macro="" textlink="">
      <xdr:nvSpPr>
        <xdr:cNvPr id="155" name="楕円 154"/>
        <xdr:cNvSpPr/>
      </xdr:nvSpPr>
      <xdr:spPr>
        <a:xfrm>
          <a:off x="4064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74886</xdr:rowOff>
    </xdr:from>
    <xdr:ext cx="736600" cy="259045"/>
    <xdr:sp macro="" textlink="">
      <xdr:nvSpPr>
        <xdr:cNvPr id="156" name="テキスト ボックス 155"/>
        <xdr:cNvSpPr txBox="1"/>
      </xdr:nvSpPr>
      <xdr:spPr>
        <a:xfrm>
          <a:off x="3733800" y="1001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88598</xdr:rowOff>
    </xdr:from>
    <xdr:to>
      <xdr:col>15</xdr:col>
      <xdr:colOff>133350</xdr:colOff>
      <xdr:row>60</xdr:row>
      <xdr:rowOff>18748</xdr:rowOff>
    </xdr:to>
    <xdr:sp macro="" textlink="">
      <xdr:nvSpPr>
        <xdr:cNvPr id="157" name="楕円 156"/>
        <xdr:cNvSpPr/>
      </xdr:nvSpPr>
      <xdr:spPr>
        <a:xfrm>
          <a:off x="3175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28925</xdr:rowOff>
    </xdr:from>
    <xdr:ext cx="762000" cy="259045"/>
    <xdr:sp macro="" textlink="">
      <xdr:nvSpPr>
        <xdr:cNvPr id="158" name="テキスト ボックス 157"/>
        <xdr:cNvSpPr txBox="1"/>
      </xdr:nvSpPr>
      <xdr:spPr>
        <a:xfrm>
          <a:off x="2844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31145</xdr:rowOff>
    </xdr:from>
    <xdr:to>
      <xdr:col>11</xdr:col>
      <xdr:colOff>82550</xdr:colOff>
      <xdr:row>59</xdr:row>
      <xdr:rowOff>132745</xdr:rowOff>
    </xdr:to>
    <xdr:sp macro="" textlink="">
      <xdr:nvSpPr>
        <xdr:cNvPr id="159" name="楕円 158"/>
        <xdr:cNvSpPr/>
      </xdr:nvSpPr>
      <xdr:spPr>
        <a:xfrm>
          <a:off x="22860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142922</xdr:rowOff>
    </xdr:from>
    <xdr:ext cx="762000" cy="259045"/>
    <xdr:sp macro="" textlink="">
      <xdr:nvSpPr>
        <xdr:cNvPr id="160" name="テキスト ボックス 159"/>
        <xdr:cNvSpPr txBox="1"/>
      </xdr:nvSpPr>
      <xdr:spPr>
        <a:xfrm>
          <a:off x="1955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64709</xdr:rowOff>
    </xdr:from>
    <xdr:to>
      <xdr:col>7</xdr:col>
      <xdr:colOff>31750</xdr:colOff>
      <xdr:row>58</xdr:row>
      <xdr:rowOff>166309</xdr:rowOff>
    </xdr:to>
    <xdr:sp macro="" textlink="">
      <xdr:nvSpPr>
        <xdr:cNvPr id="161" name="楕円 160"/>
        <xdr:cNvSpPr/>
      </xdr:nvSpPr>
      <xdr:spPr>
        <a:xfrm>
          <a:off x="1397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5036</xdr:rowOff>
    </xdr:from>
    <xdr:ext cx="762000" cy="259045"/>
    <xdr:sp macro="" textlink="">
      <xdr:nvSpPr>
        <xdr:cNvPr id="162" name="テキスト ボックス 161"/>
        <xdr:cNvSpPr txBox="1"/>
      </xdr:nvSpPr>
      <xdr:spPr>
        <a:xfrm>
          <a:off x="1066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人件費、物件費等の人口１人当たりの金額は、毎年見直しを図り、経費の削減に努めてきた結果、類似団体平均より低く推移していましたが、平成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年７月豪雨災害による廃棄物等の処理費用の増等により平均を上回って以降、類似団体平均と同等の水準で推移しています。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等の配備などにより上昇していますが、類似団体内平均値も同程度上昇しており、同等の水準を維持しています。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4" name="直線コネクタ 193"/>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5" name="人件費・物件費等の状況最小値テキスト"/>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6" name="直線コネクタ 195"/>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7" name="人件費・物件費等の状況最大値テキスト"/>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8" name="直線コネクタ 197"/>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69755</xdr:rowOff>
    </xdr:from>
    <xdr:to>
      <xdr:col>23</xdr:col>
      <xdr:colOff>133350</xdr:colOff>
      <xdr:row>86</xdr:row>
      <xdr:rowOff>55615</xdr:rowOff>
    </xdr:to>
    <xdr:cxnSp macro="">
      <xdr:nvCxnSpPr>
        <xdr:cNvPr id="199" name="直線コネクタ 198"/>
        <xdr:cNvCxnSpPr/>
      </xdr:nvCxnSpPr>
      <xdr:spPr>
        <a:xfrm>
          <a:off x="4114800" y="14643005"/>
          <a:ext cx="8382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3951</xdr:rowOff>
    </xdr:from>
    <xdr:ext cx="762000" cy="259045"/>
    <xdr:sp macro="" textlink="">
      <xdr:nvSpPr>
        <xdr:cNvPr id="200" name="人件費・物件費等の状況平均値テキスト"/>
        <xdr:cNvSpPr txBox="1"/>
      </xdr:nvSpPr>
      <xdr:spPr>
        <a:xfrm>
          <a:off x="5041900" y="1457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201" name="フローチャート: 判断 200"/>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54880</xdr:rowOff>
    </xdr:from>
    <xdr:to>
      <xdr:col>19</xdr:col>
      <xdr:colOff>133350</xdr:colOff>
      <xdr:row>85</xdr:row>
      <xdr:rowOff>69755</xdr:rowOff>
    </xdr:to>
    <xdr:cxnSp macro="">
      <xdr:nvCxnSpPr>
        <xdr:cNvPr id="202" name="直線コネクタ 201"/>
        <xdr:cNvCxnSpPr/>
      </xdr:nvCxnSpPr>
      <xdr:spPr>
        <a:xfrm>
          <a:off x="3225800" y="14628130"/>
          <a:ext cx="889000" cy="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3" name="フローチャート: 判断 202"/>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4" name="テキスト ボックス 203"/>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5397</xdr:rowOff>
    </xdr:from>
    <xdr:to>
      <xdr:col>15</xdr:col>
      <xdr:colOff>82550</xdr:colOff>
      <xdr:row>85</xdr:row>
      <xdr:rowOff>54880</xdr:rowOff>
    </xdr:to>
    <xdr:cxnSp macro="">
      <xdr:nvCxnSpPr>
        <xdr:cNvPr id="205" name="直線コネクタ 204"/>
        <xdr:cNvCxnSpPr/>
      </xdr:nvCxnSpPr>
      <xdr:spPr>
        <a:xfrm>
          <a:off x="2336800" y="14578647"/>
          <a:ext cx="889000" cy="4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6" name="フローチャート: 判断 205"/>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7" name="テキスト ボックス 206"/>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595</xdr:rowOff>
    </xdr:from>
    <xdr:to>
      <xdr:col>11</xdr:col>
      <xdr:colOff>31750</xdr:colOff>
      <xdr:row>85</xdr:row>
      <xdr:rowOff>5397</xdr:rowOff>
    </xdr:to>
    <xdr:cxnSp macro="">
      <xdr:nvCxnSpPr>
        <xdr:cNvPr id="208" name="直線コネクタ 207"/>
        <xdr:cNvCxnSpPr/>
      </xdr:nvCxnSpPr>
      <xdr:spPr>
        <a:xfrm>
          <a:off x="1447800" y="13888045"/>
          <a:ext cx="889000" cy="6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9" name="フローチャート: 判断 208"/>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10" name="テキスト ボックス 209"/>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11" name="フローチャート: 判断 210"/>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2" name="テキスト ボックス 211"/>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4815</xdr:rowOff>
    </xdr:from>
    <xdr:to>
      <xdr:col>23</xdr:col>
      <xdr:colOff>184150</xdr:colOff>
      <xdr:row>86</xdr:row>
      <xdr:rowOff>106415</xdr:rowOff>
    </xdr:to>
    <xdr:sp macro="" textlink="">
      <xdr:nvSpPr>
        <xdr:cNvPr id="218" name="楕円 217"/>
        <xdr:cNvSpPr/>
      </xdr:nvSpPr>
      <xdr:spPr>
        <a:xfrm>
          <a:off x="4902200" y="147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148342</xdr:rowOff>
    </xdr:from>
    <xdr:ext cx="762000" cy="259045"/>
    <xdr:sp macro="" textlink="">
      <xdr:nvSpPr>
        <xdr:cNvPr id="219" name="人件費・物件費等の状況該当値テキスト"/>
        <xdr:cNvSpPr txBox="1"/>
      </xdr:nvSpPr>
      <xdr:spPr>
        <a:xfrm>
          <a:off x="5041900" y="147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18955</xdr:rowOff>
    </xdr:from>
    <xdr:to>
      <xdr:col>19</xdr:col>
      <xdr:colOff>184150</xdr:colOff>
      <xdr:row>85</xdr:row>
      <xdr:rowOff>120555</xdr:rowOff>
    </xdr:to>
    <xdr:sp macro="" textlink="">
      <xdr:nvSpPr>
        <xdr:cNvPr id="220" name="楕円 219"/>
        <xdr:cNvSpPr/>
      </xdr:nvSpPr>
      <xdr:spPr>
        <a:xfrm>
          <a:off x="4064000" y="14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130732</xdr:rowOff>
    </xdr:from>
    <xdr:ext cx="736600" cy="259045"/>
    <xdr:sp macro="" textlink="">
      <xdr:nvSpPr>
        <xdr:cNvPr id="221" name="テキスト ボックス 220"/>
        <xdr:cNvSpPr txBox="1"/>
      </xdr:nvSpPr>
      <xdr:spPr>
        <a:xfrm>
          <a:off x="3733800" y="1436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4080</xdr:rowOff>
    </xdr:from>
    <xdr:to>
      <xdr:col>15</xdr:col>
      <xdr:colOff>133350</xdr:colOff>
      <xdr:row>85</xdr:row>
      <xdr:rowOff>105680</xdr:rowOff>
    </xdr:to>
    <xdr:sp macro="" textlink="">
      <xdr:nvSpPr>
        <xdr:cNvPr id="222" name="楕円 221"/>
        <xdr:cNvSpPr/>
      </xdr:nvSpPr>
      <xdr:spPr>
        <a:xfrm>
          <a:off x="3175000" y="14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90457</xdr:rowOff>
    </xdr:from>
    <xdr:ext cx="762000" cy="259045"/>
    <xdr:sp macro="" textlink="">
      <xdr:nvSpPr>
        <xdr:cNvPr id="223" name="テキスト ボックス 222"/>
        <xdr:cNvSpPr txBox="1"/>
      </xdr:nvSpPr>
      <xdr:spPr>
        <a:xfrm>
          <a:off x="2844800" y="1466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126047</xdr:rowOff>
    </xdr:from>
    <xdr:to>
      <xdr:col>11</xdr:col>
      <xdr:colOff>82550</xdr:colOff>
      <xdr:row>85</xdr:row>
      <xdr:rowOff>56197</xdr:rowOff>
    </xdr:to>
    <xdr:sp macro="" textlink="">
      <xdr:nvSpPr>
        <xdr:cNvPr id="224" name="楕円 223"/>
        <xdr:cNvSpPr/>
      </xdr:nvSpPr>
      <xdr:spPr>
        <a:xfrm>
          <a:off x="2286000" y="14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66374</xdr:rowOff>
    </xdr:from>
    <xdr:ext cx="762000" cy="259045"/>
    <xdr:sp macro="" textlink="">
      <xdr:nvSpPr>
        <xdr:cNvPr id="225" name="テキスト ボックス 224"/>
        <xdr:cNvSpPr txBox="1"/>
      </xdr:nvSpPr>
      <xdr:spPr>
        <a:xfrm>
          <a:off x="1955800" y="1429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121245</xdr:rowOff>
    </xdr:from>
    <xdr:to>
      <xdr:col>7</xdr:col>
      <xdr:colOff>31750</xdr:colOff>
      <xdr:row>81</xdr:row>
      <xdr:rowOff>51395</xdr:rowOff>
    </xdr:to>
    <xdr:sp macro="" textlink="">
      <xdr:nvSpPr>
        <xdr:cNvPr id="226" name="楕円 225"/>
        <xdr:cNvSpPr/>
      </xdr:nvSpPr>
      <xdr:spPr>
        <a:xfrm>
          <a:off x="1397000" y="138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61572</xdr:rowOff>
    </xdr:from>
    <xdr:ext cx="762000" cy="259045"/>
    <xdr:sp macro="" textlink="">
      <xdr:nvSpPr>
        <xdr:cNvPr id="227" name="テキスト ボックス 226"/>
        <xdr:cNvSpPr txBox="1"/>
      </xdr:nvSpPr>
      <xdr:spPr>
        <a:xfrm>
          <a:off x="1066800" y="1360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令和２年度（令和３年４月１日時点）のラスパイレス指数は、前年度の数値と変動はありませんでした。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5" name="直線コネクタ 264"/>
        <xdr:cNvCxnSpPr/>
      </xdr:nvCxnSpPr>
      <xdr:spPr>
        <a:xfrm flipV="1">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147320</xdr:rowOff>
    </xdr:to>
    <xdr:cxnSp macro="">
      <xdr:nvCxnSpPr>
        <xdr:cNvPr id="268" name="直線コネクタ 267"/>
        <xdr:cNvCxnSpPr/>
      </xdr:nvCxnSpPr>
      <xdr:spPr>
        <a:xfrm>
          <a:off x="13512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1" name="フローチャート: 判断 270"/>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2" name="テキスト ボックス 271"/>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4" name="楕円 283"/>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5" name="テキスト ボックス 284"/>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「定員管理の方針」（平成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年度）に基づき、施策の重要度・優先度等を勘案しながら、行政の合理化・能率化を図りつつ、適正な定員管理に取り組んできました。引き続き、適正な定員管理に取り組んでいきます。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63</xdr:row>
      <xdr:rowOff>143256</xdr:rowOff>
    </xdr:to>
    <xdr:cxnSp macro="">
      <xdr:nvCxnSpPr>
        <xdr:cNvPr id="320" name="直線コネクタ 319"/>
        <xdr:cNvCxnSpPr/>
      </xdr:nvCxnSpPr>
      <xdr:spPr>
        <a:xfrm>
          <a:off x="16179800" y="1059713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61</xdr:row>
      <xdr:rowOff>148336</xdr:rowOff>
    </xdr:to>
    <xdr:cxnSp macro="">
      <xdr:nvCxnSpPr>
        <xdr:cNvPr id="323" name="直線コネクタ 322"/>
        <xdr:cNvCxnSpPr/>
      </xdr:nvCxnSpPr>
      <xdr:spPr>
        <a:xfrm flipV="1">
          <a:off x="15290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148336</xdr:rowOff>
    </xdr:to>
    <xdr:cxnSp macro="">
      <xdr:nvCxnSpPr>
        <xdr:cNvPr id="326" name="直線コネクタ 325"/>
        <xdr:cNvCxnSpPr/>
      </xdr:nvCxnSpPr>
      <xdr:spPr>
        <a:xfrm>
          <a:off x="14401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124206</xdr:rowOff>
    </xdr:to>
    <xdr:cxnSp macro="">
      <xdr:nvCxnSpPr>
        <xdr:cNvPr id="329" name="直線コネクタ 328"/>
        <xdr:cNvCxnSpPr/>
      </xdr:nvCxnSpPr>
      <xdr:spPr>
        <a:xfrm flipV="1">
          <a:off x="13512800" y="105778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92456</xdr:rowOff>
    </xdr:from>
    <xdr:to>
      <xdr:col>81</xdr:col>
      <xdr:colOff>95250</xdr:colOff>
      <xdr:row>64</xdr:row>
      <xdr:rowOff>22606</xdr:rowOff>
    </xdr:to>
    <xdr:sp macro="" textlink="">
      <xdr:nvSpPr>
        <xdr:cNvPr id="339" name="楕円 338"/>
        <xdr:cNvSpPr/>
      </xdr:nvSpPr>
      <xdr:spPr>
        <a:xfrm>
          <a:off x="16967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64533</xdr:rowOff>
    </xdr:from>
    <xdr:ext cx="762000" cy="259045"/>
    <xdr:sp macro="" textlink="">
      <xdr:nvSpPr>
        <xdr:cNvPr id="340" name="定員管理の状況該当値テキスト"/>
        <xdr:cNvSpPr txBox="1"/>
      </xdr:nvSpPr>
      <xdr:spPr>
        <a:xfrm>
          <a:off x="17106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1" name="楕円 340"/>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2811</xdr:rowOff>
    </xdr:from>
    <xdr:ext cx="736600" cy="259045"/>
    <xdr:sp macro="" textlink="">
      <xdr:nvSpPr>
        <xdr:cNvPr id="342" name="テキスト ボックス 341"/>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97536</xdr:rowOff>
    </xdr:from>
    <xdr:to>
      <xdr:col>73</xdr:col>
      <xdr:colOff>44450</xdr:colOff>
      <xdr:row>62</xdr:row>
      <xdr:rowOff>27686</xdr:rowOff>
    </xdr:to>
    <xdr:sp macro="" textlink="">
      <xdr:nvSpPr>
        <xdr:cNvPr id="343" name="楕円 342"/>
        <xdr:cNvSpPr/>
      </xdr:nvSpPr>
      <xdr:spPr>
        <a:xfrm>
          <a:off x="15240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12463</xdr:rowOff>
    </xdr:from>
    <xdr:ext cx="762000" cy="259045"/>
    <xdr:sp macro="" textlink="">
      <xdr:nvSpPr>
        <xdr:cNvPr id="344" name="テキスト ボックス 343"/>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6" name="テキスト ボックス 345"/>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47" name="楕円 346"/>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159783</xdr:rowOff>
    </xdr:from>
    <xdr:ext cx="762000" cy="259045"/>
    <xdr:sp macro="" textlink="">
      <xdr:nvSpPr>
        <xdr:cNvPr id="348" name="テキスト ボックス 347"/>
        <xdr:cNvSpPr txBox="1"/>
      </xdr:nvSpPr>
      <xdr:spPr>
        <a:xfrm>
          <a:off x="13131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借入抑制による地方債償還額の減、道路事業に係る県債償還負担金の減により、実質公債費比率は改善傾向にあります。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比べ、下水道事業会計等への操出金が増加しましたが、標準税収入額等の増などにより、単年度の指標は横ばいとなっています。類似団体平均を下回っており、引き続き、建設事業の重点化や進度調整により、地方債借入額を抑制し、健全な実質公債費比率の維持に努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5" name="直線コネクタ 384"/>
        <xdr:cNvCxnSpPr/>
      </xdr:nvCxnSpPr>
      <xdr:spPr>
        <a:xfrm flipV="1">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88" name="直線コネクタ 387"/>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127000</xdr:rowOff>
    </xdr:to>
    <xdr:cxnSp macro="">
      <xdr:nvCxnSpPr>
        <xdr:cNvPr id="391" name="直線コネクタ 390"/>
        <xdr:cNvCxnSpPr/>
      </xdr:nvCxnSpPr>
      <xdr:spPr>
        <a:xfrm flipV="1">
          <a:off x="14401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145143</xdr:rowOff>
    </xdr:to>
    <xdr:cxnSp macro="">
      <xdr:nvCxnSpPr>
        <xdr:cNvPr id="394" name="直線コネクタ 393"/>
        <xdr:cNvCxnSpPr/>
      </xdr:nvCxnSpPr>
      <xdr:spPr>
        <a:xfrm flipV="1">
          <a:off x="13512800" y="698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8" name="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1" name="テキスト ボックス 41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12" name="楕円 411"/>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13" name="テキスト ボックス 412"/>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年度以降、交付税全額算入分を除いた地方債借入額と償還額の差し引きはマイナスを維持しており、平成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年度は地方債残高の減や、職員数の削減による退職手当支給予定額の減により、改善傾向にありました。平成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年度は県費負担教職員の権限移譲に伴う退職手当支給予定額の増等により上昇しましたが、平成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年度以降は再び低下しました。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下水道事業債の残高減少や、</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交付税算入の多い市債</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の有利な財源の活用や基金</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の</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増加</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45170</xdr:rowOff>
    </xdr:from>
    <xdr:to>
      <xdr:col>72</xdr:col>
      <xdr:colOff>203200</xdr:colOff>
      <xdr:row>14</xdr:row>
      <xdr:rowOff>117560</xdr:rowOff>
    </xdr:to>
    <xdr:cxnSp macro="">
      <xdr:nvCxnSpPr>
        <xdr:cNvPr id="447" name="直線コネクタ 446"/>
        <xdr:cNvCxnSpPr/>
      </xdr:nvCxnSpPr>
      <xdr:spPr>
        <a:xfrm flipV="1">
          <a:off x="14401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78952</xdr:rowOff>
    </xdr:from>
    <xdr:to>
      <xdr:col>68</xdr:col>
      <xdr:colOff>152400</xdr:colOff>
      <xdr:row>14</xdr:row>
      <xdr:rowOff>117560</xdr:rowOff>
    </xdr:to>
    <xdr:cxnSp macro="">
      <xdr:nvCxnSpPr>
        <xdr:cNvPr id="450" name="直線コネクタ 449"/>
        <xdr:cNvCxnSpPr/>
      </xdr:nvCxnSpPr>
      <xdr:spPr>
        <a:xfrm>
          <a:off x="13512800" y="24792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18796</xdr:rowOff>
    </xdr:from>
    <xdr:to>
      <xdr:col>73</xdr:col>
      <xdr:colOff>44450</xdr:colOff>
      <xdr:row>18</xdr:row>
      <xdr:rowOff>120396</xdr:rowOff>
    </xdr:to>
    <xdr:sp macro="" textlink="">
      <xdr:nvSpPr>
        <xdr:cNvPr id="453" name="フローチャート: 判断 452"/>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4" name="テキスト ボックス 453"/>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165820</xdr:rowOff>
    </xdr:from>
    <xdr:to>
      <xdr:col>73</xdr:col>
      <xdr:colOff>44450</xdr:colOff>
      <xdr:row>14</xdr:row>
      <xdr:rowOff>95970</xdr:rowOff>
    </xdr:to>
    <xdr:sp macro="" textlink="">
      <xdr:nvSpPr>
        <xdr:cNvPr id="464" name="楕円 463"/>
        <xdr:cNvSpPr/>
      </xdr:nvSpPr>
      <xdr:spPr>
        <a:xfrm>
          <a:off x="15240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106147</xdr:rowOff>
    </xdr:from>
    <xdr:ext cx="762000" cy="259045"/>
    <xdr:sp macro="" textlink="">
      <xdr:nvSpPr>
        <xdr:cNvPr id="465" name="テキスト ボックス 464"/>
        <xdr:cNvSpPr txBox="1"/>
      </xdr:nvSpPr>
      <xdr:spPr>
        <a:xfrm>
          <a:off x="14909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66760</xdr:rowOff>
    </xdr:from>
    <xdr:to>
      <xdr:col>68</xdr:col>
      <xdr:colOff>203200</xdr:colOff>
      <xdr:row>14</xdr:row>
      <xdr:rowOff>168360</xdr:rowOff>
    </xdr:to>
    <xdr:sp macro="" textlink="">
      <xdr:nvSpPr>
        <xdr:cNvPr id="466" name="楕円 465"/>
        <xdr:cNvSpPr/>
      </xdr:nvSpPr>
      <xdr:spPr>
        <a:xfrm>
          <a:off x="14351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7087</xdr:rowOff>
    </xdr:from>
    <xdr:ext cx="762000" cy="259045"/>
    <xdr:sp macro="" textlink="">
      <xdr:nvSpPr>
        <xdr:cNvPr id="467" name="テキスト ボックス 466"/>
        <xdr:cNvSpPr txBox="1"/>
      </xdr:nvSpPr>
      <xdr:spPr>
        <a:xfrm>
          <a:off x="14020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68" name="楕円 467"/>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69" name="テキスト ボックス 468"/>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年度から県費負担教職員の権限移譲に伴い大きく増加し、その後はほぼ</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横ばいで推移していましたが、令和２年度は会計年度任用職員制度の導入</a:t>
          </a:r>
          <a:r>
            <a:rPr lang="ja-JP" altLang="en-US" sz="1300">
              <a:solidFill>
                <a:sysClr val="windowText" lastClr="000000"/>
              </a:solidFill>
              <a:effectLst/>
              <a:ea typeface="ＭＳ Ｐゴシック" panose="020B0600070205080204" pitchFamily="50" charset="-128"/>
              <a:cs typeface="Times New Roman" panose="02020603050405020304" pitchFamily="18" charset="0"/>
            </a:rPr>
            <a:t>等</a:t>
          </a:r>
          <a:r>
            <a:rPr lang="ja-JP" altLang="ja-JP" sz="1300">
              <a:solidFill>
                <a:sysClr val="windowText" lastClr="000000"/>
              </a:solidFill>
              <a:effectLst/>
              <a:ea typeface="ＭＳ Ｐゴシック" panose="020B0600070205080204" pitchFamily="50" charset="-128"/>
              <a:cs typeface="Times New Roman" panose="02020603050405020304" pitchFamily="18" charset="0"/>
            </a:rPr>
            <a:t>により増加しています。</a:t>
          </a:r>
          <a:endParaRPr lang="en-US" altLang="ja-JP" sz="1300">
            <a:solidFill>
              <a:sysClr val="windowText" lastClr="000000"/>
            </a:solidFill>
            <a:effectLs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44450</xdr:rowOff>
    </xdr:from>
    <xdr:to>
      <xdr:col>24</xdr:col>
      <xdr:colOff>25400</xdr:colOff>
      <xdr:row>40</xdr:row>
      <xdr:rowOff>63500</xdr:rowOff>
    </xdr:to>
    <xdr:cxnSp macro="">
      <xdr:nvCxnSpPr>
        <xdr:cNvPr id="66" name="直線コネクタ 65"/>
        <xdr:cNvCxnSpPr/>
      </xdr:nvCxnSpPr>
      <xdr:spPr>
        <a:xfrm>
          <a:off x="3987800" y="6731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39</xdr:row>
      <xdr:rowOff>69850</xdr:rowOff>
    </xdr:to>
    <xdr:cxnSp macro="">
      <xdr:nvCxnSpPr>
        <xdr:cNvPr id="69" name="直線コネクタ 68"/>
        <xdr:cNvCxnSpPr/>
      </xdr:nvCxnSpPr>
      <xdr:spPr>
        <a:xfrm flipV="1">
          <a:off x="3098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2" name="直線コネクタ 71"/>
        <xdr:cNvCxnSpPr/>
      </xdr:nvCxnSpPr>
      <xdr:spPr>
        <a:xfrm flipV="1">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39</xdr:row>
      <xdr:rowOff>107950</xdr:rowOff>
    </xdr:to>
    <xdr:cxnSp macro="">
      <xdr:nvCxnSpPr>
        <xdr:cNvPr id="75" name="直線コネクタ 74"/>
        <xdr:cNvCxnSpPr/>
      </xdr:nvCxnSpPr>
      <xdr:spPr>
        <a:xfrm>
          <a:off x="1320800" y="5676900"/>
          <a:ext cx="889000" cy="11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xdr:rowOff>
    </xdr:from>
    <xdr:to>
      <xdr:col>24</xdr:col>
      <xdr:colOff>76200</xdr:colOff>
      <xdr:row>40</xdr:row>
      <xdr:rowOff>114300</xdr:rowOff>
    </xdr:to>
    <xdr:sp macro="" textlink="">
      <xdr:nvSpPr>
        <xdr:cNvPr id="85" name="楕円 84"/>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令和２年度は可燃ごみ焼却処理に係る費用等が増加した一方で、会計年度任用職員制度導入に伴う賃金の減少等により、前年度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百万円）の減となっています。類似団体平均を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37193</xdr:rowOff>
    </xdr:to>
    <xdr:cxnSp macro="">
      <xdr:nvCxnSpPr>
        <xdr:cNvPr id="129" name="直線コネクタ 128"/>
        <xdr:cNvCxnSpPr/>
      </xdr:nvCxnSpPr>
      <xdr:spPr>
        <a:xfrm flipV="1">
          <a:off x="15671800" y="2592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2" name="直線コネクタ 131"/>
        <xdr:cNvCxnSpPr/>
      </xdr:nvCxnSpPr>
      <xdr:spPr>
        <a:xfrm>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53521</xdr:rowOff>
    </xdr:to>
    <xdr:cxnSp macro="">
      <xdr:nvCxnSpPr>
        <xdr:cNvPr id="135" name="直線コネクタ 134"/>
        <xdr:cNvCxnSpPr/>
      </xdr:nvCxnSpPr>
      <xdr:spPr>
        <a:xfrm flipV="1">
          <a:off x="13893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16</xdr:row>
      <xdr:rowOff>159657</xdr:rowOff>
    </xdr:to>
    <xdr:cxnSp macro="">
      <xdr:nvCxnSpPr>
        <xdr:cNvPr id="138" name="直線コネクタ 137"/>
        <xdr:cNvCxnSpPr/>
      </xdr:nvCxnSpPr>
      <xdr:spPr>
        <a:xfrm flipV="1">
          <a:off x="13004800" y="26252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157843</xdr:rowOff>
    </xdr:from>
    <xdr:to>
      <xdr:col>78</xdr:col>
      <xdr:colOff>120650</xdr:colOff>
      <xdr:row>15</xdr:row>
      <xdr:rowOff>87993</xdr:rowOff>
    </xdr:to>
    <xdr:sp macro="" textlink="">
      <xdr:nvSpPr>
        <xdr:cNvPr id="150" name="楕円 149"/>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98170</xdr:rowOff>
    </xdr:from>
    <xdr:ext cx="736600" cy="259045"/>
    <xdr:sp macro="" textlink="">
      <xdr:nvSpPr>
        <xdr:cNvPr id="151" name="テキスト ボックス 150"/>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6" name="楕円 155"/>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7" name="テキスト ボックス 156"/>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年度以降増加傾向にあり、要因としては障害者総合支援法による訓練等給付費や、施設型給付費、介護給付費の増等が挙げられます。</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令和２年度は保育無償化等の影響により、前年度比</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ポイント（</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19</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億</a:t>
          </a:r>
          <a:r>
            <a:rPr lang="en-US"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90</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百万円）</a:t>
          </a:r>
          <a:r>
            <a:rPr lang="ja-JP" altLang="en-US"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低下して</a:t>
          </a:r>
          <a:r>
            <a:rPr lang="ja-JP" altLang="ja-JP" sz="1300" kern="100">
              <a:solidFill>
                <a:sysClr val="windowText" lastClr="000000"/>
              </a:solidFill>
              <a:effectLst/>
              <a:latin typeface="游明朝" panose="02020400000000000000" pitchFamily="18" charset="-128"/>
              <a:ea typeface="ＭＳ Ｐゴシック" panose="020B0600070205080204" pitchFamily="50" charset="-128"/>
              <a:cs typeface="Times New Roman" panose="02020603050405020304" pitchFamily="18" charset="0"/>
            </a:rPr>
            <a:t>います。</a:t>
          </a:r>
          <a:endParaRPr lang="ja-JP" altLang="ja-JP" sz="105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159657</xdr:rowOff>
    </xdr:to>
    <xdr:cxnSp macro="">
      <xdr:nvCxnSpPr>
        <xdr:cNvPr id="192" name="直線コネクタ 191"/>
        <xdr:cNvCxnSpPr/>
      </xdr:nvCxnSpPr>
      <xdr:spPr>
        <a:xfrm flipV="1">
          <a:off x="3987800" y="95975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xdr:cNvCxnSpPr/>
      </xdr:nvCxnSpPr>
      <xdr:spPr>
        <a:xfrm>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78015</xdr:rowOff>
    </xdr:to>
    <xdr:cxnSp macro="">
      <xdr:nvCxnSpPr>
        <xdr:cNvPr id="198" name="直線コネクタ 197"/>
        <xdr:cNvCxnSpPr/>
      </xdr:nvCxnSpPr>
      <xdr:spPr>
        <a:xfrm>
          <a:off x="2209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159657</xdr:rowOff>
    </xdr:to>
    <xdr:cxnSp macro="">
      <xdr:nvCxnSpPr>
        <xdr:cNvPr id="201" name="直線コネクタ 200"/>
        <xdr:cNvCxnSpPr/>
      </xdr:nvCxnSpPr>
      <xdr:spPr>
        <a:xfrm flipV="1">
          <a:off x="1320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11" name="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3" name="楕円 212"/>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4" name="テキスト ボックス 213"/>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6" name="テキスト ボックス 21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20" name="テキスト ボックス 219"/>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これは、介護保険費特別会計への繰出金の増や、療養給付費負担金の増等によるものです。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ポイント上昇しましたが、類似団体平均比は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ポイントの差であり同水準を維持しております。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過去の増要因としては、療養給付費負担金の増（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）等が挙げられます。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127000</xdr:rowOff>
    </xdr:to>
    <xdr:cxnSp macro="">
      <xdr:nvCxnSpPr>
        <xdr:cNvPr id="253" name="直線コネクタ 252"/>
        <xdr:cNvCxnSpPr/>
      </xdr:nvCxnSpPr>
      <xdr:spPr>
        <a:xfrm>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69850</xdr:rowOff>
    </xdr:to>
    <xdr:cxnSp macro="">
      <xdr:nvCxnSpPr>
        <xdr:cNvPr id="256" name="直線コネクタ 255"/>
        <xdr:cNvCxnSpPr/>
      </xdr:nvCxnSpPr>
      <xdr:spPr>
        <a:xfrm>
          <a:off x="14782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31750</xdr:rowOff>
    </xdr:to>
    <xdr:cxnSp macro="">
      <xdr:nvCxnSpPr>
        <xdr:cNvPr id="259" name="直線コネクタ 258"/>
        <xdr:cNvCxnSpPr/>
      </xdr:nvCxnSpPr>
      <xdr:spPr>
        <a:xfrm>
          <a:off x="13893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88900</xdr:rowOff>
    </xdr:to>
    <xdr:cxnSp macro="">
      <xdr:nvCxnSpPr>
        <xdr:cNvPr id="262" name="直線コネクタ 261"/>
        <xdr:cNvCxnSpPr/>
      </xdr:nvCxnSpPr>
      <xdr:spPr>
        <a:xfrm flipV="1">
          <a:off x="13004800" y="9613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4" name="楕円 273"/>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75" name="テキスト ボックス 274"/>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77" name="テキスト ボックス 276"/>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9" name="テキスト ボックス 278"/>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令和２年度は、病院事業会計負担金や、児童クラブ補助金の減等により、前年度と比べ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百万円減少しています。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これにより、令和元年度から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ポイントとなり、類似団体平均よりも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165100</xdr:rowOff>
    </xdr:from>
    <xdr:to>
      <xdr:col>82</xdr:col>
      <xdr:colOff>107950</xdr:colOff>
      <xdr:row>34</xdr:row>
      <xdr:rowOff>69850</xdr:rowOff>
    </xdr:to>
    <xdr:cxnSp macro="">
      <xdr:nvCxnSpPr>
        <xdr:cNvPr id="314" name="直線コネクタ 313"/>
        <xdr:cNvCxnSpPr/>
      </xdr:nvCxnSpPr>
      <xdr:spPr>
        <a:xfrm flipV="1">
          <a:off x="15671800" y="582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34</xdr:row>
      <xdr:rowOff>107950</xdr:rowOff>
    </xdr:to>
    <xdr:cxnSp macro="">
      <xdr:nvCxnSpPr>
        <xdr:cNvPr id="317" name="直線コネクタ 316"/>
        <xdr:cNvCxnSpPr/>
      </xdr:nvCxnSpPr>
      <xdr:spPr>
        <a:xfrm flipV="1">
          <a:off x="14782800" y="589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34</xdr:row>
      <xdr:rowOff>127000</xdr:rowOff>
    </xdr:to>
    <xdr:cxnSp macro="">
      <xdr:nvCxnSpPr>
        <xdr:cNvPr id="320" name="直線コネクタ 319"/>
        <xdr:cNvCxnSpPr/>
      </xdr:nvCxnSpPr>
      <xdr:spPr>
        <a:xfrm flipV="1">
          <a:off x="13893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165100</xdr:rowOff>
    </xdr:to>
    <xdr:cxnSp macro="">
      <xdr:nvCxnSpPr>
        <xdr:cNvPr id="323" name="直線コネクタ 322"/>
        <xdr:cNvCxnSpPr/>
      </xdr:nvCxnSpPr>
      <xdr:spPr>
        <a:xfrm flipV="1">
          <a:off x="13004800" y="595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114300</xdr:rowOff>
    </xdr:from>
    <xdr:to>
      <xdr:col>82</xdr:col>
      <xdr:colOff>158750</xdr:colOff>
      <xdr:row>34</xdr:row>
      <xdr:rowOff>44450</xdr:rowOff>
    </xdr:to>
    <xdr:sp macro="" textlink="">
      <xdr:nvSpPr>
        <xdr:cNvPr id="333" name="楕円 332"/>
        <xdr:cNvSpPr/>
      </xdr:nvSpPr>
      <xdr:spPr>
        <a:xfrm>
          <a:off x="164592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130827</xdr:rowOff>
    </xdr:from>
    <xdr:ext cx="762000" cy="259045"/>
    <xdr:sp macro="" textlink="">
      <xdr:nvSpPr>
        <xdr:cNvPr id="334" name="補助費等該当値テキスト"/>
        <xdr:cNvSpPr txBox="1"/>
      </xdr:nvSpPr>
      <xdr:spPr>
        <a:xfrm>
          <a:off x="165989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5" name="楕円 334"/>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6" name="テキスト ボックス 335"/>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37" name="楕円 336"/>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38" name="テキスト ボックス 337"/>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42" name="テキスト ボックス 341"/>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借入時の利率の減少傾向に伴い利子償還額は減少していますが、借入抑制により減少していた地方債償還額は、臨時財政対策債などの償還額の増に伴い元金償還額は増加しており、公債費全体としては前年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類似団体平均より下回っており、引き続き、建設事業の重点化や進度調整により、地方債借入額の抑制に努めます。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69850</xdr:rowOff>
    </xdr:to>
    <xdr:cxnSp macro="">
      <xdr:nvCxnSpPr>
        <xdr:cNvPr id="375" name="直線コネクタ 374"/>
        <xdr:cNvCxnSpPr/>
      </xdr:nvCxnSpPr>
      <xdr:spPr>
        <a:xfrm>
          <a:off x="3987800" y="12909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50800</xdr:rowOff>
    </xdr:to>
    <xdr:cxnSp macro="">
      <xdr:nvCxnSpPr>
        <xdr:cNvPr id="378" name="直線コネクタ 377"/>
        <xdr:cNvCxnSpPr/>
      </xdr:nvCxnSpPr>
      <xdr:spPr>
        <a:xfrm>
          <a:off x="3098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50800</xdr:rowOff>
    </xdr:to>
    <xdr:cxnSp macro="">
      <xdr:nvCxnSpPr>
        <xdr:cNvPr id="381" name="直線コネクタ 380"/>
        <xdr:cNvCxnSpPr/>
      </xdr:nvCxnSpPr>
      <xdr:spPr>
        <a:xfrm>
          <a:off x="2209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77</xdr:row>
      <xdr:rowOff>88900</xdr:rowOff>
    </xdr:to>
    <xdr:cxnSp macro="">
      <xdr:nvCxnSpPr>
        <xdr:cNvPr id="384" name="直線コネクタ 383"/>
        <xdr:cNvCxnSpPr/>
      </xdr:nvCxnSpPr>
      <xdr:spPr>
        <a:xfrm flipV="1">
          <a:off x="1320800" y="128143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5"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6" name="楕円 395"/>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7" name="テキスト ボックス 396"/>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400" name="楕円 399"/>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401" name="テキスト ボックス 400"/>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402" name="楕円 401"/>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149877</xdr:rowOff>
    </xdr:from>
    <xdr:ext cx="762000" cy="259045"/>
    <xdr:sp macro="" textlink="">
      <xdr:nvSpPr>
        <xdr:cNvPr id="403" name="テキスト ボックス 402"/>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年度に県費負担教職員の権限移譲に伴う人件費の増等により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ポイントと大きく上昇し、その後、ほぼ横ばいの推移となっています。類似団体と比べると、令和２年度は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ポイント下回っており、良好な水準です。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82</xdr:row>
      <xdr:rowOff>7257</xdr:rowOff>
    </xdr:to>
    <xdr:cxnSp macro="">
      <xdr:nvCxnSpPr>
        <xdr:cNvPr id="433" name="直線コネクタ 432"/>
        <xdr:cNvCxnSpPr/>
      </xdr:nvCxnSpPr>
      <xdr:spPr>
        <a:xfrm flipV="1">
          <a:off x="16510000" y="12868728"/>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150784</xdr:rowOff>
    </xdr:from>
    <xdr:ext cx="762000" cy="259045"/>
    <xdr:sp macro="" textlink="">
      <xdr:nvSpPr>
        <xdr:cNvPr id="434"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7257</xdr:rowOff>
    </xdr:from>
    <xdr:to>
      <xdr:col>82</xdr:col>
      <xdr:colOff>196850</xdr:colOff>
      <xdr:row>82</xdr:row>
      <xdr:rowOff>7257</xdr:rowOff>
    </xdr:to>
    <xdr:cxnSp macro="">
      <xdr:nvCxnSpPr>
        <xdr:cNvPr id="435" name="直線コネクタ 434"/>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6"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7" name="直線コネクタ 436"/>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76</xdr:row>
      <xdr:rowOff>12700</xdr:rowOff>
    </xdr:to>
    <xdr:cxnSp macro="">
      <xdr:nvCxnSpPr>
        <xdr:cNvPr id="438" name="直線コネクタ 437"/>
        <xdr:cNvCxnSpPr/>
      </xdr:nvCxnSpPr>
      <xdr:spPr>
        <a:xfrm>
          <a:off x="15671800" y="13010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91820</xdr:rowOff>
    </xdr:from>
    <xdr:ext cx="762000" cy="259045"/>
    <xdr:sp macro="" textlink="">
      <xdr:nvSpPr>
        <xdr:cNvPr id="439" name="公債費以外平均値テキスト"/>
        <xdr:cNvSpPr txBox="1"/>
      </xdr:nvSpPr>
      <xdr:spPr>
        <a:xfrm>
          <a:off x="16598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40" name="フローチャート: 判断 439"/>
        <xdr:cNvSpPr/>
      </xdr:nvSpPr>
      <xdr:spPr>
        <a:xfrm>
          <a:off x="16459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75</xdr:row>
      <xdr:rowOff>151493</xdr:rowOff>
    </xdr:to>
    <xdr:cxnSp macro="">
      <xdr:nvCxnSpPr>
        <xdr:cNvPr id="441" name="直線コネクタ 440"/>
        <xdr:cNvCxnSpPr/>
      </xdr:nvCxnSpPr>
      <xdr:spPr>
        <a:xfrm>
          <a:off x="14782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97971</xdr:rowOff>
    </xdr:from>
    <xdr:to>
      <xdr:col>78</xdr:col>
      <xdr:colOff>120650</xdr:colOff>
      <xdr:row>79</xdr:row>
      <xdr:rowOff>28121</xdr:rowOff>
    </xdr:to>
    <xdr:sp macro="" textlink="">
      <xdr:nvSpPr>
        <xdr:cNvPr id="442" name="フローチャート: 判断 441"/>
        <xdr:cNvSpPr/>
      </xdr:nvSpPr>
      <xdr:spPr>
        <a:xfrm>
          <a:off x="15621000" y="1347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12898</xdr:rowOff>
    </xdr:from>
    <xdr:ext cx="736600" cy="259045"/>
    <xdr:sp macro="" textlink="">
      <xdr:nvSpPr>
        <xdr:cNvPr id="443" name="テキスト ボックス 442"/>
        <xdr:cNvSpPr txBox="1"/>
      </xdr:nvSpPr>
      <xdr:spPr>
        <a:xfrm>
          <a:off x="15290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107950</xdr:rowOff>
    </xdr:to>
    <xdr:cxnSp macro="">
      <xdr:nvCxnSpPr>
        <xdr:cNvPr id="444" name="直線コネクタ 443"/>
        <xdr:cNvCxnSpPr/>
      </xdr:nvCxnSpPr>
      <xdr:spPr>
        <a:xfrm>
          <a:off x="13893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21771</xdr:rowOff>
    </xdr:from>
    <xdr:to>
      <xdr:col>74</xdr:col>
      <xdr:colOff>31750</xdr:colOff>
      <xdr:row>78</xdr:row>
      <xdr:rowOff>123371</xdr:rowOff>
    </xdr:to>
    <xdr:sp macro="" textlink="">
      <xdr:nvSpPr>
        <xdr:cNvPr id="445" name="フローチャート: 判断 444"/>
        <xdr:cNvSpPr/>
      </xdr:nvSpPr>
      <xdr:spPr>
        <a:xfrm>
          <a:off x="14732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108148</xdr:rowOff>
    </xdr:from>
    <xdr:ext cx="762000" cy="259045"/>
    <xdr:sp macro="" textlink="">
      <xdr:nvSpPr>
        <xdr:cNvPr id="446" name="テキスト ボックス 445"/>
        <xdr:cNvSpPr txBox="1"/>
      </xdr:nvSpPr>
      <xdr:spPr>
        <a:xfrm>
          <a:off x="14401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75</xdr:row>
      <xdr:rowOff>107950</xdr:rowOff>
    </xdr:to>
    <xdr:cxnSp macro="">
      <xdr:nvCxnSpPr>
        <xdr:cNvPr id="447" name="直線コネクタ 446"/>
        <xdr:cNvCxnSpPr/>
      </xdr:nvCxnSpPr>
      <xdr:spPr>
        <a:xfrm>
          <a:off x="13004800" y="125639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8" name="フローチャート: 判断 447"/>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49" name="テキスト ボックス 448"/>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50" name="フローチャート: 判断 449"/>
        <xdr:cNvSpPr/>
      </xdr:nvSpPr>
      <xdr:spPr>
        <a:xfrm>
          <a:off x="12954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51" name="テキスト ボックス 450"/>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7" name="楕円 456"/>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8"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9" name="楕円 458"/>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60" name="テキスト ボックス 459"/>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61" name="楕円 460"/>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62" name="テキスト ボックス 46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3" name="楕円 46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64" name="テキスト ボックス 463"/>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5" name="楕円 464"/>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6" name="テキスト ボックス 465"/>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115075</xdr:rowOff>
    </xdr:from>
    <xdr:to>
      <xdr:col>29</xdr:col>
      <xdr:colOff>127000</xdr:colOff>
      <xdr:row>14</xdr:row>
      <xdr:rowOff>13416</xdr:rowOff>
    </xdr:to>
    <xdr:cxnSp macro="">
      <xdr:nvCxnSpPr>
        <xdr:cNvPr id="48" name="直線コネクタ 47"/>
        <xdr:cNvCxnSpPr/>
      </xdr:nvCxnSpPr>
      <xdr:spPr bwMode="auto">
        <a:xfrm flipV="1">
          <a:off x="5003800" y="2391550"/>
          <a:ext cx="647700" cy="6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13416</xdr:rowOff>
    </xdr:from>
    <xdr:to>
      <xdr:col>26</xdr:col>
      <xdr:colOff>50800</xdr:colOff>
      <xdr:row>14</xdr:row>
      <xdr:rowOff>24046</xdr:rowOff>
    </xdr:to>
    <xdr:cxnSp macro="">
      <xdr:nvCxnSpPr>
        <xdr:cNvPr id="51" name="直線コネクタ 50"/>
        <xdr:cNvCxnSpPr/>
      </xdr:nvCxnSpPr>
      <xdr:spPr bwMode="auto">
        <a:xfrm flipV="1">
          <a:off x="4305300" y="2461341"/>
          <a:ext cx="698500" cy="1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24046</xdr:rowOff>
    </xdr:from>
    <xdr:to>
      <xdr:col>22</xdr:col>
      <xdr:colOff>114300</xdr:colOff>
      <xdr:row>14</xdr:row>
      <xdr:rowOff>35545</xdr:rowOff>
    </xdr:to>
    <xdr:cxnSp macro="">
      <xdr:nvCxnSpPr>
        <xdr:cNvPr id="54" name="直線コネクタ 53"/>
        <xdr:cNvCxnSpPr/>
      </xdr:nvCxnSpPr>
      <xdr:spPr bwMode="auto">
        <a:xfrm flipV="1">
          <a:off x="3606800" y="2471971"/>
          <a:ext cx="6985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35545</xdr:rowOff>
    </xdr:from>
    <xdr:to>
      <xdr:col>18</xdr:col>
      <xdr:colOff>177800</xdr:colOff>
      <xdr:row>19</xdr:row>
      <xdr:rowOff>98798</xdr:rowOff>
    </xdr:to>
    <xdr:cxnSp macro="">
      <xdr:nvCxnSpPr>
        <xdr:cNvPr id="57" name="直線コネクタ 56"/>
        <xdr:cNvCxnSpPr/>
      </xdr:nvCxnSpPr>
      <xdr:spPr bwMode="auto">
        <a:xfrm flipV="1">
          <a:off x="2908300" y="2483470"/>
          <a:ext cx="698500" cy="92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64275</xdr:rowOff>
    </xdr:from>
    <xdr:to>
      <xdr:col>29</xdr:col>
      <xdr:colOff>177800</xdr:colOff>
      <xdr:row>13</xdr:row>
      <xdr:rowOff>165875</xdr:rowOff>
    </xdr:to>
    <xdr:sp macro="" textlink="">
      <xdr:nvSpPr>
        <xdr:cNvPr id="67" name="楕円 66"/>
        <xdr:cNvSpPr/>
      </xdr:nvSpPr>
      <xdr:spPr bwMode="auto">
        <a:xfrm>
          <a:off x="5600700" y="234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80802</xdr:rowOff>
    </xdr:from>
    <xdr:ext cx="762000" cy="259045"/>
    <xdr:sp macro="" textlink="">
      <xdr:nvSpPr>
        <xdr:cNvPr id="68" name="人口1人当たり決算額の推移該当値テキスト130"/>
        <xdr:cNvSpPr txBox="1"/>
      </xdr:nvSpPr>
      <xdr:spPr>
        <a:xfrm>
          <a:off x="5740400" y="21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134066</xdr:rowOff>
    </xdr:from>
    <xdr:to>
      <xdr:col>26</xdr:col>
      <xdr:colOff>101600</xdr:colOff>
      <xdr:row>14</xdr:row>
      <xdr:rowOff>64216</xdr:rowOff>
    </xdr:to>
    <xdr:sp macro="" textlink="">
      <xdr:nvSpPr>
        <xdr:cNvPr id="69" name="楕円 68"/>
        <xdr:cNvSpPr/>
      </xdr:nvSpPr>
      <xdr:spPr bwMode="auto">
        <a:xfrm>
          <a:off x="4953000" y="241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74393</xdr:rowOff>
    </xdr:from>
    <xdr:ext cx="736600" cy="259045"/>
    <xdr:sp macro="" textlink="">
      <xdr:nvSpPr>
        <xdr:cNvPr id="70" name="テキスト ボックス 69"/>
        <xdr:cNvSpPr txBox="1"/>
      </xdr:nvSpPr>
      <xdr:spPr>
        <a:xfrm>
          <a:off x="4622800" y="217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144696</xdr:rowOff>
    </xdr:from>
    <xdr:to>
      <xdr:col>22</xdr:col>
      <xdr:colOff>165100</xdr:colOff>
      <xdr:row>14</xdr:row>
      <xdr:rowOff>74846</xdr:rowOff>
    </xdr:to>
    <xdr:sp macro="" textlink="">
      <xdr:nvSpPr>
        <xdr:cNvPr id="71" name="楕円 70"/>
        <xdr:cNvSpPr/>
      </xdr:nvSpPr>
      <xdr:spPr bwMode="auto">
        <a:xfrm>
          <a:off x="4254500" y="2421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85023</xdr:rowOff>
    </xdr:from>
    <xdr:ext cx="762000" cy="259045"/>
    <xdr:sp macro="" textlink="">
      <xdr:nvSpPr>
        <xdr:cNvPr id="72" name="テキスト ボックス 71"/>
        <xdr:cNvSpPr txBox="1"/>
      </xdr:nvSpPr>
      <xdr:spPr>
        <a:xfrm>
          <a:off x="3924300" y="21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156195</xdr:rowOff>
    </xdr:from>
    <xdr:to>
      <xdr:col>19</xdr:col>
      <xdr:colOff>38100</xdr:colOff>
      <xdr:row>14</xdr:row>
      <xdr:rowOff>86345</xdr:rowOff>
    </xdr:to>
    <xdr:sp macro="" textlink="">
      <xdr:nvSpPr>
        <xdr:cNvPr id="73" name="楕円 72"/>
        <xdr:cNvSpPr/>
      </xdr:nvSpPr>
      <xdr:spPr bwMode="auto">
        <a:xfrm>
          <a:off x="3556000" y="243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96522</xdr:rowOff>
    </xdr:from>
    <xdr:ext cx="762000" cy="259045"/>
    <xdr:sp macro="" textlink="">
      <xdr:nvSpPr>
        <xdr:cNvPr id="74" name="テキスト ボックス 73"/>
        <xdr:cNvSpPr txBox="1"/>
      </xdr:nvSpPr>
      <xdr:spPr>
        <a:xfrm>
          <a:off x="3225800" y="220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47998</xdr:rowOff>
    </xdr:from>
    <xdr:to>
      <xdr:col>15</xdr:col>
      <xdr:colOff>101600</xdr:colOff>
      <xdr:row>19</xdr:row>
      <xdr:rowOff>149598</xdr:rowOff>
    </xdr:to>
    <xdr:sp macro="" textlink="">
      <xdr:nvSpPr>
        <xdr:cNvPr id="75" name="楕円 74"/>
        <xdr:cNvSpPr/>
      </xdr:nvSpPr>
      <xdr:spPr bwMode="auto">
        <a:xfrm>
          <a:off x="2857500" y="335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134375</xdr:rowOff>
    </xdr:from>
    <xdr:ext cx="762000" cy="259045"/>
    <xdr:sp macro="" textlink="">
      <xdr:nvSpPr>
        <xdr:cNvPr id="76" name="テキスト ボックス 75"/>
        <xdr:cNvSpPr txBox="1"/>
      </xdr:nvSpPr>
      <xdr:spPr>
        <a:xfrm>
          <a:off x="2527300" y="34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281260</xdr:rowOff>
    </xdr:from>
    <xdr:to>
      <xdr:col>29</xdr:col>
      <xdr:colOff>127000</xdr:colOff>
      <xdr:row>35</xdr:row>
      <xdr:rowOff>302702</xdr:rowOff>
    </xdr:to>
    <xdr:cxnSp macro="">
      <xdr:nvCxnSpPr>
        <xdr:cNvPr id="108" name="直線コネクタ 107"/>
        <xdr:cNvCxnSpPr/>
      </xdr:nvCxnSpPr>
      <xdr:spPr bwMode="auto">
        <a:xfrm flipV="1">
          <a:off x="5003800" y="6891610"/>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196037</xdr:rowOff>
    </xdr:from>
    <xdr:to>
      <xdr:col>26</xdr:col>
      <xdr:colOff>50800</xdr:colOff>
      <xdr:row>35</xdr:row>
      <xdr:rowOff>302702</xdr:rowOff>
    </xdr:to>
    <xdr:cxnSp macro="">
      <xdr:nvCxnSpPr>
        <xdr:cNvPr id="111" name="直線コネクタ 110"/>
        <xdr:cNvCxnSpPr/>
      </xdr:nvCxnSpPr>
      <xdr:spPr bwMode="auto">
        <a:xfrm>
          <a:off x="43053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245141</xdr:rowOff>
    </xdr:to>
    <xdr:cxnSp macro="">
      <xdr:nvCxnSpPr>
        <xdr:cNvPr id="114" name="直線コネクタ 113"/>
        <xdr:cNvCxnSpPr/>
      </xdr:nvCxnSpPr>
      <xdr:spPr bwMode="auto">
        <a:xfrm flipV="1">
          <a:off x="36068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216702</xdr:rowOff>
    </xdr:from>
    <xdr:to>
      <xdr:col>18</xdr:col>
      <xdr:colOff>177800</xdr:colOff>
      <xdr:row>35</xdr:row>
      <xdr:rowOff>245141</xdr:rowOff>
    </xdr:to>
    <xdr:cxnSp macro="">
      <xdr:nvCxnSpPr>
        <xdr:cNvPr id="117" name="直線コネクタ 116"/>
        <xdr:cNvCxnSpPr/>
      </xdr:nvCxnSpPr>
      <xdr:spPr bwMode="auto">
        <a:xfrm>
          <a:off x="2908300" y="6827052"/>
          <a:ext cx="698500" cy="2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230460</xdr:rowOff>
    </xdr:from>
    <xdr:to>
      <xdr:col>29</xdr:col>
      <xdr:colOff>177800</xdr:colOff>
      <xdr:row>35</xdr:row>
      <xdr:rowOff>332060</xdr:rowOff>
    </xdr:to>
    <xdr:sp macro="" textlink="">
      <xdr:nvSpPr>
        <xdr:cNvPr id="127" name="楕円 126"/>
        <xdr:cNvSpPr/>
      </xdr:nvSpPr>
      <xdr:spPr bwMode="auto">
        <a:xfrm>
          <a:off x="56007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202537</xdr:rowOff>
    </xdr:from>
    <xdr:ext cx="762000" cy="259045"/>
    <xdr:sp macro="" textlink="">
      <xdr:nvSpPr>
        <xdr:cNvPr id="128" name="人口1人当たり決算額の推移該当値テキスト445"/>
        <xdr:cNvSpPr txBox="1"/>
      </xdr:nvSpPr>
      <xdr:spPr>
        <a:xfrm>
          <a:off x="5740400" y="681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251902</xdr:rowOff>
    </xdr:from>
    <xdr:to>
      <xdr:col>26</xdr:col>
      <xdr:colOff>101600</xdr:colOff>
      <xdr:row>36</xdr:row>
      <xdr:rowOff>10602</xdr:rowOff>
    </xdr:to>
    <xdr:sp macro="" textlink="">
      <xdr:nvSpPr>
        <xdr:cNvPr id="129" name="楕円 128"/>
        <xdr:cNvSpPr/>
      </xdr:nvSpPr>
      <xdr:spPr bwMode="auto">
        <a:xfrm>
          <a:off x="49530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338279</xdr:rowOff>
    </xdr:from>
    <xdr:ext cx="736600" cy="259045"/>
    <xdr:sp macro="" textlink="">
      <xdr:nvSpPr>
        <xdr:cNvPr id="130" name="テキスト ボックス 129"/>
        <xdr:cNvSpPr txBox="1"/>
      </xdr:nvSpPr>
      <xdr:spPr>
        <a:xfrm>
          <a:off x="4622800" y="694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145237</xdr:rowOff>
    </xdr:from>
    <xdr:to>
      <xdr:col>22</xdr:col>
      <xdr:colOff>165100</xdr:colOff>
      <xdr:row>35</xdr:row>
      <xdr:rowOff>246837</xdr:rowOff>
    </xdr:to>
    <xdr:sp macro="" textlink="">
      <xdr:nvSpPr>
        <xdr:cNvPr id="131" name="楕円 130"/>
        <xdr:cNvSpPr/>
      </xdr:nvSpPr>
      <xdr:spPr bwMode="auto">
        <a:xfrm>
          <a:off x="42545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231614</xdr:rowOff>
    </xdr:from>
    <xdr:ext cx="762000" cy="259045"/>
    <xdr:sp macro="" textlink="">
      <xdr:nvSpPr>
        <xdr:cNvPr id="132" name="テキスト ボックス 131"/>
        <xdr:cNvSpPr txBox="1"/>
      </xdr:nvSpPr>
      <xdr:spPr>
        <a:xfrm>
          <a:off x="39243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194341</xdr:rowOff>
    </xdr:from>
    <xdr:to>
      <xdr:col>19</xdr:col>
      <xdr:colOff>38100</xdr:colOff>
      <xdr:row>35</xdr:row>
      <xdr:rowOff>295941</xdr:rowOff>
    </xdr:to>
    <xdr:sp macro="" textlink="">
      <xdr:nvSpPr>
        <xdr:cNvPr id="133" name="楕円 132"/>
        <xdr:cNvSpPr/>
      </xdr:nvSpPr>
      <xdr:spPr bwMode="auto">
        <a:xfrm>
          <a:off x="35560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280718</xdr:rowOff>
    </xdr:from>
    <xdr:ext cx="762000" cy="259045"/>
    <xdr:sp macro="" textlink="">
      <xdr:nvSpPr>
        <xdr:cNvPr id="134" name="テキスト ボックス 133"/>
        <xdr:cNvSpPr txBox="1"/>
      </xdr:nvSpPr>
      <xdr:spPr>
        <a:xfrm>
          <a:off x="32258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165902</xdr:rowOff>
    </xdr:from>
    <xdr:to>
      <xdr:col>15</xdr:col>
      <xdr:colOff>101600</xdr:colOff>
      <xdr:row>35</xdr:row>
      <xdr:rowOff>267502</xdr:rowOff>
    </xdr:to>
    <xdr:sp macro="" textlink="">
      <xdr:nvSpPr>
        <xdr:cNvPr id="135" name="楕円 134"/>
        <xdr:cNvSpPr/>
      </xdr:nvSpPr>
      <xdr:spPr bwMode="auto">
        <a:xfrm>
          <a:off x="28575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252279</xdr:rowOff>
    </xdr:from>
    <xdr:ext cx="762000" cy="259045"/>
    <xdr:sp macro="" textlink="">
      <xdr:nvSpPr>
        <xdr:cNvPr id="136" name="テキスト ボックス 135"/>
        <xdr:cNvSpPr txBox="1"/>
      </xdr:nvSpPr>
      <xdr:spPr>
        <a:xfrm>
          <a:off x="2527300" y="68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136980</xdr:rowOff>
    </xdr:from>
    <xdr:to>
      <xdr:col>24</xdr:col>
      <xdr:colOff>63500</xdr:colOff>
      <xdr:row>32</xdr:row>
      <xdr:rowOff>57953</xdr:rowOff>
    </xdr:to>
    <xdr:cxnSp macro="">
      <xdr:nvCxnSpPr>
        <xdr:cNvPr id="59" name="直線コネクタ 58"/>
        <xdr:cNvCxnSpPr/>
      </xdr:nvCxnSpPr>
      <xdr:spPr>
        <a:xfrm flipV="1">
          <a:off x="3797300" y="5451930"/>
          <a:ext cx="838200" cy="9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57953</xdr:rowOff>
    </xdr:from>
    <xdr:to>
      <xdr:col>19</xdr:col>
      <xdr:colOff>177800</xdr:colOff>
      <xdr:row>32</xdr:row>
      <xdr:rowOff>66251</xdr:rowOff>
    </xdr:to>
    <xdr:cxnSp macro="">
      <xdr:nvCxnSpPr>
        <xdr:cNvPr id="62" name="直線コネクタ 61"/>
        <xdr:cNvCxnSpPr/>
      </xdr:nvCxnSpPr>
      <xdr:spPr>
        <a:xfrm flipV="1">
          <a:off x="2908300" y="5544353"/>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63508</xdr:rowOff>
    </xdr:from>
    <xdr:to>
      <xdr:col>15</xdr:col>
      <xdr:colOff>50800</xdr:colOff>
      <xdr:row>32</xdr:row>
      <xdr:rowOff>66251</xdr:rowOff>
    </xdr:to>
    <xdr:cxnSp macro="">
      <xdr:nvCxnSpPr>
        <xdr:cNvPr id="65" name="直線コネクタ 64"/>
        <xdr:cNvCxnSpPr/>
      </xdr:nvCxnSpPr>
      <xdr:spPr>
        <a:xfrm>
          <a:off x="2019300" y="55499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63508</xdr:rowOff>
    </xdr:from>
    <xdr:to>
      <xdr:col>10</xdr:col>
      <xdr:colOff>114300</xdr:colOff>
      <xdr:row>38</xdr:row>
      <xdr:rowOff>47277</xdr:rowOff>
    </xdr:to>
    <xdr:cxnSp macro="">
      <xdr:nvCxnSpPr>
        <xdr:cNvPr id="68" name="直線コネクタ 67"/>
        <xdr:cNvCxnSpPr/>
      </xdr:nvCxnSpPr>
      <xdr:spPr>
        <a:xfrm flipV="1">
          <a:off x="1130300" y="5549908"/>
          <a:ext cx="889000" cy="10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86180</xdr:rowOff>
    </xdr:from>
    <xdr:to>
      <xdr:col>24</xdr:col>
      <xdr:colOff>114300</xdr:colOff>
      <xdr:row>32</xdr:row>
      <xdr:rowOff>16330</xdr:rowOff>
    </xdr:to>
    <xdr:sp macro="" textlink="">
      <xdr:nvSpPr>
        <xdr:cNvPr id="78" name="楕円 77"/>
        <xdr:cNvSpPr/>
      </xdr:nvSpPr>
      <xdr:spPr>
        <a:xfrm>
          <a:off x="4584700" y="54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109057</xdr:rowOff>
    </xdr:from>
    <xdr:ext cx="599010" cy="259045"/>
    <xdr:sp macro="" textlink="">
      <xdr:nvSpPr>
        <xdr:cNvPr id="79" name="人件費該当値テキスト"/>
        <xdr:cNvSpPr txBox="1"/>
      </xdr:nvSpPr>
      <xdr:spPr>
        <a:xfrm>
          <a:off x="4686300" y="525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7153</xdr:rowOff>
    </xdr:from>
    <xdr:to>
      <xdr:col>20</xdr:col>
      <xdr:colOff>38100</xdr:colOff>
      <xdr:row>32</xdr:row>
      <xdr:rowOff>108753</xdr:rowOff>
    </xdr:to>
    <xdr:sp macro="" textlink="">
      <xdr:nvSpPr>
        <xdr:cNvPr id="80" name="楕円 79"/>
        <xdr:cNvSpPr/>
      </xdr:nvSpPr>
      <xdr:spPr>
        <a:xfrm>
          <a:off x="3746500" y="54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125280</xdr:rowOff>
    </xdr:from>
    <xdr:ext cx="599010" cy="259045"/>
    <xdr:sp macro="" textlink="">
      <xdr:nvSpPr>
        <xdr:cNvPr id="81" name="テキスト ボックス 80"/>
        <xdr:cNvSpPr txBox="1"/>
      </xdr:nvSpPr>
      <xdr:spPr>
        <a:xfrm>
          <a:off x="3497795" y="526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15451</xdr:rowOff>
    </xdr:from>
    <xdr:to>
      <xdr:col>15</xdr:col>
      <xdr:colOff>101600</xdr:colOff>
      <xdr:row>32</xdr:row>
      <xdr:rowOff>117051</xdr:rowOff>
    </xdr:to>
    <xdr:sp macro="" textlink="">
      <xdr:nvSpPr>
        <xdr:cNvPr id="82" name="楕円 81"/>
        <xdr:cNvSpPr/>
      </xdr:nvSpPr>
      <xdr:spPr>
        <a:xfrm>
          <a:off x="2857500" y="55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133578</xdr:rowOff>
    </xdr:from>
    <xdr:ext cx="599010" cy="259045"/>
    <xdr:sp macro="" textlink="">
      <xdr:nvSpPr>
        <xdr:cNvPr id="83" name="テキスト ボックス 82"/>
        <xdr:cNvSpPr txBox="1"/>
      </xdr:nvSpPr>
      <xdr:spPr>
        <a:xfrm>
          <a:off x="2608795" y="527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12708</xdr:rowOff>
    </xdr:from>
    <xdr:to>
      <xdr:col>10</xdr:col>
      <xdr:colOff>165100</xdr:colOff>
      <xdr:row>32</xdr:row>
      <xdr:rowOff>114308</xdr:rowOff>
    </xdr:to>
    <xdr:sp macro="" textlink="">
      <xdr:nvSpPr>
        <xdr:cNvPr id="84" name="楕円 83"/>
        <xdr:cNvSpPr/>
      </xdr:nvSpPr>
      <xdr:spPr>
        <a:xfrm>
          <a:off x="1968500" y="5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130835</xdr:rowOff>
    </xdr:from>
    <xdr:ext cx="599010" cy="259045"/>
    <xdr:sp macro="" textlink="">
      <xdr:nvSpPr>
        <xdr:cNvPr id="85" name="テキスト ボックス 84"/>
        <xdr:cNvSpPr txBox="1"/>
      </xdr:nvSpPr>
      <xdr:spPr>
        <a:xfrm>
          <a:off x="1719795" y="5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167927</xdr:rowOff>
    </xdr:from>
    <xdr:to>
      <xdr:col>6</xdr:col>
      <xdr:colOff>38100</xdr:colOff>
      <xdr:row>38</xdr:row>
      <xdr:rowOff>98077</xdr:rowOff>
    </xdr:to>
    <xdr:sp macro="" textlink="">
      <xdr:nvSpPr>
        <xdr:cNvPr id="86" name="楕円 85"/>
        <xdr:cNvSpPr/>
      </xdr:nvSpPr>
      <xdr:spPr>
        <a:xfrm>
          <a:off x="1079500" y="65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114604</xdr:rowOff>
    </xdr:from>
    <xdr:ext cx="534377" cy="259045"/>
    <xdr:sp macro="" textlink="">
      <xdr:nvSpPr>
        <xdr:cNvPr id="87" name="テキスト ボックス 86"/>
        <xdr:cNvSpPr txBox="1"/>
      </xdr:nvSpPr>
      <xdr:spPr>
        <a:xfrm>
          <a:off x="863111" y="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92197</xdr:rowOff>
    </xdr:from>
    <xdr:to>
      <xdr:col>24</xdr:col>
      <xdr:colOff>63500</xdr:colOff>
      <xdr:row>57</xdr:row>
      <xdr:rowOff>130236</xdr:rowOff>
    </xdr:to>
    <xdr:cxnSp macro="">
      <xdr:nvCxnSpPr>
        <xdr:cNvPr id="115" name="直線コネクタ 114"/>
        <xdr:cNvCxnSpPr/>
      </xdr:nvCxnSpPr>
      <xdr:spPr>
        <a:xfrm flipV="1">
          <a:off x="3797300" y="9693397"/>
          <a:ext cx="838200" cy="20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130236</xdr:rowOff>
    </xdr:from>
    <xdr:to>
      <xdr:col>19</xdr:col>
      <xdr:colOff>177800</xdr:colOff>
      <xdr:row>57</xdr:row>
      <xdr:rowOff>159634</xdr:rowOff>
    </xdr:to>
    <xdr:cxnSp macro="">
      <xdr:nvCxnSpPr>
        <xdr:cNvPr id="118" name="直線コネクタ 117"/>
        <xdr:cNvCxnSpPr/>
      </xdr:nvCxnSpPr>
      <xdr:spPr>
        <a:xfrm flipV="1">
          <a:off x="2908300" y="9902886"/>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159634</xdr:rowOff>
    </xdr:from>
    <xdr:to>
      <xdr:col>15</xdr:col>
      <xdr:colOff>50800</xdr:colOff>
      <xdr:row>58</xdr:row>
      <xdr:rowOff>50866</xdr:rowOff>
    </xdr:to>
    <xdr:cxnSp macro="">
      <xdr:nvCxnSpPr>
        <xdr:cNvPr id="121" name="直線コネクタ 120"/>
        <xdr:cNvCxnSpPr/>
      </xdr:nvCxnSpPr>
      <xdr:spPr>
        <a:xfrm flipV="1">
          <a:off x="2019300" y="9932284"/>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52402</xdr:rowOff>
    </xdr:from>
    <xdr:ext cx="534377" cy="259045"/>
    <xdr:sp macro="" textlink="">
      <xdr:nvSpPr>
        <xdr:cNvPr id="123" name="テキスト ボックス 122"/>
        <xdr:cNvSpPr txBox="1"/>
      </xdr:nvSpPr>
      <xdr:spPr>
        <a:xfrm>
          <a:off x="2641111" y="94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22885</xdr:rowOff>
    </xdr:from>
    <xdr:to>
      <xdr:col>10</xdr:col>
      <xdr:colOff>114300</xdr:colOff>
      <xdr:row>58</xdr:row>
      <xdr:rowOff>50866</xdr:rowOff>
    </xdr:to>
    <xdr:cxnSp macro="">
      <xdr:nvCxnSpPr>
        <xdr:cNvPr id="124" name="直線コネクタ 123"/>
        <xdr:cNvCxnSpPr/>
      </xdr:nvCxnSpPr>
      <xdr:spPr>
        <a:xfrm>
          <a:off x="1130300" y="996698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41397</xdr:rowOff>
    </xdr:from>
    <xdr:to>
      <xdr:col>24</xdr:col>
      <xdr:colOff>114300</xdr:colOff>
      <xdr:row>56</xdr:row>
      <xdr:rowOff>142997</xdr:rowOff>
    </xdr:to>
    <xdr:sp macro="" textlink="">
      <xdr:nvSpPr>
        <xdr:cNvPr id="134" name="楕円 133"/>
        <xdr:cNvSpPr/>
      </xdr:nvSpPr>
      <xdr:spPr>
        <a:xfrm>
          <a:off x="4584700" y="96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127774</xdr:rowOff>
    </xdr:from>
    <xdr:ext cx="534377" cy="259045"/>
    <xdr:sp macro="" textlink="">
      <xdr:nvSpPr>
        <xdr:cNvPr id="135" name="物件費該当値テキスト"/>
        <xdr:cNvSpPr txBox="1"/>
      </xdr:nvSpPr>
      <xdr:spPr>
        <a:xfrm>
          <a:off x="4686300" y="95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79436</xdr:rowOff>
    </xdr:from>
    <xdr:to>
      <xdr:col>20</xdr:col>
      <xdr:colOff>38100</xdr:colOff>
      <xdr:row>58</xdr:row>
      <xdr:rowOff>9586</xdr:rowOff>
    </xdr:to>
    <xdr:sp macro="" textlink="">
      <xdr:nvSpPr>
        <xdr:cNvPr id="136" name="楕円 135"/>
        <xdr:cNvSpPr/>
      </xdr:nvSpPr>
      <xdr:spPr>
        <a:xfrm>
          <a:off x="3746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xdr:rowOff>
    </xdr:from>
    <xdr:ext cx="534377" cy="259045"/>
    <xdr:sp macro="" textlink="">
      <xdr:nvSpPr>
        <xdr:cNvPr id="137" name="テキスト ボックス 136"/>
        <xdr:cNvSpPr txBox="1"/>
      </xdr:nvSpPr>
      <xdr:spPr>
        <a:xfrm>
          <a:off x="3530111" y="99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108834</xdr:rowOff>
    </xdr:from>
    <xdr:to>
      <xdr:col>15</xdr:col>
      <xdr:colOff>101600</xdr:colOff>
      <xdr:row>58</xdr:row>
      <xdr:rowOff>38984</xdr:rowOff>
    </xdr:to>
    <xdr:sp macro="" textlink="">
      <xdr:nvSpPr>
        <xdr:cNvPr id="138" name="楕円 137"/>
        <xdr:cNvSpPr/>
      </xdr:nvSpPr>
      <xdr:spPr>
        <a:xfrm>
          <a:off x="2857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30111</xdr:rowOff>
    </xdr:from>
    <xdr:ext cx="534377" cy="259045"/>
    <xdr:sp macro="" textlink="">
      <xdr:nvSpPr>
        <xdr:cNvPr id="139" name="テキスト ボックス 138"/>
        <xdr:cNvSpPr txBox="1"/>
      </xdr:nvSpPr>
      <xdr:spPr>
        <a:xfrm>
          <a:off x="2641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xdr:rowOff>
    </xdr:from>
    <xdr:to>
      <xdr:col>10</xdr:col>
      <xdr:colOff>165100</xdr:colOff>
      <xdr:row>58</xdr:row>
      <xdr:rowOff>101666</xdr:rowOff>
    </xdr:to>
    <xdr:sp macro="" textlink="">
      <xdr:nvSpPr>
        <xdr:cNvPr id="140" name="楕円 139"/>
        <xdr:cNvSpPr/>
      </xdr:nvSpPr>
      <xdr:spPr>
        <a:xfrm>
          <a:off x="1968500" y="99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92793</xdr:rowOff>
    </xdr:from>
    <xdr:ext cx="534377" cy="259045"/>
    <xdr:sp macro="" textlink="">
      <xdr:nvSpPr>
        <xdr:cNvPr id="141" name="テキスト ボックス 140"/>
        <xdr:cNvSpPr txBox="1"/>
      </xdr:nvSpPr>
      <xdr:spPr>
        <a:xfrm>
          <a:off x="1752111" y="100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143535</xdr:rowOff>
    </xdr:from>
    <xdr:to>
      <xdr:col>6</xdr:col>
      <xdr:colOff>38100</xdr:colOff>
      <xdr:row>58</xdr:row>
      <xdr:rowOff>73685</xdr:rowOff>
    </xdr:to>
    <xdr:sp macro="" textlink="">
      <xdr:nvSpPr>
        <xdr:cNvPr id="142" name="楕円 141"/>
        <xdr:cNvSpPr/>
      </xdr:nvSpPr>
      <xdr:spPr>
        <a:xfrm>
          <a:off x="1079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64812</xdr:rowOff>
    </xdr:from>
    <xdr:ext cx="534377" cy="259045"/>
    <xdr:sp macro="" textlink="">
      <xdr:nvSpPr>
        <xdr:cNvPr id="143" name="テキスト ボックス 142"/>
        <xdr:cNvSpPr txBox="1"/>
      </xdr:nvSpPr>
      <xdr:spPr>
        <a:xfrm>
          <a:off x="863111" y="10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20610</xdr:rowOff>
    </xdr:from>
    <xdr:to>
      <xdr:col>24</xdr:col>
      <xdr:colOff>63500</xdr:colOff>
      <xdr:row>77</xdr:row>
      <xdr:rowOff>35742</xdr:rowOff>
    </xdr:to>
    <xdr:cxnSp macro="">
      <xdr:nvCxnSpPr>
        <xdr:cNvPr id="175" name="直線コネクタ 174"/>
        <xdr:cNvCxnSpPr/>
      </xdr:nvCxnSpPr>
      <xdr:spPr>
        <a:xfrm>
          <a:off x="3797300" y="13222260"/>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140027</xdr:rowOff>
    </xdr:from>
    <xdr:to>
      <xdr:col>19</xdr:col>
      <xdr:colOff>177800</xdr:colOff>
      <xdr:row>77</xdr:row>
      <xdr:rowOff>20610</xdr:rowOff>
    </xdr:to>
    <xdr:cxnSp macro="">
      <xdr:nvCxnSpPr>
        <xdr:cNvPr id="178" name="直線コネクタ 177"/>
        <xdr:cNvCxnSpPr/>
      </xdr:nvCxnSpPr>
      <xdr:spPr>
        <a:xfrm>
          <a:off x="2908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140027</xdr:rowOff>
    </xdr:from>
    <xdr:to>
      <xdr:col>15</xdr:col>
      <xdr:colOff>50800</xdr:colOff>
      <xdr:row>77</xdr:row>
      <xdr:rowOff>79066</xdr:rowOff>
    </xdr:to>
    <xdr:cxnSp macro="">
      <xdr:nvCxnSpPr>
        <xdr:cNvPr id="181" name="直線コネクタ 180"/>
        <xdr:cNvCxnSpPr/>
      </xdr:nvCxnSpPr>
      <xdr:spPr>
        <a:xfrm flipV="1">
          <a:off x="2019300" y="13170227"/>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79066</xdr:rowOff>
    </xdr:from>
    <xdr:to>
      <xdr:col>10</xdr:col>
      <xdr:colOff>114300</xdr:colOff>
      <xdr:row>77</xdr:row>
      <xdr:rowOff>119887</xdr:rowOff>
    </xdr:to>
    <xdr:cxnSp macro="">
      <xdr:nvCxnSpPr>
        <xdr:cNvPr id="184" name="直線コネクタ 183"/>
        <xdr:cNvCxnSpPr/>
      </xdr:nvCxnSpPr>
      <xdr:spPr>
        <a:xfrm flipV="1">
          <a:off x="1130300" y="13280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156392</xdr:rowOff>
    </xdr:from>
    <xdr:to>
      <xdr:col>24</xdr:col>
      <xdr:colOff>114300</xdr:colOff>
      <xdr:row>77</xdr:row>
      <xdr:rowOff>86542</xdr:rowOff>
    </xdr:to>
    <xdr:sp macro="" textlink="">
      <xdr:nvSpPr>
        <xdr:cNvPr id="194" name="楕円 193"/>
        <xdr:cNvSpPr/>
      </xdr:nvSpPr>
      <xdr:spPr>
        <a:xfrm>
          <a:off x="45847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134819</xdr:rowOff>
    </xdr:from>
    <xdr:ext cx="469744" cy="259045"/>
    <xdr:sp macro="" textlink="">
      <xdr:nvSpPr>
        <xdr:cNvPr id="195" name="維持補修費該当値テキスト"/>
        <xdr:cNvSpPr txBox="1"/>
      </xdr:nvSpPr>
      <xdr:spPr>
        <a:xfrm>
          <a:off x="4686300"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141260</xdr:rowOff>
    </xdr:from>
    <xdr:to>
      <xdr:col>20</xdr:col>
      <xdr:colOff>38100</xdr:colOff>
      <xdr:row>77</xdr:row>
      <xdr:rowOff>71410</xdr:rowOff>
    </xdr:to>
    <xdr:sp macro="" textlink="">
      <xdr:nvSpPr>
        <xdr:cNvPr id="196" name="楕円 195"/>
        <xdr:cNvSpPr/>
      </xdr:nvSpPr>
      <xdr:spPr>
        <a:xfrm>
          <a:off x="3746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62537</xdr:rowOff>
    </xdr:from>
    <xdr:ext cx="469744" cy="259045"/>
    <xdr:sp macro="" textlink="">
      <xdr:nvSpPr>
        <xdr:cNvPr id="197" name="テキスト ボックス 196"/>
        <xdr:cNvSpPr txBox="1"/>
      </xdr:nvSpPr>
      <xdr:spPr>
        <a:xfrm>
          <a:off x="3562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89227</xdr:rowOff>
    </xdr:from>
    <xdr:to>
      <xdr:col>15</xdr:col>
      <xdr:colOff>101600</xdr:colOff>
      <xdr:row>77</xdr:row>
      <xdr:rowOff>19377</xdr:rowOff>
    </xdr:to>
    <xdr:sp macro="" textlink="">
      <xdr:nvSpPr>
        <xdr:cNvPr id="198" name="楕円 197"/>
        <xdr:cNvSpPr/>
      </xdr:nvSpPr>
      <xdr:spPr>
        <a:xfrm>
          <a:off x="2857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35903</xdr:rowOff>
    </xdr:from>
    <xdr:ext cx="469744" cy="259045"/>
    <xdr:sp macro="" textlink="">
      <xdr:nvSpPr>
        <xdr:cNvPr id="199" name="テキスト ボックス 198"/>
        <xdr:cNvSpPr txBox="1"/>
      </xdr:nvSpPr>
      <xdr:spPr>
        <a:xfrm>
          <a:off x="2673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28266</xdr:rowOff>
    </xdr:from>
    <xdr:to>
      <xdr:col>10</xdr:col>
      <xdr:colOff>165100</xdr:colOff>
      <xdr:row>77</xdr:row>
      <xdr:rowOff>129866</xdr:rowOff>
    </xdr:to>
    <xdr:sp macro="" textlink="">
      <xdr:nvSpPr>
        <xdr:cNvPr id="200" name="楕円 199"/>
        <xdr:cNvSpPr/>
      </xdr:nvSpPr>
      <xdr:spPr>
        <a:xfrm>
          <a:off x="1968500" y="132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120993</xdr:rowOff>
    </xdr:from>
    <xdr:ext cx="469744" cy="259045"/>
    <xdr:sp macro="" textlink="">
      <xdr:nvSpPr>
        <xdr:cNvPr id="201" name="テキスト ボックス 200"/>
        <xdr:cNvSpPr txBox="1"/>
      </xdr:nvSpPr>
      <xdr:spPr>
        <a:xfrm>
          <a:off x="1784428" y="1332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69087</xdr:rowOff>
    </xdr:from>
    <xdr:to>
      <xdr:col>6</xdr:col>
      <xdr:colOff>38100</xdr:colOff>
      <xdr:row>77</xdr:row>
      <xdr:rowOff>170687</xdr:rowOff>
    </xdr:to>
    <xdr:sp macro="" textlink="">
      <xdr:nvSpPr>
        <xdr:cNvPr id="202" name="楕円 201"/>
        <xdr:cNvSpPr/>
      </xdr:nvSpPr>
      <xdr:spPr>
        <a:xfrm>
          <a:off x="1079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161814</xdr:rowOff>
    </xdr:from>
    <xdr:ext cx="469744" cy="259045"/>
    <xdr:sp macro="" textlink="">
      <xdr:nvSpPr>
        <xdr:cNvPr id="203" name="テキスト ボックス 202"/>
        <xdr:cNvSpPr txBox="1"/>
      </xdr:nvSpPr>
      <xdr:spPr>
        <a:xfrm>
          <a:off x="895428" y="13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162688</xdr:rowOff>
    </xdr:from>
    <xdr:to>
      <xdr:col>24</xdr:col>
      <xdr:colOff>63500</xdr:colOff>
      <xdr:row>97</xdr:row>
      <xdr:rowOff>42787</xdr:rowOff>
    </xdr:to>
    <xdr:cxnSp macro="">
      <xdr:nvCxnSpPr>
        <xdr:cNvPr id="233" name="直線コネクタ 232"/>
        <xdr:cNvCxnSpPr/>
      </xdr:nvCxnSpPr>
      <xdr:spPr>
        <a:xfrm flipV="1">
          <a:off x="3797300" y="16621888"/>
          <a:ext cx="8382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42787</xdr:rowOff>
    </xdr:from>
    <xdr:to>
      <xdr:col>19</xdr:col>
      <xdr:colOff>177800</xdr:colOff>
      <xdr:row>97</xdr:row>
      <xdr:rowOff>103200</xdr:rowOff>
    </xdr:to>
    <xdr:cxnSp macro="">
      <xdr:nvCxnSpPr>
        <xdr:cNvPr id="236" name="直線コネクタ 235"/>
        <xdr:cNvCxnSpPr/>
      </xdr:nvCxnSpPr>
      <xdr:spPr>
        <a:xfrm flipV="1">
          <a:off x="2908300" y="16673437"/>
          <a:ext cx="889000" cy="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103200</xdr:rowOff>
    </xdr:from>
    <xdr:to>
      <xdr:col>15</xdr:col>
      <xdr:colOff>50800</xdr:colOff>
      <xdr:row>97</xdr:row>
      <xdr:rowOff>112827</xdr:rowOff>
    </xdr:to>
    <xdr:cxnSp macro="">
      <xdr:nvCxnSpPr>
        <xdr:cNvPr id="239" name="直線コネクタ 238"/>
        <xdr:cNvCxnSpPr/>
      </xdr:nvCxnSpPr>
      <xdr:spPr>
        <a:xfrm flipV="1">
          <a:off x="2019300" y="167338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112827</xdr:rowOff>
    </xdr:from>
    <xdr:to>
      <xdr:col>10</xdr:col>
      <xdr:colOff>114300</xdr:colOff>
      <xdr:row>97</xdr:row>
      <xdr:rowOff>162140</xdr:rowOff>
    </xdr:to>
    <xdr:cxnSp macro="">
      <xdr:nvCxnSpPr>
        <xdr:cNvPr id="242" name="直線コネクタ 241"/>
        <xdr:cNvCxnSpPr/>
      </xdr:nvCxnSpPr>
      <xdr:spPr>
        <a:xfrm flipV="1">
          <a:off x="1130300" y="16743477"/>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111888</xdr:rowOff>
    </xdr:from>
    <xdr:to>
      <xdr:col>24</xdr:col>
      <xdr:colOff>114300</xdr:colOff>
      <xdr:row>97</xdr:row>
      <xdr:rowOff>42038</xdr:rowOff>
    </xdr:to>
    <xdr:sp macro="" textlink="">
      <xdr:nvSpPr>
        <xdr:cNvPr id="252" name="楕円 251"/>
        <xdr:cNvSpPr/>
      </xdr:nvSpPr>
      <xdr:spPr>
        <a:xfrm>
          <a:off x="4584700" y="16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90315</xdr:rowOff>
    </xdr:from>
    <xdr:ext cx="599010" cy="259045"/>
    <xdr:sp macro="" textlink="">
      <xdr:nvSpPr>
        <xdr:cNvPr id="253" name="扶助費該当値テキスト"/>
        <xdr:cNvSpPr txBox="1"/>
      </xdr:nvSpPr>
      <xdr:spPr>
        <a:xfrm>
          <a:off x="4686300" y="165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163437</xdr:rowOff>
    </xdr:from>
    <xdr:to>
      <xdr:col>20</xdr:col>
      <xdr:colOff>38100</xdr:colOff>
      <xdr:row>97</xdr:row>
      <xdr:rowOff>93587</xdr:rowOff>
    </xdr:to>
    <xdr:sp macro="" textlink="">
      <xdr:nvSpPr>
        <xdr:cNvPr id="254" name="楕円 253"/>
        <xdr:cNvSpPr/>
      </xdr:nvSpPr>
      <xdr:spPr>
        <a:xfrm>
          <a:off x="3746500" y="166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84714</xdr:rowOff>
    </xdr:from>
    <xdr:ext cx="599010" cy="259045"/>
    <xdr:sp macro="" textlink="">
      <xdr:nvSpPr>
        <xdr:cNvPr id="255" name="テキスト ボックス 254"/>
        <xdr:cNvSpPr txBox="1"/>
      </xdr:nvSpPr>
      <xdr:spPr>
        <a:xfrm>
          <a:off x="3497795" y="167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52400</xdr:rowOff>
    </xdr:from>
    <xdr:to>
      <xdr:col>15</xdr:col>
      <xdr:colOff>101600</xdr:colOff>
      <xdr:row>97</xdr:row>
      <xdr:rowOff>154000</xdr:rowOff>
    </xdr:to>
    <xdr:sp macro="" textlink="">
      <xdr:nvSpPr>
        <xdr:cNvPr id="256" name="楕円 255"/>
        <xdr:cNvSpPr/>
      </xdr:nvSpPr>
      <xdr:spPr>
        <a:xfrm>
          <a:off x="2857500" y="16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145127</xdr:rowOff>
    </xdr:from>
    <xdr:ext cx="599010" cy="259045"/>
    <xdr:sp macro="" textlink="">
      <xdr:nvSpPr>
        <xdr:cNvPr id="257" name="テキスト ボックス 256"/>
        <xdr:cNvSpPr txBox="1"/>
      </xdr:nvSpPr>
      <xdr:spPr>
        <a:xfrm>
          <a:off x="2608795" y="1677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62027</xdr:rowOff>
    </xdr:from>
    <xdr:to>
      <xdr:col>10</xdr:col>
      <xdr:colOff>165100</xdr:colOff>
      <xdr:row>97</xdr:row>
      <xdr:rowOff>163627</xdr:rowOff>
    </xdr:to>
    <xdr:sp macro="" textlink="">
      <xdr:nvSpPr>
        <xdr:cNvPr id="258" name="楕円 257"/>
        <xdr:cNvSpPr/>
      </xdr:nvSpPr>
      <xdr:spPr>
        <a:xfrm>
          <a:off x="1968500" y="166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154754</xdr:rowOff>
    </xdr:from>
    <xdr:ext cx="599010" cy="259045"/>
    <xdr:sp macro="" textlink="">
      <xdr:nvSpPr>
        <xdr:cNvPr id="259" name="テキスト ボックス 258"/>
        <xdr:cNvSpPr txBox="1"/>
      </xdr:nvSpPr>
      <xdr:spPr>
        <a:xfrm>
          <a:off x="1719795" y="1678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111340</xdr:rowOff>
    </xdr:from>
    <xdr:to>
      <xdr:col>6</xdr:col>
      <xdr:colOff>38100</xdr:colOff>
      <xdr:row>98</xdr:row>
      <xdr:rowOff>41490</xdr:rowOff>
    </xdr:to>
    <xdr:sp macro="" textlink="">
      <xdr:nvSpPr>
        <xdr:cNvPr id="260" name="楕円 259"/>
        <xdr:cNvSpPr/>
      </xdr:nvSpPr>
      <xdr:spPr>
        <a:xfrm>
          <a:off x="1079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32617</xdr:rowOff>
    </xdr:from>
    <xdr:ext cx="599010" cy="259045"/>
    <xdr:sp macro="" textlink="">
      <xdr:nvSpPr>
        <xdr:cNvPr id="261" name="テキスト ボックス 260"/>
        <xdr:cNvSpPr txBox="1"/>
      </xdr:nvSpPr>
      <xdr:spPr>
        <a:xfrm>
          <a:off x="830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131264</xdr:rowOff>
    </xdr:from>
    <xdr:to>
      <xdr:col>55</xdr:col>
      <xdr:colOff>0</xdr:colOff>
      <xdr:row>39</xdr:row>
      <xdr:rowOff>130490</xdr:rowOff>
    </xdr:to>
    <xdr:cxnSp macro="">
      <xdr:nvCxnSpPr>
        <xdr:cNvPr id="293" name="直線コネクタ 292"/>
        <xdr:cNvCxnSpPr/>
      </xdr:nvCxnSpPr>
      <xdr:spPr>
        <a:xfrm flipV="1">
          <a:off x="9639300" y="5617664"/>
          <a:ext cx="838200" cy="11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129021</xdr:rowOff>
    </xdr:from>
    <xdr:to>
      <xdr:col>50</xdr:col>
      <xdr:colOff>114300</xdr:colOff>
      <xdr:row>39</xdr:row>
      <xdr:rowOff>130490</xdr:rowOff>
    </xdr:to>
    <xdr:cxnSp macro="">
      <xdr:nvCxnSpPr>
        <xdr:cNvPr id="296" name="直線コネクタ 295"/>
        <xdr:cNvCxnSpPr/>
      </xdr:nvCxnSpPr>
      <xdr:spPr>
        <a:xfrm>
          <a:off x="8750300" y="681557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122827</xdr:rowOff>
    </xdr:from>
    <xdr:to>
      <xdr:col>45</xdr:col>
      <xdr:colOff>177800</xdr:colOff>
      <xdr:row>39</xdr:row>
      <xdr:rowOff>129021</xdr:rowOff>
    </xdr:to>
    <xdr:cxnSp macro="">
      <xdr:nvCxnSpPr>
        <xdr:cNvPr id="299" name="直線コネクタ 298"/>
        <xdr:cNvCxnSpPr/>
      </xdr:nvCxnSpPr>
      <xdr:spPr>
        <a:xfrm>
          <a:off x="7861300" y="6809377"/>
          <a:ext cx="889000" cy="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98977</xdr:rowOff>
    </xdr:from>
    <xdr:to>
      <xdr:col>41</xdr:col>
      <xdr:colOff>50800</xdr:colOff>
      <xdr:row>39</xdr:row>
      <xdr:rowOff>122827</xdr:rowOff>
    </xdr:to>
    <xdr:cxnSp macro="">
      <xdr:nvCxnSpPr>
        <xdr:cNvPr id="302" name="直線コネクタ 301"/>
        <xdr:cNvCxnSpPr/>
      </xdr:nvCxnSpPr>
      <xdr:spPr>
        <a:xfrm>
          <a:off x="6972300" y="6785527"/>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80464</xdr:rowOff>
    </xdr:from>
    <xdr:to>
      <xdr:col>55</xdr:col>
      <xdr:colOff>50800</xdr:colOff>
      <xdr:row>33</xdr:row>
      <xdr:rowOff>10614</xdr:rowOff>
    </xdr:to>
    <xdr:sp macro="" textlink="">
      <xdr:nvSpPr>
        <xdr:cNvPr id="312" name="楕円 311"/>
        <xdr:cNvSpPr/>
      </xdr:nvSpPr>
      <xdr:spPr>
        <a:xfrm>
          <a:off x="10426700" y="55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58891</xdr:rowOff>
    </xdr:from>
    <xdr:ext cx="599010" cy="259045"/>
    <xdr:sp macro="" textlink="">
      <xdr:nvSpPr>
        <xdr:cNvPr id="313" name="補助費等該当値テキスト"/>
        <xdr:cNvSpPr txBox="1"/>
      </xdr:nvSpPr>
      <xdr:spPr>
        <a:xfrm>
          <a:off x="10528300" y="5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79690</xdr:rowOff>
    </xdr:from>
    <xdr:to>
      <xdr:col>50</xdr:col>
      <xdr:colOff>165100</xdr:colOff>
      <xdr:row>40</xdr:row>
      <xdr:rowOff>9840</xdr:rowOff>
    </xdr:to>
    <xdr:sp macro="" textlink="">
      <xdr:nvSpPr>
        <xdr:cNvPr id="314" name="楕円 313"/>
        <xdr:cNvSpPr/>
      </xdr:nvSpPr>
      <xdr:spPr>
        <a:xfrm>
          <a:off x="9588500" y="67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967</xdr:rowOff>
    </xdr:from>
    <xdr:ext cx="534377" cy="259045"/>
    <xdr:sp macro="" textlink="">
      <xdr:nvSpPr>
        <xdr:cNvPr id="315" name="テキスト ボックス 314"/>
        <xdr:cNvSpPr txBox="1"/>
      </xdr:nvSpPr>
      <xdr:spPr>
        <a:xfrm>
          <a:off x="9372111" y="68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78221</xdr:rowOff>
    </xdr:from>
    <xdr:to>
      <xdr:col>46</xdr:col>
      <xdr:colOff>38100</xdr:colOff>
      <xdr:row>40</xdr:row>
      <xdr:rowOff>8371</xdr:rowOff>
    </xdr:to>
    <xdr:sp macro="" textlink="">
      <xdr:nvSpPr>
        <xdr:cNvPr id="316" name="楕円 315"/>
        <xdr:cNvSpPr/>
      </xdr:nvSpPr>
      <xdr:spPr>
        <a:xfrm>
          <a:off x="8699500" y="67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170948</xdr:rowOff>
    </xdr:from>
    <xdr:ext cx="534377" cy="259045"/>
    <xdr:sp macro="" textlink="">
      <xdr:nvSpPr>
        <xdr:cNvPr id="317" name="テキスト ボックス 316"/>
        <xdr:cNvSpPr txBox="1"/>
      </xdr:nvSpPr>
      <xdr:spPr>
        <a:xfrm>
          <a:off x="8483111" y="68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72027</xdr:rowOff>
    </xdr:from>
    <xdr:to>
      <xdr:col>41</xdr:col>
      <xdr:colOff>101600</xdr:colOff>
      <xdr:row>40</xdr:row>
      <xdr:rowOff>2177</xdr:rowOff>
    </xdr:to>
    <xdr:sp macro="" textlink="">
      <xdr:nvSpPr>
        <xdr:cNvPr id="318" name="楕円 317"/>
        <xdr:cNvSpPr/>
      </xdr:nvSpPr>
      <xdr:spPr>
        <a:xfrm>
          <a:off x="7810500" y="67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164754</xdr:rowOff>
    </xdr:from>
    <xdr:ext cx="534377" cy="259045"/>
    <xdr:sp macro="" textlink="">
      <xdr:nvSpPr>
        <xdr:cNvPr id="319" name="テキスト ボックス 318"/>
        <xdr:cNvSpPr txBox="1"/>
      </xdr:nvSpPr>
      <xdr:spPr>
        <a:xfrm>
          <a:off x="7594111" y="68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48177</xdr:rowOff>
    </xdr:from>
    <xdr:to>
      <xdr:col>36</xdr:col>
      <xdr:colOff>165100</xdr:colOff>
      <xdr:row>39</xdr:row>
      <xdr:rowOff>149777</xdr:rowOff>
    </xdr:to>
    <xdr:sp macro="" textlink="">
      <xdr:nvSpPr>
        <xdr:cNvPr id="320" name="楕円 319"/>
        <xdr:cNvSpPr/>
      </xdr:nvSpPr>
      <xdr:spPr>
        <a:xfrm>
          <a:off x="6921500" y="67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140904</xdr:rowOff>
    </xdr:from>
    <xdr:ext cx="534377" cy="259045"/>
    <xdr:sp macro="" textlink="">
      <xdr:nvSpPr>
        <xdr:cNvPr id="321" name="テキスト ボックス 320"/>
        <xdr:cNvSpPr txBox="1"/>
      </xdr:nvSpPr>
      <xdr:spPr>
        <a:xfrm>
          <a:off x="6705111" y="68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93196</xdr:rowOff>
    </xdr:from>
    <xdr:to>
      <xdr:col>55</xdr:col>
      <xdr:colOff>0</xdr:colOff>
      <xdr:row>54</xdr:row>
      <xdr:rowOff>118865</xdr:rowOff>
    </xdr:to>
    <xdr:cxnSp macro="">
      <xdr:nvCxnSpPr>
        <xdr:cNvPr id="353" name="直線コネクタ 352"/>
        <xdr:cNvCxnSpPr/>
      </xdr:nvCxnSpPr>
      <xdr:spPr>
        <a:xfrm flipV="1">
          <a:off x="9639300" y="9180046"/>
          <a:ext cx="838200" cy="19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118865</xdr:rowOff>
    </xdr:from>
    <xdr:to>
      <xdr:col>50</xdr:col>
      <xdr:colOff>114300</xdr:colOff>
      <xdr:row>54</xdr:row>
      <xdr:rowOff>167622</xdr:rowOff>
    </xdr:to>
    <xdr:cxnSp macro="">
      <xdr:nvCxnSpPr>
        <xdr:cNvPr id="356" name="直線コネクタ 355"/>
        <xdr:cNvCxnSpPr/>
      </xdr:nvCxnSpPr>
      <xdr:spPr>
        <a:xfrm flipV="1">
          <a:off x="8750300" y="9377165"/>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152305</xdr:rowOff>
    </xdr:from>
    <xdr:to>
      <xdr:col>45</xdr:col>
      <xdr:colOff>177800</xdr:colOff>
      <xdr:row>54</xdr:row>
      <xdr:rowOff>167622</xdr:rowOff>
    </xdr:to>
    <xdr:cxnSp macro="">
      <xdr:nvCxnSpPr>
        <xdr:cNvPr id="359" name="直線コネクタ 358"/>
        <xdr:cNvCxnSpPr/>
      </xdr:nvCxnSpPr>
      <xdr:spPr>
        <a:xfrm>
          <a:off x="7861300" y="941060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152305</xdr:rowOff>
    </xdr:from>
    <xdr:to>
      <xdr:col>41</xdr:col>
      <xdr:colOff>50800</xdr:colOff>
      <xdr:row>55</xdr:row>
      <xdr:rowOff>85652</xdr:rowOff>
    </xdr:to>
    <xdr:cxnSp macro="">
      <xdr:nvCxnSpPr>
        <xdr:cNvPr id="362" name="直線コネクタ 361"/>
        <xdr:cNvCxnSpPr/>
      </xdr:nvCxnSpPr>
      <xdr:spPr>
        <a:xfrm flipV="1">
          <a:off x="6972300" y="9410605"/>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143868</xdr:rowOff>
    </xdr:from>
    <xdr:ext cx="534377" cy="259045"/>
    <xdr:sp macro="" textlink="">
      <xdr:nvSpPr>
        <xdr:cNvPr id="366" name="テキスト ボックス 365"/>
        <xdr:cNvSpPr txBox="1"/>
      </xdr:nvSpPr>
      <xdr:spPr>
        <a:xfrm>
          <a:off x="6705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42396</xdr:rowOff>
    </xdr:from>
    <xdr:to>
      <xdr:col>55</xdr:col>
      <xdr:colOff>50800</xdr:colOff>
      <xdr:row>53</xdr:row>
      <xdr:rowOff>143996</xdr:rowOff>
    </xdr:to>
    <xdr:sp macro="" textlink="">
      <xdr:nvSpPr>
        <xdr:cNvPr id="372" name="楕円 371"/>
        <xdr:cNvSpPr/>
      </xdr:nvSpPr>
      <xdr:spPr>
        <a:xfrm>
          <a:off x="10426700" y="91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65273</xdr:rowOff>
    </xdr:from>
    <xdr:ext cx="534377" cy="259045"/>
    <xdr:sp macro="" textlink="">
      <xdr:nvSpPr>
        <xdr:cNvPr id="373" name="普通建設事業費該当値テキスト"/>
        <xdr:cNvSpPr txBox="1"/>
      </xdr:nvSpPr>
      <xdr:spPr>
        <a:xfrm>
          <a:off x="10528300" y="8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68065</xdr:rowOff>
    </xdr:from>
    <xdr:to>
      <xdr:col>50</xdr:col>
      <xdr:colOff>165100</xdr:colOff>
      <xdr:row>54</xdr:row>
      <xdr:rowOff>169665</xdr:rowOff>
    </xdr:to>
    <xdr:sp macro="" textlink="">
      <xdr:nvSpPr>
        <xdr:cNvPr id="374" name="楕円 373"/>
        <xdr:cNvSpPr/>
      </xdr:nvSpPr>
      <xdr:spPr>
        <a:xfrm>
          <a:off x="9588500" y="93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160792</xdr:rowOff>
    </xdr:from>
    <xdr:ext cx="534377" cy="259045"/>
    <xdr:sp macro="" textlink="">
      <xdr:nvSpPr>
        <xdr:cNvPr id="375" name="テキスト ボックス 374"/>
        <xdr:cNvSpPr txBox="1"/>
      </xdr:nvSpPr>
      <xdr:spPr>
        <a:xfrm>
          <a:off x="9372111" y="9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116822</xdr:rowOff>
    </xdr:from>
    <xdr:to>
      <xdr:col>46</xdr:col>
      <xdr:colOff>38100</xdr:colOff>
      <xdr:row>55</xdr:row>
      <xdr:rowOff>46972</xdr:rowOff>
    </xdr:to>
    <xdr:sp macro="" textlink="">
      <xdr:nvSpPr>
        <xdr:cNvPr id="376" name="楕円 375"/>
        <xdr:cNvSpPr/>
      </xdr:nvSpPr>
      <xdr:spPr>
        <a:xfrm>
          <a:off x="8699500" y="9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38099</xdr:rowOff>
    </xdr:from>
    <xdr:ext cx="534377" cy="259045"/>
    <xdr:sp macro="" textlink="">
      <xdr:nvSpPr>
        <xdr:cNvPr id="377" name="テキスト ボックス 376"/>
        <xdr:cNvSpPr txBox="1"/>
      </xdr:nvSpPr>
      <xdr:spPr>
        <a:xfrm>
          <a:off x="8483111" y="94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101505</xdr:rowOff>
    </xdr:from>
    <xdr:to>
      <xdr:col>41</xdr:col>
      <xdr:colOff>101600</xdr:colOff>
      <xdr:row>55</xdr:row>
      <xdr:rowOff>31655</xdr:rowOff>
    </xdr:to>
    <xdr:sp macro="" textlink="">
      <xdr:nvSpPr>
        <xdr:cNvPr id="378" name="楕円 377"/>
        <xdr:cNvSpPr/>
      </xdr:nvSpPr>
      <xdr:spPr>
        <a:xfrm>
          <a:off x="7810500" y="93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48182</xdr:rowOff>
    </xdr:from>
    <xdr:ext cx="534377" cy="259045"/>
    <xdr:sp macro="" textlink="">
      <xdr:nvSpPr>
        <xdr:cNvPr id="379" name="テキスト ボックス 378"/>
        <xdr:cNvSpPr txBox="1"/>
      </xdr:nvSpPr>
      <xdr:spPr>
        <a:xfrm>
          <a:off x="7594111" y="91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34852</xdr:rowOff>
    </xdr:from>
    <xdr:to>
      <xdr:col>36</xdr:col>
      <xdr:colOff>165100</xdr:colOff>
      <xdr:row>55</xdr:row>
      <xdr:rowOff>136452</xdr:rowOff>
    </xdr:to>
    <xdr:sp macro="" textlink="">
      <xdr:nvSpPr>
        <xdr:cNvPr id="380" name="楕円 379"/>
        <xdr:cNvSpPr/>
      </xdr:nvSpPr>
      <xdr:spPr>
        <a:xfrm>
          <a:off x="6921500" y="94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127579</xdr:rowOff>
    </xdr:from>
    <xdr:ext cx="534377" cy="259045"/>
    <xdr:sp macro="" textlink="">
      <xdr:nvSpPr>
        <xdr:cNvPr id="381" name="テキスト ボックス 380"/>
        <xdr:cNvSpPr txBox="1"/>
      </xdr:nvSpPr>
      <xdr:spPr>
        <a:xfrm>
          <a:off x="6705111" y="95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18176</xdr:rowOff>
    </xdr:from>
    <xdr:to>
      <xdr:col>55</xdr:col>
      <xdr:colOff>0</xdr:colOff>
      <xdr:row>73</xdr:row>
      <xdr:rowOff>45471</xdr:rowOff>
    </xdr:to>
    <xdr:cxnSp macro="">
      <xdr:nvCxnSpPr>
        <xdr:cNvPr id="408" name="直線コネクタ 407"/>
        <xdr:cNvCxnSpPr/>
      </xdr:nvCxnSpPr>
      <xdr:spPr>
        <a:xfrm flipV="1">
          <a:off x="9639300" y="12534026"/>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45471</xdr:rowOff>
    </xdr:from>
    <xdr:to>
      <xdr:col>50</xdr:col>
      <xdr:colOff>114300</xdr:colOff>
      <xdr:row>74</xdr:row>
      <xdr:rowOff>146741</xdr:rowOff>
    </xdr:to>
    <xdr:cxnSp macro="">
      <xdr:nvCxnSpPr>
        <xdr:cNvPr id="411" name="直線コネクタ 410"/>
        <xdr:cNvCxnSpPr/>
      </xdr:nvCxnSpPr>
      <xdr:spPr>
        <a:xfrm flipV="1">
          <a:off x="8750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77294</xdr:rowOff>
    </xdr:from>
    <xdr:ext cx="534377" cy="259045"/>
    <xdr:sp macro="" textlink="">
      <xdr:nvSpPr>
        <xdr:cNvPr id="413" name="テキスト ボックス 412"/>
        <xdr:cNvSpPr txBox="1"/>
      </xdr:nvSpPr>
      <xdr:spPr>
        <a:xfrm>
          <a:off x="9372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146741</xdr:rowOff>
    </xdr:from>
    <xdr:to>
      <xdr:col>45</xdr:col>
      <xdr:colOff>177800</xdr:colOff>
      <xdr:row>75</xdr:row>
      <xdr:rowOff>57313</xdr:rowOff>
    </xdr:to>
    <xdr:cxnSp macro="">
      <xdr:nvCxnSpPr>
        <xdr:cNvPr id="414" name="直線コネクタ 413"/>
        <xdr:cNvCxnSpPr/>
      </xdr:nvCxnSpPr>
      <xdr:spPr>
        <a:xfrm flipV="1">
          <a:off x="7861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57313</xdr:rowOff>
    </xdr:from>
    <xdr:to>
      <xdr:col>41</xdr:col>
      <xdr:colOff>50800</xdr:colOff>
      <xdr:row>75</xdr:row>
      <xdr:rowOff>135586</xdr:rowOff>
    </xdr:to>
    <xdr:cxnSp macro="">
      <xdr:nvCxnSpPr>
        <xdr:cNvPr id="417" name="直線コネクタ 416"/>
        <xdr:cNvCxnSpPr/>
      </xdr:nvCxnSpPr>
      <xdr:spPr>
        <a:xfrm flipV="1">
          <a:off x="6972300" y="12916063"/>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138826</xdr:rowOff>
    </xdr:from>
    <xdr:to>
      <xdr:col>55</xdr:col>
      <xdr:colOff>50800</xdr:colOff>
      <xdr:row>73</xdr:row>
      <xdr:rowOff>68976</xdr:rowOff>
    </xdr:to>
    <xdr:sp macro="" textlink="">
      <xdr:nvSpPr>
        <xdr:cNvPr id="427" name="楕円 426"/>
        <xdr:cNvSpPr/>
      </xdr:nvSpPr>
      <xdr:spPr>
        <a:xfrm>
          <a:off x="104267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161703</xdr:rowOff>
    </xdr:from>
    <xdr:ext cx="534377" cy="259045"/>
    <xdr:sp macro="" textlink="">
      <xdr:nvSpPr>
        <xdr:cNvPr id="428" name="普通建設事業費 （ うち新規整備　）該当値テキスト"/>
        <xdr:cNvSpPr txBox="1"/>
      </xdr:nvSpPr>
      <xdr:spPr>
        <a:xfrm>
          <a:off x="10528300" y="123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166121</xdr:rowOff>
    </xdr:from>
    <xdr:to>
      <xdr:col>50</xdr:col>
      <xdr:colOff>165100</xdr:colOff>
      <xdr:row>73</xdr:row>
      <xdr:rowOff>96271</xdr:rowOff>
    </xdr:to>
    <xdr:sp macro="" textlink="">
      <xdr:nvSpPr>
        <xdr:cNvPr id="429" name="楕円 428"/>
        <xdr:cNvSpPr/>
      </xdr:nvSpPr>
      <xdr:spPr>
        <a:xfrm>
          <a:off x="9588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112798</xdr:rowOff>
    </xdr:from>
    <xdr:ext cx="534377" cy="259045"/>
    <xdr:sp macro="" textlink="">
      <xdr:nvSpPr>
        <xdr:cNvPr id="430" name="テキスト ボックス 429"/>
        <xdr:cNvSpPr txBox="1"/>
      </xdr:nvSpPr>
      <xdr:spPr>
        <a:xfrm>
          <a:off x="9372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95941</xdr:rowOff>
    </xdr:from>
    <xdr:to>
      <xdr:col>46</xdr:col>
      <xdr:colOff>38100</xdr:colOff>
      <xdr:row>75</xdr:row>
      <xdr:rowOff>26091</xdr:rowOff>
    </xdr:to>
    <xdr:sp macro="" textlink="">
      <xdr:nvSpPr>
        <xdr:cNvPr id="431" name="楕円 430"/>
        <xdr:cNvSpPr/>
      </xdr:nvSpPr>
      <xdr:spPr>
        <a:xfrm>
          <a:off x="8699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17218</xdr:rowOff>
    </xdr:from>
    <xdr:ext cx="534377" cy="259045"/>
    <xdr:sp macro="" textlink="">
      <xdr:nvSpPr>
        <xdr:cNvPr id="432" name="テキスト ボックス 431"/>
        <xdr:cNvSpPr txBox="1"/>
      </xdr:nvSpPr>
      <xdr:spPr>
        <a:xfrm>
          <a:off x="8483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6513</xdr:rowOff>
    </xdr:from>
    <xdr:to>
      <xdr:col>41</xdr:col>
      <xdr:colOff>101600</xdr:colOff>
      <xdr:row>75</xdr:row>
      <xdr:rowOff>108113</xdr:rowOff>
    </xdr:to>
    <xdr:sp macro="" textlink="">
      <xdr:nvSpPr>
        <xdr:cNvPr id="433" name="楕円 432"/>
        <xdr:cNvSpPr/>
      </xdr:nvSpPr>
      <xdr:spPr>
        <a:xfrm>
          <a:off x="7810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99240</xdr:rowOff>
    </xdr:from>
    <xdr:ext cx="534377" cy="259045"/>
    <xdr:sp macro="" textlink="">
      <xdr:nvSpPr>
        <xdr:cNvPr id="434" name="テキスト ボックス 433"/>
        <xdr:cNvSpPr txBox="1"/>
      </xdr:nvSpPr>
      <xdr:spPr>
        <a:xfrm>
          <a:off x="7594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84786</xdr:rowOff>
    </xdr:from>
    <xdr:to>
      <xdr:col>36</xdr:col>
      <xdr:colOff>165100</xdr:colOff>
      <xdr:row>76</xdr:row>
      <xdr:rowOff>14936</xdr:rowOff>
    </xdr:to>
    <xdr:sp macro="" textlink="">
      <xdr:nvSpPr>
        <xdr:cNvPr id="435" name="楕円 434"/>
        <xdr:cNvSpPr/>
      </xdr:nvSpPr>
      <xdr:spPr>
        <a:xfrm>
          <a:off x="6921500" y="12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6063</xdr:rowOff>
    </xdr:from>
    <xdr:ext cx="534377" cy="259045"/>
    <xdr:sp macro="" textlink="">
      <xdr:nvSpPr>
        <xdr:cNvPr id="436" name="テキスト ボックス 435"/>
        <xdr:cNvSpPr txBox="1"/>
      </xdr:nvSpPr>
      <xdr:spPr>
        <a:xfrm>
          <a:off x="6705111" y="130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88227</xdr:rowOff>
    </xdr:from>
    <xdr:to>
      <xdr:col>55</xdr:col>
      <xdr:colOff>0</xdr:colOff>
      <xdr:row>97</xdr:row>
      <xdr:rowOff>12788</xdr:rowOff>
    </xdr:to>
    <xdr:cxnSp macro="">
      <xdr:nvCxnSpPr>
        <xdr:cNvPr id="466" name="直線コネクタ 465"/>
        <xdr:cNvCxnSpPr/>
      </xdr:nvCxnSpPr>
      <xdr:spPr>
        <a:xfrm flipV="1">
          <a:off x="9639300" y="16375977"/>
          <a:ext cx="838200" cy="2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92079</xdr:rowOff>
    </xdr:from>
    <xdr:ext cx="534377" cy="259045"/>
    <xdr:sp macro="" textlink="">
      <xdr:nvSpPr>
        <xdr:cNvPr id="467" name="普通建設事業費 （ うち更新整備　）平均値テキスト"/>
        <xdr:cNvSpPr txBox="1"/>
      </xdr:nvSpPr>
      <xdr:spPr>
        <a:xfrm>
          <a:off x="10528300" y="1603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68338</xdr:rowOff>
    </xdr:from>
    <xdr:to>
      <xdr:col>50</xdr:col>
      <xdr:colOff>114300</xdr:colOff>
      <xdr:row>97</xdr:row>
      <xdr:rowOff>12788</xdr:rowOff>
    </xdr:to>
    <xdr:cxnSp macro="">
      <xdr:nvCxnSpPr>
        <xdr:cNvPr id="469" name="直線コネクタ 468"/>
        <xdr:cNvCxnSpPr/>
      </xdr:nvCxnSpPr>
      <xdr:spPr>
        <a:xfrm>
          <a:off x="8750300" y="16527538"/>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124079</xdr:rowOff>
    </xdr:from>
    <xdr:to>
      <xdr:col>45</xdr:col>
      <xdr:colOff>177800</xdr:colOff>
      <xdr:row>96</xdr:row>
      <xdr:rowOff>68338</xdr:rowOff>
    </xdr:to>
    <xdr:cxnSp macro="">
      <xdr:nvCxnSpPr>
        <xdr:cNvPr id="472" name="直線コネクタ 471"/>
        <xdr:cNvCxnSpPr/>
      </xdr:nvCxnSpPr>
      <xdr:spPr>
        <a:xfrm>
          <a:off x="7861300" y="16411829"/>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122022</xdr:rowOff>
    </xdr:from>
    <xdr:to>
      <xdr:col>41</xdr:col>
      <xdr:colOff>50800</xdr:colOff>
      <xdr:row>95</xdr:row>
      <xdr:rowOff>124079</xdr:rowOff>
    </xdr:to>
    <xdr:cxnSp macro="">
      <xdr:nvCxnSpPr>
        <xdr:cNvPr id="475" name="直線コネクタ 474"/>
        <xdr:cNvCxnSpPr/>
      </xdr:nvCxnSpPr>
      <xdr:spPr>
        <a:xfrm>
          <a:off x="6972300" y="1640977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37427</xdr:rowOff>
    </xdr:from>
    <xdr:to>
      <xdr:col>55</xdr:col>
      <xdr:colOff>50800</xdr:colOff>
      <xdr:row>95</xdr:row>
      <xdr:rowOff>139027</xdr:rowOff>
    </xdr:to>
    <xdr:sp macro="" textlink="">
      <xdr:nvSpPr>
        <xdr:cNvPr id="485" name="楕円 484"/>
        <xdr:cNvSpPr/>
      </xdr:nvSpPr>
      <xdr:spPr>
        <a:xfrm>
          <a:off x="10426700" y="163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15854</xdr:rowOff>
    </xdr:from>
    <xdr:ext cx="534377" cy="259045"/>
    <xdr:sp macro="" textlink="">
      <xdr:nvSpPr>
        <xdr:cNvPr id="486" name="普通建設事業費 （ うち更新整備　）該当値テキスト"/>
        <xdr:cNvSpPr txBox="1"/>
      </xdr:nvSpPr>
      <xdr:spPr>
        <a:xfrm>
          <a:off x="10528300" y="163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133438</xdr:rowOff>
    </xdr:from>
    <xdr:to>
      <xdr:col>50</xdr:col>
      <xdr:colOff>165100</xdr:colOff>
      <xdr:row>97</xdr:row>
      <xdr:rowOff>63588</xdr:rowOff>
    </xdr:to>
    <xdr:sp macro="" textlink="">
      <xdr:nvSpPr>
        <xdr:cNvPr id="487" name="楕円 486"/>
        <xdr:cNvSpPr/>
      </xdr:nvSpPr>
      <xdr:spPr>
        <a:xfrm>
          <a:off x="9588500" y="165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54715</xdr:rowOff>
    </xdr:from>
    <xdr:ext cx="534377" cy="259045"/>
    <xdr:sp macro="" textlink="">
      <xdr:nvSpPr>
        <xdr:cNvPr id="488" name="テキスト ボックス 487"/>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17538</xdr:rowOff>
    </xdr:from>
    <xdr:to>
      <xdr:col>46</xdr:col>
      <xdr:colOff>38100</xdr:colOff>
      <xdr:row>96</xdr:row>
      <xdr:rowOff>119138</xdr:rowOff>
    </xdr:to>
    <xdr:sp macro="" textlink="">
      <xdr:nvSpPr>
        <xdr:cNvPr id="489" name="楕円 488"/>
        <xdr:cNvSpPr/>
      </xdr:nvSpPr>
      <xdr:spPr>
        <a:xfrm>
          <a:off x="8699500" y="164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110265</xdr:rowOff>
    </xdr:from>
    <xdr:ext cx="534377" cy="259045"/>
    <xdr:sp macro="" textlink="">
      <xdr:nvSpPr>
        <xdr:cNvPr id="490" name="テキスト ボックス 489"/>
        <xdr:cNvSpPr txBox="1"/>
      </xdr:nvSpPr>
      <xdr:spPr>
        <a:xfrm>
          <a:off x="8483111" y="165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73279</xdr:rowOff>
    </xdr:from>
    <xdr:to>
      <xdr:col>41</xdr:col>
      <xdr:colOff>101600</xdr:colOff>
      <xdr:row>96</xdr:row>
      <xdr:rowOff>3429</xdr:rowOff>
    </xdr:to>
    <xdr:sp macro="" textlink="">
      <xdr:nvSpPr>
        <xdr:cNvPr id="491" name="楕円 490"/>
        <xdr:cNvSpPr/>
      </xdr:nvSpPr>
      <xdr:spPr>
        <a:xfrm>
          <a:off x="78105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19956</xdr:rowOff>
    </xdr:from>
    <xdr:ext cx="534377" cy="259045"/>
    <xdr:sp macro="" textlink="">
      <xdr:nvSpPr>
        <xdr:cNvPr id="492" name="テキスト ボックス 491"/>
        <xdr:cNvSpPr txBox="1"/>
      </xdr:nvSpPr>
      <xdr:spPr>
        <a:xfrm>
          <a:off x="7594111" y="161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71222</xdr:rowOff>
    </xdr:from>
    <xdr:to>
      <xdr:col>36</xdr:col>
      <xdr:colOff>165100</xdr:colOff>
      <xdr:row>96</xdr:row>
      <xdr:rowOff>1372</xdr:rowOff>
    </xdr:to>
    <xdr:sp macro="" textlink="">
      <xdr:nvSpPr>
        <xdr:cNvPr id="493" name="楕円 492"/>
        <xdr:cNvSpPr/>
      </xdr:nvSpPr>
      <xdr:spPr>
        <a:xfrm>
          <a:off x="6921500" y="163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17899</xdr:rowOff>
    </xdr:from>
    <xdr:ext cx="534377" cy="259045"/>
    <xdr:sp macro="" textlink="">
      <xdr:nvSpPr>
        <xdr:cNvPr id="494" name="テキスト ボックス 493"/>
        <xdr:cNvSpPr txBox="1"/>
      </xdr:nvSpPr>
      <xdr:spPr>
        <a:xfrm>
          <a:off x="6705111" y="1613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163703</xdr:rowOff>
    </xdr:from>
    <xdr:to>
      <xdr:col>85</xdr:col>
      <xdr:colOff>127000</xdr:colOff>
      <xdr:row>37</xdr:row>
      <xdr:rowOff>154368</xdr:rowOff>
    </xdr:to>
    <xdr:cxnSp macro="">
      <xdr:nvCxnSpPr>
        <xdr:cNvPr id="523" name="直線コネクタ 522"/>
        <xdr:cNvCxnSpPr/>
      </xdr:nvCxnSpPr>
      <xdr:spPr>
        <a:xfrm>
          <a:off x="15481300" y="6335903"/>
          <a:ext cx="8382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103967</xdr:rowOff>
    </xdr:from>
    <xdr:ext cx="469744" cy="259045"/>
    <xdr:sp macro="" textlink="">
      <xdr:nvSpPr>
        <xdr:cNvPr id="524" name="災害復旧事業費平均値テキスト"/>
        <xdr:cNvSpPr txBox="1"/>
      </xdr:nvSpPr>
      <xdr:spPr>
        <a:xfrm>
          <a:off x="16370300" y="627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163703</xdr:rowOff>
    </xdr:from>
    <xdr:to>
      <xdr:col>81</xdr:col>
      <xdr:colOff>50800</xdr:colOff>
      <xdr:row>37</xdr:row>
      <xdr:rowOff>98933</xdr:rowOff>
    </xdr:to>
    <xdr:cxnSp macro="">
      <xdr:nvCxnSpPr>
        <xdr:cNvPr id="526" name="直線コネクタ 525"/>
        <xdr:cNvCxnSpPr/>
      </xdr:nvCxnSpPr>
      <xdr:spPr>
        <a:xfrm flipV="1">
          <a:off x="14592300" y="6335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98933</xdr:rowOff>
    </xdr:from>
    <xdr:to>
      <xdr:col>76</xdr:col>
      <xdr:colOff>114300</xdr:colOff>
      <xdr:row>39</xdr:row>
      <xdr:rowOff>24447</xdr:rowOff>
    </xdr:to>
    <xdr:cxnSp macro="">
      <xdr:nvCxnSpPr>
        <xdr:cNvPr id="529" name="直線コネクタ 528"/>
        <xdr:cNvCxnSpPr/>
      </xdr:nvCxnSpPr>
      <xdr:spPr>
        <a:xfrm flipV="1">
          <a:off x="13703300" y="6442583"/>
          <a:ext cx="889000" cy="2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153433</xdr:rowOff>
    </xdr:from>
    <xdr:ext cx="469744" cy="259045"/>
    <xdr:sp macro="" textlink="">
      <xdr:nvSpPr>
        <xdr:cNvPr id="531" name="テキスト ボックス 530"/>
        <xdr:cNvSpPr txBox="1"/>
      </xdr:nvSpPr>
      <xdr:spPr>
        <a:xfrm>
          <a:off x="14357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24447</xdr:rowOff>
    </xdr:to>
    <xdr:cxnSp macro="">
      <xdr:nvCxnSpPr>
        <xdr:cNvPr id="532" name="直線コネクタ 531"/>
        <xdr:cNvCxnSpPr/>
      </xdr:nvCxnSpPr>
      <xdr:spPr>
        <a:xfrm>
          <a:off x="12814300" y="669823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103568</xdr:rowOff>
    </xdr:from>
    <xdr:to>
      <xdr:col>85</xdr:col>
      <xdr:colOff>177800</xdr:colOff>
      <xdr:row>38</xdr:row>
      <xdr:rowOff>33719</xdr:rowOff>
    </xdr:to>
    <xdr:sp macro="" textlink="">
      <xdr:nvSpPr>
        <xdr:cNvPr id="542" name="楕円 541"/>
        <xdr:cNvSpPr/>
      </xdr:nvSpPr>
      <xdr:spPr>
        <a:xfrm>
          <a:off x="162687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81995</xdr:rowOff>
    </xdr:from>
    <xdr:ext cx="469744" cy="259045"/>
    <xdr:sp macro="" textlink="">
      <xdr:nvSpPr>
        <xdr:cNvPr id="543" name="災害復旧事業費該当値テキスト"/>
        <xdr:cNvSpPr txBox="1"/>
      </xdr:nvSpPr>
      <xdr:spPr>
        <a:xfrm>
          <a:off x="16370300"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112903</xdr:rowOff>
    </xdr:from>
    <xdr:to>
      <xdr:col>81</xdr:col>
      <xdr:colOff>101600</xdr:colOff>
      <xdr:row>37</xdr:row>
      <xdr:rowOff>43053</xdr:rowOff>
    </xdr:to>
    <xdr:sp macro="" textlink="">
      <xdr:nvSpPr>
        <xdr:cNvPr id="544" name="楕円 543"/>
        <xdr:cNvSpPr/>
      </xdr:nvSpPr>
      <xdr:spPr>
        <a:xfrm>
          <a:off x="15430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59580</xdr:rowOff>
    </xdr:from>
    <xdr:ext cx="469744" cy="259045"/>
    <xdr:sp macro="" textlink="">
      <xdr:nvSpPr>
        <xdr:cNvPr id="545" name="テキスト ボックス 544"/>
        <xdr:cNvSpPr txBox="1"/>
      </xdr:nvSpPr>
      <xdr:spPr>
        <a:xfrm>
          <a:off x="15246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48133</xdr:rowOff>
    </xdr:from>
    <xdr:to>
      <xdr:col>76</xdr:col>
      <xdr:colOff>165100</xdr:colOff>
      <xdr:row>37</xdr:row>
      <xdr:rowOff>149733</xdr:rowOff>
    </xdr:to>
    <xdr:sp macro="" textlink="">
      <xdr:nvSpPr>
        <xdr:cNvPr id="546" name="楕円 545"/>
        <xdr:cNvSpPr/>
      </xdr:nvSpPr>
      <xdr:spPr>
        <a:xfrm>
          <a:off x="14541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166260</xdr:rowOff>
    </xdr:from>
    <xdr:ext cx="469744" cy="259045"/>
    <xdr:sp macro="" textlink="">
      <xdr:nvSpPr>
        <xdr:cNvPr id="547" name="テキスト ボックス 546"/>
        <xdr:cNvSpPr txBox="1"/>
      </xdr:nvSpPr>
      <xdr:spPr>
        <a:xfrm>
          <a:off x="14357428"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145097</xdr:rowOff>
    </xdr:from>
    <xdr:to>
      <xdr:col>72</xdr:col>
      <xdr:colOff>38100</xdr:colOff>
      <xdr:row>39</xdr:row>
      <xdr:rowOff>75247</xdr:rowOff>
    </xdr:to>
    <xdr:sp macro="" textlink="">
      <xdr:nvSpPr>
        <xdr:cNvPr id="548" name="楕円 547"/>
        <xdr:cNvSpPr/>
      </xdr:nvSpPr>
      <xdr:spPr>
        <a:xfrm>
          <a:off x="13652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66374</xdr:rowOff>
    </xdr:from>
    <xdr:ext cx="378565" cy="259045"/>
    <xdr:sp macro="" textlink="">
      <xdr:nvSpPr>
        <xdr:cNvPr id="549" name="テキスト ボックス 548"/>
        <xdr:cNvSpPr txBox="1"/>
      </xdr:nvSpPr>
      <xdr:spPr>
        <a:xfrm>
          <a:off x="13514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50" name="楕円 549"/>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1" name="テキスト ボックス 550"/>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95058</xdr:rowOff>
    </xdr:from>
    <xdr:to>
      <xdr:col>85</xdr:col>
      <xdr:colOff>127000</xdr:colOff>
      <xdr:row>76</xdr:row>
      <xdr:rowOff>40880</xdr:rowOff>
    </xdr:to>
    <xdr:cxnSp macro="">
      <xdr:nvCxnSpPr>
        <xdr:cNvPr id="632" name="直線コネクタ 631"/>
        <xdr:cNvCxnSpPr/>
      </xdr:nvCxnSpPr>
      <xdr:spPr>
        <a:xfrm>
          <a:off x="15481300" y="12953808"/>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95058</xdr:rowOff>
    </xdr:from>
    <xdr:to>
      <xdr:col>81</xdr:col>
      <xdr:colOff>50800</xdr:colOff>
      <xdr:row>76</xdr:row>
      <xdr:rowOff>79480</xdr:rowOff>
    </xdr:to>
    <xdr:cxnSp macro="">
      <xdr:nvCxnSpPr>
        <xdr:cNvPr id="635" name="直線コネクタ 634"/>
        <xdr:cNvCxnSpPr/>
      </xdr:nvCxnSpPr>
      <xdr:spPr>
        <a:xfrm flipV="1">
          <a:off x="14592300" y="12953808"/>
          <a:ext cx="889000" cy="1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79480</xdr:rowOff>
    </xdr:from>
    <xdr:to>
      <xdr:col>76</xdr:col>
      <xdr:colOff>114300</xdr:colOff>
      <xdr:row>76</xdr:row>
      <xdr:rowOff>135258</xdr:rowOff>
    </xdr:to>
    <xdr:cxnSp macro="">
      <xdr:nvCxnSpPr>
        <xdr:cNvPr id="638" name="直線コネクタ 637"/>
        <xdr:cNvCxnSpPr/>
      </xdr:nvCxnSpPr>
      <xdr:spPr>
        <a:xfrm flipV="1">
          <a:off x="13703300" y="13109680"/>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135258</xdr:rowOff>
    </xdr:from>
    <xdr:to>
      <xdr:col>71</xdr:col>
      <xdr:colOff>177800</xdr:colOff>
      <xdr:row>76</xdr:row>
      <xdr:rowOff>142672</xdr:rowOff>
    </xdr:to>
    <xdr:cxnSp macro="">
      <xdr:nvCxnSpPr>
        <xdr:cNvPr id="641" name="直線コネクタ 640"/>
        <xdr:cNvCxnSpPr/>
      </xdr:nvCxnSpPr>
      <xdr:spPr>
        <a:xfrm flipV="1">
          <a:off x="12814300" y="13165458"/>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161530</xdr:rowOff>
    </xdr:from>
    <xdr:to>
      <xdr:col>85</xdr:col>
      <xdr:colOff>177800</xdr:colOff>
      <xdr:row>76</xdr:row>
      <xdr:rowOff>91680</xdr:rowOff>
    </xdr:to>
    <xdr:sp macro="" textlink="">
      <xdr:nvSpPr>
        <xdr:cNvPr id="651" name="楕円 650"/>
        <xdr:cNvSpPr/>
      </xdr:nvSpPr>
      <xdr:spPr>
        <a:xfrm>
          <a:off x="16268700" y="130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139957</xdr:rowOff>
    </xdr:from>
    <xdr:ext cx="534377" cy="259045"/>
    <xdr:sp macro="" textlink="">
      <xdr:nvSpPr>
        <xdr:cNvPr id="652" name="公債費該当値テキスト"/>
        <xdr:cNvSpPr txBox="1"/>
      </xdr:nvSpPr>
      <xdr:spPr>
        <a:xfrm>
          <a:off x="16370300" y="129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44258</xdr:rowOff>
    </xdr:from>
    <xdr:to>
      <xdr:col>81</xdr:col>
      <xdr:colOff>101600</xdr:colOff>
      <xdr:row>75</xdr:row>
      <xdr:rowOff>145858</xdr:rowOff>
    </xdr:to>
    <xdr:sp macro="" textlink="">
      <xdr:nvSpPr>
        <xdr:cNvPr id="653" name="楕円 652"/>
        <xdr:cNvSpPr/>
      </xdr:nvSpPr>
      <xdr:spPr>
        <a:xfrm>
          <a:off x="15430500" y="1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136985</xdr:rowOff>
    </xdr:from>
    <xdr:ext cx="534377" cy="259045"/>
    <xdr:sp macro="" textlink="">
      <xdr:nvSpPr>
        <xdr:cNvPr id="654" name="テキスト ボックス 653"/>
        <xdr:cNvSpPr txBox="1"/>
      </xdr:nvSpPr>
      <xdr:spPr>
        <a:xfrm>
          <a:off x="15214111" y="129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28680</xdr:rowOff>
    </xdr:from>
    <xdr:to>
      <xdr:col>76</xdr:col>
      <xdr:colOff>165100</xdr:colOff>
      <xdr:row>76</xdr:row>
      <xdr:rowOff>130280</xdr:rowOff>
    </xdr:to>
    <xdr:sp macro="" textlink="">
      <xdr:nvSpPr>
        <xdr:cNvPr id="655" name="楕円 654"/>
        <xdr:cNvSpPr/>
      </xdr:nvSpPr>
      <xdr:spPr>
        <a:xfrm>
          <a:off x="14541500" y="1305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121407</xdr:rowOff>
    </xdr:from>
    <xdr:ext cx="534377" cy="259045"/>
    <xdr:sp macro="" textlink="">
      <xdr:nvSpPr>
        <xdr:cNvPr id="656" name="テキスト ボックス 655"/>
        <xdr:cNvSpPr txBox="1"/>
      </xdr:nvSpPr>
      <xdr:spPr>
        <a:xfrm>
          <a:off x="14325111" y="13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84458</xdr:rowOff>
    </xdr:from>
    <xdr:to>
      <xdr:col>72</xdr:col>
      <xdr:colOff>38100</xdr:colOff>
      <xdr:row>77</xdr:row>
      <xdr:rowOff>14608</xdr:rowOff>
    </xdr:to>
    <xdr:sp macro="" textlink="">
      <xdr:nvSpPr>
        <xdr:cNvPr id="657" name="楕円 656"/>
        <xdr:cNvSpPr/>
      </xdr:nvSpPr>
      <xdr:spPr>
        <a:xfrm>
          <a:off x="13652500" y="131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5735</xdr:rowOff>
    </xdr:from>
    <xdr:ext cx="534377" cy="259045"/>
    <xdr:sp macro="" textlink="">
      <xdr:nvSpPr>
        <xdr:cNvPr id="658" name="テキスト ボックス 657"/>
        <xdr:cNvSpPr txBox="1"/>
      </xdr:nvSpPr>
      <xdr:spPr>
        <a:xfrm>
          <a:off x="13436111" y="132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91872</xdr:rowOff>
    </xdr:from>
    <xdr:to>
      <xdr:col>67</xdr:col>
      <xdr:colOff>101600</xdr:colOff>
      <xdr:row>77</xdr:row>
      <xdr:rowOff>22022</xdr:rowOff>
    </xdr:to>
    <xdr:sp macro="" textlink="">
      <xdr:nvSpPr>
        <xdr:cNvPr id="659" name="楕円 658"/>
        <xdr:cNvSpPr/>
      </xdr:nvSpPr>
      <xdr:spPr>
        <a:xfrm>
          <a:off x="12763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13149</xdr:rowOff>
    </xdr:from>
    <xdr:ext cx="534377" cy="259045"/>
    <xdr:sp macro="" textlink="">
      <xdr:nvSpPr>
        <xdr:cNvPr id="660" name="テキスト ボックス 659"/>
        <xdr:cNvSpPr txBox="1"/>
      </xdr:nvSpPr>
      <xdr:spPr>
        <a:xfrm>
          <a:off x="12547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143890</xdr:rowOff>
    </xdr:from>
    <xdr:to>
      <xdr:col>85</xdr:col>
      <xdr:colOff>127000</xdr:colOff>
      <xdr:row>96</xdr:row>
      <xdr:rowOff>45338</xdr:rowOff>
    </xdr:to>
    <xdr:cxnSp macro="">
      <xdr:nvCxnSpPr>
        <xdr:cNvPr id="689" name="直線コネクタ 688"/>
        <xdr:cNvCxnSpPr/>
      </xdr:nvCxnSpPr>
      <xdr:spPr>
        <a:xfrm>
          <a:off x="15481300" y="16088740"/>
          <a:ext cx="838200" cy="4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0" name="積立金平均値テキスト"/>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38100</xdr:rowOff>
    </xdr:from>
    <xdr:to>
      <xdr:col>81</xdr:col>
      <xdr:colOff>50800</xdr:colOff>
      <xdr:row>93</xdr:row>
      <xdr:rowOff>143890</xdr:rowOff>
    </xdr:to>
    <xdr:cxnSp macro="">
      <xdr:nvCxnSpPr>
        <xdr:cNvPr id="692" name="直線コネクタ 691"/>
        <xdr:cNvCxnSpPr/>
      </xdr:nvCxnSpPr>
      <xdr:spPr>
        <a:xfrm>
          <a:off x="14592300" y="15982950"/>
          <a:ext cx="889000" cy="1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4" name="テキスト ボックス 693"/>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127000</xdr:rowOff>
    </xdr:from>
    <xdr:to>
      <xdr:col>76</xdr:col>
      <xdr:colOff>114300</xdr:colOff>
      <xdr:row>93</xdr:row>
      <xdr:rowOff>38100</xdr:rowOff>
    </xdr:to>
    <xdr:cxnSp macro="">
      <xdr:nvCxnSpPr>
        <xdr:cNvPr id="695" name="直線コネクタ 694"/>
        <xdr:cNvCxnSpPr/>
      </xdr:nvCxnSpPr>
      <xdr:spPr>
        <a:xfrm>
          <a:off x="13703300" y="1572895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7" name="テキスト ボックス 696"/>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127000</xdr:rowOff>
    </xdr:from>
    <xdr:to>
      <xdr:col>71</xdr:col>
      <xdr:colOff>177800</xdr:colOff>
      <xdr:row>94</xdr:row>
      <xdr:rowOff>154687</xdr:rowOff>
    </xdr:to>
    <xdr:cxnSp macro="">
      <xdr:nvCxnSpPr>
        <xdr:cNvPr id="698" name="直線コネクタ 697"/>
        <xdr:cNvCxnSpPr/>
      </xdr:nvCxnSpPr>
      <xdr:spPr>
        <a:xfrm flipV="1">
          <a:off x="12814300" y="15728950"/>
          <a:ext cx="889000" cy="5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700" name="テキスト ボックス 699"/>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2" name="テキスト ボックス 701"/>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165988</xdr:rowOff>
    </xdr:from>
    <xdr:to>
      <xdr:col>85</xdr:col>
      <xdr:colOff>177800</xdr:colOff>
      <xdr:row>96</xdr:row>
      <xdr:rowOff>96138</xdr:rowOff>
    </xdr:to>
    <xdr:sp macro="" textlink="">
      <xdr:nvSpPr>
        <xdr:cNvPr id="708" name="楕円 707"/>
        <xdr:cNvSpPr/>
      </xdr:nvSpPr>
      <xdr:spPr>
        <a:xfrm>
          <a:off x="162687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17415</xdr:rowOff>
    </xdr:from>
    <xdr:ext cx="469744" cy="259045"/>
    <xdr:sp macro="" textlink="">
      <xdr:nvSpPr>
        <xdr:cNvPr id="709" name="積立金該当値テキスト"/>
        <xdr:cNvSpPr txBox="1"/>
      </xdr:nvSpPr>
      <xdr:spPr>
        <a:xfrm>
          <a:off x="16370300" y="1630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93090</xdr:rowOff>
    </xdr:from>
    <xdr:to>
      <xdr:col>81</xdr:col>
      <xdr:colOff>101600</xdr:colOff>
      <xdr:row>94</xdr:row>
      <xdr:rowOff>23240</xdr:rowOff>
    </xdr:to>
    <xdr:sp macro="" textlink="">
      <xdr:nvSpPr>
        <xdr:cNvPr id="710" name="楕円 709"/>
        <xdr:cNvSpPr/>
      </xdr:nvSpPr>
      <xdr:spPr>
        <a:xfrm>
          <a:off x="15430500" y="160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39767</xdr:rowOff>
    </xdr:from>
    <xdr:ext cx="469744" cy="259045"/>
    <xdr:sp macro="" textlink="">
      <xdr:nvSpPr>
        <xdr:cNvPr id="711" name="テキスト ボックス 710"/>
        <xdr:cNvSpPr txBox="1"/>
      </xdr:nvSpPr>
      <xdr:spPr>
        <a:xfrm>
          <a:off x="15246428" y="158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158750</xdr:rowOff>
    </xdr:from>
    <xdr:to>
      <xdr:col>76</xdr:col>
      <xdr:colOff>165100</xdr:colOff>
      <xdr:row>93</xdr:row>
      <xdr:rowOff>88900</xdr:rowOff>
    </xdr:to>
    <xdr:sp macro="" textlink="">
      <xdr:nvSpPr>
        <xdr:cNvPr id="712" name="楕円 711"/>
        <xdr:cNvSpPr/>
      </xdr:nvSpPr>
      <xdr:spPr>
        <a:xfrm>
          <a:off x="14541500" y="159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105427</xdr:rowOff>
    </xdr:from>
    <xdr:ext cx="469744" cy="259045"/>
    <xdr:sp macro="" textlink="">
      <xdr:nvSpPr>
        <xdr:cNvPr id="713" name="テキスト ボックス 712"/>
        <xdr:cNvSpPr txBox="1"/>
      </xdr:nvSpPr>
      <xdr:spPr>
        <a:xfrm>
          <a:off x="14357428" y="1570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76200</xdr:rowOff>
    </xdr:from>
    <xdr:to>
      <xdr:col>72</xdr:col>
      <xdr:colOff>38100</xdr:colOff>
      <xdr:row>92</xdr:row>
      <xdr:rowOff>6350</xdr:rowOff>
    </xdr:to>
    <xdr:sp macro="" textlink="">
      <xdr:nvSpPr>
        <xdr:cNvPr id="714" name="楕円 713"/>
        <xdr:cNvSpPr/>
      </xdr:nvSpPr>
      <xdr:spPr>
        <a:xfrm>
          <a:off x="13652500" y="156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22877</xdr:rowOff>
    </xdr:from>
    <xdr:ext cx="534377" cy="259045"/>
    <xdr:sp macro="" textlink="">
      <xdr:nvSpPr>
        <xdr:cNvPr id="715" name="テキスト ボックス 714"/>
        <xdr:cNvSpPr txBox="1"/>
      </xdr:nvSpPr>
      <xdr:spPr>
        <a:xfrm>
          <a:off x="13436111" y="154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103887</xdr:rowOff>
    </xdr:from>
    <xdr:to>
      <xdr:col>67</xdr:col>
      <xdr:colOff>101600</xdr:colOff>
      <xdr:row>95</xdr:row>
      <xdr:rowOff>34037</xdr:rowOff>
    </xdr:to>
    <xdr:sp macro="" textlink="">
      <xdr:nvSpPr>
        <xdr:cNvPr id="716" name="楕円 715"/>
        <xdr:cNvSpPr/>
      </xdr:nvSpPr>
      <xdr:spPr>
        <a:xfrm>
          <a:off x="12763500" y="16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50564</xdr:rowOff>
    </xdr:from>
    <xdr:ext cx="469744" cy="259045"/>
    <xdr:sp macro="" textlink="">
      <xdr:nvSpPr>
        <xdr:cNvPr id="717" name="テキスト ボックス 716"/>
        <xdr:cNvSpPr txBox="1"/>
      </xdr:nvSpPr>
      <xdr:spPr>
        <a:xfrm>
          <a:off x="12579428" y="1599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93218</xdr:rowOff>
    </xdr:from>
    <xdr:to>
      <xdr:col>116</xdr:col>
      <xdr:colOff>63500</xdr:colOff>
      <xdr:row>32</xdr:row>
      <xdr:rowOff>7112</xdr:rowOff>
    </xdr:to>
    <xdr:cxnSp macro="">
      <xdr:nvCxnSpPr>
        <xdr:cNvPr id="746" name="直線コネクタ 745"/>
        <xdr:cNvCxnSpPr/>
      </xdr:nvCxnSpPr>
      <xdr:spPr>
        <a:xfrm>
          <a:off x="21323300" y="5408168"/>
          <a:ext cx="8382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7" name="投資及び出資金平均値テキスト"/>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142367</xdr:rowOff>
    </xdr:from>
    <xdr:to>
      <xdr:col>111</xdr:col>
      <xdr:colOff>177800</xdr:colOff>
      <xdr:row>31</xdr:row>
      <xdr:rowOff>93218</xdr:rowOff>
    </xdr:to>
    <xdr:cxnSp macro="">
      <xdr:nvCxnSpPr>
        <xdr:cNvPr id="749" name="直線コネクタ 748"/>
        <xdr:cNvCxnSpPr/>
      </xdr:nvCxnSpPr>
      <xdr:spPr>
        <a:xfrm>
          <a:off x="20434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51" name="テキスト ボックス 750"/>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108077</xdr:rowOff>
    </xdr:to>
    <xdr:cxnSp macro="">
      <xdr:nvCxnSpPr>
        <xdr:cNvPr id="752" name="直線コネクタ 751"/>
        <xdr:cNvCxnSpPr/>
      </xdr:nvCxnSpPr>
      <xdr:spPr>
        <a:xfrm flipV="1">
          <a:off x="19545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4" name="テキスト ボックス 753"/>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108077</xdr:rowOff>
    </xdr:from>
    <xdr:to>
      <xdr:col>102</xdr:col>
      <xdr:colOff>114300</xdr:colOff>
      <xdr:row>32</xdr:row>
      <xdr:rowOff>98933</xdr:rowOff>
    </xdr:to>
    <xdr:cxnSp macro="">
      <xdr:nvCxnSpPr>
        <xdr:cNvPr id="755" name="直線コネクタ 754"/>
        <xdr:cNvCxnSpPr/>
      </xdr:nvCxnSpPr>
      <xdr:spPr>
        <a:xfrm flipV="1">
          <a:off x="18656300" y="5423027"/>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7" name="テキスト ボックス 756"/>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26179</xdr:rowOff>
    </xdr:from>
    <xdr:ext cx="469744" cy="259045"/>
    <xdr:sp macro="" textlink="">
      <xdr:nvSpPr>
        <xdr:cNvPr id="759" name="テキスト ボックス 758"/>
        <xdr:cNvSpPr txBox="1"/>
      </xdr:nvSpPr>
      <xdr:spPr>
        <a:xfrm>
          <a:off x="18421428" y="58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127762</xdr:rowOff>
    </xdr:from>
    <xdr:to>
      <xdr:col>116</xdr:col>
      <xdr:colOff>114300</xdr:colOff>
      <xdr:row>32</xdr:row>
      <xdr:rowOff>57912</xdr:rowOff>
    </xdr:to>
    <xdr:sp macro="" textlink="">
      <xdr:nvSpPr>
        <xdr:cNvPr id="765" name="楕円 764"/>
        <xdr:cNvSpPr/>
      </xdr:nvSpPr>
      <xdr:spPr>
        <a:xfrm>
          <a:off x="221107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150639</xdr:rowOff>
    </xdr:from>
    <xdr:ext cx="469744" cy="259045"/>
    <xdr:sp macro="" textlink="">
      <xdr:nvSpPr>
        <xdr:cNvPr id="766" name="投資及び出資金該当値テキスト"/>
        <xdr:cNvSpPr txBox="1"/>
      </xdr:nvSpPr>
      <xdr:spPr>
        <a:xfrm>
          <a:off x="22212300"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42418</xdr:rowOff>
    </xdr:from>
    <xdr:to>
      <xdr:col>112</xdr:col>
      <xdr:colOff>38100</xdr:colOff>
      <xdr:row>31</xdr:row>
      <xdr:rowOff>144018</xdr:rowOff>
    </xdr:to>
    <xdr:sp macro="" textlink="">
      <xdr:nvSpPr>
        <xdr:cNvPr id="767" name="楕円 766"/>
        <xdr:cNvSpPr/>
      </xdr:nvSpPr>
      <xdr:spPr>
        <a:xfrm>
          <a:off x="21272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160545</xdr:rowOff>
    </xdr:from>
    <xdr:ext cx="469744" cy="259045"/>
    <xdr:sp macro="" textlink="">
      <xdr:nvSpPr>
        <xdr:cNvPr id="768" name="テキスト ボックス 767"/>
        <xdr:cNvSpPr txBox="1"/>
      </xdr:nvSpPr>
      <xdr:spPr>
        <a:xfrm>
          <a:off x="21088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91567</xdr:rowOff>
    </xdr:from>
    <xdr:to>
      <xdr:col>107</xdr:col>
      <xdr:colOff>101600</xdr:colOff>
      <xdr:row>31</xdr:row>
      <xdr:rowOff>21717</xdr:rowOff>
    </xdr:to>
    <xdr:sp macro="" textlink="">
      <xdr:nvSpPr>
        <xdr:cNvPr id="769" name="楕円 768"/>
        <xdr:cNvSpPr/>
      </xdr:nvSpPr>
      <xdr:spPr>
        <a:xfrm>
          <a:off x="2038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38244</xdr:rowOff>
    </xdr:from>
    <xdr:ext cx="469744" cy="259045"/>
    <xdr:sp macro="" textlink="">
      <xdr:nvSpPr>
        <xdr:cNvPr id="770" name="テキスト ボックス 769"/>
        <xdr:cNvSpPr txBox="1"/>
      </xdr:nvSpPr>
      <xdr:spPr>
        <a:xfrm>
          <a:off x="20199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57277</xdr:rowOff>
    </xdr:from>
    <xdr:to>
      <xdr:col>102</xdr:col>
      <xdr:colOff>165100</xdr:colOff>
      <xdr:row>31</xdr:row>
      <xdr:rowOff>158877</xdr:rowOff>
    </xdr:to>
    <xdr:sp macro="" textlink="">
      <xdr:nvSpPr>
        <xdr:cNvPr id="771" name="楕円 770"/>
        <xdr:cNvSpPr/>
      </xdr:nvSpPr>
      <xdr:spPr>
        <a:xfrm>
          <a:off x="19494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3954</xdr:rowOff>
    </xdr:from>
    <xdr:ext cx="469744" cy="259045"/>
    <xdr:sp macro="" textlink="">
      <xdr:nvSpPr>
        <xdr:cNvPr id="772" name="テキスト ボックス 771"/>
        <xdr:cNvSpPr txBox="1"/>
      </xdr:nvSpPr>
      <xdr:spPr>
        <a:xfrm>
          <a:off x="19310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48133</xdr:rowOff>
    </xdr:from>
    <xdr:to>
      <xdr:col>98</xdr:col>
      <xdr:colOff>38100</xdr:colOff>
      <xdr:row>32</xdr:row>
      <xdr:rowOff>149733</xdr:rowOff>
    </xdr:to>
    <xdr:sp macro="" textlink="">
      <xdr:nvSpPr>
        <xdr:cNvPr id="773" name="楕円 772"/>
        <xdr:cNvSpPr/>
      </xdr:nvSpPr>
      <xdr:spPr>
        <a:xfrm>
          <a:off x="186055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166260</xdr:rowOff>
    </xdr:from>
    <xdr:ext cx="469744" cy="259045"/>
    <xdr:sp macro="" textlink="">
      <xdr:nvSpPr>
        <xdr:cNvPr id="774" name="テキスト ボックス 773"/>
        <xdr:cNvSpPr txBox="1"/>
      </xdr:nvSpPr>
      <xdr:spPr>
        <a:xfrm>
          <a:off x="18421428" y="53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166994</xdr:rowOff>
    </xdr:from>
    <xdr:to>
      <xdr:col>116</xdr:col>
      <xdr:colOff>63500</xdr:colOff>
      <xdr:row>59</xdr:row>
      <xdr:rowOff>38659</xdr:rowOff>
    </xdr:to>
    <xdr:cxnSp macro="">
      <xdr:nvCxnSpPr>
        <xdr:cNvPr id="803" name="直線コネクタ 802"/>
        <xdr:cNvCxnSpPr/>
      </xdr:nvCxnSpPr>
      <xdr:spPr>
        <a:xfrm flipV="1">
          <a:off x="21323300" y="10111094"/>
          <a:ext cx="838200" cy="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36206</xdr:rowOff>
    </xdr:from>
    <xdr:to>
      <xdr:col>111</xdr:col>
      <xdr:colOff>177800</xdr:colOff>
      <xdr:row>59</xdr:row>
      <xdr:rowOff>38659</xdr:rowOff>
    </xdr:to>
    <xdr:cxnSp macro="">
      <xdr:nvCxnSpPr>
        <xdr:cNvPr id="806" name="直線コネクタ 805"/>
        <xdr:cNvCxnSpPr/>
      </xdr:nvCxnSpPr>
      <xdr:spPr>
        <a:xfrm>
          <a:off x="20434300" y="10151756"/>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8" name="テキスト ボックス 807"/>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164419</xdr:rowOff>
    </xdr:from>
    <xdr:to>
      <xdr:col>107</xdr:col>
      <xdr:colOff>50800</xdr:colOff>
      <xdr:row>59</xdr:row>
      <xdr:rowOff>36206</xdr:rowOff>
    </xdr:to>
    <xdr:cxnSp macro="">
      <xdr:nvCxnSpPr>
        <xdr:cNvPr id="809" name="直線コネクタ 808"/>
        <xdr:cNvCxnSpPr/>
      </xdr:nvCxnSpPr>
      <xdr:spPr>
        <a:xfrm>
          <a:off x="19545300" y="10108519"/>
          <a:ext cx="889000" cy="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1" name="テキスト ボックス 810"/>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164419</xdr:rowOff>
    </xdr:from>
    <xdr:to>
      <xdr:col>102</xdr:col>
      <xdr:colOff>114300</xdr:colOff>
      <xdr:row>59</xdr:row>
      <xdr:rowOff>28837</xdr:rowOff>
    </xdr:to>
    <xdr:cxnSp macro="">
      <xdr:nvCxnSpPr>
        <xdr:cNvPr id="812" name="直線コネクタ 811"/>
        <xdr:cNvCxnSpPr/>
      </xdr:nvCxnSpPr>
      <xdr:spPr>
        <a:xfrm flipV="1">
          <a:off x="18656300" y="10108519"/>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4" name="テキスト ボックス 813"/>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6" name="テキスト ボックス 815"/>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116194</xdr:rowOff>
    </xdr:from>
    <xdr:to>
      <xdr:col>116</xdr:col>
      <xdr:colOff>114300</xdr:colOff>
      <xdr:row>59</xdr:row>
      <xdr:rowOff>46344</xdr:rowOff>
    </xdr:to>
    <xdr:sp macro="" textlink="">
      <xdr:nvSpPr>
        <xdr:cNvPr id="822" name="楕円 821"/>
        <xdr:cNvSpPr/>
      </xdr:nvSpPr>
      <xdr:spPr>
        <a:xfrm>
          <a:off x="22110700" y="100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31121</xdr:rowOff>
    </xdr:from>
    <xdr:ext cx="469744" cy="259045"/>
    <xdr:sp macro="" textlink="">
      <xdr:nvSpPr>
        <xdr:cNvPr id="823" name="貸付金該当値テキスト"/>
        <xdr:cNvSpPr txBox="1"/>
      </xdr:nvSpPr>
      <xdr:spPr>
        <a:xfrm>
          <a:off x="22212300" y="997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159309</xdr:rowOff>
    </xdr:from>
    <xdr:to>
      <xdr:col>112</xdr:col>
      <xdr:colOff>38100</xdr:colOff>
      <xdr:row>59</xdr:row>
      <xdr:rowOff>89459</xdr:rowOff>
    </xdr:to>
    <xdr:sp macro="" textlink="">
      <xdr:nvSpPr>
        <xdr:cNvPr id="824" name="楕円 823"/>
        <xdr:cNvSpPr/>
      </xdr:nvSpPr>
      <xdr:spPr>
        <a:xfrm>
          <a:off x="21272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80586</xdr:rowOff>
    </xdr:from>
    <xdr:ext cx="378565" cy="259045"/>
    <xdr:sp macro="" textlink="">
      <xdr:nvSpPr>
        <xdr:cNvPr id="825" name="テキスト ボックス 824"/>
        <xdr:cNvSpPr txBox="1"/>
      </xdr:nvSpPr>
      <xdr:spPr>
        <a:xfrm>
          <a:off x="21134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156856</xdr:rowOff>
    </xdr:from>
    <xdr:to>
      <xdr:col>107</xdr:col>
      <xdr:colOff>101600</xdr:colOff>
      <xdr:row>59</xdr:row>
      <xdr:rowOff>87006</xdr:rowOff>
    </xdr:to>
    <xdr:sp macro="" textlink="">
      <xdr:nvSpPr>
        <xdr:cNvPr id="826" name="楕円 825"/>
        <xdr:cNvSpPr/>
      </xdr:nvSpPr>
      <xdr:spPr>
        <a:xfrm>
          <a:off x="20383500" y="101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78133</xdr:rowOff>
    </xdr:from>
    <xdr:ext cx="469744" cy="259045"/>
    <xdr:sp macro="" textlink="">
      <xdr:nvSpPr>
        <xdr:cNvPr id="827" name="テキスト ボックス 826"/>
        <xdr:cNvSpPr txBox="1"/>
      </xdr:nvSpPr>
      <xdr:spPr>
        <a:xfrm>
          <a:off x="20199428" y="101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113619</xdr:rowOff>
    </xdr:from>
    <xdr:to>
      <xdr:col>102</xdr:col>
      <xdr:colOff>165100</xdr:colOff>
      <xdr:row>59</xdr:row>
      <xdr:rowOff>43769</xdr:rowOff>
    </xdr:to>
    <xdr:sp macro="" textlink="">
      <xdr:nvSpPr>
        <xdr:cNvPr id="828" name="楕円 827"/>
        <xdr:cNvSpPr/>
      </xdr:nvSpPr>
      <xdr:spPr>
        <a:xfrm>
          <a:off x="19494500" y="100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34896</xdr:rowOff>
    </xdr:from>
    <xdr:ext cx="469744" cy="259045"/>
    <xdr:sp macro="" textlink="">
      <xdr:nvSpPr>
        <xdr:cNvPr id="829" name="テキスト ボックス 828"/>
        <xdr:cNvSpPr txBox="1"/>
      </xdr:nvSpPr>
      <xdr:spPr>
        <a:xfrm>
          <a:off x="19310428" y="1015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149487</xdr:rowOff>
    </xdr:from>
    <xdr:to>
      <xdr:col>98</xdr:col>
      <xdr:colOff>38100</xdr:colOff>
      <xdr:row>59</xdr:row>
      <xdr:rowOff>79637</xdr:rowOff>
    </xdr:to>
    <xdr:sp macro="" textlink="">
      <xdr:nvSpPr>
        <xdr:cNvPr id="830" name="楕円 829"/>
        <xdr:cNvSpPr/>
      </xdr:nvSpPr>
      <xdr:spPr>
        <a:xfrm>
          <a:off x="18605500" y="100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70764</xdr:rowOff>
    </xdr:from>
    <xdr:ext cx="469744" cy="259045"/>
    <xdr:sp macro="" textlink="">
      <xdr:nvSpPr>
        <xdr:cNvPr id="831" name="テキスト ボックス 830"/>
        <xdr:cNvSpPr txBox="1"/>
      </xdr:nvSpPr>
      <xdr:spPr>
        <a:xfrm>
          <a:off x="18421428" y="10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117069</xdr:rowOff>
    </xdr:from>
    <xdr:to>
      <xdr:col>116</xdr:col>
      <xdr:colOff>63500</xdr:colOff>
      <xdr:row>74</xdr:row>
      <xdr:rowOff>146969</xdr:rowOff>
    </xdr:to>
    <xdr:cxnSp macro="">
      <xdr:nvCxnSpPr>
        <xdr:cNvPr id="859" name="直線コネクタ 858"/>
        <xdr:cNvCxnSpPr/>
      </xdr:nvCxnSpPr>
      <xdr:spPr>
        <a:xfrm>
          <a:off x="21323300" y="12804369"/>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0" name="繰出金平均値テキスト"/>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117069</xdr:rowOff>
    </xdr:from>
    <xdr:to>
      <xdr:col>111</xdr:col>
      <xdr:colOff>177800</xdr:colOff>
      <xdr:row>75</xdr:row>
      <xdr:rowOff>41128</xdr:rowOff>
    </xdr:to>
    <xdr:cxnSp macro="">
      <xdr:nvCxnSpPr>
        <xdr:cNvPr id="862" name="直線コネクタ 861"/>
        <xdr:cNvCxnSpPr/>
      </xdr:nvCxnSpPr>
      <xdr:spPr>
        <a:xfrm flipV="1">
          <a:off x="20434300" y="12804369"/>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41128</xdr:rowOff>
    </xdr:from>
    <xdr:to>
      <xdr:col>107</xdr:col>
      <xdr:colOff>50800</xdr:colOff>
      <xdr:row>75</xdr:row>
      <xdr:rowOff>51140</xdr:rowOff>
    </xdr:to>
    <xdr:cxnSp macro="">
      <xdr:nvCxnSpPr>
        <xdr:cNvPr id="865" name="直線コネクタ 864"/>
        <xdr:cNvCxnSpPr/>
      </xdr:nvCxnSpPr>
      <xdr:spPr>
        <a:xfrm flipV="1">
          <a:off x="19545300" y="128998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75509</xdr:rowOff>
    </xdr:from>
    <xdr:to>
      <xdr:col>102</xdr:col>
      <xdr:colOff>114300</xdr:colOff>
      <xdr:row>75</xdr:row>
      <xdr:rowOff>51140</xdr:rowOff>
    </xdr:to>
    <xdr:cxnSp macro="">
      <xdr:nvCxnSpPr>
        <xdr:cNvPr id="868" name="直線コネクタ 867"/>
        <xdr:cNvCxnSpPr/>
      </xdr:nvCxnSpPr>
      <xdr:spPr>
        <a:xfrm>
          <a:off x="18656300" y="12762809"/>
          <a:ext cx="889000" cy="1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2" name="テキスト ボックス 871"/>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96169</xdr:rowOff>
    </xdr:from>
    <xdr:to>
      <xdr:col>116</xdr:col>
      <xdr:colOff>114300</xdr:colOff>
      <xdr:row>75</xdr:row>
      <xdr:rowOff>26319</xdr:rowOff>
    </xdr:to>
    <xdr:sp macro="" textlink="">
      <xdr:nvSpPr>
        <xdr:cNvPr id="878" name="楕円 877"/>
        <xdr:cNvSpPr/>
      </xdr:nvSpPr>
      <xdr:spPr>
        <a:xfrm>
          <a:off x="22110700" y="127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74596</xdr:rowOff>
    </xdr:from>
    <xdr:ext cx="534377" cy="259045"/>
    <xdr:sp macro="" textlink="">
      <xdr:nvSpPr>
        <xdr:cNvPr id="879" name="繰出金該当値テキスト"/>
        <xdr:cNvSpPr txBox="1"/>
      </xdr:nvSpPr>
      <xdr:spPr>
        <a:xfrm>
          <a:off x="22212300" y="12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66269</xdr:rowOff>
    </xdr:from>
    <xdr:to>
      <xdr:col>112</xdr:col>
      <xdr:colOff>38100</xdr:colOff>
      <xdr:row>74</xdr:row>
      <xdr:rowOff>167869</xdr:rowOff>
    </xdr:to>
    <xdr:sp macro="" textlink="">
      <xdr:nvSpPr>
        <xdr:cNvPr id="880" name="楕円 879"/>
        <xdr:cNvSpPr/>
      </xdr:nvSpPr>
      <xdr:spPr>
        <a:xfrm>
          <a:off x="212725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158996</xdr:rowOff>
    </xdr:from>
    <xdr:ext cx="534377" cy="259045"/>
    <xdr:sp macro="" textlink="">
      <xdr:nvSpPr>
        <xdr:cNvPr id="881" name="テキスト ボックス 880"/>
        <xdr:cNvSpPr txBox="1"/>
      </xdr:nvSpPr>
      <xdr:spPr>
        <a:xfrm>
          <a:off x="21056111" y="128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161778</xdr:rowOff>
    </xdr:from>
    <xdr:to>
      <xdr:col>107</xdr:col>
      <xdr:colOff>101600</xdr:colOff>
      <xdr:row>75</xdr:row>
      <xdr:rowOff>91928</xdr:rowOff>
    </xdr:to>
    <xdr:sp macro="" textlink="">
      <xdr:nvSpPr>
        <xdr:cNvPr id="882" name="楕円 881"/>
        <xdr:cNvSpPr/>
      </xdr:nvSpPr>
      <xdr:spPr>
        <a:xfrm>
          <a:off x="20383500" y="128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83055</xdr:rowOff>
    </xdr:from>
    <xdr:ext cx="534377" cy="259045"/>
    <xdr:sp macro="" textlink="">
      <xdr:nvSpPr>
        <xdr:cNvPr id="883" name="テキスト ボックス 882"/>
        <xdr:cNvSpPr txBox="1"/>
      </xdr:nvSpPr>
      <xdr:spPr>
        <a:xfrm>
          <a:off x="20167111" y="129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340</xdr:rowOff>
    </xdr:from>
    <xdr:to>
      <xdr:col>102</xdr:col>
      <xdr:colOff>165100</xdr:colOff>
      <xdr:row>75</xdr:row>
      <xdr:rowOff>101940</xdr:rowOff>
    </xdr:to>
    <xdr:sp macro="" textlink="">
      <xdr:nvSpPr>
        <xdr:cNvPr id="884" name="楕円 883"/>
        <xdr:cNvSpPr/>
      </xdr:nvSpPr>
      <xdr:spPr>
        <a:xfrm>
          <a:off x="19494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93067</xdr:rowOff>
    </xdr:from>
    <xdr:ext cx="534377" cy="259045"/>
    <xdr:sp macro="" textlink="">
      <xdr:nvSpPr>
        <xdr:cNvPr id="885" name="テキスト ボックス 884"/>
        <xdr:cNvSpPr txBox="1"/>
      </xdr:nvSpPr>
      <xdr:spPr>
        <a:xfrm>
          <a:off x="19278111" y="129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24709</xdr:rowOff>
    </xdr:from>
    <xdr:to>
      <xdr:col>98</xdr:col>
      <xdr:colOff>38100</xdr:colOff>
      <xdr:row>74</xdr:row>
      <xdr:rowOff>126309</xdr:rowOff>
    </xdr:to>
    <xdr:sp macro="" textlink="">
      <xdr:nvSpPr>
        <xdr:cNvPr id="886" name="楕円 885"/>
        <xdr:cNvSpPr/>
      </xdr:nvSpPr>
      <xdr:spPr>
        <a:xfrm>
          <a:off x="186055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142836</xdr:rowOff>
    </xdr:from>
    <xdr:ext cx="534377" cy="259045"/>
    <xdr:sp macro="" textlink="">
      <xdr:nvSpPr>
        <xdr:cNvPr id="887" name="テキスト ボックス 886"/>
        <xdr:cNvSpPr txBox="1"/>
      </xdr:nvSpPr>
      <xdr:spPr>
        <a:xfrm>
          <a:off x="18389111" y="124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人件費は、県費負担教職員の権限移譲に伴う給与費負担の増により平成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年度に大きく増加し、以降はほぼ横ばいとなっていましたが、</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令和２年度は会計年度任用職員制度の導入</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により増加しています。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　物件費は、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GIGA</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スクール構想に係る</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PC</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等の配備等により</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10.4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rPr>
            <a:t>％上昇していますが、類似団体内平均値も同程度上昇しており、同値を下回っています。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扶助費は、施設型給付費の増加等、社会保障関係経費の増に加え、令和２年度は子育て世帯臨時特別給付金やひとり親世帯臨時特別給付金の皆増により、右肩上がりに増加しています。</a:t>
          </a:r>
          <a:endParaRPr kumimoji="1" lang="en-US" altLang="ja-JP" sz="1300" b="0" i="0" u="none" strike="noStrike" kern="0" cap="none" spc="0" normalizeH="0" baseline="0" noProof="0">
            <a:ln>
              <a:noFill/>
            </a:ln>
            <a:solidFill>
              <a:srgbClr val="00B0F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補助費等は、特別定額給付金（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百万円）の皆増等により大幅に増加しましたが、類似団体平均は下回っています。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普通建設事業費（新規整備）は、小・中学校への空調整備費が減少した一方で、斎場施設関連整備や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整備により増加しています。普通建設事業費（更新整備）は、し尿処理施設の改修等により増加していますが、類似団体平均は下回っています。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積立金は、庁舎整備基金への積立額の減少等により、３年連続で減少し、類似団体内平均と同水準となりました。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46627</xdr:rowOff>
    </xdr:from>
    <xdr:to>
      <xdr:col>24</xdr:col>
      <xdr:colOff>63500</xdr:colOff>
      <xdr:row>32</xdr:row>
      <xdr:rowOff>170724</xdr:rowOff>
    </xdr:to>
    <xdr:cxnSp macro="">
      <xdr:nvCxnSpPr>
        <xdr:cNvPr id="63" name="直線コネクタ 62"/>
        <xdr:cNvCxnSpPr/>
      </xdr:nvCxnSpPr>
      <xdr:spPr>
        <a:xfrm>
          <a:off x="3797300" y="553302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30299</xdr:rowOff>
    </xdr:from>
    <xdr:to>
      <xdr:col>19</xdr:col>
      <xdr:colOff>177800</xdr:colOff>
      <xdr:row>32</xdr:row>
      <xdr:rowOff>46627</xdr:rowOff>
    </xdr:to>
    <xdr:cxnSp macro="">
      <xdr:nvCxnSpPr>
        <xdr:cNvPr id="66" name="直線コネクタ 65"/>
        <xdr:cNvCxnSpPr/>
      </xdr:nvCxnSpPr>
      <xdr:spPr>
        <a:xfrm>
          <a:off x="2908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27033</xdr:rowOff>
    </xdr:from>
    <xdr:to>
      <xdr:col>15</xdr:col>
      <xdr:colOff>50800</xdr:colOff>
      <xdr:row>32</xdr:row>
      <xdr:rowOff>30299</xdr:rowOff>
    </xdr:to>
    <xdr:cxnSp macro="">
      <xdr:nvCxnSpPr>
        <xdr:cNvPr id="69" name="直線コネクタ 68"/>
        <xdr:cNvCxnSpPr/>
      </xdr:nvCxnSpPr>
      <xdr:spPr>
        <a:xfrm>
          <a:off x="2019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31931</xdr:rowOff>
    </xdr:to>
    <xdr:cxnSp macro="">
      <xdr:nvCxnSpPr>
        <xdr:cNvPr id="72" name="直線コネクタ 71"/>
        <xdr:cNvCxnSpPr/>
      </xdr:nvCxnSpPr>
      <xdr:spPr>
        <a:xfrm flipV="1">
          <a:off x="1130300" y="5513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119924</xdr:rowOff>
    </xdr:from>
    <xdr:to>
      <xdr:col>24</xdr:col>
      <xdr:colOff>114300</xdr:colOff>
      <xdr:row>33</xdr:row>
      <xdr:rowOff>50074</xdr:rowOff>
    </xdr:to>
    <xdr:sp macro="" textlink="">
      <xdr:nvSpPr>
        <xdr:cNvPr id="82" name="楕円 81"/>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142801</xdr:rowOff>
    </xdr:from>
    <xdr:ext cx="469744" cy="259045"/>
    <xdr:sp macro="" textlink="">
      <xdr:nvSpPr>
        <xdr:cNvPr id="83" name="議会費該当値テキスト"/>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167277</xdr:rowOff>
    </xdr:from>
    <xdr:to>
      <xdr:col>20</xdr:col>
      <xdr:colOff>38100</xdr:colOff>
      <xdr:row>32</xdr:row>
      <xdr:rowOff>97427</xdr:rowOff>
    </xdr:to>
    <xdr:sp macro="" textlink="">
      <xdr:nvSpPr>
        <xdr:cNvPr id="84" name="楕円 83"/>
        <xdr:cNvSpPr/>
      </xdr:nvSpPr>
      <xdr:spPr>
        <a:xfrm>
          <a:off x="3746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113954</xdr:rowOff>
    </xdr:from>
    <xdr:ext cx="469744" cy="259045"/>
    <xdr:sp macro="" textlink="">
      <xdr:nvSpPr>
        <xdr:cNvPr id="85" name="テキスト ボックス 84"/>
        <xdr:cNvSpPr txBox="1"/>
      </xdr:nvSpPr>
      <xdr:spPr>
        <a:xfrm>
          <a:off x="3562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150949</xdr:rowOff>
    </xdr:from>
    <xdr:to>
      <xdr:col>15</xdr:col>
      <xdr:colOff>101600</xdr:colOff>
      <xdr:row>32</xdr:row>
      <xdr:rowOff>81099</xdr:rowOff>
    </xdr:to>
    <xdr:sp macro="" textlink="">
      <xdr:nvSpPr>
        <xdr:cNvPr id="86" name="楕円 85"/>
        <xdr:cNvSpPr/>
      </xdr:nvSpPr>
      <xdr:spPr>
        <a:xfrm>
          <a:off x="2857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97626</xdr:rowOff>
    </xdr:from>
    <xdr:ext cx="469744" cy="259045"/>
    <xdr:sp macro="" textlink="">
      <xdr:nvSpPr>
        <xdr:cNvPr id="87" name="テキスト ボックス 86"/>
        <xdr:cNvSpPr txBox="1"/>
      </xdr:nvSpPr>
      <xdr:spPr>
        <a:xfrm>
          <a:off x="2673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147683</xdr:rowOff>
    </xdr:from>
    <xdr:to>
      <xdr:col>10</xdr:col>
      <xdr:colOff>165100</xdr:colOff>
      <xdr:row>32</xdr:row>
      <xdr:rowOff>77833</xdr:rowOff>
    </xdr:to>
    <xdr:sp macro="" textlink="">
      <xdr:nvSpPr>
        <xdr:cNvPr id="88" name="楕円 87"/>
        <xdr:cNvSpPr/>
      </xdr:nvSpPr>
      <xdr:spPr>
        <a:xfrm>
          <a:off x="1968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94360</xdr:rowOff>
    </xdr:from>
    <xdr:ext cx="469744" cy="259045"/>
    <xdr:sp macro="" textlink="">
      <xdr:nvSpPr>
        <xdr:cNvPr id="89" name="テキスト ボックス 88"/>
        <xdr:cNvSpPr txBox="1"/>
      </xdr:nvSpPr>
      <xdr:spPr>
        <a:xfrm>
          <a:off x="1784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152581</xdr:rowOff>
    </xdr:from>
    <xdr:to>
      <xdr:col>6</xdr:col>
      <xdr:colOff>38100</xdr:colOff>
      <xdr:row>32</xdr:row>
      <xdr:rowOff>82731</xdr:rowOff>
    </xdr:to>
    <xdr:sp macro="" textlink="">
      <xdr:nvSpPr>
        <xdr:cNvPr id="90" name="楕円 89"/>
        <xdr:cNvSpPr/>
      </xdr:nvSpPr>
      <xdr:spPr>
        <a:xfrm>
          <a:off x="1079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99258</xdr:rowOff>
    </xdr:from>
    <xdr:ext cx="469744" cy="259045"/>
    <xdr:sp macro="" textlink="">
      <xdr:nvSpPr>
        <xdr:cNvPr id="91" name="テキスト ボックス 90"/>
        <xdr:cNvSpPr txBox="1"/>
      </xdr:nvSpPr>
      <xdr:spPr>
        <a:xfrm>
          <a:off x="895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59</xdr:row>
      <xdr:rowOff>35052</xdr:rowOff>
    </xdr:to>
    <xdr:cxnSp macro="">
      <xdr:nvCxnSpPr>
        <xdr:cNvPr id="121" name="直線コネクタ 120"/>
        <xdr:cNvCxnSpPr/>
      </xdr:nvCxnSpPr>
      <xdr:spPr>
        <a:xfrm flipV="1">
          <a:off x="3797300" y="8793683"/>
          <a:ext cx="8382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145758</xdr:rowOff>
    </xdr:from>
    <xdr:to>
      <xdr:col>19</xdr:col>
      <xdr:colOff>177800</xdr:colOff>
      <xdr:row>59</xdr:row>
      <xdr:rowOff>35052</xdr:rowOff>
    </xdr:to>
    <xdr:cxnSp macro="">
      <xdr:nvCxnSpPr>
        <xdr:cNvPr id="124" name="直線コネクタ 123"/>
        <xdr:cNvCxnSpPr/>
      </xdr:nvCxnSpPr>
      <xdr:spPr>
        <a:xfrm>
          <a:off x="2908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106718</xdr:rowOff>
    </xdr:from>
    <xdr:to>
      <xdr:col>15</xdr:col>
      <xdr:colOff>50800</xdr:colOff>
      <xdr:row>58</xdr:row>
      <xdr:rowOff>145758</xdr:rowOff>
    </xdr:to>
    <xdr:cxnSp macro="">
      <xdr:nvCxnSpPr>
        <xdr:cNvPr id="127" name="直線コネクタ 126"/>
        <xdr:cNvCxnSpPr/>
      </xdr:nvCxnSpPr>
      <xdr:spPr>
        <a:xfrm>
          <a:off x="2019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59</xdr:row>
      <xdr:rowOff>4255</xdr:rowOff>
    </xdr:to>
    <xdr:cxnSp macro="">
      <xdr:nvCxnSpPr>
        <xdr:cNvPr id="130" name="直線コネクタ 129"/>
        <xdr:cNvCxnSpPr/>
      </xdr:nvCxnSpPr>
      <xdr:spPr>
        <a:xfrm flipV="1">
          <a:off x="1130300" y="10050818"/>
          <a:ext cx="889000" cy="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170383</xdr:rowOff>
    </xdr:from>
    <xdr:to>
      <xdr:col>24</xdr:col>
      <xdr:colOff>114300</xdr:colOff>
      <xdr:row>51</xdr:row>
      <xdr:rowOff>100533</xdr:rowOff>
    </xdr:to>
    <xdr:sp macro="" textlink="">
      <xdr:nvSpPr>
        <xdr:cNvPr id="140" name="楕円 139"/>
        <xdr:cNvSpPr/>
      </xdr:nvSpPr>
      <xdr:spPr>
        <a:xfrm>
          <a:off x="45847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85310</xdr:rowOff>
    </xdr:from>
    <xdr:ext cx="599010" cy="259045"/>
    <xdr:sp macro="" textlink="">
      <xdr:nvSpPr>
        <xdr:cNvPr id="141" name="総務費該当値テキスト"/>
        <xdr:cNvSpPr txBox="1"/>
      </xdr:nvSpPr>
      <xdr:spPr>
        <a:xfrm>
          <a:off x="4686300" y="86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155702</xdr:rowOff>
    </xdr:from>
    <xdr:to>
      <xdr:col>20</xdr:col>
      <xdr:colOff>38100</xdr:colOff>
      <xdr:row>59</xdr:row>
      <xdr:rowOff>85852</xdr:rowOff>
    </xdr:to>
    <xdr:sp macro="" textlink="">
      <xdr:nvSpPr>
        <xdr:cNvPr id="142" name="楕円 141"/>
        <xdr:cNvSpPr/>
      </xdr:nvSpPr>
      <xdr:spPr>
        <a:xfrm>
          <a:off x="3746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76979</xdr:rowOff>
    </xdr:from>
    <xdr:ext cx="534377" cy="259045"/>
    <xdr:sp macro="" textlink="">
      <xdr:nvSpPr>
        <xdr:cNvPr id="143" name="テキスト ボックス 142"/>
        <xdr:cNvSpPr txBox="1"/>
      </xdr:nvSpPr>
      <xdr:spPr>
        <a:xfrm>
          <a:off x="3530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94958</xdr:rowOff>
    </xdr:from>
    <xdr:to>
      <xdr:col>15</xdr:col>
      <xdr:colOff>101600</xdr:colOff>
      <xdr:row>59</xdr:row>
      <xdr:rowOff>25108</xdr:rowOff>
    </xdr:to>
    <xdr:sp macro="" textlink="">
      <xdr:nvSpPr>
        <xdr:cNvPr id="144" name="楕円 143"/>
        <xdr:cNvSpPr/>
      </xdr:nvSpPr>
      <xdr:spPr>
        <a:xfrm>
          <a:off x="2857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41635</xdr:rowOff>
    </xdr:from>
    <xdr:ext cx="534377" cy="259045"/>
    <xdr:sp macro="" textlink="">
      <xdr:nvSpPr>
        <xdr:cNvPr id="145" name="テキスト ボックス 144"/>
        <xdr:cNvSpPr txBox="1"/>
      </xdr:nvSpPr>
      <xdr:spPr>
        <a:xfrm>
          <a:off x="2641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55918</xdr:rowOff>
    </xdr:from>
    <xdr:to>
      <xdr:col>10</xdr:col>
      <xdr:colOff>165100</xdr:colOff>
      <xdr:row>58</xdr:row>
      <xdr:rowOff>157518</xdr:rowOff>
    </xdr:to>
    <xdr:sp macro="" textlink="">
      <xdr:nvSpPr>
        <xdr:cNvPr id="146" name="楕円 145"/>
        <xdr:cNvSpPr/>
      </xdr:nvSpPr>
      <xdr:spPr>
        <a:xfrm>
          <a:off x="1968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2595</xdr:rowOff>
    </xdr:from>
    <xdr:ext cx="534377" cy="259045"/>
    <xdr:sp macro="" textlink="">
      <xdr:nvSpPr>
        <xdr:cNvPr id="147" name="テキスト ボックス 146"/>
        <xdr:cNvSpPr txBox="1"/>
      </xdr:nvSpPr>
      <xdr:spPr>
        <a:xfrm>
          <a:off x="1752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124905</xdr:rowOff>
    </xdr:from>
    <xdr:to>
      <xdr:col>6</xdr:col>
      <xdr:colOff>38100</xdr:colOff>
      <xdr:row>59</xdr:row>
      <xdr:rowOff>55055</xdr:rowOff>
    </xdr:to>
    <xdr:sp macro="" textlink="">
      <xdr:nvSpPr>
        <xdr:cNvPr id="148" name="楕円 147"/>
        <xdr:cNvSpPr/>
      </xdr:nvSpPr>
      <xdr:spPr>
        <a:xfrm>
          <a:off x="1079500" y="100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71582</xdr:rowOff>
    </xdr:from>
    <xdr:ext cx="534377" cy="259045"/>
    <xdr:sp macro="" textlink="">
      <xdr:nvSpPr>
        <xdr:cNvPr id="149" name="テキスト ボックス 148"/>
        <xdr:cNvSpPr txBox="1"/>
      </xdr:nvSpPr>
      <xdr:spPr>
        <a:xfrm>
          <a:off x="863111" y="98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65243</xdr:rowOff>
    </xdr:from>
    <xdr:to>
      <xdr:col>24</xdr:col>
      <xdr:colOff>63500</xdr:colOff>
      <xdr:row>76</xdr:row>
      <xdr:rowOff>123879</xdr:rowOff>
    </xdr:to>
    <xdr:cxnSp macro="">
      <xdr:nvCxnSpPr>
        <xdr:cNvPr id="183" name="直線コネクタ 182"/>
        <xdr:cNvCxnSpPr/>
      </xdr:nvCxnSpPr>
      <xdr:spPr>
        <a:xfrm flipV="1">
          <a:off x="3797300" y="13095443"/>
          <a:ext cx="8382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123879</xdr:rowOff>
    </xdr:from>
    <xdr:to>
      <xdr:col>19</xdr:col>
      <xdr:colOff>177800</xdr:colOff>
      <xdr:row>77</xdr:row>
      <xdr:rowOff>4387</xdr:rowOff>
    </xdr:to>
    <xdr:cxnSp macro="">
      <xdr:nvCxnSpPr>
        <xdr:cNvPr id="186" name="直線コネクタ 185"/>
        <xdr:cNvCxnSpPr/>
      </xdr:nvCxnSpPr>
      <xdr:spPr>
        <a:xfrm flipV="1">
          <a:off x="2908300" y="1315407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xdr:rowOff>
    </xdr:from>
    <xdr:to>
      <xdr:col>15</xdr:col>
      <xdr:colOff>50800</xdr:colOff>
      <xdr:row>77</xdr:row>
      <xdr:rowOff>12855</xdr:rowOff>
    </xdr:to>
    <xdr:cxnSp macro="">
      <xdr:nvCxnSpPr>
        <xdr:cNvPr id="189" name="直線コネクタ 188"/>
        <xdr:cNvCxnSpPr/>
      </xdr:nvCxnSpPr>
      <xdr:spPr>
        <a:xfrm flipV="1">
          <a:off x="2019300" y="1320603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12855</xdr:rowOff>
    </xdr:from>
    <xdr:to>
      <xdr:col>10</xdr:col>
      <xdr:colOff>114300</xdr:colOff>
      <xdr:row>77</xdr:row>
      <xdr:rowOff>53318</xdr:rowOff>
    </xdr:to>
    <xdr:cxnSp macro="">
      <xdr:nvCxnSpPr>
        <xdr:cNvPr id="192" name="直線コネクタ 191"/>
        <xdr:cNvCxnSpPr/>
      </xdr:nvCxnSpPr>
      <xdr:spPr>
        <a:xfrm flipV="1">
          <a:off x="1130300" y="1321450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14443</xdr:rowOff>
    </xdr:from>
    <xdr:to>
      <xdr:col>24</xdr:col>
      <xdr:colOff>114300</xdr:colOff>
      <xdr:row>76</xdr:row>
      <xdr:rowOff>116043</xdr:rowOff>
    </xdr:to>
    <xdr:sp macro="" textlink="">
      <xdr:nvSpPr>
        <xdr:cNvPr id="202" name="楕円 201"/>
        <xdr:cNvSpPr/>
      </xdr:nvSpPr>
      <xdr:spPr>
        <a:xfrm>
          <a:off x="4584700" y="130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164320</xdr:rowOff>
    </xdr:from>
    <xdr:ext cx="599010" cy="259045"/>
    <xdr:sp macro="" textlink="">
      <xdr:nvSpPr>
        <xdr:cNvPr id="203" name="民生費該当値テキスト"/>
        <xdr:cNvSpPr txBox="1"/>
      </xdr:nvSpPr>
      <xdr:spPr>
        <a:xfrm>
          <a:off x="4686300" y="130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73079</xdr:rowOff>
    </xdr:from>
    <xdr:to>
      <xdr:col>20</xdr:col>
      <xdr:colOff>38100</xdr:colOff>
      <xdr:row>77</xdr:row>
      <xdr:rowOff>3229</xdr:rowOff>
    </xdr:to>
    <xdr:sp macro="" textlink="">
      <xdr:nvSpPr>
        <xdr:cNvPr id="204" name="楕円 203"/>
        <xdr:cNvSpPr/>
      </xdr:nvSpPr>
      <xdr:spPr>
        <a:xfrm>
          <a:off x="3746500" y="13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165806</xdr:rowOff>
    </xdr:from>
    <xdr:ext cx="599010" cy="259045"/>
    <xdr:sp macro="" textlink="">
      <xdr:nvSpPr>
        <xdr:cNvPr id="205" name="テキスト ボックス 204"/>
        <xdr:cNvSpPr txBox="1"/>
      </xdr:nvSpPr>
      <xdr:spPr>
        <a:xfrm>
          <a:off x="3497795" y="1319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125037</xdr:rowOff>
    </xdr:from>
    <xdr:to>
      <xdr:col>15</xdr:col>
      <xdr:colOff>101600</xdr:colOff>
      <xdr:row>77</xdr:row>
      <xdr:rowOff>55187</xdr:rowOff>
    </xdr:to>
    <xdr:sp macro="" textlink="">
      <xdr:nvSpPr>
        <xdr:cNvPr id="206" name="楕円 205"/>
        <xdr:cNvSpPr/>
      </xdr:nvSpPr>
      <xdr:spPr>
        <a:xfrm>
          <a:off x="2857500" y="131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46314</xdr:rowOff>
    </xdr:from>
    <xdr:ext cx="599010" cy="259045"/>
    <xdr:sp macro="" textlink="">
      <xdr:nvSpPr>
        <xdr:cNvPr id="207" name="テキスト ボックス 206"/>
        <xdr:cNvSpPr txBox="1"/>
      </xdr:nvSpPr>
      <xdr:spPr>
        <a:xfrm>
          <a:off x="2608795" y="1324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133505</xdr:rowOff>
    </xdr:from>
    <xdr:to>
      <xdr:col>10</xdr:col>
      <xdr:colOff>165100</xdr:colOff>
      <xdr:row>77</xdr:row>
      <xdr:rowOff>63655</xdr:rowOff>
    </xdr:to>
    <xdr:sp macro="" textlink="">
      <xdr:nvSpPr>
        <xdr:cNvPr id="208" name="楕円 207"/>
        <xdr:cNvSpPr/>
      </xdr:nvSpPr>
      <xdr:spPr>
        <a:xfrm>
          <a:off x="1968500" y="131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54782</xdr:rowOff>
    </xdr:from>
    <xdr:ext cx="599010" cy="259045"/>
    <xdr:sp macro="" textlink="">
      <xdr:nvSpPr>
        <xdr:cNvPr id="209" name="テキスト ボックス 208"/>
        <xdr:cNvSpPr txBox="1"/>
      </xdr:nvSpPr>
      <xdr:spPr>
        <a:xfrm>
          <a:off x="1719795" y="132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2518</xdr:rowOff>
    </xdr:from>
    <xdr:to>
      <xdr:col>6</xdr:col>
      <xdr:colOff>38100</xdr:colOff>
      <xdr:row>77</xdr:row>
      <xdr:rowOff>104118</xdr:rowOff>
    </xdr:to>
    <xdr:sp macro="" textlink="">
      <xdr:nvSpPr>
        <xdr:cNvPr id="210" name="楕円 209"/>
        <xdr:cNvSpPr/>
      </xdr:nvSpPr>
      <xdr:spPr>
        <a:xfrm>
          <a:off x="1079500" y="13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95245</xdr:rowOff>
    </xdr:from>
    <xdr:ext cx="599010" cy="259045"/>
    <xdr:sp macro="" textlink="">
      <xdr:nvSpPr>
        <xdr:cNvPr id="211" name="テキスト ボックス 210"/>
        <xdr:cNvSpPr txBox="1"/>
      </xdr:nvSpPr>
      <xdr:spPr>
        <a:xfrm>
          <a:off x="830795" y="132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156617</xdr:rowOff>
    </xdr:from>
    <xdr:to>
      <xdr:col>24</xdr:col>
      <xdr:colOff>63500</xdr:colOff>
      <xdr:row>98</xdr:row>
      <xdr:rowOff>12331</xdr:rowOff>
    </xdr:to>
    <xdr:cxnSp macro="">
      <xdr:nvCxnSpPr>
        <xdr:cNvPr id="241" name="直線コネクタ 240"/>
        <xdr:cNvCxnSpPr/>
      </xdr:nvCxnSpPr>
      <xdr:spPr>
        <a:xfrm flipV="1">
          <a:off x="3797300" y="16615817"/>
          <a:ext cx="83820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30505</xdr:rowOff>
    </xdr:from>
    <xdr:to>
      <xdr:col>19</xdr:col>
      <xdr:colOff>177800</xdr:colOff>
      <xdr:row>98</xdr:row>
      <xdr:rowOff>12331</xdr:rowOff>
    </xdr:to>
    <xdr:cxnSp macro="">
      <xdr:nvCxnSpPr>
        <xdr:cNvPr id="244" name="直線コネクタ 243"/>
        <xdr:cNvCxnSpPr/>
      </xdr:nvCxnSpPr>
      <xdr:spPr>
        <a:xfrm>
          <a:off x="2908300" y="16661155"/>
          <a:ext cx="889000" cy="1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30505</xdr:rowOff>
    </xdr:from>
    <xdr:to>
      <xdr:col>15</xdr:col>
      <xdr:colOff>50800</xdr:colOff>
      <xdr:row>98</xdr:row>
      <xdr:rowOff>64833</xdr:rowOff>
    </xdr:to>
    <xdr:cxnSp macro="">
      <xdr:nvCxnSpPr>
        <xdr:cNvPr id="247" name="直線コネクタ 246"/>
        <xdr:cNvCxnSpPr/>
      </xdr:nvCxnSpPr>
      <xdr:spPr>
        <a:xfrm flipV="1">
          <a:off x="2019300" y="1666115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64833</xdr:rowOff>
    </xdr:from>
    <xdr:to>
      <xdr:col>10</xdr:col>
      <xdr:colOff>114300</xdr:colOff>
      <xdr:row>98</xdr:row>
      <xdr:rowOff>127433</xdr:rowOff>
    </xdr:to>
    <xdr:cxnSp macro="">
      <xdr:nvCxnSpPr>
        <xdr:cNvPr id="250" name="直線コネクタ 249"/>
        <xdr:cNvCxnSpPr/>
      </xdr:nvCxnSpPr>
      <xdr:spPr>
        <a:xfrm flipV="1">
          <a:off x="1130300" y="16866933"/>
          <a:ext cx="889000" cy="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105817</xdr:rowOff>
    </xdr:from>
    <xdr:to>
      <xdr:col>24</xdr:col>
      <xdr:colOff>114300</xdr:colOff>
      <xdr:row>97</xdr:row>
      <xdr:rowOff>35967</xdr:rowOff>
    </xdr:to>
    <xdr:sp macro="" textlink="">
      <xdr:nvSpPr>
        <xdr:cNvPr id="260" name="楕円 259"/>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128694</xdr:rowOff>
    </xdr:from>
    <xdr:ext cx="534377" cy="259045"/>
    <xdr:sp macro="" textlink="">
      <xdr:nvSpPr>
        <xdr:cNvPr id="261" name="衛生費該当値テキスト"/>
        <xdr:cNvSpPr txBox="1"/>
      </xdr:nvSpPr>
      <xdr:spPr>
        <a:xfrm>
          <a:off x="4686300" y="164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132981</xdr:rowOff>
    </xdr:from>
    <xdr:to>
      <xdr:col>20</xdr:col>
      <xdr:colOff>38100</xdr:colOff>
      <xdr:row>98</xdr:row>
      <xdr:rowOff>63131</xdr:rowOff>
    </xdr:to>
    <xdr:sp macro="" textlink="">
      <xdr:nvSpPr>
        <xdr:cNvPr id="262" name="楕円 261"/>
        <xdr:cNvSpPr/>
      </xdr:nvSpPr>
      <xdr:spPr>
        <a:xfrm>
          <a:off x="3746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54258</xdr:rowOff>
    </xdr:from>
    <xdr:ext cx="534377" cy="259045"/>
    <xdr:sp macro="" textlink="">
      <xdr:nvSpPr>
        <xdr:cNvPr id="263" name="テキスト ボックス 262"/>
        <xdr:cNvSpPr txBox="1"/>
      </xdr:nvSpPr>
      <xdr:spPr>
        <a:xfrm>
          <a:off x="3530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151155</xdr:rowOff>
    </xdr:from>
    <xdr:to>
      <xdr:col>15</xdr:col>
      <xdr:colOff>101600</xdr:colOff>
      <xdr:row>97</xdr:row>
      <xdr:rowOff>81305</xdr:rowOff>
    </xdr:to>
    <xdr:sp macro="" textlink="">
      <xdr:nvSpPr>
        <xdr:cNvPr id="264" name="楕円 263"/>
        <xdr:cNvSpPr/>
      </xdr:nvSpPr>
      <xdr:spPr>
        <a:xfrm>
          <a:off x="2857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97832</xdr:rowOff>
    </xdr:from>
    <xdr:ext cx="534377" cy="259045"/>
    <xdr:sp macro="" textlink="">
      <xdr:nvSpPr>
        <xdr:cNvPr id="265" name="テキスト ボックス 264"/>
        <xdr:cNvSpPr txBox="1"/>
      </xdr:nvSpPr>
      <xdr:spPr>
        <a:xfrm>
          <a:off x="2641111" y="163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14033</xdr:rowOff>
    </xdr:from>
    <xdr:to>
      <xdr:col>10</xdr:col>
      <xdr:colOff>165100</xdr:colOff>
      <xdr:row>98</xdr:row>
      <xdr:rowOff>115633</xdr:rowOff>
    </xdr:to>
    <xdr:sp macro="" textlink="">
      <xdr:nvSpPr>
        <xdr:cNvPr id="266" name="楕円 265"/>
        <xdr:cNvSpPr/>
      </xdr:nvSpPr>
      <xdr:spPr>
        <a:xfrm>
          <a:off x="1968500" y="168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132160</xdr:rowOff>
    </xdr:from>
    <xdr:ext cx="534377" cy="259045"/>
    <xdr:sp macro="" textlink="">
      <xdr:nvSpPr>
        <xdr:cNvPr id="267" name="テキスト ボックス 266"/>
        <xdr:cNvSpPr txBox="1"/>
      </xdr:nvSpPr>
      <xdr:spPr>
        <a:xfrm>
          <a:off x="1752111" y="165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76633</xdr:rowOff>
    </xdr:from>
    <xdr:to>
      <xdr:col>6</xdr:col>
      <xdr:colOff>38100</xdr:colOff>
      <xdr:row>99</xdr:row>
      <xdr:rowOff>6783</xdr:rowOff>
    </xdr:to>
    <xdr:sp macro="" textlink="">
      <xdr:nvSpPr>
        <xdr:cNvPr id="268" name="楕円 267"/>
        <xdr:cNvSpPr/>
      </xdr:nvSpPr>
      <xdr:spPr>
        <a:xfrm>
          <a:off x="1079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169360</xdr:rowOff>
    </xdr:from>
    <xdr:ext cx="534377" cy="259045"/>
    <xdr:sp macro="" textlink="">
      <xdr:nvSpPr>
        <xdr:cNvPr id="269" name="テキスト ボックス 268"/>
        <xdr:cNvSpPr txBox="1"/>
      </xdr:nvSpPr>
      <xdr:spPr>
        <a:xfrm>
          <a:off x="863111" y="169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97790</xdr:rowOff>
    </xdr:from>
    <xdr:to>
      <xdr:col>55</xdr:col>
      <xdr:colOff>0</xdr:colOff>
      <xdr:row>37</xdr:row>
      <xdr:rowOff>100838</xdr:rowOff>
    </xdr:to>
    <xdr:cxnSp macro="">
      <xdr:nvCxnSpPr>
        <xdr:cNvPr id="298" name="直線コネクタ 297"/>
        <xdr:cNvCxnSpPr/>
      </xdr:nvCxnSpPr>
      <xdr:spPr>
        <a:xfrm flipV="1">
          <a:off x="9639300" y="644144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9" name="労働費平均値テキスト"/>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100076</xdr:rowOff>
    </xdr:from>
    <xdr:to>
      <xdr:col>50</xdr:col>
      <xdr:colOff>114300</xdr:colOff>
      <xdr:row>37</xdr:row>
      <xdr:rowOff>100838</xdr:rowOff>
    </xdr:to>
    <xdr:cxnSp macro="">
      <xdr:nvCxnSpPr>
        <xdr:cNvPr id="301" name="直線コネクタ 300"/>
        <xdr:cNvCxnSpPr/>
      </xdr:nvCxnSpPr>
      <xdr:spPr>
        <a:xfrm>
          <a:off x="8750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122174</xdr:rowOff>
    </xdr:to>
    <xdr:cxnSp macro="">
      <xdr:nvCxnSpPr>
        <xdr:cNvPr id="304" name="直線コネクタ 303"/>
        <xdr:cNvCxnSpPr/>
      </xdr:nvCxnSpPr>
      <xdr:spPr>
        <a:xfrm flipV="1">
          <a:off x="7861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37</xdr:row>
      <xdr:rowOff>122174</xdr:rowOff>
    </xdr:to>
    <xdr:cxnSp macro="">
      <xdr:nvCxnSpPr>
        <xdr:cNvPr id="307" name="直線コネクタ 306"/>
        <xdr:cNvCxnSpPr/>
      </xdr:nvCxnSpPr>
      <xdr:spPr>
        <a:xfrm>
          <a:off x="6972300" y="6227318"/>
          <a:ext cx="8890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150639</xdr:rowOff>
    </xdr:from>
    <xdr:ext cx="378565" cy="259045"/>
    <xdr:sp macro="" textlink="">
      <xdr:nvSpPr>
        <xdr:cNvPr id="309" name="テキスト ボックス 308"/>
        <xdr:cNvSpPr txBox="1"/>
      </xdr:nvSpPr>
      <xdr:spPr>
        <a:xfrm>
          <a:off x="7672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46990</xdr:rowOff>
    </xdr:from>
    <xdr:to>
      <xdr:col>55</xdr:col>
      <xdr:colOff>50800</xdr:colOff>
      <xdr:row>37</xdr:row>
      <xdr:rowOff>148590</xdr:rowOff>
    </xdr:to>
    <xdr:sp macro="" textlink="">
      <xdr:nvSpPr>
        <xdr:cNvPr id="317" name="楕円 316"/>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25417</xdr:rowOff>
    </xdr:from>
    <xdr:ext cx="378565" cy="259045"/>
    <xdr:sp macro="" textlink="">
      <xdr:nvSpPr>
        <xdr:cNvPr id="318" name="労働費該当値テキスト"/>
        <xdr:cNvSpPr txBox="1"/>
      </xdr:nvSpPr>
      <xdr:spPr>
        <a:xfrm>
          <a:off x="10528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50038</xdr:rowOff>
    </xdr:from>
    <xdr:to>
      <xdr:col>50</xdr:col>
      <xdr:colOff>165100</xdr:colOff>
      <xdr:row>37</xdr:row>
      <xdr:rowOff>151638</xdr:rowOff>
    </xdr:to>
    <xdr:sp macro="" textlink="">
      <xdr:nvSpPr>
        <xdr:cNvPr id="319" name="楕円 318"/>
        <xdr:cNvSpPr/>
      </xdr:nvSpPr>
      <xdr:spPr>
        <a:xfrm>
          <a:off x="9588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20" name="テキスト ボックス 31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49276</xdr:rowOff>
    </xdr:from>
    <xdr:to>
      <xdr:col>46</xdr:col>
      <xdr:colOff>38100</xdr:colOff>
      <xdr:row>37</xdr:row>
      <xdr:rowOff>150876</xdr:rowOff>
    </xdr:to>
    <xdr:sp macro="" textlink="">
      <xdr:nvSpPr>
        <xdr:cNvPr id="321" name="楕円 320"/>
        <xdr:cNvSpPr/>
      </xdr:nvSpPr>
      <xdr:spPr>
        <a:xfrm>
          <a:off x="8699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167403</xdr:rowOff>
    </xdr:from>
    <xdr:ext cx="378565" cy="259045"/>
    <xdr:sp macro="" textlink="">
      <xdr:nvSpPr>
        <xdr:cNvPr id="322" name="テキスト ボックス 321"/>
        <xdr:cNvSpPr txBox="1"/>
      </xdr:nvSpPr>
      <xdr:spPr>
        <a:xfrm>
          <a:off x="8561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71374</xdr:rowOff>
    </xdr:from>
    <xdr:to>
      <xdr:col>41</xdr:col>
      <xdr:colOff>101600</xdr:colOff>
      <xdr:row>38</xdr:row>
      <xdr:rowOff>1524</xdr:rowOff>
    </xdr:to>
    <xdr:sp macro="" textlink="">
      <xdr:nvSpPr>
        <xdr:cNvPr id="323" name="楕円 322"/>
        <xdr:cNvSpPr/>
      </xdr:nvSpPr>
      <xdr:spPr>
        <a:xfrm>
          <a:off x="7810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164101</xdr:rowOff>
    </xdr:from>
    <xdr:ext cx="378565" cy="259045"/>
    <xdr:sp macro="" textlink="">
      <xdr:nvSpPr>
        <xdr:cNvPr id="324" name="テキスト ボックス 323"/>
        <xdr:cNvSpPr txBox="1"/>
      </xdr:nvSpPr>
      <xdr:spPr>
        <a:xfrm>
          <a:off x="7672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25" name="楕円 324"/>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122445</xdr:rowOff>
    </xdr:from>
    <xdr:ext cx="378565" cy="259045"/>
    <xdr:sp macro="" textlink="">
      <xdr:nvSpPr>
        <xdr:cNvPr id="326" name="テキスト ボックス 325"/>
        <xdr:cNvSpPr txBox="1"/>
      </xdr:nvSpPr>
      <xdr:spPr>
        <a:xfrm>
          <a:off x="6783017" y="5951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38862</xdr:rowOff>
    </xdr:from>
    <xdr:to>
      <xdr:col>54</xdr:col>
      <xdr:colOff>189865</xdr:colOff>
      <xdr:row>59</xdr:row>
      <xdr:rowOff>39878</xdr:rowOff>
    </xdr:to>
    <xdr:cxnSp macro="">
      <xdr:nvCxnSpPr>
        <xdr:cNvPr id="350" name="直線コネクタ 349"/>
        <xdr:cNvCxnSpPr/>
      </xdr:nvCxnSpPr>
      <xdr:spPr>
        <a:xfrm flipV="1">
          <a:off x="10475595" y="8954262"/>
          <a:ext cx="1270" cy="120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1" name="農林水産業費最小値テキスト"/>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2" name="直線コネクタ 351"/>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156989</xdr:rowOff>
    </xdr:from>
    <xdr:ext cx="469744" cy="259045"/>
    <xdr:sp macro="" textlink="">
      <xdr:nvSpPr>
        <xdr:cNvPr id="353" name="農林水産業費最大値テキスト"/>
        <xdr:cNvSpPr txBox="1"/>
      </xdr:nvSpPr>
      <xdr:spPr>
        <a:xfrm>
          <a:off x="10528300" y="87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38862</xdr:rowOff>
    </xdr:from>
    <xdr:to>
      <xdr:col>55</xdr:col>
      <xdr:colOff>88900</xdr:colOff>
      <xdr:row>52</xdr:row>
      <xdr:rowOff>38862</xdr:rowOff>
    </xdr:to>
    <xdr:cxnSp macro="">
      <xdr:nvCxnSpPr>
        <xdr:cNvPr id="354" name="直線コネクタ 353"/>
        <xdr:cNvCxnSpPr/>
      </xdr:nvCxnSpPr>
      <xdr:spPr>
        <a:xfrm>
          <a:off x="10388600" y="89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15113</xdr:rowOff>
    </xdr:from>
    <xdr:to>
      <xdr:col>55</xdr:col>
      <xdr:colOff>0</xdr:colOff>
      <xdr:row>52</xdr:row>
      <xdr:rowOff>38862</xdr:rowOff>
    </xdr:to>
    <xdr:cxnSp macro="">
      <xdr:nvCxnSpPr>
        <xdr:cNvPr id="355" name="直線コネクタ 354"/>
        <xdr:cNvCxnSpPr/>
      </xdr:nvCxnSpPr>
      <xdr:spPr>
        <a:xfrm>
          <a:off x="9639300" y="8759063"/>
          <a:ext cx="8382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6" name="農林水産業費平均値テキスト"/>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7" name="フローチャート: 判断 356"/>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11557</xdr:rowOff>
    </xdr:to>
    <xdr:cxnSp macro="">
      <xdr:nvCxnSpPr>
        <xdr:cNvPr id="358" name="直線コネクタ 357"/>
        <xdr:cNvCxnSpPr/>
      </xdr:nvCxnSpPr>
      <xdr:spPr>
        <a:xfrm flipV="1">
          <a:off x="8750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9" name="フローチャート: 判断 358"/>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0" name="テキスト ボックス 359"/>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11557</xdr:rowOff>
    </xdr:from>
    <xdr:to>
      <xdr:col>45</xdr:col>
      <xdr:colOff>177800</xdr:colOff>
      <xdr:row>52</xdr:row>
      <xdr:rowOff>68453</xdr:rowOff>
    </xdr:to>
    <xdr:cxnSp macro="">
      <xdr:nvCxnSpPr>
        <xdr:cNvPr id="361" name="直線コネクタ 360"/>
        <xdr:cNvCxnSpPr/>
      </xdr:nvCxnSpPr>
      <xdr:spPr>
        <a:xfrm flipV="1">
          <a:off x="7861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71628</xdr:rowOff>
    </xdr:from>
    <xdr:to>
      <xdr:col>46</xdr:col>
      <xdr:colOff>38100</xdr:colOff>
      <xdr:row>58</xdr:row>
      <xdr:rowOff>1778</xdr:rowOff>
    </xdr:to>
    <xdr:sp macro="" textlink="">
      <xdr:nvSpPr>
        <xdr:cNvPr id="362" name="フローチャート: 判断 361"/>
        <xdr:cNvSpPr/>
      </xdr:nvSpPr>
      <xdr:spPr>
        <a:xfrm>
          <a:off x="8699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164355</xdr:rowOff>
    </xdr:from>
    <xdr:ext cx="469744" cy="259045"/>
    <xdr:sp macro="" textlink="">
      <xdr:nvSpPr>
        <xdr:cNvPr id="363" name="テキスト ボックス 362"/>
        <xdr:cNvSpPr txBox="1"/>
      </xdr:nvSpPr>
      <xdr:spPr>
        <a:xfrm>
          <a:off x="8515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42164</xdr:rowOff>
    </xdr:from>
    <xdr:to>
      <xdr:col>41</xdr:col>
      <xdr:colOff>50800</xdr:colOff>
      <xdr:row>52</xdr:row>
      <xdr:rowOff>68453</xdr:rowOff>
    </xdr:to>
    <xdr:cxnSp macro="">
      <xdr:nvCxnSpPr>
        <xdr:cNvPr id="364" name="直線コネクタ 363"/>
        <xdr:cNvCxnSpPr/>
      </xdr:nvCxnSpPr>
      <xdr:spPr>
        <a:xfrm>
          <a:off x="6972300" y="87861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49657</xdr:rowOff>
    </xdr:from>
    <xdr:to>
      <xdr:col>41</xdr:col>
      <xdr:colOff>101600</xdr:colOff>
      <xdr:row>57</xdr:row>
      <xdr:rowOff>151257</xdr:rowOff>
    </xdr:to>
    <xdr:sp macro="" textlink="">
      <xdr:nvSpPr>
        <xdr:cNvPr id="365" name="フローチャート: 判断 364"/>
        <xdr:cNvSpPr/>
      </xdr:nvSpPr>
      <xdr:spPr>
        <a:xfrm>
          <a:off x="7810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142384</xdr:rowOff>
    </xdr:from>
    <xdr:ext cx="469744" cy="259045"/>
    <xdr:sp macro="" textlink="">
      <xdr:nvSpPr>
        <xdr:cNvPr id="366" name="テキスト ボックス 365"/>
        <xdr:cNvSpPr txBox="1"/>
      </xdr:nvSpPr>
      <xdr:spPr>
        <a:xfrm>
          <a:off x="7626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46736</xdr:rowOff>
    </xdr:from>
    <xdr:to>
      <xdr:col>36</xdr:col>
      <xdr:colOff>165100</xdr:colOff>
      <xdr:row>57</xdr:row>
      <xdr:rowOff>148336</xdr:rowOff>
    </xdr:to>
    <xdr:sp macro="" textlink="">
      <xdr:nvSpPr>
        <xdr:cNvPr id="367" name="フローチャート: 判断 366"/>
        <xdr:cNvSpPr/>
      </xdr:nvSpPr>
      <xdr:spPr>
        <a:xfrm>
          <a:off x="6921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139463</xdr:rowOff>
    </xdr:from>
    <xdr:ext cx="469744" cy="259045"/>
    <xdr:sp macro="" textlink="">
      <xdr:nvSpPr>
        <xdr:cNvPr id="368" name="テキスト ボックス 367"/>
        <xdr:cNvSpPr txBox="1"/>
      </xdr:nvSpPr>
      <xdr:spPr>
        <a:xfrm>
          <a:off x="6737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159512</xdr:rowOff>
    </xdr:from>
    <xdr:to>
      <xdr:col>55</xdr:col>
      <xdr:colOff>50800</xdr:colOff>
      <xdr:row>52</xdr:row>
      <xdr:rowOff>89662</xdr:rowOff>
    </xdr:to>
    <xdr:sp macro="" textlink="">
      <xdr:nvSpPr>
        <xdr:cNvPr id="374" name="楕円 373"/>
        <xdr:cNvSpPr/>
      </xdr:nvSpPr>
      <xdr:spPr>
        <a:xfrm>
          <a:off x="104267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112539</xdr:rowOff>
    </xdr:from>
    <xdr:ext cx="469744" cy="259045"/>
    <xdr:sp macro="" textlink="">
      <xdr:nvSpPr>
        <xdr:cNvPr id="375" name="農林水産業費該当値テキスト"/>
        <xdr:cNvSpPr txBox="1"/>
      </xdr:nvSpPr>
      <xdr:spPr>
        <a:xfrm>
          <a:off x="10528300" y="885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135763</xdr:rowOff>
    </xdr:from>
    <xdr:to>
      <xdr:col>50</xdr:col>
      <xdr:colOff>165100</xdr:colOff>
      <xdr:row>51</xdr:row>
      <xdr:rowOff>65913</xdr:rowOff>
    </xdr:to>
    <xdr:sp macro="" textlink="">
      <xdr:nvSpPr>
        <xdr:cNvPr id="376" name="楕円 375"/>
        <xdr:cNvSpPr/>
      </xdr:nvSpPr>
      <xdr:spPr>
        <a:xfrm>
          <a:off x="9588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82440</xdr:rowOff>
    </xdr:from>
    <xdr:ext cx="534377" cy="259045"/>
    <xdr:sp macro="" textlink="">
      <xdr:nvSpPr>
        <xdr:cNvPr id="377" name="テキスト ボックス 376"/>
        <xdr:cNvSpPr txBox="1"/>
      </xdr:nvSpPr>
      <xdr:spPr>
        <a:xfrm>
          <a:off x="9372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132207</xdr:rowOff>
    </xdr:from>
    <xdr:to>
      <xdr:col>46</xdr:col>
      <xdr:colOff>38100</xdr:colOff>
      <xdr:row>52</xdr:row>
      <xdr:rowOff>62357</xdr:rowOff>
    </xdr:to>
    <xdr:sp macro="" textlink="">
      <xdr:nvSpPr>
        <xdr:cNvPr id="378" name="楕円 377"/>
        <xdr:cNvSpPr/>
      </xdr:nvSpPr>
      <xdr:spPr>
        <a:xfrm>
          <a:off x="8699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78884</xdr:rowOff>
    </xdr:from>
    <xdr:ext cx="469744" cy="259045"/>
    <xdr:sp macro="" textlink="">
      <xdr:nvSpPr>
        <xdr:cNvPr id="379" name="テキスト ボックス 378"/>
        <xdr:cNvSpPr txBox="1"/>
      </xdr:nvSpPr>
      <xdr:spPr>
        <a:xfrm>
          <a:off x="8515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17653</xdr:rowOff>
    </xdr:from>
    <xdr:to>
      <xdr:col>41</xdr:col>
      <xdr:colOff>101600</xdr:colOff>
      <xdr:row>52</xdr:row>
      <xdr:rowOff>119253</xdr:rowOff>
    </xdr:to>
    <xdr:sp macro="" textlink="">
      <xdr:nvSpPr>
        <xdr:cNvPr id="380" name="楕円 379"/>
        <xdr:cNvSpPr/>
      </xdr:nvSpPr>
      <xdr:spPr>
        <a:xfrm>
          <a:off x="7810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135780</xdr:rowOff>
    </xdr:from>
    <xdr:ext cx="469744" cy="259045"/>
    <xdr:sp macro="" textlink="">
      <xdr:nvSpPr>
        <xdr:cNvPr id="381" name="テキスト ボックス 380"/>
        <xdr:cNvSpPr txBox="1"/>
      </xdr:nvSpPr>
      <xdr:spPr>
        <a:xfrm>
          <a:off x="7626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162814</xdr:rowOff>
    </xdr:from>
    <xdr:to>
      <xdr:col>36</xdr:col>
      <xdr:colOff>165100</xdr:colOff>
      <xdr:row>51</xdr:row>
      <xdr:rowOff>92964</xdr:rowOff>
    </xdr:to>
    <xdr:sp macro="" textlink="">
      <xdr:nvSpPr>
        <xdr:cNvPr id="382" name="楕円 381"/>
        <xdr:cNvSpPr/>
      </xdr:nvSpPr>
      <xdr:spPr>
        <a:xfrm>
          <a:off x="6921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109491</xdr:rowOff>
    </xdr:from>
    <xdr:ext cx="534377" cy="259045"/>
    <xdr:sp macro="" textlink="">
      <xdr:nvSpPr>
        <xdr:cNvPr id="383" name="テキスト ボックス 382"/>
        <xdr:cNvSpPr txBox="1"/>
      </xdr:nvSpPr>
      <xdr:spPr>
        <a:xfrm>
          <a:off x="6705111" y="85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7" name="直線コネクタ 406"/>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08" name="商工費最小値テキスト"/>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09" name="直線コネクタ 408"/>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0" name="商工費最大値テキスト"/>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1" name="直線コネクタ 410"/>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79</xdr:row>
      <xdr:rowOff>17718</xdr:rowOff>
    </xdr:to>
    <xdr:cxnSp macro="">
      <xdr:nvCxnSpPr>
        <xdr:cNvPr id="412" name="直線コネクタ 411"/>
        <xdr:cNvCxnSpPr/>
      </xdr:nvCxnSpPr>
      <xdr:spPr>
        <a:xfrm flipV="1">
          <a:off x="9639300" y="13498277"/>
          <a:ext cx="8382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3" name="商工費平均値テキスト"/>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4" name="フローチャート: 判断 413"/>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17718</xdr:rowOff>
    </xdr:from>
    <xdr:to>
      <xdr:col>50</xdr:col>
      <xdr:colOff>114300</xdr:colOff>
      <xdr:row>79</xdr:row>
      <xdr:rowOff>22695</xdr:rowOff>
    </xdr:to>
    <xdr:cxnSp macro="">
      <xdr:nvCxnSpPr>
        <xdr:cNvPr id="415" name="直線コネクタ 414"/>
        <xdr:cNvCxnSpPr/>
      </xdr:nvCxnSpPr>
      <xdr:spPr>
        <a:xfrm flipV="1">
          <a:off x="8750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6" name="フローチャート: 判断 415"/>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7" name="テキスト ボックス 416"/>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22695</xdr:rowOff>
    </xdr:from>
    <xdr:to>
      <xdr:col>45</xdr:col>
      <xdr:colOff>177800</xdr:colOff>
      <xdr:row>79</xdr:row>
      <xdr:rowOff>26856</xdr:rowOff>
    </xdr:to>
    <xdr:cxnSp macro="">
      <xdr:nvCxnSpPr>
        <xdr:cNvPr id="418" name="直線コネクタ 417"/>
        <xdr:cNvCxnSpPr/>
      </xdr:nvCxnSpPr>
      <xdr:spPr>
        <a:xfrm flipV="1">
          <a:off x="7861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19" name="フローチャート: 判断 418"/>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0" name="テキスト ボックス 419"/>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26856</xdr:rowOff>
    </xdr:from>
    <xdr:to>
      <xdr:col>41</xdr:col>
      <xdr:colOff>50800</xdr:colOff>
      <xdr:row>79</xdr:row>
      <xdr:rowOff>27214</xdr:rowOff>
    </xdr:to>
    <xdr:cxnSp macro="">
      <xdr:nvCxnSpPr>
        <xdr:cNvPr id="421" name="直線コネクタ 420"/>
        <xdr:cNvCxnSpPr/>
      </xdr:nvCxnSpPr>
      <xdr:spPr>
        <a:xfrm flipV="1">
          <a:off x="6972300" y="13571406"/>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2" name="フローチャート: 判断 421"/>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3" name="テキスト ボックス 422"/>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4" name="フローチャート: 判断 423"/>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5" name="テキスト ボックス 424"/>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74377</xdr:rowOff>
    </xdr:from>
    <xdr:to>
      <xdr:col>55</xdr:col>
      <xdr:colOff>50800</xdr:colOff>
      <xdr:row>79</xdr:row>
      <xdr:rowOff>4527</xdr:rowOff>
    </xdr:to>
    <xdr:sp macro="" textlink="">
      <xdr:nvSpPr>
        <xdr:cNvPr id="431" name="楕円 430"/>
        <xdr:cNvSpPr/>
      </xdr:nvSpPr>
      <xdr:spPr>
        <a:xfrm>
          <a:off x="104267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160754</xdr:rowOff>
    </xdr:from>
    <xdr:ext cx="534377" cy="259045"/>
    <xdr:sp macro="" textlink="">
      <xdr:nvSpPr>
        <xdr:cNvPr id="432" name="商工費該当値テキスト"/>
        <xdr:cNvSpPr txBox="1"/>
      </xdr:nvSpPr>
      <xdr:spPr>
        <a:xfrm>
          <a:off x="10528300" y="133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138368</xdr:rowOff>
    </xdr:from>
    <xdr:to>
      <xdr:col>50</xdr:col>
      <xdr:colOff>165100</xdr:colOff>
      <xdr:row>79</xdr:row>
      <xdr:rowOff>68518</xdr:rowOff>
    </xdr:to>
    <xdr:sp macro="" textlink="">
      <xdr:nvSpPr>
        <xdr:cNvPr id="433" name="楕円 432"/>
        <xdr:cNvSpPr/>
      </xdr:nvSpPr>
      <xdr:spPr>
        <a:xfrm>
          <a:off x="9588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59645</xdr:rowOff>
    </xdr:from>
    <xdr:ext cx="469744" cy="259045"/>
    <xdr:sp macro="" textlink="">
      <xdr:nvSpPr>
        <xdr:cNvPr id="434" name="テキスト ボックス 433"/>
        <xdr:cNvSpPr txBox="1"/>
      </xdr:nvSpPr>
      <xdr:spPr>
        <a:xfrm>
          <a:off x="9404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143345</xdr:rowOff>
    </xdr:from>
    <xdr:to>
      <xdr:col>46</xdr:col>
      <xdr:colOff>38100</xdr:colOff>
      <xdr:row>79</xdr:row>
      <xdr:rowOff>73495</xdr:rowOff>
    </xdr:to>
    <xdr:sp macro="" textlink="">
      <xdr:nvSpPr>
        <xdr:cNvPr id="435" name="楕円 434"/>
        <xdr:cNvSpPr/>
      </xdr:nvSpPr>
      <xdr:spPr>
        <a:xfrm>
          <a:off x="8699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64622</xdr:rowOff>
    </xdr:from>
    <xdr:ext cx="469744" cy="259045"/>
    <xdr:sp macro="" textlink="">
      <xdr:nvSpPr>
        <xdr:cNvPr id="436" name="テキスト ボックス 435"/>
        <xdr:cNvSpPr txBox="1"/>
      </xdr:nvSpPr>
      <xdr:spPr>
        <a:xfrm>
          <a:off x="8515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147506</xdr:rowOff>
    </xdr:from>
    <xdr:to>
      <xdr:col>41</xdr:col>
      <xdr:colOff>101600</xdr:colOff>
      <xdr:row>79</xdr:row>
      <xdr:rowOff>77656</xdr:rowOff>
    </xdr:to>
    <xdr:sp macro="" textlink="">
      <xdr:nvSpPr>
        <xdr:cNvPr id="437" name="楕円 436"/>
        <xdr:cNvSpPr/>
      </xdr:nvSpPr>
      <xdr:spPr>
        <a:xfrm>
          <a:off x="7810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68783</xdr:rowOff>
    </xdr:from>
    <xdr:ext cx="469744" cy="259045"/>
    <xdr:sp macro="" textlink="">
      <xdr:nvSpPr>
        <xdr:cNvPr id="438" name="テキスト ボックス 437"/>
        <xdr:cNvSpPr txBox="1"/>
      </xdr:nvSpPr>
      <xdr:spPr>
        <a:xfrm>
          <a:off x="7626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147864</xdr:rowOff>
    </xdr:from>
    <xdr:to>
      <xdr:col>36</xdr:col>
      <xdr:colOff>165100</xdr:colOff>
      <xdr:row>79</xdr:row>
      <xdr:rowOff>78014</xdr:rowOff>
    </xdr:to>
    <xdr:sp macro="" textlink="">
      <xdr:nvSpPr>
        <xdr:cNvPr id="439" name="楕円 438"/>
        <xdr:cNvSpPr/>
      </xdr:nvSpPr>
      <xdr:spPr>
        <a:xfrm>
          <a:off x="6921500" y="135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69141</xdr:rowOff>
    </xdr:from>
    <xdr:ext cx="469744" cy="259045"/>
    <xdr:sp macro="" textlink="">
      <xdr:nvSpPr>
        <xdr:cNvPr id="440" name="テキスト ボックス 439"/>
        <xdr:cNvSpPr txBox="1"/>
      </xdr:nvSpPr>
      <xdr:spPr>
        <a:xfrm>
          <a:off x="6737428" y="1361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5" name="直線コネクタ 464"/>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6" name="土木費最小値テキスト"/>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7" name="直線コネクタ 466"/>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68" name="土木費最大値テキスト"/>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69" name="直線コネクタ 468"/>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65976</xdr:rowOff>
    </xdr:from>
    <xdr:to>
      <xdr:col>55</xdr:col>
      <xdr:colOff>0</xdr:colOff>
      <xdr:row>95</xdr:row>
      <xdr:rowOff>96247</xdr:rowOff>
    </xdr:to>
    <xdr:cxnSp macro="">
      <xdr:nvCxnSpPr>
        <xdr:cNvPr id="470" name="直線コネクタ 469"/>
        <xdr:cNvCxnSpPr/>
      </xdr:nvCxnSpPr>
      <xdr:spPr>
        <a:xfrm flipV="1">
          <a:off x="9639300" y="16353726"/>
          <a:ext cx="8382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1" name="土木費平均値テキスト"/>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2" name="フローチャート: 判断 471"/>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80874</xdr:rowOff>
    </xdr:from>
    <xdr:to>
      <xdr:col>50</xdr:col>
      <xdr:colOff>114300</xdr:colOff>
      <xdr:row>95</xdr:row>
      <xdr:rowOff>96247</xdr:rowOff>
    </xdr:to>
    <xdr:cxnSp macro="">
      <xdr:nvCxnSpPr>
        <xdr:cNvPr id="473" name="直線コネクタ 472"/>
        <xdr:cNvCxnSpPr/>
      </xdr:nvCxnSpPr>
      <xdr:spPr>
        <a:xfrm>
          <a:off x="8750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4" name="フローチャート: 判断 473"/>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5" name="テキスト ボックス 474"/>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100991</xdr:rowOff>
    </xdr:to>
    <xdr:cxnSp macro="">
      <xdr:nvCxnSpPr>
        <xdr:cNvPr id="476" name="直線コネクタ 475"/>
        <xdr:cNvCxnSpPr/>
      </xdr:nvCxnSpPr>
      <xdr:spPr>
        <a:xfrm flipV="1">
          <a:off x="7861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7" name="フローチャート: 判断 476"/>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78" name="テキスト ボックス 477"/>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82702</xdr:rowOff>
    </xdr:from>
    <xdr:to>
      <xdr:col>41</xdr:col>
      <xdr:colOff>50800</xdr:colOff>
      <xdr:row>95</xdr:row>
      <xdr:rowOff>100991</xdr:rowOff>
    </xdr:to>
    <xdr:cxnSp macro="">
      <xdr:nvCxnSpPr>
        <xdr:cNvPr id="479" name="直線コネクタ 478"/>
        <xdr:cNvCxnSpPr/>
      </xdr:nvCxnSpPr>
      <xdr:spPr>
        <a:xfrm>
          <a:off x="6972300" y="1637045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0" name="フローチャート: 判断 479"/>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1" name="テキスト ボックス 480"/>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2" name="フローチャート: 判断 481"/>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3" name="テキスト ボックス 482"/>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15176</xdr:rowOff>
    </xdr:from>
    <xdr:to>
      <xdr:col>55</xdr:col>
      <xdr:colOff>50800</xdr:colOff>
      <xdr:row>95</xdr:row>
      <xdr:rowOff>116776</xdr:rowOff>
    </xdr:to>
    <xdr:sp macro="" textlink="">
      <xdr:nvSpPr>
        <xdr:cNvPr id="489" name="楕円 488"/>
        <xdr:cNvSpPr/>
      </xdr:nvSpPr>
      <xdr:spPr>
        <a:xfrm>
          <a:off x="104267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165053</xdr:rowOff>
    </xdr:from>
    <xdr:ext cx="534377" cy="259045"/>
    <xdr:sp macro="" textlink="">
      <xdr:nvSpPr>
        <xdr:cNvPr id="490" name="土木費該当値テキスト"/>
        <xdr:cNvSpPr txBox="1"/>
      </xdr:nvSpPr>
      <xdr:spPr>
        <a:xfrm>
          <a:off x="10528300" y="162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45447</xdr:rowOff>
    </xdr:from>
    <xdr:to>
      <xdr:col>50</xdr:col>
      <xdr:colOff>165100</xdr:colOff>
      <xdr:row>95</xdr:row>
      <xdr:rowOff>147047</xdr:rowOff>
    </xdr:to>
    <xdr:sp macro="" textlink="">
      <xdr:nvSpPr>
        <xdr:cNvPr id="491" name="楕円 490"/>
        <xdr:cNvSpPr/>
      </xdr:nvSpPr>
      <xdr:spPr>
        <a:xfrm>
          <a:off x="9588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138174</xdr:rowOff>
    </xdr:from>
    <xdr:ext cx="534377" cy="259045"/>
    <xdr:sp macro="" textlink="">
      <xdr:nvSpPr>
        <xdr:cNvPr id="492" name="テキスト ボックス 491"/>
        <xdr:cNvSpPr txBox="1"/>
      </xdr:nvSpPr>
      <xdr:spPr>
        <a:xfrm>
          <a:off x="9372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30074</xdr:rowOff>
    </xdr:from>
    <xdr:to>
      <xdr:col>46</xdr:col>
      <xdr:colOff>38100</xdr:colOff>
      <xdr:row>95</xdr:row>
      <xdr:rowOff>131674</xdr:rowOff>
    </xdr:to>
    <xdr:sp macro="" textlink="">
      <xdr:nvSpPr>
        <xdr:cNvPr id="493" name="楕円 492"/>
        <xdr:cNvSpPr/>
      </xdr:nvSpPr>
      <xdr:spPr>
        <a:xfrm>
          <a:off x="8699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122801</xdr:rowOff>
    </xdr:from>
    <xdr:ext cx="534377" cy="259045"/>
    <xdr:sp macro="" textlink="">
      <xdr:nvSpPr>
        <xdr:cNvPr id="494" name="テキスト ボックス 493"/>
        <xdr:cNvSpPr txBox="1"/>
      </xdr:nvSpPr>
      <xdr:spPr>
        <a:xfrm>
          <a:off x="8483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50191</xdr:rowOff>
    </xdr:from>
    <xdr:to>
      <xdr:col>41</xdr:col>
      <xdr:colOff>101600</xdr:colOff>
      <xdr:row>95</xdr:row>
      <xdr:rowOff>151791</xdr:rowOff>
    </xdr:to>
    <xdr:sp macro="" textlink="">
      <xdr:nvSpPr>
        <xdr:cNvPr id="495" name="楕円 494"/>
        <xdr:cNvSpPr/>
      </xdr:nvSpPr>
      <xdr:spPr>
        <a:xfrm>
          <a:off x="7810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142918</xdr:rowOff>
    </xdr:from>
    <xdr:ext cx="534377" cy="259045"/>
    <xdr:sp macro="" textlink="">
      <xdr:nvSpPr>
        <xdr:cNvPr id="496" name="テキスト ボックス 495"/>
        <xdr:cNvSpPr txBox="1"/>
      </xdr:nvSpPr>
      <xdr:spPr>
        <a:xfrm>
          <a:off x="7594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31902</xdr:rowOff>
    </xdr:from>
    <xdr:to>
      <xdr:col>36</xdr:col>
      <xdr:colOff>165100</xdr:colOff>
      <xdr:row>95</xdr:row>
      <xdr:rowOff>133502</xdr:rowOff>
    </xdr:to>
    <xdr:sp macro="" textlink="">
      <xdr:nvSpPr>
        <xdr:cNvPr id="497" name="楕円 496"/>
        <xdr:cNvSpPr/>
      </xdr:nvSpPr>
      <xdr:spPr>
        <a:xfrm>
          <a:off x="6921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124629</xdr:rowOff>
    </xdr:from>
    <xdr:ext cx="534377" cy="259045"/>
    <xdr:sp macro="" textlink="">
      <xdr:nvSpPr>
        <xdr:cNvPr id="498" name="テキスト ボックス 497"/>
        <xdr:cNvSpPr txBox="1"/>
      </xdr:nvSpPr>
      <xdr:spPr>
        <a:xfrm>
          <a:off x="6705111" y="1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0" name="直線コネクタ 50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1" name="テキスト ボックス 51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2" name="直線コネクタ 51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3" name="テキスト ボックス 51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4" name="直線コネクタ 51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5" name="テキスト ボックス 51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8" name="直線コネクタ 51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9" name="テキスト ボックス 51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0" name="直線コネクタ 51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1" name="テキスト ボックス 52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2" name="直線コネクタ 52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3" name="テキスト ボックス 52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7" name="直線コネクタ 526"/>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28" name="消防費最小値テキスト"/>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29" name="直線コネクタ 528"/>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0" name="消防費最大値テキスト"/>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1" name="直線コネクタ 530"/>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127413</xdr:rowOff>
    </xdr:from>
    <xdr:to>
      <xdr:col>85</xdr:col>
      <xdr:colOff>127000</xdr:colOff>
      <xdr:row>36</xdr:row>
      <xdr:rowOff>59833</xdr:rowOff>
    </xdr:to>
    <xdr:cxnSp macro="">
      <xdr:nvCxnSpPr>
        <xdr:cNvPr id="532" name="直線コネクタ 531"/>
        <xdr:cNvCxnSpPr/>
      </xdr:nvCxnSpPr>
      <xdr:spPr>
        <a:xfrm flipV="1">
          <a:off x="15481300" y="6128163"/>
          <a:ext cx="838200" cy="1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3" name="消防費平均値テキスト"/>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4" name="フローチャート: 判断 533"/>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59833</xdr:rowOff>
    </xdr:from>
    <xdr:to>
      <xdr:col>81</xdr:col>
      <xdr:colOff>50800</xdr:colOff>
      <xdr:row>36</xdr:row>
      <xdr:rowOff>144843</xdr:rowOff>
    </xdr:to>
    <xdr:cxnSp macro="">
      <xdr:nvCxnSpPr>
        <xdr:cNvPr id="535" name="直線コネクタ 534"/>
        <xdr:cNvCxnSpPr/>
      </xdr:nvCxnSpPr>
      <xdr:spPr>
        <a:xfrm flipV="1">
          <a:off x="14592300" y="6232033"/>
          <a:ext cx="889000" cy="8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6" name="フローチャート: 判断 535"/>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7" name="テキスト ボックス 536"/>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124555</xdr:rowOff>
    </xdr:from>
    <xdr:to>
      <xdr:col>76</xdr:col>
      <xdr:colOff>114300</xdr:colOff>
      <xdr:row>36</xdr:row>
      <xdr:rowOff>144843</xdr:rowOff>
    </xdr:to>
    <xdr:cxnSp macro="">
      <xdr:nvCxnSpPr>
        <xdr:cNvPr id="538" name="直線コネクタ 537"/>
        <xdr:cNvCxnSpPr/>
      </xdr:nvCxnSpPr>
      <xdr:spPr>
        <a:xfrm>
          <a:off x="13703300" y="6296755"/>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39" name="フローチャート: 判断 538"/>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0" name="テキスト ボックス 539"/>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124555</xdr:rowOff>
    </xdr:from>
    <xdr:to>
      <xdr:col>71</xdr:col>
      <xdr:colOff>177800</xdr:colOff>
      <xdr:row>37</xdr:row>
      <xdr:rowOff>22685</xdr:rowOff>
    </xdr:to>
    <xdr:cxnSp macro="">
      <xdr:nvCxnSpPr>
        <xdr:cNvPr id="541" name="直線コネクタ 540"/>
        <xdr:cNvCxnSpPr/>
      </xdr:nvCxnSpPr>
      <xdr:spPr>
        <a:xfrm flipV="1">
          <a:off x="12814300" y="6296755"/>
          <a:ext cx="8890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2" name="フローチャート: 判断 541"/>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3" name="テキスト ボックス 542"/>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4" name="フローチャート: 判断 543"/>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5" name="テキスト ボックス 544"/>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76613</xdr:rowOff>
    </xdr:from>
    <xdr:to>
      <xdr:col>85</xdr:col>
      <xdr:colOff>177800</xdr:colOff>
      <xdr:row>36</xdr:row>
      <xdr:rowOff>6763</xdr:rowOff>
    </xdr:to>
    <xdr:sp macro="" textlink="">
      <xdr:nvSpPr>
        <xdr:cNvPr id="551" name="楕円 550"/>
        <xdr:cNvSpPr/>
      </xdr:nvSpPr>
      <xdr:spPr>
        <a:xfrm>
          <a:off x="16268700" y="60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99490</xdr:rowOff>
    </xdr:from>
    <xdr:ext cx="534377" cy="259045"/>
    <xdr:sp macro="" textlink="">
      <xdr:nvSpPr>
        <xdr:cNvPr id="552" name="消防費該当値テキスト"/>
        <xdr:cNvSpPr txBox="1"/>
      </xdr:nvSpPr>
      <xdr:spPr>
        <a:xfrm>
          <a:off x="16370300" y="5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9033</xdr:rowOff>
    </xdr:from>
    <xdr:to>
      <xdr:col>81</xdr:col>
      <xdr:colOff>101600</xdr:colOff>
      <xdr:row>36</xdr:row>
      <xdr:rowOff>110633</xdr:rowOff>
    </xdr:to>
    <xdr:sp macro="" textlink="">
      <xdr:nvSpPr>
        <xdr:cNvPr id="553" name="楕円 552"/>
        <xdr:cNvSpPr/>
      </xdr:nvSpPr>
      <xdr:spPr>
        <a:xfrm>
          <a:off x="15430500" y="61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101760</xdr:rowOff>
    </xdr:from>
    <xdr:ext cx="534377" cy="259045"/>
    <xdr:sp macro="" textlink="">
      <xdr:nvSpPr>
        <xdr:cNvPr id="554" name="テキスト ボックス 553"/>
        <xdr:cNvSpPr txBox="1"/>
      </xdr:nvSpPr>
      <xdr:spPr>
        <a:xfrm>
          <a:off x="15214111" y="62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94043</xdr:rowOff>
    </xdr:from>
    <xdr:to>
      <xdr:col>76</xdr:col>
      <xdr:colOff>165100</xdr:colOff>
      <xdr:row>37</xdr:row>
      <xdr:rowOff>24193</xdr:rowOff>
    </xdr:to>
    <xdr:sp macro="" textlink="">
      <xdr:nvSpPr>
        <xdr:cNvPr id="555" name="楕円 554"/>
        <xdr:cNvSpPr/>
      </xdr:nvSpPr>
      <xdr:spPr>
        <a:xfrm>
          <a:off x="14541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15320</xdr:rowOff>
    </xdr:from>
    <xdr:ext cx="534377" cy="259045"/>
    <xdr:sp macro="" textlink="">
      <xdr:nvSpPr>
        <xdr:cNvPr id="556" name="テキスト ボックス 555"/>
        <xdr:cNvSpPr txBox="1"/>
      </xdr:nvSpPr>
      <xdr:spPr>
        <a:xfrm>
          <a:off x="14325111" y="63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73755</xdr:rowOff>
    </xdr:from>
    <xdr:to>
      <xdr:col>72</xdr:col>
      <xdr:colOff>38100</xdr:colOff>
      <xdr:row>37</xdr:row>
      <xdr:rowOff>3905</xdr:rowOff>
    </xdr:to>
    <xdr:sp macro="" textlink="">
      <xdr:nvSpPr>
        <xdr:cNvPr id="557" name="楕円 556"/>
        <xdr:cNvSpPr/>
      </xdr:nvSpPr>
      <xdr:spPr>
        <a:xfrm>
          <a:off x="13652500" y="62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166482</xdr:rowOff>
    </xdr:from>
    <xdr:ext cx="534377" cy="259045"/>
    <xdr:sp macro="" textlink="">
      <xdr:nvSpPr>
        <xdr:cNvPr id="558" name="テキスト ボックス 557"/>
        <xdr:cNvSpPr txBox="1"/>
      </xdr:nvSpPr>
      <xdr:spPr>
        <a:xfrm>
          <a:off x="13436111" y="63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143335</xdr:rowOff>
    </xdr:from>
    <xdr:to>
      <xdr:col>67</xdr:col>
      <xdr:colOff>101600</xdr:colOff>
      <xdr:row>37</xdr:row>
      <xdr:rowOff>73485</xdr:rowOff>
    </xdr:to>
    <xdr:sp macro="" textlink="">
      <xdr:nvSpPr>
        <xdr:cNvPr id="559" name="楕円 558"/>
        <xdr:cNvSpPr/>
      </xdr:nvSpPr>
      <xdr:spPr>
        <a:xfrm>
          <a:off x="12763500" y="63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64612</xdr:rowOff>
    </xdr:from>
    <xdr:ext cx="534377" cy="259045"/>
    <xdr:sp macro="" textlink="">
      <xdr:nvSpPr>
        <xdr:cNvPr id="560" name="テキスト ボックス 559"/>
        <xdr:cNvSpPr txBox="1"/>
      </xdr:nvSpPr>
      <xdr:spPr>
        <a:xfrm>
          <a:off x="12547111" y="64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3" name="直線コネクタ 582"/>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4" name="教育費最小値テキスト"/>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5" name="直線コネクタ 584"/>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6" name="教育費最大値テキスト"/>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7" name="直線コネクタ 586"/>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128910</xdr:rowOff>
    </xdr:from>
    <xdr:to>
      <xdr:col>85</xdr:col>
      <xdr:colOff>127000</xdr:colOff>
      <xdr:row>53</xdr:row>
      <xdr:rowOff>23892</xdr:rowOff>
    </xdr:to>
    <xdr:cxnSp macro="">
      <xdr:nvCxnSpPr>
        <xdr:cNvPr id="588" name="直線コネクタ 587"/>
        <xdr:cNvCxnSpPr/>
      </xdr:nvCxnSpPr>
      <xdr:spPr>
        <a:xfrm flipV="1">
          <a:off x="15481300" y="9044310"/>
          <a:ext cx="8382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134088</xdr:rowOff>
    </xdr:from>
    <xdr:ext cx="534377" cy="259045"/>
    <xdr:sp macro="" textlink="">
      <xdr:nvSpPr>
        <xdr:cNvPr id="589" name="教育費平均値テキスト"/>
        <xdr:cNvSpPr txBox="1"/>
      </xdr:nvSpPr>
      <xdr:spPr>
        <a:xfrm>
          <a:off x="16370300" y="870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0" name="フローチャート: 判断 589"/>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23892</xdr:rowOff>
    </xdr:from>
    <xdr:to>
      <xdr:col>81</xdr:col>
      <xdr:colOff>50800</xdr:colOff>
      <xdr:row>54</xdr:row>
      <xdr:rowOff>54318</xdr:rowOff>
    </xdr:to>
    <xdr:cxnSp macro="">
      <xdr:nvCxnSpPr>
        <xdr:cNvPr id="591" name="直線コネクタ 590"/>
        <xdr:cNvCxnSpPr/>
      </xdr:nvCxnSpPr>
      <xdr:spPr>
        <a:xfrm flipV="1">
          <a:off x="14592300" y="9110742"/>
          <a:ext cx="889000" cy="20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2" name="フローチャート: 判断 591"/>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15140</xdr:rowOff>
    </xdr:from>
    <xdr:ext cx="534377" cy="259045"/>
    <xdr:sp macro="" textlink="">
      <xdr:nvSpPr>
        <xdr:cNvPr id="593" name="テキスト ボックス 592"/>
        <xdr:cNvSpPr txBox="1"/>
      </xdr:nvSpPr>
      <xdr:spPr>
        <a:xfrm>
          <a:off x="15214111" y="8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162651</xdr:rowOff>
    </xdr:from>
    <xdr:to>
      <xdr:col>76</xdr:col>
      <xdr:colOff>114300</xdr:colOff>
      <xdr:row>54</xdr:row>
      <xdr:rowOff>54318</xdr:rowOff>
    </xdr:to>
    <xdr:cxnSp macro="">
      <xdr:nvCxnSpPr>
        <xdr:cNvPr id="594" name="直線コネクタ 593"/>
        <xdr:cNvCxnSpPr/>
      </xdr:nvCxnSpPr>
      <xdr:spPr>
        <a:xfrm>
          <a:off x="13703300" y="9078051"/>
          <a:ext cx="889000" cy="23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5" name="フローチャート: 判断 594"/>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81571</xdr:rowOff>
    </xdr:from>
    <xdr:ext cx="534377" cy="259045"/>
    <xdr:sp macro="" textlink="">
      <xdr:nvSpPr>
        <xdr:cNvPr id="596" name="テキスト ボックス 595"/>
        <xdr:cNvSpPr txBox="1"/>
      </xdr:nvSpPr>
      <xdr:spPr>
        <a:xfrm>
          <a:off x="14325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162651</xdr:rowOff>
    </xdr:from>
    <xdr:to>
      <xdr:col>71</xdr:col>
      <xdr:colOff>177800</xdr:colOff>
      <xdr:row>59</xdr:row>
      <xdr:rowOff>16484</xdr:rowOff>
    </xdr:to>
    <xdr:cxnSp macro="">
      <xdr:nvCxnSpPr>
        <xdr:cNvPr id="597" name="直線コネクタ 596"/>
        <xdr:cNvCxnSpPr/>
      </xdr:nvCxnSpPr>
      <xdr:spPr>
        <a:xfrm flipV="1">
          <a:off x="12814300" y="9078051"/>
          <a:ext cx="889000" cy="10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598" name="フローチャート: 判断 597"/>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599" name="テキスト ボックス 598"/>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0" name="フローチャート: 判断 599"/>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1" name="テキスト ボックス 600"/>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78110</xdr:rowOff>
    </xdr:from>
    <xdr:to>
      <xdr:col>85</xdr:col>
      <xdr:colOff>177800</xdr:colOff>
      <xdr:row>53</xdr:row>
      <xdr:rowOff>8260</xdr:rowOff>
    </xdr:to>
    <xdr:sp macro="" textlink="">
      <xdr:nvSpPr>
        <xdr:cNvPr id="607" name="楕円 606"/>
        <xdr:cNvSpPr/>
      </xdr:nvSpPr>
      <xdr:spPr>
        <a:xfrm>
          <a:off x="16268700" y="89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56537</xdr:rowOff>
    </xdr:from>
    <xdr:ext cx="534377" cy="259045"/>
    <xdr:sp macro="" textlink="">
      <xdr:nvSpPr>
        <xdr:cNvPr id="608" name="教育費該当値テキスト"/>
        <xdr:cNvSpPr txBox="1"/>
      </xdr:nvSpPr>
      <xdr:spPr>
        <a:xfrm>
          <a:off x="16370300" y="89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144542</xdr:rowOff>
    </xdr:from>
    <xdr:to>
      <xdr:col>81</xdr:col>
      <xdr:colOff>101600</xdr:colOff>
      <xdr:row>53</xdr:row>
      <xdr:rowOff>74692</xdr:rowOff>
    </xdr:to>
    <xdr:sp macro="" textlink="">
      <xdr:nvSpPr>
        <xdr:cNvPr id="609" name="楕円 608"/>
        <xdr:cNvSpPr/>
      </xdr:nvSpPr>
      <xdr:spPr>
        <a:xfrm>
          <a:off x="15430500" y="9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65819</xdr:rowOff>
    </xdr:from>
    <xdr:ext cx="534377" cy="259045"/>
    <xdr:sp macro="" textlink="">
      <xdr:nvSpPr>
        <xdr:cNvPr id="610" name="テキスト ボックス 609"/>
        <xdr:cNvSpPr txBox="1"/>
      </xdr:nvSpPr>
      <xdr:spPr>
        <a:xfrm>
          <a:off x="15214111" y="9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3518</xdr:rowOff>
    </xdr:from>
    <xdr:to>
      <xdr:col>76</xdr:col>
      <xdr:colOff>165100</xdr:colOff>
      <xdr:row>54</xdr:row>
      <xdr:rowOff>105118</xdr:rowOff>
    </xdr:to>
    <xdr:sp macro="" textlink="">
      <xdr:nvSpPr>
        <xdr:cNvPr id="611" name="楕円 610"/>
        <xdr:cNvSpPr/>
      </xdr:nvSpPr>
      <xdr:spPr>
        <a:xfrm>
          <a:off x="14541500" y="92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96245</xdr:rowOff>
    </xdr:from>
    <xdr:ext cx="534377" cy="259045"/>
    <xdr:sp macro="" textlink="">
      <xdr:nvSpPr>
        <xdr:cNvPr id="612" name="テキスト ボックス 611"/>
        <xdr:cNvSpPr txBox="1"/>
      </xdr:nvSpPr>
      <xdr:spPr>
        <a:xfrm>
          <a:off x="14325111" y="93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111851</xdr:rowOff>
    </xdr:from>
    <xdr:to>
      <xdr:col>72</xdr:col>
      <xdr:colOff>38100</xdr:colOff>
      <xdr:row>53</xdr:row>
      <xdr:rowOff>42001</xdr:rowOff>
    </xdr:to>
    <xdr:sp macro="" textlink="">
      <xdr:nvSpPr>
        <xdr:cNvPr id="613" name="楕円 612"/>
        <xdr:cNvSpPr/>
      </xdr:nvSpPr>
      <xdr:spPr>
        <a:xfrm>
          <a:off x="13652500" y="90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58528</xdr:rowOff>
    </xdr:from>
    <xdr:ext cx="534377" cy="259045"/>
    <xdr:sp macro="" textlink="">
      <xdr:nvSpPr>
        <xdr:cNvPr id="614" name="テキスト ボックス 613"/>
        <xdr:cNvSpPr txBox="1"/>
      </xdr:nvSpPr>
      <xdr:spPr>
        <a:xfrm>
          <a:off x="13436111" y="88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137134</xdr:rowOff>
    </xdr:from>
    <xdr:to>
      <xdr:col>67</xdr:col>
      <xdr:colOff>101600</xdr:colOff>
      <xdr:row>59</xdr:row>
      <xdr:rowOff>67284</xdr:rowOff>
    </xdr:to>
    <xdr:sp macro="" textlink="">
      <xdr:nvSpPr>
        <xdr:cNvPr id="615" name="楕円 614"/>
        <xdr:cNvSpPr/>
      </xdr:nvSpPr>
      <xdr:spPr>
        <a:xfrm>
          <a:off x="12763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58411</xdr:rowOff>
    </xdr:from>
    <xdr:ext cx="534377" cy="259045"/>
    <xdr:sp macro="" textlink="">
      <xdr:nvSpPr>
        <xdr:cNvPr id="616" name="テキスト ボックス 615"/>
        <xdr:cNvSpPr txBox="1"/>
      </xdr:nvSpPr>
      <xdr:spPr>
        <a:xfrm>
          <a:off x="12547111" y="101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0" name="直線コネクタ 639"/>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3" name="災害復旧費最大値テキスト"/>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4" name="直線コネクタ 643"/>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163703</xdr:rowOff>
    </xdr:from>
    <xdr:to>
      <xdr:col>85</xdr:col>
      <xdr:colOff>127000</xdr:colOff>
      <xdr:row>77</xdr:row>
      <xdr:rowOff>154369</xdr:rowOff>
    </xdr:to>
    <xdr:cxnSp macro="">
      <xdr:nvCxnSpPr>
        <xdr:cNvPr id="645" name="直線コネクタ 644"/>
        <xdr:cNvCxnSpPr/>
      </xdr:nvCxnSpPr>
      <xdr:spPr>
        <a:xfrm>
          <a:off x="15481300" y="13193903"/>
          <a:ext cx="838200" cy="1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103967</xdr:rowOff>
    </xdr:from>
    <xdr:ext cx="469744" cy="259045"/>
    <xdr:sp macro="" textlink="">
      <xdr:nvSpPr>
        <xdr:cNvPr id="646" name="災害復旧費平均値テキスト"/>
        <xdr:cNvSpPr txBox="1"/>
      </xdr:nvSpPr>
      <xdr:spPr>
        <a:xfrm>
          <a:off x="16370300" y="131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47" name="フローチャート: 判断 646"/>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163703</xdr:rowOff>
    </xdr:from>
    <xdr:to>
      <xdr:col>81</xdr:col>
      <xdr:colOff>50800</xdr:colOff>
      <xdr:row>77</xdr:row>
      <xdr:rowOff>98933</xdr:rowOff>
    </xdr:to>
    <xdr:cxnSp macro="">
      <xdr:nvCxnSpPr>
        <xdr:cNvPr id="648" name="直線コネクタ 647"/>
        <xdr:cNvCxnSpPr/>
      </xdr:nvCxnSpPr>
      <xdr:spPr>
        <a:xfrm flipV="1">
          <a:off x="14592300" y="13193903"/>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49" name="フローチャート: 判断 648"/>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0" name="テキスト ボックス 649"/>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98933</xdr:rowOff>
    </xdr:from>
    <xdr:to>
      <xdr:col>76</xdr:col>
      <xdr:colOff>114300</xdr:colOff>
      <xdr:row>79</xdr:row>
      <xdr:rowOff>24448</xdr:rowOff>
    </xdr:to>
    <xdr:cxnSp macro="">
      <xdr:nvCxnSpPr>
        <xdr:cNvPr id="651" name="直線コネクタ 650"/>
        <xdr:cNvCxnSpPr/>
      </xdr:nvCxnSpPr>
      <xdr:spPr>
        <a:xfrm flipV="1">
          <a:off x="13703300" y="13300583"/>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2" name="フローチャート: 判断 651"/>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153433</xdr:rowOff>
    </xdr:from>
    <xdr:ext cx="469744" cy="259045"/>
    <xdr:sp macro="" textlink="">
      <xdr:nvSpPr>
        <xdr:cNvPr id="653" name="テキスト ボックス 652"/>
        <xdr:cNvSpPr txBox="1"/>
      </xdr:nvSpPr>
      <xdr:spPr>
        <a:xfrm>
          <a:off x="14357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24448</xdr:rowOff>
    </xdr:to>
    <xdr:cxnSp macro="">
      <xdr:nvCxnSpPr>
        <xdr:cNvPr id="654" name="直線コネクタ 653"/>
        <xdr:cNvCxnSpPr/>
      </xdr:nvCxnSpPr>
      <xdr:spPr>
        <a:xfrm>
          <a:off x="12814300" y="1355623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5" name="フローチャート: 判断 654"/>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56" name="テキスト ボックス 655"/>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57" name="フローチャート: 判断 656"/>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58" name="テキスト ボックス 657"/>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103569</xdr:rowOff>
    </xdr:from>
    <xdr:to>
      <xdr:col>85</xdr:col>
      <xdr:colOff>177800</xdr:colOff>
      <xdr:row>78</xdr:row>
      <xdr:rowOff>33719</xdr:rowOff>
    </xdr:to>
    <xdr:sp macro="" textlink="">
      <xdr:nvSpPr>
        <xdr:cNvPr id="664" name="楕円 663"/>
        <xdr:cNvSpPr/>
      </xdr:nvSpPr>
      <xdr:spPr>
        <a:xfrm>
          <a:off x="162687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81996</xdr:rowOff>
    </xdr:from>
    <xdr:ext cx="469744" cy="259045"/>
    <xdr:sp macro="" textlink="">
      <xdr:nvSpPr>
        <xdr:cNvPr id="665" name="災害復旧費該当値テキスト"/>
        <xdr:cNvSpPr txBox="1"/>
      </xdr:nvSpPr>
      <xdr:spPr>
        <a:xfrm>
          <a:off x="16370300"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112903</xdr:rowOff>
    </xdr:from>
    <xdr:to>
      <xdr:col>81</xdr:col>
      <xdr:colOff>101600</xdr:colOff>
      <xdr:row>77</xdr:row>
      <xdr:rowOff>43053</xdr:rowOff>
    </xdr:to>
    <xdr:sp macro="" textlink="">
      <xdr:nvSpPr>
        <xdr:cNvPr id="666" name="楕円 665"/>
        <xdr:cNvSpPr/>
      </xdr:nvSpPr>
      <xdr:spPr>
        <a:xfrm>
          <a:off x="15430500" y="1314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59580</xdr:rowOff>
    </xdr:from>
    <xdr:ext cx="469744" cy="259045"/>
    <xdr:sp macro="" textlink="">
      <xdr:nvSpPr>
        <xdr:cNvPr id="667" name="テキスト ボックス 666"/>
        <xdr:cNvSpPr txBox="1"/>
      </xdr:nvSpPr>
      <xdr:spPr>
        <a:xfrm>
          <a:off x="15246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48133</xdr:rowOff>
    </xdr:from>
    <xdr:to>
      <xdr:col>76</xdr:col>
      <xdr:colOff>165100</xdr:colOff>
      <xdr:row>77</xdr:row>
      <xdr:rowOff>149733</xdr:rowOff>
    </xdr:to>
    <xdr:sp macro="" textlink="">
      <xdr:nvSpPr>
        <xdr:cNvPr id="668" name="楕円 667"/>
        <xdr:cNvSpPr/>
      </xdr:nvSpPr>
      <xdr:spPr>
        <a:xfrm>
          <a:off x="14541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166260</xdr:rowOff>
    </xdr:from>
    <xdr:ext cx="469744" cy="259045"/>
    <xdr:sp macro="" textlink="">
      <xdr:nvSpPr>
        <xdr:cNvPr id="669" name="テキスト ボックス 668"/>
        <xdr:cNvSpPr txBox="1"/>
      </xdr:nvSpPr>
      <xdr:spPr>
        <a:xfrm>
          <a:off x="14357428" y="130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145098</xdr:rowOff>
    </xdr:from>
    <xdr:to>
      <xdr:col>72</xdr:col>
      <xdr:colOff>38100</xdr:colOff>
      <xdr:row>79</xdr:row>
      <xdr:rowOff>75248</xdr:rowOff>
    </xdr:to>
    <xdr:sp macro="" textlink="">
      <xdr:nvSpPr>
        <xdr:cNvPr id="670" name="楕円 669"/>
        <xdr:cNvSpPr/>
      </xdr:nvSpPr>
      <xdr:spPr>
        <a:xfrm>
          <a:off x="13652500" y="135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66375</xdr:rowOff>
    </xdr:from>
    <xdr:ext cx="378565" cy="259045"/>
    <xdr:sp macro="" textlink="">
      <xdr:nvSpPr>
        <xdr:cNvPr id="671" name="テキスト ボックス 670"/>
        <xdr:cNvSpPr txBox="1"/>
      </xdr:nvSpPr>
      <xdr:spPr>
        <a:xfrm>
          <a:off x="13514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2" name="楕円 671"/>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3" name="テキスト ボックス 672"/>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0" name="直線コネクタ 699"/>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1" name="公債費最小値テキスト"/>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2" name="直線コネクタ 701"/>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3" name="公債費最大値テキスト"/>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4" name="直線コネクタ 703"/>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92478</xdr:rowOff>
    </xdr:from>
    <xdr:to>
      <xdr:col>85</xdr:col>
      <xdr:colOff>127000</xdr:colOff>
      <xdr:row>96</xdr:row>
      <xdr:rowOff>36895</xdr:rowOff>
    </xdr:to>
    <xdr:cxnSp macro="">
      <xdr:nvCxnSpPr>
        <xdr:cNvPr id="705" name="直線コネクタ 704"/>
        <xdr:cNvCxnSpPr/>
      </xdr:nvCxnSpPr>
      <xdr:spPr>
        <a:xfrm>
          <a:off x="15481300" y="16380228"/>
          <a:ext cx="8382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6" name="公債費平均値テキスト"/>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7" name="フローチャート: 判断 706"/>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92478</xdr:rowOff>
    </xdr:from>
    <xdr:to>
      <xdr:col>81</xdr:col>
      <xdr:colOff>50800</xdr:colOff>
      <xdr:row>96</xdr:row>
      <xdr:rowOff>77749</xdr:rowOff>
    </xdr:to>
    <xdr:cxnSp macro="">
      <xdr:nvCxnSpPr>
        <xdr:cNvPr id="708" name="直線コネクタ 707"/>
        <xdr:cNvCxnSpPr/>
      </xdr:nvCxnSpPr>
      <xdr:spPr>
        <a:xfrm flipV="1">
          <a:off x="14592300" y="16380228"/>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9" name="フローチャート: 判断 708"/>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0" name="テキスト ボックス 709"/>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77749</xdr:rowOff>
    </xdr:from>
    <xdr:to>
      <xdr:col>76</xdr:col>
      <xdr:colOff>114300</xdr:colOff>
      <xdr:row>96</xdr:row>
      <xdr:rowOff>133496</xdr:rowOff>
    </xdr:to>
    <xdr:cxnSp macro="">
      <xdr:nvCxnSpPr>
        <xdr:cNvPr id="711" name="直線コネクタ 710"/>
        <xdr:cNvCxnSpPr/>
      </xdr:nvCxnSpPr>
      <xdr:spPr>
        <a:xfrm flipV="1">
          <a:off x="13703300" y="16536949"/>
          <a:ext cx="889000" cy="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2" name="フローチャート: 判断 711"/>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3" name="テキスト ボックス 712"/>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133496</xdr:rowOff>
    </xdr:from>
    <xdr:to>
      <xdr:col>71</xdr:col>
      <xdr:colOff>177800</xdr:colOff>
      <xdr:row>96</xdr:row>
      <xdr:rowOff>140908</xdr:rowOff>
    </xdr:to>
    <xdr:cxnSp macro="">
      <xdr:nvCxnSpPr>
        <xdr:cNvPr id="714" name="直線コネクタ 713"/>
        <xdr:cNvCxnSpPr/>
      </xdr:nvCxnSpPr>
      <xdr:spPr>
        <a:xfrm flipV="1">
          <a:off x="12814300" y="16592696"/>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5" name="フローチャート: 判断 714"/>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6" name="テキスト ボックス 715"/>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7" name="フローチャート: 判断 716"/>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8" name="テキスト ボックス 717"/>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157545</xdr:rowOff>
    </xdr:from>
    <xdr:to>
      <xdr:col>85</xdr:col>
      <xdr:colOff>177800</xdr:colOff>
      <xdr:row>96</xdr:row>
      <xdr:rowOff>87695</xdr:rowOff>
    </xdr:to>
    <xdr:sp macro="" textlink="">
      <xdr:nvSpPr>
        <xdr:cNvPr id="724" name="楕円 723"/>
        <xdr:cNvSpPr/>
      </xdr:nvSpPr>
      <xdr:spPr>
        <a:xfrm>
          <a:off x="16268700" y="1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135972</xdr:rowOff>
    </xdr:from>
    <xdr:ext cx="534377" cy="259045"/>
    <xdr:sp macro="" textlink="">
      <xdr:nvSpPr>
        <xdr:cNvPr id="725" name="公債費該当値テキスト"/>
        <xdr:cNvSpPr txBox="1"/>
      </xdr:nvSpPr>
      <xdr:spPr>
        <a:xfrm>
          <a:off x="16370300" y="164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41678</xdr:rowOff>
    </xdr:from>
    <xdr:to>
      <xdr:col>81</xdr:col>
      <xdr:colOff>101600</xdr:colOff>
      <xdr:row>95</xdr:row>
      <xdr:rowOff>143278</xdr:rowOff>
    </xdr:to>
    <xdr:sp macro="" textlink="">
      <xdr:nvSpPr>
        <xdr:cNvPr id="726" name="楕円 725"/>
        <xdr:cNvSpPr/>
      </xdr:nvSpPr>
      <xdr:spPr>
        <a:xfrm>
          <a:off x="154305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134405</xdr:rowOff>
    </xdr:from>
    <xdr:ext cx="534377" cy="259045"/>
    <xdr:sp macro="" textlink="">
      <xdr:nvSpPr>
        <xdr:cNvPr id="727" name="テキスト ボックス 726"/>
        <xdr:cNvSpPr txBox="1"/>
      </xdr:nvSpPr>
      <xdr:spPr>
        <a:xfrm>
          <a:off x="15214111" y="164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26949</xdr:rowOff>
    </xdr:from>
    <xdr:to>
      <xdr:col>76</xdr:col>
      <xdr:colOff>165100</xdr:colOff>
      <xdr:row>96</xdr:row>
      <xdr:rowOff>128549</xdr:rowOff>
    </xdr:to>
    <xdr:sp macro="" textlink="">
      <xdr:nvSpPr>
        <xdr:cNvPr id="728" name="楕円 727"/>
        <xdr:cNvSpPr/>
      </xdr:nvSpPr>
      <xdr:spPr>
        <a:xfrm>
          <a:off x="14541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119676</xdr:rowOff>
    </xdr:from>
    <xdr:ext cx="534377" cy="259045"/>
    <xdr:sp macro="" textlink="">
      <xdr:nvSpPr>
        <xdr:cNvPr id="729" name="テキスト ボックス 728"/>
        <xdr:cNvSpPr txBox="1"/>
      </xdr:nvSpPr>
      <xdr:spPr>
        <a:xfrm>
          <a:off x="14325111" y="165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82696</xdr:rowOff>
    </xdr:from>
    <xdr:to>
      <xdr:col>72</xdr:col>
      <xdr:colOff>38100</xdr:colOff>
      <xdr:row>97</xdr:row>
      <xdr:rowOff>12846</xdr:rowOff>
    </xdr:to>
    <xdr:sp macro="" textlink="">
      <xdr:nvSpPr>
        <xdr:cNvPr id="730" name="楕円 729"/>
        <xdr:cNvSpPr/>
      </xdr:nvSpPr>
      <xdr:spPr>
        <a:xfrm>
          <a:off x="13652500" y="165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3973</xdr:rowOff>
    </xdr:from>
    <xdr:ext cx="534377" cy="259045"/>
    <xdr:sp macro="" textlink="">
      <xdr:nvSpPr>
        <xdr:cNvPr id="731" name="テキスト ボックス 730"/>
        <xdr:cNvSpPr txBox="1"/>
      </xdr:nvSpPr>
      <xdr:spPr>
        <a:xfrm>
          <a:off x="13436111" y="166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90108</xdr:rowOff>
    </xdr:from>
    <xdr:to>
      <xdr:col>67</xdr:col>
      <xdr:colOff>101600</xdr:colOff>
      <xdr:row>97</xdr:row>
      <xdr:rowOff>20258</xdr:rowOff>
    </xdr:to>
    <xdr:sp macro="" textlink="">
      <xdr:nvSpPr>
        <xdr:cNvPr id="732" name="楕円 731"/>
        <xdr:cNvSpPr/>
      </xdr:nvSpPr>
      <xdr:spPr>
        <a:xfrm>
          <a:off x="12763500" y="165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11385</xdr:rowOff>
    </xdr:from>
    <xdr:ext cx="534377" cy="259045"/>
    <xdr:sp macro="" textlink="">
      <xdr:nvSpPr>
        <xdr:cNvPr id="733" name="テキスト ボックス 732"/>
        <xdr:cNvSpPr txBox="1"/>
      </xdr:nvSpPr>
      <xdr:spPr>
        <a:xfrm>
          <a:off x="12547111"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7" name="直線コネクタ 756"/>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0" name="諸支出金最大値テキスト"/>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1" name="直線コネクタ 760"/>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3" name="諸支出金平均値テキスト"/>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4" name="フローチャート: 判断 763"/>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6" name="フローチャート: 判断 765"/>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7" name="テキスト ボックス 766"/>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9" name="フローチャート: 判断 768"/>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0" name="テキスト ボックス 769"/>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2" name="フローチャート: 判断 771"/>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3" name="テキスト ボックス 772"/>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4" name="フローチャート: 判断 773"/>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5" name="テキスト ボックス 774"/>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議会費は、旅費（議員費用弁償）の減等の影響で、前年度比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％程度減少しましたが、依然として人件費の割合が高く類似団体に比べコスト高となっています。</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令和元年度には岡山芸術創造劇場整備事業費の減等により類似団体平均を下回っていましたが、令和２年度には土地開発公社への貸付金や特別定額給付金給付事業の皆増により大幅に増加し、類似団体平均を上回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令和元年度には斎場関連施設の整備事業の減少により類似団体平均と同水準となりましたが、令和２年度には再び斎場関連施設の整備事業が増加したことなどにより類似団体平均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農林水産業費は、普通建設事業費の減により前年度比で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年度から、県費負担教職員の権限移譲に伴い、給与費負担が増加したことにより、大幅な増となりました。令和２年度は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スクール構想に伴う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PC</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等整備により増加していますが、類似団体平均は下回っています。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また、公債費は近年増加傾向にありましたが、令和２年度は後年度の公債費負担の軽減を図るための繰上げ償還額が減少したことなどより、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％程度低下しています。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令和２年度は、斎場関連施設整備事業による支出の増加等がありましたが、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後年度の公債費負担の軽減を図るための繰上げ償還額の減少や庁舎整備基金等の積立金の減少等により、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実質収支額は増加しています。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年度以降マイナスとなっており、これは財政調整基金の取り崩し等によるものです。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年度まで赤字が発生していた岡山市住宅新築資金等貸付事業費特別会計を廃止したため、平成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借入抑制に伴う地方債償還額の減による元利償還金の減や、道路事業に係る県債償還負担金の減に伴う債務負担行為に基づく支出額の減など、満期一括償還地方債に係る年度割相当額及び公営企業債の元利償還金に対する繰入金以外は減少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引き続き建設事業の重点化や進度調整により、地方債借入額の抑制、健全な実質公債費比率の維持に努めています。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減債基金積立不足額を生じることなく着実な積立を実施しております。減債基金残高及び減債基金積立相当額は、平成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年度以降の市場公募債発行に伴い増加傾向です。</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年度は県費負担教職員の権限移譲に伴う退職手当支給予定額の増により増加しましたが、平成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令和２年度についても交付税算入の多い有利な財源の活用や基金の増などにより、令和元年度に引き続き充当可能財源が将来負担を上回っております。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・市有施設の耐震化や老朽化施設の改修・更新等の財源として公共施設</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整備基金を取り崩した一方、今後増加が見込まれる</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一般廃棄物処理施設等の整備費</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に対応するため</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、一般廃棄物処理施設整備</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億円を積み立てたことなどから</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億円余の増額となりました。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kumimoji="0" lang="ja-JP" altLang="ja-JP" sz="1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・庁舎整備基金：庁舎整備事業の財源に充てるため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・地域振興基金：岡山市における市民の連帯の強化及び地域振興に要する経費の財源に充てるため</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rgbClr val="00B0F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億円積み立てを行い</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億円余の増</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積み立てを行い</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・庁舎整備基金：今後、本庁舎整備事業の進捗に従い取</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崩して事業の財源に充てていく予定です。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年間で約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億円を充当していく</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予定です。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第六次総合計画に基づく重点施策等の実施のため</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・実質収支の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を下回らない額である</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・前年度末残高対比で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2,013</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割程度となるように努めることとしています。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利子積立によるもの</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当市の有形固定資産減価償却率は、上昇傾向にありますが、類似団体の平均値と同程度で推移しています。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7" name="直線コネクタ 66"/>
        <xdr:cNvCxnSpPr/>
      </xdr:nvCxnSpPr>
      <xdr:spPr>
        <a:xfrm flipV="1">
          <a:off x="4760595" y="5410708"/>
          <a:ext cx="1270" cy="137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8"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9" name="直線コネクタ 68"/>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70" name="有形固定資産減価償却率最大値テキスト"/>
        <xdr:cNvSpPr txBox="1"/>
      </xdr:nvSpPr>
      <xdr:spPr>
        <a:xfrm>
          <a:off x="4813300" y="518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71" name="直線コネクタ 70"/>
        <xdr:cNvCxnSpPr/>
      </xdr:nvCxnSpPr>
      <xdr:spPr>
        <a:xfrm>
          <a:off x="4673600" y="541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72" name="有形固定資産減価償却率平均値テキスト"/>
        <xdr:cNvSpPr txBox="1"/>
      </xdr:nvSpPr>
      <xdr:spPr>
        <a:xfrm>
          <a:off x="4813300" y="597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3" name="フローチャート: 判断 72"/>
        <xdr:cNvSpPr/>
      </xdr:nvSpPr>
      <xdr:spPr>
        <a:xfrm>
          <a:off x="47117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4" name="フローチャート: 判断 73"/>
        <xdr:cNvSpPr/>
      </xdr:nvSpPr>
      <xdr:spPr>
        <a:xfrm>
          <a:off x="4000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5" name="フローチャート: 判断 74"/>
        <xdr:cNvSpPr/>
      </xdr:nvSpPr>
      <xdr:spPr>
        <a:xfrm>
          <a:off x="3238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6" name="フローチャート: 判断 75"/>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59309</xdr:rowOff>
    </xdr:from>
    <xdr:to>
      <xdr:col>23</xdr:col>
      <xdr:colOff>136525</xdr:colOff>
      <xdr:row>31</xdr:row>
      <xdr:rowOff>160909</xdr:rowOff>
    </xdr:to>
    <xdr:sp macro="" textlink="">
      <xdr:nvSpPr>
        <xdr:cNvPr id="83" name="楕円 82"/>
        <xdr:cNvSpPr/>
      </xdr:nvSpPr>
      <xdr:spPr>
        <a:xfrm>
          <a:off x="47117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37736</xdr:rowOff>
    </xdr:from>
    <xdr:ext cx="405111" cy="259045"/>
    <xdr:sp macro="" textlink="">
      <xdr:nvSpPr>
        <xdr:cNvPr id="84" name="有形固定資産減価償却率該当値テキスト"/>
        <xdr:cNvSpPr txBox="1"/>
      </xdr:nvSpPr>
      <xdr:spPr>
        <a:xfrm>
          <a:off x="4813300" y="612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7493</xdr:rowOff>
    </xdr:from>
    <xdr:to>
      <xdr:col>19</xdr:col>
      <xdr:colOff>187325</xdr:colOff>
      <xdr:row>31</xdr:row>
      <xdr:rowOff>109093</xdr:rowOff>
    </xdr:to>
    <xdr:sp macro="" textlink="">
      <xdr:nvSpPr>
        <xdr:cNvPr id="85" name="楕円 84"/>
        <xdr:cNvSpPr/>
      </xdr:nvSpPr>
      <xdr:spPr>
        <a:xfrm>
          <a:off x="4000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58293</xdr:rowOff>
    </xdr:from>
    <xdr:to>
      <xdr:col>23</xdr:col>
      <xdr:colOff>85725</xdr:colOff>
      <xdr:row>31</xdr:row>
      <xdr:rowOff>110109</xdr:rowOff>
    </xdr:to>
    <xdr:cxnSp macro="">
      <xdr:nvCxnSpPr>
        <xdr:cNvPr id="86" name="直線コネクタ 85"/>
        <xdr:cNvCxnSpPr/>
      </xdr:nvCxnSpPr>
      <xdr:spPr>
        <a:xfrm>
          <a:off x="4051300" y="614476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118491</xdr:rowOff>
    </xdr:from>
    <xdr:to>
      <xdr:col>15</xdr:col>
      <xdr:colOff>187325</xdr:colOff>
      <xdr:row>31</xdr:row>
      <xdr:rowOff>48641</xdr:rowOff>
    </xdr:to>
    <xdr:sp macro="" textlink="">
      <xdr:nvSpPr>
        <xdr:cNvPr id="87" name="楕円 86"/>
        <xdr:cNvSpPr/>
      </xdr:nvSpPr>
      <xdr:spPr>
        <a:xfrm>
          <a:off x="32385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169291</xdr:rowOff>
    </xdr:from>
    <xdr:to>
      <xdr:col>19</xdr:col>
      <xdr:colOff>136525</xdr:colOff>
      <xdr:row>31</xdr:row>
      <xdr:rowOff>58293</xdr:rowOff>
    </xdr:to>
    <xdr:cxnSp macro="">
      <xdr:nvCxnSpPr>
        <xdr:cNvPr id="88" name="直線コネクタ 87"/>
        <xdr:cNvCxnSpPr/>
      </xdr:nvCxnSpPr>
      <xdr:spPr>
        <a:xfrm>
          <a:off x="3289300" y="608431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9" name="楕円 88"/>
        <xdr:cNvSpPr/>
      </xdr:nvSpPr>
      <xdr:spPr>
        <a:xfrm>
          <a:off x="247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30</xdr:row>
      <xdr:rowOff>169291</xdr:rowOff>
    </xdr:to>
    <xdr:cxnSp macro="">
      <xdr:nvCxnSpPr>
        <xdr:cNvPr id="90" name="直線コネクタ 89"/>
        <xdr:cNvCxnSpPr/>
      </xdr:nvCxnSpPr>
      <xdr:spPr>
        <a:xfrm>
          <a:off x="2527300" y="599795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1" name="楕円 90"/>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82931</xdr:rowOff>
    </xdr:to>
    <xdr:cxnSp macro="">
      <xdr:nvCxnSpPr>
        <xdr:cNvPr id="92" name="直線コネクタ 91"/>
        <xdr:cNvCxnSpPr/>
      </xdr:nvCxnSpPr>
      <xdr:spPr>
        <a:xfrm>
          <a:off x="1765300" y="594614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93" name="n_1aveValue有形固定資産減価償却率"/>
        <xdr:cNvSpPr txBox="1"/>
      </xdr:nvSpPr>
      <xdr:spPr>
        <a:xfrm>
          <a:off x="38360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4" name="n_2aveValue有形固定資産減価償却率"/>
        <xdr:cNvSpPr txBox="1"/>
      </xdr:nvSpPr>
      <xdr:spPr>
        <a:xfrm>
          <a:off x="30867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5"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6" name="n_4ave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100220</xdr:rowOff>
    </xdr:from>
    <xdr:ext cx="405111" cy="259045"/>
    <xdr:sp macro="" textlink="">
      <xdr:nvSpPr>
        <xdr:cNvPr id="97" name="n_1mainValue有形固定資産減価償却率"/>
        <xdr:cNvSpPr txBox="1"/>
      </xdr:nvSpPr>
      <xdr:spPr>
        <a:xfrm>
          <a:off x="383604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39768</xdr:rowOff>
    </xdr:from>
    <xdr:ext cx="405111" cy="259045"/>
    <xdr:sp macro="" textlink="">
      <xdr:nvSpPr>
        <xdr:cNvPr id="98" name="n_2mainValue有形固定資産減価償却率"/>
        <xdr:cNvSpPr txBox="1"/>
      </xdr:nvSpPr>
      <xdr:spPr>
        <a:xfrm>
          <a:off x="3086744" y="6126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124858</xdr:rowOff>
    </xdr:from>
    <xdr:ext cx="405111" cy="259045"/>
    <xdr:sp macro="" textlink="">
      <xdr:nvSpPr>
        <xdr:cNvPr id="99" name="n_3mainValue有形固定資産減価償却率"/>
        <xdr:cNvSpPr txBox="1"/>
      </xdr:nvSpPr>
      <xdr:spPr>
        <a:xfrm>
          <a:off x="23247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00" name="n_4mainValue有形固定資産減価償却率"/>
        <xdr:cNvSpPr txBox="1"/>
      </xdr:nvSpPr>
      <xdr:spPr>
        <a:xfrm>
          <a:off x="1562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引き続き、財務負担の平準化を図りつつ、健全性を確保した財政運営に努めていきます。</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30" name="直線コネクタ 129"/>
        <xdr:cNvCxnSpPr/>
      </xdr:nvCxnSpPr>
      <xdr:spPr>
        <a:xfrm flipV="1">
          <a:off x="14793595" y="5221316"/>
          <a:ext cx="1269" cy="146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31" name="債務償還比率最小値テキスト"/>
        <xdr:cNvSpPr txBox="1"/>
      </xdr:nvSpPr>
      <xdr:spPr>
        <a:xfrm>
          <a:off x="14846300" y="6685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32" name="直線コネクタ 131"/>
        <xdr:cNvCxnSpPr/>
      </xdr:nvCxnSpPr>
      <xdr:spPr>
        <a:xfrm>
          <a:off x="14706600" y="668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33" name="債務償還比率最大値テキスト"/>
        <xdr:cNvSpPr txBox="1"/>
      </xdr:nvSpPr>
      <xdr:spPr>
        <a:xfrm>
          <a:off x="14846300" y="49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4" name="直線コネクタ 133"/>
        <xdr:cNvCxnSpPr/>
      </xdr:nvCxnSpPr>
      <xdr:spPr>
        <a:xfrm>
          <a:off x="14706600" y="52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5" name="債務償還比率平均値テキスト"/>
        <xdr:cNvSpPr txBox="1"/>
      </xdr:nvSpPr>
      <xdr:spPr>
        <a:xfrm>
          <a:off x="14846300" y="576137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6" name="フローチャート: 判断 135"/>
        <xdr:cNvSpPr/>
      </xdr:nvSpPr>
      <xdr:spPr>
        <a:xfrm>
          <a:off x="14744700" y="578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7" name="フローチャート: 判断 136"/>
        <xdr:cNvSpPr/>
      </xdr:nvSpPr>
      <xdr:spPr>
        <a:xfrm>
          <a:off x="140335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8" name="フローチャート: 判断 137"/>
        <xdr:cNvSpPr/>
      </xdr:nvSpPr>
      <xdr:spPr>
        <a:xfrm>
          <a:off x="13271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9" name="フローチャート: 判断 138"/>
        <xdr:cNvSpPr/>
      </xdr:nvSpPr>
      <xdr:spPr>
        <a:xfrm>
          <a:off x="12509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40" name="フローチャート: 判断 139"/>
        <xdr:cNvSpPr/>
      </xdr:nvSpPr>
      <xdr:spPr>
        <a:xfrm>
          <a:off x="11747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110532</xdr:rowOff>
    </xdr:from>
    <xdr:to>
      <xdr:col>76</xdr:col>
      <xdr:colOff>73025</xdr:colOff>
      <xdr:row>27</xdr:row>
      <xdr:rowOff>40682</xdr:rowOff>
    </xdr:to>
    <xdr:sp macro="" textlink="">
      <xdr:nvSpPr>
        <xdr:cNvPr id="146" name="楕円 145"/>
        <xdr:cNvSpPr/>
      </xdr:nvSpPr>
      <xdr:spPr>
        <a:xfrm>
          <a:off x="14744700" y="53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133409</xdr:rowOff>
    </xdr:from>
    <xdr:ext cx="469744" cy="259045"/>
    <xdr:sp macro="" textlink="">
      <xdr:nvSpPr>
        <xdr:cNvPr id="147" name="債務償還比率該当値テキスト"/>
        <xdr:cNvSpPr txBox="1"/>
      </xdr:nvSpPr>
      <xdr:spPr>
        <a:xfrm>
          <a:off x="14846300" y="51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96619</xdr:rowOff>
    </xdr:from>
    <xdr:to>
      <xdr:col>72</xdr:col>
      <xdr:colOff>123825</xdr:colOff>
      <xdr:row>27</xdr:row>
      <xdr:rowOff>26769</xdr:rowOff>
    </xdr:to>
    <xdr:sp macro="" textlink="">
      <xdr:nvSpPr>
        <xdr:cNvPr id="148" name="楕円 147"/>
        <xdr:cNvSpPr/>
      </xdr:nvSpPr>
      <xdr:spPr>
        <a:xfrm>
          <a:off x="14033500" y="53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147419</xdr:rowOff>
    </xdr:from>
    <xdr:to>
      <xdr:col>76</xdr:col>
      <xdr:colOff>22225</xdr:colOff>
      <xdr:row>26</xdr:row>
      <xdr:rowOff>161332</xdr:rowOff>
    </xdr:to>
    <xdr:cxnSp macro="">
      <xdr:nvCxnSpPr>
        <xdr:cNvPr id="149" name="直線コネクタ 148"/>
        <xdr:cNvCxnSpPr/>
      </xdr:nvCxnSpPr>
      <xdr:spPr>
        <a:xfrm>
          <a:off x="14084300" y="5376644"/>
          <a:ext cx="7112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90262</xdr:rowOff>
    </xdr:from>
    <xdr:to>
      <xdr:col>68</xdr:col>
      <xdr:colOff>123825</xdr:colOff>
      <xdr:row>27</xdr:row>
      <xdr:rowOff>20412</xdr:rowOff>
    </xdr:to>
    <xdr:sp macro="" textlink="">
      <xdr:nvSpPr>
        <xdr:cNvPr id="150" name="楕円 149"/>
        <xdr:cNvSpPr/>
      </xdr:nvSpPr>
      <xdr:spPr>
        <a:xfrm>
          <a:off x="13271500" y="53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141062</xdr:rowOff>
    </xdr:from>
    <xdr:to>
      <xdr:col>72</xdr:col>
      <xdr:colOff>73025</xdr:colOff>
      <xdr:row>26</xdr:row>
      <xdr:rowOff>147419</xdr:rowOff>
    </xdr:to>
    <xdr:cxnSp macro="">
      <xdr:nvCxnSpPr>
        <xdr:cNvPr id="151" name="直線コネクタ 150"/>
        <xdr:cNvCxnSpPr/>
      </xdr:nvCxnSpPr>
      <xdr:spPr>
        <a:xfrm>
          <a:off x="13322300" y="5370287"/>
          <a:ext cx="762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99378</xdr:rowOff>
    </xdr:from>
    <xdr:to>
      <xdr:col>64</xdr:col>
      <xdr:colOff>123825</xdr:colOff>
      <xdr:row>27</xdr:row>
      <xdr:rowOff>29528</xdr:rowOff>
    </xdr:to>
    <xdr:sp macro="" textlink="">
      <xdr:nvSpPr>
        <xdr:cNvPr id="152" name="楕円 151"/>
        <xdr:cNvSpPr/>
      </xdr:nvSpPr>
      <xdr:spPr>
        <a:xfrm>
          <a:off x="12509500" y="53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141062</xdr:rowOff>
    </xdr:from>
    <xdr:to>
      <xdr:col>68</xdr:col>
      <xdr:colOff>73025</xdr:colOff>
      <xdr:row>26</xdr:row>
      <xdr:rowOff>150178</xdr:rowOff>
    </xdr:to>
    <xdr:cxnSp macro="">
      <xdr:nvCxnSpPr>
        <xdr:cNvPr id="153" name="直線コネクタ 152"/>
        <xdr:cNvCxnSpPr/>
      </xdr:nvCxnSpPr>
      <xdr:spPr>
        <a:xfrm flipV="1">
          <a:off x="12560300" y="5370287"/>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63874</xdr:rowOff>
    </xdr:from>
    <xdr:to>
      <xdr:col>60</xdr:col>
      <xdr:colOff>123825</xdr:colOff>
      <xdr:row>26</xdr:row>
      <xdr:rowOff>165474</xdr:rowOff>
    </xdr:to>
    <xdr:sp macro="" textlink="">
      <xdr:nvSpPr>
        <xdr:cNvPr id="154" name="楕円 153"/>
        <xdr:cNvSpPr/>
      </xdr:nvSpPr>
      <xdr:spPr>
        <a:xfrm>
          <a:off x="11747500" y="52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114674</xdr:rowOff>
    </xdr:from>
    <xdr:to>
      <xdr:col>64</xdr:col>
      <xdr:colOff>73025</xdr:colOff>
      <xdr:row>26</xdr:row>
      <xdr:rowOff>150178</xdr:rowOff>
    </xdr:to>
    <xdr:cxnSp macro="">
      <xdr:nvCxnSpPr>
        <xdr:cNvPr id="155" name="直線コネクタ 154"/>
        <xdr:cNvCxnSpPr/>
      </xdr:nvCxnSpPr>
      <xdr:spPr>
        <a:xfrm>
          <a:off x="11798300" y="5343899"/>
          <a:ext cx="7620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6" name="n_1aveValue債務償還比率"/>
        <xdr:cNvSpPr txBox="1"/>
      </xdr:nvSpPr>
      <xdr:spPr>
        <a:xfrm>
          <a:off x="13791138" y="5877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7" name="n_2aveValue債務償還比率"/>
        <xdr:cNvSpPr txBox="1"/>
      </xdr:nvSpPr>
      <xdr:spPr>
        <a:xfrm>
          <a:off x="13041838" y="5862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8" name="n_3aveValue債務償還比率"/>
        <xdr:cNvSpPr txBox="1"/>
      </xdr:nvSpPr>
      <xdr:spPr>
        <a:xfrm>
          <a:off x="12279838" y="588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9" name="n_4aveValue債務償還比率"/>
        <xdr:cNvSpPr txBox="1"/>
      </xdr:nvSpPr>
      <xdr:spPr>
        <a:xfrm>
          <a:off x="11517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43296</xdr:rowOff>
    </xdr:from>
    <xdr:ext cx="469744" cy="259045"/>
    <xdr:sp macro="" textlink="">
      <xdr:nvSpPr>
        <xdr:cNvPr id="160" name="n_1mainValue債務償還比率"/>
        <xdr:cNvSpPr txBox="1"/>
      </xdr:nvSpPr>
      <xdr:spPr>
        <a:xfrm>
          <a:off x="13836727" y="51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36939</xdr:rowOff>
    </xdr:from>
    <xdr:ext cx="469744" cy="259045"/>
    <xdr:sp macro="" textlink="">
      <xdr:nvSpPr>
        <xdr:cNvPr id="161" name="n_2mainValue債務償還比率"/>
        <xdr:cNvSpPr txBox="1"/>
      </xdr:nvSpPr>
      <xdr:spPr>
        <a:xfrm>
          <a:off x="13087427" y="50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46055</xdr:rowOff>
    </xdr:from>
    <xdr:ext cx="469744" cy="259045"/>
    <xdr:sp macro="" textlink="">
      <xdr:nvSpPr>
        <xdr:cNvPr id="162" name="n_3mainValue債務償還比率"/>
        <xdr:cNvSpPr txBox="1"/>
      </xdr:nvSpPr>
      <xdr:spPr>
        <a:xfrm>
          <a:off x="12325427" y="510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10551</xdr:rowOff>
    </xdr:from>
    <xdr:ext cx="469744" cy="259045"/>
    <xdr:sp macro="" textlink="">
      <xdr:nvSpPr>
        <xdr:cNvPr id="163" name="n_4mainValue債務償還比率"/>
        <xdr:cNvSpPr txBox="1"/>
      </xdr:nvSpPr>
      <xdr:spPr>
        <a:xfrm>
          <a:off x="11563427" y="50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xdr:cNvCxnSpPr/>
      </xdr:nvCxnSpPr>
      <xdr:spPr>
        <a:xfrm flipV="1">
          <a:off x="4634865" y="593293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xdr:cNvSpPr txBox="1"/>
      </xdr:nvSpPr>
      <xdr:spPr>
        <a:xfrm>
          <a:off x="46736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xdr:cNvCxnSpPr/>
      </xdr:nvCxnSpPr>
      <xdr:spPr>
        <a:xfrm>
          <a:off x="4546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xdr:cNvSpPr txBox="1"/>
      </xdr:nvSpPr>
      <xdr:spPr>
        <a:xfrm>
          <a:off x="4673600" y="667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xdr:cNvSpPr/>
      </xdr:nvSpPr>
      <xdr:spPr>
        <a:xfrm>
          <a:off x="3746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xdr:cNvSpPr/>
      </xdr:nvSpPr>
      <xdr:spPr>
        <a:xfrm>
          <a:off x="2857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xdr:cNvSpPr/>
      </xdr:nvSpPr>
      <xdr:spPr>
        <a:xfrm>
          <a:off x="196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xdr:cNvSpPr/>
      </xdr:nvSpPr>
      <xdr:spPr>
        <a:xfrm>
          <a:off x="1079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75692</xdr:rowOff>
    </xdr:from>
    <xdr:to>
      <xdr:col>24</xdr:col>
      <xdr:colOff>114300</xdr:colOff>
      <xdr:row>39</xdr:row>
      <xdr:rowOff>5842</xdr:rowOff>
    </xdr:to>
    <xdr:sp macro="" textlink="">
      <xdr:nvSpPr>
        <xdr:cNvPr id="71" name="楕円 70"/>
        <xdr:cNvSpPr/>
      </xdr:nvSpPr>
      <xdr:spPr>
        <a:xfrm>
          <a:off x="4584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98569</xdr:rowOff>
    </xdr:from>
    <xdr:ext cx="405111" cy="259045"/>
    <xdr:sp macro="" textlink="">
      <xdr:nvSpPr>
        <xdr:cNvPr id="72" name="【道路】&#10;有形固定資産減価償却率該当値テキスト"/>
        <xdr:cNvSpPr txBox="1"/>
      </xdr:nvSpPr>
      <xdr:spPr>
        <a:xfrm>
          <a:off x="46736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xdr:cNvSpPr/>
      </xdr:nvSpPr>
      <xdr:spPr>
        <a:xfrm>
          <a:off x="3746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126492</xdr:rowOff>
    </xdr:to>
    <xdr:cxnSp macro="">
      <xdr:nvCxnSpPr>
        <xdr:cNvPr id="74" name="直線コネクタ 73"/>
        <xdr:cNvCxnSpPr/>
      </xdr:nvCxnSpPr>
      <xdr:spPr>
        <a:xfrm>
          <a:off x="3797300" y="66187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50546</xdr:rowOff>
    </xdr:from>
    <xdr:to>
      <xdr:col>15</xdr:col>
      <xdr:colOff>101600</xdr:colOff>
      <xdr:row>38</xdr:row>
      <xdr:rowOff>152146</xdr:rowOff>
    </xdr:to>
    <xdr:sp macro="" textlink="">
      <xdr:nvSpPr>
        <xdr:cNvPr id="75" name="楕円 74"/>
        <xdr:cNvSpPr/>
      </xdr:nvSpPr>
      <xdr:spPr>
        <a:xfrm>
          <a:off x="2857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101346</xdr:rowOff>
    </xdr:from>
    <xdr:to>
      <xdr:col>19</xdr:col>
      <xdr:colOff>177800</xdr:colOff>
      <xdr:row>38</xdr:row>
      <xdr:rowOff>103632</xdr:rowOff>
    </xdr:to>
    <xdr:cxnSp macro="">
      <xdr:nvCxnSpPr>
        <xdr:cNvPr id="76" name="直線コネクタ 75"/>
        <xdr:cNvCxnSpPr/>
      </xdr:nvCxnSpPr>
      <xdr:spPr>
        <a:xfrm>
          <a:off x="2908300" y="66164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101346</xdr:rowOff>
    </xdr:to>
    <xdr:cxnSp macro="">
      <xdr:nvCxnSpPr>
        <xdr:cNvPr id="78" name="直線コネクタ 77"/>
        <xdr:cNvCxnSpPr/>
      </xdr:nvCxnSpPr>
      <xdr:spPr>
        <a:xfrm>
          <a:off x="2019300" y="65913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169418</xdr:rowOff>
    </xdr:from>
    <xdr:to>
      <xdr:col>6</xdr:col>
      <xdr:colOff>38100</xdr:colOff>
      <xdr:row>38</xdr:row>
      <xdr:rowOff>99568</xdr:rowOff>
    </xdr:to>
    <xdr:sp macro="" textlink="">
      <xdr:nvSpPr>
        <xdr:cNvPr id="79" name="楕円 78"/>
        <xdr:cNvSpPr/>
      </xdr:nvSpPr>
      <xdr:spPr>
        <a:xfrm>
          <a:off x="1079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48768</xdr:rowOff>
    </xdr:from>
    <xdr:to>
      <xdr:col>10</xdr:col>
      <xdr:colOff>114300</xdr:colOff>
      <xdr:row>38</xdr:row>
      <xdr:rowOff>76200</xdr:rowOff>
    </xdr:to>
    <xdr:cxnSp macro="">
      <xdr:nvCxnSpPr>
        <xdr:cNvPr id="80" name="直線コネクタ 79"/>
        <xdr:cNvCxnSpPr/>
      </xdr:nvCxnSpPr>
      <xdr:spPr>
        <a:xfrm>
          <a:off x="1130300" y="6563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xdr:cNvSpPr txBox="1"/>
      </xdr:nvSpPr>
      <xdr:spPr>
        <a:xfrm>
          <a:off x="1816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4" name="n_4aveValue【道路】&#10;有形固定資産減価償却率"/>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170959</xdr:rowOff>
    </xdr:from>
    <xdr:ext cx="405111" cy="259045"/>
    <xdr:sp macro="" textlink="">
      <xdr:nvSpPr>
        <xdr:cNvPr id="85" name="n_1mainValue【道路】&#10;有形固定資産減価償却率"/>
        <xdr:cNvSpPr txBox="1"/>
      </xdr:nvSpPr>
      <xdr:spPr>
        <a:xfrm>
          <a:off x="35820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168673</xdr:rowOff>
    </xdr:from>
    <xdr:ext cx="405111" cy="259045"/>
    <xdr:sp macro="" textlink="">
      <xdr:nvSpPr>
        <xdr:cNvPr id="86" name="n_2mainValue【道路】&#10;有形固定資産減価償却率"/>
        <xdr:cNvSpPr txBox="1"/>
      </xdr:nvSpPr>
      <xdr:spPr>
        <a:xfrm>
          <a:off x="2705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7" name="n_3main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116095</xdr:rowOff>
    </xdr:from>
    <xdr:ext cx="405111" cy="259045"/>
    <xdr:sp macro="" textlink="">
      <xdr:nvSpPr>
        <xdr:cNvPr id="88" name="n_4mainValue【道路】&#10;有形固定資産減価償却率"/>
        <xdr:cNvSpPr txBox="1"/>
      </xdr:nvSpPr>
      <xdr:spPr>
        <a:xfrm>
          <a:off x="927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xdr:cNvCxnSpPr/>
      </xdr:nvCxnSpPr>
      <xdr:spPr>
        <a:xfrm flipV="1">
          <a:off x="10476865" y="5734304"/>
          <a:ext cx="0" cy="1338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xdr:cNvSpPr txBox="1"/>
      </xdr:nvSpPr>
      <xdr:spPr>
        <a:xfrm>
          <a:off x="10515600" y="707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xdr:cNvCxnSpPr/>
      </xdr:nvCxnSpPr>
      <xdr:spPr>
        <a:xfrm>
          <a:off x="10388600" y="70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xdr:cNvSpPr txBox="1"/>
      </xdr:nvSpPr>
      <xdr:spPr>
        <a:xfrm>
          <a:off x="10515600" y="55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xdr:cNvCxnSpPr/>
      </xdr:nvCxnSpPr>
      <xdr:spPr>
        <a:xfrm>
          <a:off x="10388600" y="57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xdr:cNvSpPr txBox="1"/>
      </xdr:nvSpPr>
      <xdr:spPr>
        <a:xfrm>
          <a:off x="10515600" y="675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xdr:cNvSpPr/>
      </xdr:nvSpPr>
      <xdr:spPr>
        <a:xfrm>
          <a:off x="10426700" y="677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xdr:cNvSpPr/>
      </xdr:nvSpPr>
      <xdr:spPr>
        <a:xfrm>
          <a:off x="8699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xdr:cNvSpPr/>
      </xdr:nvSpPr>
      <xdr:spPr>
        <a:xfrm>
          <a:off x="7810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xdr:cNvSpPr/>
      </xdr:nvSpPr>
      <xdr:spPr>
        <a:xfrm>
          <a:off x="6921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115951</xdr:rowOff>
    </xdr:from>
    <xdr:to>
      <xdr:col>55</xdr:col>
      <xdr:colOff>50800</xdr:colOff>
      <xdr:row>36</xdr:row>
      <xdr:rowOff>46101</xdr:rowOff>
    </xdr:to>
    <xdr:sp macro="" textlink="">
      <xdr:nvSpPr>
        <xdr:cNvPr id="128" name="楕円 127"/>
        <xdr:cNvSpPr/>
      </xdr:nvSpPr>
      <xdr:spPr>
        <a:xfrm>
          <a:off x="10426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138828</xdr:rowOff>
    </xdr:from>
    <xdr:ext cx="469744" cy="259045"/>
    <xdr:sp macro="" textlink="">
      <xdr:nvSpPr>
        <xdr:cNvPr id="129" name="【道路】&#10;一人当たり延長該当値テキスト"/>
        <xdr:cNvSpPr txBox="1"/>
      </xdr:nvSpPr>
      <xdr:spPr>
        <a:xfrm>
          <a:off x="10515600"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118618</xdr:rowOff>
    </xdr:from>
    <xdr:to>
      <xdr:col>50</xdr:col>
      <xdr:colOff>165100</xdr:colOff>
      <xdr:row>36</xdr:row>
      <xdr:rowOff>48768</xdr:rowOff>
    </xdr:to>
    <xdr:sp macro="" textlink="">
      <xdr:nvSpPr>
        <xdr:cNvPr id="130" name="楕円 129"/>
        <xdr:cNvSpPr/>
      </xdr:nvSpPr>
      <xdr:spPr>
        <a:xfrm>
          <a:off x="9588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166751</xdr:rowOff>
    </xdr:from>
    <xdr:to>
      <xdr:col>55</xdr:col>
      <xdr:colOff>0</xdr:colOff>
      <xdr:row>35</xdr:row>
      <xdr:rowOff>169418</xdr:rowOff>
    </xdr:to>
    <xdr:cxnSp macro="">
      <xdr:nvCxnSpPr>
        <xdr:cNvPr id="131" name="直線コネクタ 130"/>
        <xdr:cNvCxnSpPr/>
      </xdr:nvCxnSpPr>
      <xdr:spPr>
        <a:xfrm flipV="1">
          <a:off x="9639300" y="616750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120142</xdr:rowOff>
    </xdr:from>
    <xdr:to>
      <xdr:col>46</xdr:col>
      <xdr:colOff>38100</xdr:colOff>
      <xdr:row>36</xdr:row>
      <xdr:rowOff>50292</xdr:rowOff>
    </xdr:to>
    <xdr:sp macro="" textlink="">
      <xdr:nvSpPr>
        <xdr:cNvPr id="132" name="楕円 131"/>
        <xdr:cNvSpPr/>
      </xdr:nvSpPr>
      <xdr:spPr>
        <a:xfrm>
          <a:off x="869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169418</xdr:rowOff>
    </xdr:from>
    <xdr:to>
      <xdr:col>50</xdr:col>
      <xdr:colOff>114300</xdr:colOff>
      <xdr:row>35</xdr:row>
      <xdr:rowOff>170942</xdr:rowOff>
    </xdr:to>
    <xdr:cxnSp macro="">
      <xdr:nvCxnSpPr>
        <xdr:cNvPr id="133" name="直線コネクタ 132"/>
        <xdr:cNvCxnSpPr/>
      </xdr:nvCxnSpPr>
      <xdr:spPr>
        <a:xfrm flipV="1">
          <a:off x="8750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96393</xdr:rowOff>
    </xdr:from>
    <xdr:to>
      <xdr:col>41</xdr:col>
      <xdr:colOff>101600</xdr:colOff>
      <xdr:row>36</xdr:row>
      <xdr:rowOff>26543</xdr:rowOff>
    </xdr:to>
    <xdr:sp macro="" textlink="">
      <xdr:nvSpPr>
        <xdr:cNvPr id="134" name="楕円 133"/>
        <xdr:cNvSpPr/>
      </xdr:nvSpPr>
      <xdr:spPr>
        <a:xfrm>
          <a:off x="7810500" y="6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147193</xdr:rowOff>
    </xdr:from>
    <xdr:to>
      <xdr:col>45</xdr:col>
      <xdr:colOff>177800</xdr:colOff>
      <xdr:row>35</xdr:row>
      <xdr:rowOff>170942</xdr:rowOff>
    </xdr:to>
    <xdr:cxnSp macro="">
      <xdr:nvCxnSpPr>
        <xdr:cNvPr id="135" name="直線コネクタ 134"/>
        <xdr:cNvCxnSpPr/>
      </xdr:nvCxnSpPr>
      <xdr:spPr>
        <a:xfrm>
          <a:off x="7861300" y="6147943"/>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113030</xdr:rowOff>
    </xdr:from>
    <xdr:to>
      <xdr:col>36</xdr:col>
      <xdr:colOff>165100</xdr:colOff>
      <xdr:row>36</xdr:row>
      <xdr:rowOff>43180</xdr:rowOff>
    </xdr:to>
    <xdr:sp macro="" textlink="">
      <xdr:nvSpPr>
        <xdr:cNvPr id="136" name="楕円 135"/>
        <xdr:cNvSpPr/>
      </xdr:nvSpPr>
      <xdr:spPr>
        <a:xfrm>
          <a:off x="6921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147193</xdr:rowOff>
    </xdr:from>
    <xdr:to>
      <xdr:col>41</xdr:col>
      <xdr:colOff>50800</xdr:colOff>
      <xdr:row>35</xdr:row>
      <xdr:rowOff>163830</xdr:rowOff>
    </xdr:to>
    <xdr:cxnSp macro="">
      <xdr:nvCxnSpPr>
        <xdr:cNvPr id="137" name="直線コネクタ 136"/>
        <xdr:cNvCxnSpPr/>
      </xdr:nvCxnSpPr>
      <xdr:spPr>
        <a:xfrm flipV="1">
          <a:off x="6972300" y="614794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xdr:cNvSpPr txBox="1"/>
      </xdr:nvSpPr>
      <xdr:spPr>
        <a:xfrm>
          <a:off x="93917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xdr:cNvSpPr txBox="1"/>
      </xdr:nvSpPr>
      <xdr:spPr>
        <a:xfrm>
          <a:off x="8515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xdr:cNvSpPr txBox="1"/>
      </xdr:nvSpPr>
      <xdr:spPr>
        <a:xfrm>
          <a:off x="7626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xdr:cNvSpPr txBox="1"/>
      </xdr:nvSpPr>
      <xdr:spPr>
        <a:xfrm>
          <a:off x="6737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65295</xdr:rowOff>
    </xdr:from>
    <xdr:ext cx="469744" cy="259045"/>
    <xdr:sp macro="" textlink="">
      <xdr:nvSpPr>
        <xdr:cNvPr id="142" name="n_1mainValue【道路】&#10;一人当たり延長"/>
        <xdr:cNvSpPr txBox="1"/>
      </xdr:nvSpPr>
      <xdr:spPr>
        <a:xfrm>
          <a:off x="93917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66819</xdr:rowOff>
    </xdr:from>
    <xdr:ext cx="469744" cy="259045"/>
    <xdr:sp macro="" textlink="">
      <xdr:nvSpPr>
        <xdr:cNvPr id="143" name="n_2mainValue【道路】&#10;一人当たり延長"/>
        <xdr:cNvSpPr txBox="1"/>
      </xdr:nvSpPr>
      <xdr:spPr>
        <a:xfrm>
          <a:off x="85154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43070</xdr:rowOff>
    </xdr:from>
    <xdr:ext cx="469744" cy="259045"/>
    <xdr:sp macro="" textlink="">
      <xdr:nvSpPr>
        <xdr:cNvPr id="144" name="n_3mainValue【道路】&#10;一人当たり延長"/>
        <xdr:cNvSpPr txBox="1"/>
      </xdr:nvSpPr>
      <xdr:spPr>
        <a:xfrm>
          <a:off x="7626427" y="5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59707</xdr:rowOff>
    </xdr:from>
    <xdr:ext cx="469744" cy="259045"/>
    <xdr:sp macro="" textlink="">
      <xdr:nvSpPr>
        <xdr:cNvPr id="145" name="n_4mainValue【道路】&#10;一人当たり延長"/>
        <xdr:cNvSpPr txBox="1"/>
      </xdr:nvSpPr>
      <xdr:spPr>
        <a:xfrm>
          <a:off x="6737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xdr:cNvCxnSpPr/>
      </xdr:nvCxnSpPr>
      <xdr:spPr>
        <a:xfrm flipV="1">
          <a:off x="4634865" y="959929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xdr:cNvSpPr txBox="1"/>
      </xdr:nvSpPr>
      <xdr:spPr>
        <a:xfrm>
          <a:off x="4673600" y="9374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23512</xdr:rowOff>
    </xdr:from>
    <xdr:ext cx="405111" cy="259045"/>
    <xdr:sp macro="" textlink="">
      <xdr:nvSpPr>
        <xdr:cNvPr id="174" name="【橋りょう・トンネル】&#10;有形固定資産減価償却率平均値テキスト"/>
        <xdr:cNvSpPr txBox="1"/>
      </xdr:nvSpPr>
      <xdr:spPr>
        <a:xfrm>
          <a:off x="4673600" y="10481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xdr:cNvSpPr/>
      </xdr:nvSpPr>
      <xdr:spPr>
        <a:xfrm>
          <a:off x="4584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xdr:cNvSpPr/>
      </xdr:nvSpPr>
      <xdr:spPr>
        <a:xfrm>
          <a:off x="3746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xdr:cNvSpPr/>
      </xdr:nvSpPr>
      <xdr:spPr>
        <a:xfrm>
          <a:off x="2857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xdr:cNvSpPr/>
      </xdr:nvSpPr>
      <xdr:spPr>
        <a:xfrm>
          <a:off x="1968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xdr:cNvSpPr/>
      </xdr:nvSpPr>
      <xdr:spPr>
        <a:xfrm>
          <a:off x="1079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118745</xdr:rowOff>
    </xdr:from>
    <xdr:to>
      <xdr:col>24</xdr:col>
      <xdr:colOff>114300</xdr:colOff>
      <xdr:row>63</xdr:row>
      <xdr:rowOff>48895</xdr:rowOff>
    </xdr:to>
    <xdr:sp macro="" textlink="">
      <xdr:nvSpPr>
        <xdr:cNvPr id="185" name="楕円 184"/>
        <xdr:cNvSpPr/>
      </xdr:nvSpPr>
      <xdr:spPr>
        <a:xfrm>
          <a:off x="45847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33672</xdr:rowOff>
    </xdr:from>
    <xdr:ext cx="405111" cy="259045"/>
    <xdr:sp macro="" textlink="">
      <xdr:nvSpPr>
        <xdr:cNvPr id="186" name="【橋りょう・トンネル】&#10;有形固定資産減価償却率該当値テキスト"/>
        <xdr:cNvSpPr txBox="1"/>
      </xdr:nvSpPr>
      <xdr:spPr>
        <a:xfrm>
          <a:off x="4673600" y="106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87" name="楕円 186"/>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62</xdr:row>
      <xdr:rowOff>169545</xdr:rowOff>
    </xdr:to>
    <xdr:cxnSp macro="">
      <xdr:nvCxnSpPr>
        <xdr:cNvPr id="188" name="直線コネクタ 187"/>
        <xdr:cNvCxnSpPr/>
      </xdr:nvCxnSpPr>
      <xdr:spPr>
        <a:xfrm>
          <a:off x="3797300" y="10770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59690</xdr:rowOff>
    </xdr:from>
    <xdr:to>
      <xdr:col>15</xdr:col>
      <xdr:colOff>101600</xdr:colOff>
      <xdr:row>62</xdr:row>
      <xdr:rowOff>161290</xdr:rowOff>
    </xdr:to>
    <xdr:sp macro="" textlink="">
      <xdr:nvSpPr>
        <xdr:cNvPr id="189" name="楕円 188"/>
        <xdr:cNvSpPr/>
      </xdr:nvSpPr>
      <xdr:spPr>
        <a:xfrm>
          <a:off x="2857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110490</xdr:rowOff>
    </xdr:from>
    <xdr:to>
      <xdr:col>19</xdr:col>
      <xdr:colOff>177800</xdr:colOff>
      <xdr:row>62</xdr:row>
      <xdr:rowOff>140970</xdr:rowOff>
    </xdr:to>
    <xdr:cxnSp macro="">
      <xdr:nvCxnSpPr>
        <xdr:cNvPr id="190" name="直線コネクタ 189"/>
        <xdr:cNvCxnSpPr/>
      </xdr:nvCxnSpPr>
      <xdr:spPr>
        <a:xfrm>
          <a:off x="2908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1" name="楕円 190"/>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110490</xdr:rowOff>
    </xdr:to>
    <xdr:cxnSp macro="">
      <xdr:nvCxnSpPr>
        <xdr:cNvPr id="192" name="直線コネクタ 191"/>
        <xdr:cNvCxnSpPr/>
      </xdr:nvCxnSpPr>
      <xdr:spPr>
        <a:xfrm>
          <a:off x="2019300" y="10709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3" name="楕円 192"/>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80010</xdr:rowOff>
    </xdr:to>
    <xdr:cxnSp macro="">
      <xdr:nvCxnSpPr>
        <xdr:cNvPr id="194" name="直線コネクタ 193"/>
        <xdr:cNvCxnSpPr/>
      </xdr:nvCxnSpPr>
      <xdr:spPr>
        <a:xfrm>
          <a:off x="1130300" y="1067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95902</xdr:rowOff>
    </xdr:from>
    <xdr:ext cx="405111" cy="259045"/>
    <xdr:sp macro="" textlink="">
      <xdr:nvSpPr>
        <xdr:cNvPr id="195" name="n_1aveValue【橋りょう・トンネル】&#10;有形固定資産減価償却率"/>
        <xdr:cNvSpPr txBox="1"/>
      </xdr:nvSpPr>
      <xdr:spPr>
        <a:xfrm>
          <a:off x="35820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73042</xdr:rowOff>
    </xdr:from>
    <xdr:ext cx="405111" cy="259045"/>
    <xdr:sp macro="" textlink="">
      <xdr:nvSpPr>
        <xdr:cNvPr id="196" name="n_2aveValue【橋りょう・トンネル】&#10;有形固定資産減価償却率"/>
        <xdr:cNvSpPr txBox="1"/>
      </xdr:nvSpPr>
      <xdr:spPr>
        <a:xfrm>
          <a:off x="2705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50182</xdr:rowOff>
    </xdr:from>
    <xdr:ext cx="405111" cy="259045"/>
    <xdr:sp macro="" textlink="">
      <xdr:nvSpPr>
        <xdr:cNvPr id="197" name="n_3aveValue【橋りょう・トンネル】&#10;有形固定資産減価償却率"/>
        <xdr:cNvSpPr txBox="1"/>
      </xdr:nvSpPr>
      <xdr:spPr>
        <a:xfrm>
          <a:off x="1816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19702</xdr:rowOff>
    </xdr:from>
    <xdr:ext cx="405111" cy="259045"/>
    <xdr:sp macro="" textlink="">
      <xdr:nvSpPr>
        <xdr:cNvPr id="198" name="n_4aveValue【橋りょう・トンネル】&#10;有形固定資産減価償却率"/>
        <xdr:cNvSpPr txBox="1"/>
      </xdr:nvSpPr>
      <xdr:spPr>
        <a:xfrm>
          <a:off x="927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99" name="n_1mainValue【橋りょう・トンネル】&#10;有形固定資産減価償却率"/>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152417</xdr:rowOff>
    </xdr:from>
    <xdr:ext cx="405111" cy="259045"/>
    <xdr:sp macro="" textlink="">
      <xdr:nvSpPr>
        <xdr:cNvPr id="200" name="n_2mainValue【橋りょう・トンネル】&#10;有形固定資産減価償却率"/>
        <xdr:cNvSpPr txBox="1"/>
      </xdr:nvSpPr>
      <xdr:spPr>
        <a:xfrm>
          <a:off x="2705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1"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2" name="n_4mainValue【橋りょう・トンネル】&#10;有形固定資産減価償却率"/>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xdr:cNvCxnSpPr/>
      </xdr:nvCxnSpPr>
      <xdr:spPr>
        <a:xfrm flipV="1">
          <a:off x="10476865" y="9710924"/>
          <a:ext cx="0" cy="129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xdr:cNvSpPr txBox="1"/>
      </xdr:nvSpPr>
      <xdr:spPr>
        <a:xfrm>
          <a:off x="10515600" y="1100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xdr:cNvCxnSpPr/>
      </xdr:nvCxnSpPr>
      <xdr:spPr>
        <a:xfrm>
          <a:off x="10388600" y="110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xdr:cNvSpPr txBox="1"/>
      </xdr:nvSpPr>
      <xdr:spPr>
        <a:xfrm>
          <a:off x="10515600" y="948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xdr:cNvCxnSpPr/>
      </xdr:nvCxnSpPr>
      <xdr:spPr>
        <a:xfrm>
          <a:off x="10388600" y="971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xdr:cNvSpPr txBox="1"/>
      </xdr:nvSpPr>
      <xdr:spPr>
        <a:xfrm>
          <a:off x="10515600" y="1052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xdr:cNvSpPr/>
      </xdr:nvSpPr>
      <xdr:spPr>
        <a:xfrm>
          <a:off x="104267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xdr:cNvSpPr/>
      </xdr:nvSpPr>
      <xdr:spPr>
        <a:xfrm>
          <a:off x="9588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xdr:cNvSpPr/>
      </xdr:nvSpPr>
      <xdr:spPr>
        <a:xfrm>
          <a:off x="8699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xdr:cNvSpPr/>
      </xdr:nvSpPr>
      <xdr:spPr>
        <a:xfrm>
          <a:off x="7810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xdr:cNvSpPr/>
      </xdr:nvSpPr>
      <xdr:spPr>
        <a:xfrm>
          <a:off x="6921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58924</xdr:rowOff>
    </xdr:from>
    <xdr:to>
      <xdr:col>55</xdr:col>
      <xdr:colOff>50800</xdr:colOff>
      <xdr:row>56</xdr:row>
      <xdr:rowOff>160524</xdr:rowOff>
    </xdr:to>
    <xdr:sp macro="" textlink="">
      <xdr:nvSpPr>
        <xdr:cNvPr id="242" name="楕円 241"/>
        <xdr:cNvSpPr/>
      </xdr:nvSpPr>
      <xdr:spPr>
        <a:xfrm>
          <a:off x="10426700" y="96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11951</xdr:rowOff>
    </xdr:from>
    <xdr:ext cx="599010" cy="259045"/>
    <xdr:sp macro="" textlink="">
      <xdr:nvSpPr>
        <xdr:cNvPr id="243" name="【橋りょう・トンネル】&#10;一人当たり有形固定資産（償却資産）額該当値テキスト"/>
        <xdr:cNvSpPr txBox="1"/>
      </xdr:nvSpPr>
      <xdr:spPr>
        <a:xfrm>
          <a:off x="10515600" y="961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63146</xdr:rowOff>
    </xdr:from>
    <xdr:to>
      <xdr:col>50</xdr:col>
      <xdr:colOff>165100</xdr:colOff>
      <xdr:row>56</xdr:row>
      <xdr:rowOff>164746</xdr:rowOff>
    </xdr:to>
    <xdr:sp macro="" textlink="">
      <xdr:nvSpPr>
        <xdr:cNvPr id="244" name="楕円 243"/>
        <xdr:cNvSpPr/>
      </xdr:nvSpPr>
      <xdr:spPr>
        <a:xfrm>
          <a:off x="95885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109724</xdr:rowOff>
    </xdr:from>
    <xdr:to>
      <xdr:col>55</xdr:col>
      <xdr:colOff>0</xdr:colOff>
      <xdr:row>56</xdr:row>
      <xdr:rowOff>113946</xdr:rowOff>
    </xdr:to>
    <xdr:cxnSp macro="">
      <xdr:nvCxnSpPr>
        <xdr:cNvPr id="245" name="直線コネクタ 244"/>
        <xdr:cNvCxnSpPr/>
      </xdr:nvCxnSpPr>
      <xdr:spPr>
        <a:xfrm flipV="1">
          <a:off x="9639300" y="9710924"/>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64769</xdr:rowOff>
    </xdr:from>
    <xdr:to>
      <xdr:col>46</xdr:col>
      <xdr:colOff>38100</xdr:colOff>
      <xdr:row>56</xdr:row>
      <xdr:rowOff>166369</xdr:rowOff>
    </xdr:to>
    <xdr:sp macro="" textlink="">
      <xdr:nvSpPr>
        <xdr:cNvPr id="246" name="楕円 245"/>
        <xdr:cNvSpPr/>
      </xdr:nvSpPr>
      <xdr:spPr>
        <a:xfrm>
          <a:off x="8699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113946</xdr:rowOff>
    </xdr:from>
    <xdr:to>
      <xdr:col>50</xdr:col>
      <xdr:colOff>114300</xdr:colOff>
      <xdr:row>56</xdr:row>
      <xdr:rowOff>115569</xdr:rowOff>
    </xdr:to>
    <xdr:cxnSp macro="">
      <xdr:nvCxnSpPr>
        <xdr:cNvPr id="247" name="直線コネクタ 246"/>
        <xdr:cNvCxnSpPr/>
      </xdr:nvCxnSpPr>
      <xdr:spPr>
        <a:xfrm flipV="1">
          <a:off x="8750300" y="97151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66232</xdr:rowOff>
    </xdr:from>
    <xdr:to>
      <xdr:col>41</xdr:col>
      <xdr:colOff>101600</xdr:colOff>
      <xdr:row>56</xdr:row>
      <xdr:rowOff>167832</xdr:rowOff>
    </xdr:to>
    <xdr:sp macro="" textlink="">
      <xdr:nvSpPr>
        <xdr:cNvPr id="248" name="楕円 247"/>
        <xdr:cNvSpPr/>
      </xdr:nvSpPr>
      <xdr:spPr>
        <a:xfrm>
          <a:off x="7810500" y="96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115569</xdr:rowOff>
    </xdr:from>
    <xdr:to>
      <xdr:col>45</xdr:col>
      <xdr:colOff>177800</xdr:colOff>
      <xdr:row>56</xdr:row>
      <xdr:rowOff>117032</xdr:rowOff>
    </xdr:to>
    <xdr:cxnSp macro="">
      <xdr:nvCxnSpPr>
        <xdr:cNvPr id="249" name="直線コネクタ 248"/>
        <xdr:cNvCxnSpPr/>
      </xdr:nvCxnSpPr>
      <xdr:spPr>
        <a:xfrm flipV="1">
          <a:off x="7861300" y="97167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94285</xdr:rowOff>
    </xdr:from>
    <xdr:to>
      <xdr:col>36</xdr:col>
      <xdr:colOff>165100</xdr:colOff>
      <xdr:row>57</xdr:row>
      <xdr:rowOff>24435</xdr:rowOff>
    </xdr:to>
    <xdr:sp macro="" textlink="">
      <xdr:nvSpPr>
        <xdr:cNvPr id="250" name="楕円 249"/>
        <xdr:cNvSpPr/>
      </xdr:nvSpPr>
      <xdr:spPr>
        <a:xfrm>
          <a:off x="6921500" y="9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117032</xdr:rowOff>
    </xdr:from>
    <xdr:to>
      <xdr:col>41</xdr:col>
      <xdr:colOff>50800</xdr:colOff>
      <xdr:row>56</xdr:row>
      <xdr:rowOff>145085</xdr:rowOff>
    </xdr:to>
    <xdr:cxnSp macro="">
      <xdr:nvCxnSpPr>
        <xdr:cNvPr id="251" name="直線コネクタ 250"/>
        <xdr:cNvCxnSpPr/>
      </xdr:nvCxnSpPr>
      <xdr:spPr>
        <a:xfrm flipV="1">
          <a:off x="6972300" y="971823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xdr:cNvSpPr txBox="1"/>
      </xdr:nvSpPr>
      <xdr:spPr>
        <a:xfrm>
          <a:off x="93270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xdr:cNvSpPr txBox="1"/>
      </xdr:nvSpPr>
      <xdr:spPr>
        <a:xfrm>
          <a:off x="8450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xdr:cNvSpPr txBox="1"/>
      </xdr:nvSpPr>
      <xdr:spPr>
        <a:xfrm>
          <a:off x="7561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xdr:cNvSpPr txBox="1"/>
      </xdr:nvSpPr>
      <xdr:spPr>
        <a:xfrm>
          <a:off x="6672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9823</xdr:rowOff>
    </xdr:from>
    <xdr:ext cx="599010" cy="259045"/>
    <xdr:sp macro="" textlink="">
      <xdr:nvSpPr>
        <xdr:cNvPr id="256" name="n_1mainValue【橋りょう・トンネル】&#10;一人当たり有形固定資産（償却資産）額"/>
        <xdr:cNvSpPr txBox="1"/>
      </xdr:nvSpPr>
      <xdr:spPr>
        <a:xfrm>
          <a:off x="9327095" y="9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11446</xdr:rowOff>
    </xdr:from>
    <xdr:ext cx="599010" cy="259045"/>
    <xdr:sp macro="" textlink="">
      <xdr:nvSpPr>
        <xdr:cNvPr id="257" name="n_2mainValue【橋りょう・トンネル】&#10;一人当たり有形固定資産（償却資産）額"/>
        <xdr:cNvSpPr txBox="1"/>
      </xdr:nvSpPr>
      <xdr:spPr>
        <a:xfrm>
          <a:off x="84507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12909</xdr:rowOff>
    </xdr:from>
    <xdr:ext cx="599010" cy="259045"/>
    <xdr:sp macro="" textlink="">
      <xdr:nvSpPr>
        <xdr:cNvPr id="258" name="n_3mainValue【橋りょう・トンネル】&#10;一人当たり有形固定資産（償却資産）額"/>
        <xdr:cNvSpPr txBox="1"/>
      </xdr:nvSpPr>
      <xdr:spPr>
        <a:xfrm>
          <a:off x="7561795" y="94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40962</xdr:rowOff>
    </xdr:from>
    <xdr:ext cx="599010" cy="259045"/>
    <xdr:sp macro="" textlink="">
      <xdr:nvSpPr>
        <xdr:cNvPr id="259" name="n_4mainValue【橋りょう・トンネル】&#10;一人当たり有形固定資産（償却資産）額"/>
        <xdr:cNvSpPr txBox="1"/>
      </xdr:nvSpPr>
      <xdr:spPr>
        <a:xfrm>
          <a:off x="6672795" y="94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xdr:cNvCxnSpPr/>
      </xdr:nvCxnSpPr>
      <xdr:spPr>
        <a:xfrm flipV="1">
          <a:off x="4634865" y="135445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xdr:cNvSpPr/>
      </xdr:nvSpPr>
      <xdr:spPr>
        <a:xfrm>
          <a:off x="3746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xdr:cNvSpPr/>
      </xdr:nvSpPr>
      <xdr:spPr>
        <a:xfrm>
          <a:off x="1079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0" name="楕円 299"/>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1" name="【公営住宅】&#10;有形固定資産減価償却率該当値テキスト"/>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302" name="楕円 301"/>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85</xdr:row>
      <xdr:rowOff>137161</xdr:rowOff>
    </xdr:to>
    <xdr:cxnSp macro="">
      <xdr:nvCxnSpPr>
        <xdr:cNvPr id="303" name="直線コネクタ 302"/>
        <xdr:cNvCxnSpPr/>
      </xdr:nvCxnSpPr>
      <xdr:spPr>
        <a:xfrm flipV="1">
          <a:off x="3797300" y="1454658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4" name="楕円 303"/>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137161</xdr:rowOff>
    </xdr:to>
    <xdr:cxnSp macro="">
      <xdr:nvCxnSpPr>
        <xdr:cNvPr id="305" name="直線コネクタ 304"/>
        <xdr:cNvCxnSpPr/>
      </xdr:nvCxnSpPr>
      <xdr:spPr>
        <a:xfrm>
          <a:off x="2908300" y="146723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166370</xdr:rowOff>
    </xdr:from>
    <xdr:to>
      <xdr:col>10</xdr:col>
      <xdr:colOff>165100</xdr:colOff>
      <xdr:row>85</xdr:row>
      <xdr:rowOff>96520</xdr:rowOff>
    </xdr:to>
    <xdr:sp macro="" textlink="">
      <xdr:nvSpPr>
        <xdr:cNvPr id="306" name="楕円 305"/>
        <xdr:cNvSpPr/>
      </xdr:nvSpPr>
      <xdr:spPr>
        <a:xfrm>
          <a:off x="196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99061</xdr:rowOff>
    </xdr:to>
    <xdr:cxnSp macro="">
      <xdr:nvCxnSpPr>
        <xdr:cNvPr id="307" name="直線コネクタ 306"/>
        <xdr:cNvCxnSpPr/>
      </xdr:nvCxnSpPr>
      <xdr:spPr>
        <a:xfrm>
          <a:off x="2019300" y="14618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08" name="楕円 307"/>
        <xdr:cNvSpPr/>
      </xdr:nvSpPr>
      <xdr:spPr>
        <a:xfrm>
          <a:off x="107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76200</xdr:rowOff>
    </xdr:to>
    <xdr:cxnSp macro="">
      <xdr:nvCxnSpPr>
        <xdr:cNvPr id="309" name="直線コネクタ 308"/>
        <xdr:cNvCxnSpPr/>
      </xdr:nvCxnSpPr>
      <xdr:spPr>
        <a:xfrm flipV="1">
          <a:off x="1130300" y="1461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xdr:cNvSpPr txBox="1"/>
      </xdr:nvSpPr>
      <xdr:spPr>
        <a:xfrm>
          <a:off x="3582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314" name="n_1mainValue【公営住宅】&#10;有形固定資産減価償却率"/>
        <xdr:cNvSpPr txBox="1"/>
      </xdr:nvSpPr>
      <xdr:spPr>
        <a:xfrm>
          <a:off x="3582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5" name="n_2mainValue【公営住宅】&#10;有形固定資産減価償却率"/>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87647</xdr:rowOff>
    </xdr:from>
    <xdr:ext cx="405111" cy="259045"/>
    <xdr:sp macro="" textlink="">
      <xdr:nvSpPr>
        <xdr:cNvPr id="316" name="n_3mainValue【公営住宅】&#10;有形固定資産減価償却率"/>
        <xdr:cNvSpPr txBox="1"/>
      </xdr:nvSpPr>
      <xdr:spPr>
        <a:xfrm>
          <a:off x="1816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17" name="n_4mainValue【公営住宅】&#10;有形固定資産減価償却率"/>
        <xdr:cNvSpPr txBox="1"/>
      </xdr:nvSpPr>
      <xdr:spPr>
        <a:xfrm>
          <a:off x="927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xdr:cNvCxnSpPr/>
      </xdr:nvCxnSpPr>
      <xdr:spPr>
        <a:xfrm flipV="1">
          <a:off x="10476865" y="13294613"/>
          <a:ext cx="0" cy="1436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xdr:cNvSpPr txBox="1"/>
      </xdr:nvSpPr>
      <xdr:spPr>
        <a:xfrm>
          <a:off x="10515600" y="147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xdr:cNvCxnSpPr/>
      </xdr:nvCxnSpPr>
      <xdr:spPr>
        <a:xfrm>
          <a:off x="10388600" y="1473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xdr:cNvSpPr txBox="1"/>
      </xdr:nvSpPr>
      <xdr:spPr>
        <a:xfrm>
          <a:off x="10515600" y="13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xdr:cNvCxnSpPr/>
      </xdr:nvCxnSpPr>
      <xdr:spPr>
        <a:xfrm>
          <a:off x="10388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xdr:cNvSpPr txBox="1"/>
      </xdr:nvSpPr>
      <xdr:spPr>
        <a:xfrm>
          <a:off x="10515600" y="1401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xdr:cNvSpPr/>
      </xdr:nvSpPr>
      <xdr:spPr>
        <a:xfrm>
          <a:off x="10426700" y="141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112116</xdr:rowOff>
    </xdr:from>
    <xdr:to>
      <xdr:col>55</xdr:col>
      <xdr:colOff>50800</xdr:colOff>
      <xdr:row>85</xdr:row>
      <xdr:rowOff>42266</xdr:rowOff>
    </xdr:to>
    <xdr:sp macro="" textlink="">
      <xdr:nvSpPr>
        <xdr:cNvPr id="355" name="楕円 354"/>
        <xdr:cNvSpPr/>
      </xdr:nvSpPr>
      <xdr:spPr>
        <a:xfrm>
          <a:off x="104267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90543</xdr:rowOff>
    </xdr:from>
    <xdr:ext cx="469744" cy="259045"/>
    <xdr:sp macro="" textlink="">
      <xdr:nvSpPr>
        <xdr:cNvPr id="356" name="【公営住宅】&#10;一人当たり面積該当値テキスト"/>
        <xdr:cNvSpPr txBox="1"/>
      </xdr:nvSpPr>
      <xdr:spPr>
        <a:xfrm>
          <a:off x="10515600" y="144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57" name="楕円 356"/>
        <xdr:cNvSpPr/>
      </xdr:nvSpPr>
      <xdr:spPr>
        <a:xfrm>
          <a:off x="958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162916</xdr:rowOff>
    </xdr:from>
    <xdr:to>
      <xdr:col>55</xdr:col>
      <xdr:colOff>0</xdr:colOff>
      <xdr:row>84</xdr:row>
      <xdr:rowOff>166115</xdr:rowOff>
    </xdr:to>
    <xdr:cxnSp macro="">
      <xdr:nvCxnSpPr>
        <xdr:cNvPr id="358" name="直線コネクタ 357"/>
        <xdr:cNvCxnSpPr/>
      </xdr:nvCxnSpPr>
      <xdr:spPr>
        <a:xfrm flipV="1">
          <a:off x="9639300" y="14564716"/>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59" name="楕円 358"/>
        <xdr:cNvSpPr/>
      </xdr:nvSpPr>
      <xdr:spPr>
        <a:xfrm>
          <a:off x="8699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164288</xdr:rowOff>
    </xdr:from>
    <xdr:to>
      <xdr:col>50</xdr:col>
      <xdr:colOff>114300</xdr:colOff>
      <xdr:row>84</xdr:row>
      <xdr:rowOff>166115</xdr:rowOff>
    </xdr:to>
    <xdr:cxnSp macro="">
      <xdr:nvCxnSpPr>
        <xdr:cNvPr id="360" name="直線コネクタ 359"/>
        <xdr:cNvCxnSpPr/>
      </xdr:nvCxnSpPr>
      <xdr:spPr>
        <a:xfrm>
          <a:off x="8750300" y="145660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112573</xdr:rowOff>
    </xdr:from>
    <xdr:to>
      <xdr:col>41</xdr:col>
      <xdr:colOff>101600</xdr:colOff>
      <xdr:row>85</xdr:row>
      <xdr:rowOff>42723</xdr:rowOff>
    </xdr:to>
    <xdr:sp macro="" textlink="">
      <xdr:nvSpPr>
        <xdr:cNvPr id="361" name="楕円 360"/>
        <xdr:cNvSpPr/>
      </xdr:nvSpPr>
      <xdr:spPr>
        <a:xfrm>
          <a:off x="7810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163373</xdr:rowOff>
    </xdr:from>
    <xdr:to>
      <xdr:col>45</xdr:col>
      <xdr:colOff>177800</xdr:colOff>
      <xdr:row>84</xdr:row>
      <xdr:rowOff>164288</xdr:rowOff>
    </xdr:to>
    <xdr:cxnSp macro="">
      <xdr:nvCxnSpPr>
        <xdr:cNvPr id="362" name="直線コネクタ 361"/>
        <xdr:cNvCxnSpPr/>
      </xdr:nvCxnSpPr>
      <xdr:spPr>
        <a:xfrm>
          <a:off x="7861300" y="145651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3" name="楕円 362"/>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163373</xdr:rowOff>
    </xdr:from>
    <xdr:to>
      <xdr:col>41</xdr:col>
      <xdr:colOff>50800</xdr:colOff>
      <xdr:row>84</xdr:row>
      <xdr:rowOff>166115</xdr:rowOff>
    </xdr:to>
    <xdr:cxnSp macro="">
      <xdr:nvCxnSpPr>
        <xdr:cNvPr id="364" name="直線コネクタ 363"/>
        <xdr:cNvCxnSpPr/>
      </xdr:nvCxnSpPr>
      <xdr:spPr>
        <a:xfrm flipV="1">
          <a:off x="6972300" y="1456517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69" name="n_1mainValue【公営住宅】&#10;一人当たり面積"/>
        <xdr:cNvSpPr txBox="1"/>
      </xdr:nvSpPr>
      <xdr:spPr>
        <a:xfrm>
          <a:off x="9391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70" name="n_2main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33850</xdr:rowOff>
    </xdr:from>
    <xdr:ext cx="469744" cy="259045"/>
    <xdr:sp macro="" textlink="">
      <xdr:nvSpPr>
        <xdr:cNvPr id="371" name="n_3mainValue【公営住宅】&#10;一人当たり面積"/>
        <xdr:cNvSpPr txBox="1"/>
      </xdr:nvSpPr>
      <xdr:spPr>
        <a:xfrm>
          <a:off x="76264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2" name="n_4mainValue【公営住宅】&#10;一人当たり面積"/>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xdr:cNvCxnSpPr/>
      </xdr:nvCxnSpPr>
      <xdr:spPr>
        <a:xfrm flipV="1">
          <a:off x="4634865" y="1729549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xdr:cNvSpPr txBox="1"/>
      </xdr:nvSpPr>
      <xdr:spPr>
        <a:xfrm>
          <a:off x="46736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xdr:cNvCxnSpPr/>
      </xdr:nvCxnSpPr>
      <xdr:spPr>
        <a:xfrm>
          <a:off x="4546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xdr:cNvSpPr txBox="1"/>
      </xdr:nvSpPr>
      <xdr:spPr>
        <a:xfrm>
          <a:off x="4673600" y="17070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xdr:cNvSpPr txBox="1"/>
      </xdr:nvSpPr>
      <xdr:spPr>
        <a:xfrm>
          <a:off x="4673600" y="1833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xdr:cNvSpPr/>
      </xdr:nvSpPr>
      <xdr:spPr>
        <a:xfrm>
          <a:off x="45847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xdr:cNvSpPr/>
      </xdr:nvSpPr>
      <xdr:spPr>
        <a:xfrm>
          <a:off x="3746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xdr:cNvSpPr/>
      </xdr:nvSpPr>
      <xdr:spPr>
        <a:xfrm>
          <a:off x="2857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xdr:cNvSpPr/>
      </xdr:nvSpPr>
      <xdr:spPr>
        <a:xfrm>
          <a:off x="1079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99695</xdr:rowOff>
    </xdr:from>
    <xdr:to>
      <xdr:col>24</xdr:col>
      <xdr:colOff>114300</xdr:colOff>
      <xdr:row>101</xdr:row>
      <xdr:rowOff>29845</xdr:rowOff>
    </xdr:to>
    <xdr:sp macro="" textlink="">
      <xdr:nvSpPr>
        <xdr:cNvPr id="412" name="楕円 411"/>
        <xdr:cNvSpPr/>
      </xdr:nvSpPr>
      <xdr:spPr>
        <a:xfrm>
          <a:off x="45847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52722</xdr:rowOff>
    </xdr:from>
    <xdr:ext cx="340478" cy="259045"/>
    <xdr:sp macro="" textlink="">
      <xdr:nvSpPr>
        <xdr:cNvPr id="413" name="【港湾・漁港】&#10;有形固定資産減価償却率該当値テキスト"/>
        <xdr:cNvSpPr txBox="1"/>
      </xdr:nvSpPr>
      <xdr:spPr>
        <a:xfrm>
          <a:off x="4673600" y="17197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57786</xdr:rowOff>
    </xdr:from>
    <xdr:to>
      <xdr:col>20</xdr:col>
      <xdr:colOff>38100</xdr:colOff>
      <xdr:row>100</xdr:row>
      <xdr:rowOff>159386</xdr:rowOff>
    </xdr:to>
    <xdr:sp macro="" textlink="">
      <xdr:nvSpPr>
        <xdr:cNvPr id="414" name="楕円 413"/>
        <xdr:cNvSpPr/>
      </xdr:nvSpPr>
      <xdr:spPr>
        <a:xfrm>
          <a:off x="3746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108586</xdr:rowOff>
    </xdr:from>
    <xdr:to>
      <xdr:col>24</xdr:col>
      <xdr:colOff>63500</xdr:colOff>
      <xdr:row>100</xdr:row>
      <xdr:rowOff>150495</xdr:rowOff>
    </xdr:to>
    <xdr:cxnSp macro="">
      <xdr:nvCxnSpPr>
        <xdr:cNvPr id="415" name="直線コネクタ 414"/>
        <xdr:cNvCxnSpPr/>
      </xdr:nvCxnSpPr>
      <xdr:spPr>
        <a:xfrm>
          <a:off x="3797300" y="172535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17780</xdr:rowOff>
    </xdr:from>
    <xdr:to>
      <xdr:col>15</xdr:col>
      <xdr:colOff>101600</xdr:colOff>
      <xdr:row>100</xdr:row>
      <xdr:rowOff>119380</xdr:rowOff>
    </xdr:to>
    <xdr:sp macro="" textlink="">
      <xdr:nvSpPr>
        <xdr:cNvPr id="416" name="楕円 415"/>
        <xdr:cNvSpPr/>
      </xdr:nvSpPr>
      <xdr:spPr>
        <a:xfrm>
          <a:off x="2857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68580</xdr:rowOff>
    </xdr:from>
    <xdr:to>
      <xdr:col>19</xdr:col>
      <xdr:colOff>177800</xdr:colOff>
      <xdr:row>100</xdr:row>
      <xdr:rowOff>108586</xdr:rowOff>
    </xdr:to>
    <xdr:cxnSp macro="">
      <xdr:nvCxnSpPr>
        <xdr:cNvPr id="417" name="直線コネクタ 416"/>
        <xdr:cNvCxnSpPr/>
      </xdr:nvCxnSpPr>
      <xdr:spPr>
        <a:xfrm>
          <a:off x="2908300" y="1721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149225</xdr:rowOff>
    </xdr:from>
    <xdr:to>
      <xdr:col>10</xdr:col>
      <xdr:colOff>165100</xdr:colOff>
      <xdr:row>100</xdr:row>
      <xdr:rowOff>79375</xdr:rowOff>
    </xdr:to>
    <xdr:sp macro="" textlink="">
      <xdr:nvSpPr>
        <xdr:cNvPr id="418" name="楕円 417"/>
        <xdr:cNvSpPr/>
      </xdr:nvSpPr>
      <xdr:spPr>
        <a:xfrm>
          <a:off x="1968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28575</xdr:rowOff>
    </xdr:from>
    <xdr:to>
      <xdr:col>15</xdr:col>
      <xdr:colOff>50800</xdr:colOff>
      <xdr:row>100</xdr:row>
      <xdr:rowOff>68580</xdr:rowOff>
    </xdr:to>
    <xdr:cxnSp macro="">
      <xdr:nvCxnSpPr>
        <xdr:cNvPr id="419" name="直線コネクタ 418"/>
        <xdr:cNvCxnSpPr/>
      </xdr:nvCxnSpPr>
      <xdr:spPr>
        <a:xfrm>
          <a:off x="2019300" y="17173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130175</xdr:rowOff>
    </xdr:from>
    <xdr:to>
      <xdr:col>6</xdr:col>
      <xdr:colOff>38100</xdr:colOff>
      <xdr:row>100</xdr:row>
      <xdr:rowOff>60325</xdr:rowOff>
    </xdr:to>
    <xdr:sp macro="" textlink="">
      <xdr:nvSpPr>
        <xdr:cNvPr id="420" name="楕円 419"/>
        <xdr:cNvSpPr/>
      </xdr:nvSpPr>
      <xdr:spPr>
        <a:xfrm>
          <a:off x="1079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xdr:rowOff>
    </xdr:from>
    <xdr:to>
      <xdr:col>10</xdr:col>
      <xdr:colOff>114300</xdr:colOff>
      <xdr:row>100</xdr:row>
      <xdr:rowOff>28575</xdr:rowOff>
    </xdr:to>
    <xdr:cxnSp macro="">
      <xdr:nvCxnSpPr>
        <xdr:cNvPr id="421" name="直線コネクタ 420"/>
        <xdr:cNvCxnSpPr/>
      </xdr:nvCxnSpPr>
      <xdr:spPr>
        <a:xfrm>
          <a:off x="1130300" y="17154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xdr:cNvSpPr txBox="1"/>
      </xdr:nvSpPr>
      <xdr:spPr>
        <a:xfrm>
          <a:off x="2705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xdr:cNvSpPr txBox="1"/>
      </xdr:nvSpPr>
      <xdr:spPr>
        <a:xfrm>
          <a:off x="1816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xdr:cNvSpPr txBox="1"/>
      </xdr:nvSpPr>
      <xdr:spPr>
        <a:xfrm>
          <a:off x="927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4463</xdr:rowOff>
    </xdr:from>
    <xdr:ext cx="340478" cy="259045"/>
    <xdr:sp macro="" textlink="">
      <xdr:nvSpPr>
        <xdr:cNvPr id="426" name="n_1mainValue【港湾・漁港】&#10;有形固定資産減価償却率"/>
        <xdr:cNvSpPr txBox="1"/>
      </xdr:nvSpPr>
      <xdr:spPr>
        <a:xfrm>
          <a:off x="3614361" y="16978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135907</xdr:rowOff>
    </xdr:from>
    <xdr:ext cx="340478" cy="259045"/>
    <xdr:sp macro="" textlink="">
      <xdr:nvSpPr>
        <xdr:cNvPr id="427" name="n_2mainValue【港湾・漁港】&#10;有形固定資産減価償却率"/>
        <xdr:cNvSpPr txBox="1"/>
      </xdr:nvSpPr>
      <xdr:spPr>
        <a:xfrm>
          <a:off x="2738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95902</xdr:rowOff>
    </xdr:from>
    <xdr:ext cx="340478" cy="259045"/>
    <xdr:sp macro="" textlink="">
      <xdr:nvSpPr>
        <xdr:cNvPr id="428" name="n_3mainValue【港湾・漁港】&#10;有形固定資産減価償却率"/>
        <xdr:cNvSpPr txBox="1"/>
      </xdr:nvSpPr>
      <xdr:spPr>
        <a:xfrm>
          <a:off x="1849061" y="16898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76852</xdr:rowOff>
    </xdr:from>
    <xdr:ext cx="340478" cy="259045"/>
    <xdr:sp macro="" textlink="">
      <xdr:nvSpPr>
        <xdr:cNvPr id="429" name="n_4mainValue【港湾・漁港】&#10;有形固定資産減価償却率"/>
        <xdr:cNvSpPr txBox="1"/>
      </xdr:nvSpPr>
      <xdr:spPr>
        <a:xfrm>
          <a:off x="960061" y="16878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xdr:cNvCxnSpPr/>
      </xdr:nvCxnSpPr>
      <xdr:spPr>
        <a:xfrm flipV="1">
          <a:off x="10476865" y="17134607"/>
          <a:ext cx="0" cy="1456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xdr:cNvSpPr txBox="1"/>
      </xdr:nvSpPr>
      <xdr:spPr>
        <a:xfrm>
          <a:off x="10515600" y="18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xdr:cNvCxnSpPr/>
      </xdr:nvCxnSpPr>
      <xdr:spPr>
        <a:xfrm>
          <a:off x="10388600" y="1859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xdr:cNvSpPr txBox="1"/>
      </xdr:nvSpPr>
      <xdr:spPr>
        <a:xfrm>
          <a:off x="10515600" y="1690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xdr:cNvCxnSpPr/>
      </xdr:nvCxnSpPr>
      <xdr:spPr>
        <a:xfrm>
          <a:off x="10388600" y="1713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83938</xdr:rowOff>
    </xdr:from>
    <xdr:ext cx="534377" cy="259045"/>
    <xdr:sp macro="" textlink="">
      <xdr:nvSpPr>
        <xdr:cNvPr id="456" name="【港湾・漁港】&#10;一人当たり有形固定資産（償却資産）額平均値テキスト"/>
        <xdr:cNvSpPr txBox="1"/>
      </xdr:nvSpPr>
      <xdr:spPr>
        <a:xfrm>
          <a:off x="10515600" y="177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xdr:cNvSpPr/>
      </xdr:nvSpPr>
      <xdr:spPr>
        <a:xfrm>
          <a:off x="10426700" y="178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xdr:cNvSpPr/>
      </xdr:nvSpPr>
      <xdr:spPr>
        <a:xfrm>
          <a:off x="9588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xdr:cNvSpPr/>
      </xdr:nvSpPr>
      <xdr:spPr>
        <a:xfrm>
          <a:off x="8699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xdr:cNvSpPr/>
      </xdr:nvSpPr>
      <xdr:spPr>
        <a:xfrm>
          <a:off x="7810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xdr:cNvSpPr/>
      </xdr:nvSpPr>
      <xdr:spPr>
        <a:xfrm>
          <a:off x="6921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23315</xdr:rowOff>
    </xdr:from>
    <xdr:to>
      <xdr:col>55</xdr:col>
      <xdr:colOff>50800</xdr:colOff>
      <xdr:row>108</xdr:row>
      <xdr:rowOff>124915</xdr:rowOff>
    </xdr:to>
    <xdr:sp macro="" textlink="">
      <xdr:nvSpPr>
        <xdr:cNvPr id="467" name="楕円 466"/>
        <xdr:cNvSpPr/>
      </xdr:nvSpPr>
      <xdr:spPr>
        <a:xfrm>
          <a:off x="10426700" y="18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109692</xdr:rowOff>
    </xdr:from>
    <xdr:ext cx="378565" cy="259045"/>
    <xdr:sp macro="" textlink="">
      <xdr:nvSpPr>
        <xdr:cNvPr id="468" name="【港湾・漁港】&#10;一人当たり有形固定資産（償却資産）額該当値テキスト"/>
        <xdr:cNvSpPr txBox="1"/>
      </xdr:nvSpPr>
      <xdr:spPr>
        <a:xfrm>
          <a:off x="10515600" y="18454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23333</xdr:rowOff>
    </xdr:from>
    <xdr:to>
      <xdr:col>50</xdr:col>
      <xdr:colOff>165100</xdr:colOff>
      <xdr:row>108</xdr:row>
      <xdr:rowOff>124933</xdr:rowOff>
    </xdr:to>
    <xdr:sp macro="" textlink="">
      <xdr:nvSpPr>
        <xdr:cNvPr id="469" name="楕円 468"/>
        <xdr:cNvSpPr/>
      </xdr:nvSpPr>
      <xdr:spPr>
        <a:xfrm>
          <a:off x="95885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74115</xdr:rowOff>
    </xdr:from>
    <xdr:to>
      <xdr:col>55</xdr:col>
      <xdr:colOff>0</xdr:colOff>
      <xdr:row>108</xdr:row>
      <xdr:rowOff>74133</xdr:rowOff>
    </xdr:to>
    <xdr:cxnSp macro="">
      <xdr:nvCxnSpPr>
        <xdr:cNvPr id="470" name="直線コネクタ 469"/>
        <xdr:cNvCxnSpPr/>
      </xdr:nvCxnSpPr>
      <xdr:spPr>
        <a:xfrm flipV="1">
          <a:off x="9639300" y="18590715"/>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23434</xdr:rowOff>
    </xdr:from>
    <xdr:to>
      <xdr:col>46</xdr:col>
      <xdr:colOff>38100</xdr:colOff>
      <xdr:row>108</xdr:row>
      <xdr:rowOff>125034</xdr:rowOff>
    </xdr:to>
    <xdr:sp macro="" textlink="">
      <xdr:nvSpPr>
        <xdr:cNvPr id="471" name="楕円 470"/>
        <xdr:cNvSpPr/>
      </xdr:nvSpPr>
      <xdr:spPr>
        <a:xfrm>
          <a:off x="8699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74133</xdr:rowOff>
    </xdr:from>
    <xdr:to>
      <xdr:col>50</xdr:col>
      <xdr:colOff>114300</xdr:colOff>
      <xdr:row>108</xdr:row>
      <xdr:rowOff>74234</xdr:rowOff>
    </xdr:to>
    <xdr:cxnSp macro="">
      <xdr:nvCxnSpPr>
        <xdr:cNvPr id="472" name="直線コネクタ 471"/>
        <xdr:cNvCxnSpPr/>
      </xdr:nvCxnSpPr>
      <xdr:spPr>
        <a:xfrm flipV="1">
          <a:off x="8750300" y="185907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23526</xdr:rowOff>
    </xdr:from>
    <xdr:to>
      <xdr:col>41</xdr:col>
      <xdr:colOff>101600</xdr:colOff>
      <xdr:row>108</xdr:row>
      <xdr:rowOff>125126</xdr:rowOff>
    </xdr:to>
    <xdr:sp macro="" textlink="">
      <xdr:nvSpPr>
        <xdr:cNvPr id="473" name="楕円 472"/>
        <xdr:cNvSpPr/>
      </xdr:nvSpPr>
      <xdr:spPr>
        <a:xfrm>
          <a:off x="7810500" y="185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74234</xdr:rowOff>
    </xdr:from>
    <xdr:to>
      <xdr:col>45</xdr:col>
      <xdr:colOff>177800</xdr:colOff>
      <xdr:row>108</xdr:row>
      <xdr:rowOff>74326</xdr:rowOff>
    </xdr:to>
    <xdr:cxnSp macro="">
      <xdr:nvCxnSpPr>
        <xdr:cNvPr id="474" name="直線コネクタ 473"/>
        <xdr:cNvCxnSpPr/>
      </xdr:nvCxnSpPr>
      <xdr:spPr>
        <a:xfrm flipV="1">
          <a:off x="7861300" y="1859083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24513</xdr:rowOff>
    </xdr:from>
    <xdr:to>
      <xdr:col>36</xdr:col>
      <xdr:colOff>165100</xdr:colOff>
      <xdr:row>108</xdr:row>
      <xdr:rowOff>126113</xdr:rowOff>
    </xdr:to>
    <xdr:sp macro="" textlink="">
      <xdr:nvSpPr>
        <xdr:cNvPr id="475" name="楕円 474"/>
        <xdr:cNvSpPr/>
      </xdr:nvSpPr>
      <xdr:spPr>
        <a:xfrm>
          <a:off x="6921500" y="18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74326</xdr:rowOff>
    </xdr:from>
    <xdr:to>
      <xdr:col>41</xdr:col>
      <xdr:colOff>50800</xdr:colOff>
      <xdr:row>108</xdr:row>
      <xdr:rowOff>75313</xdr:rowOff>
    </xdr:to>
    <xdr:cxnSp macro="">
      <xdr:nvCxnSpPr>
        <xdr:cNvPr id="476" name="直線コネクタ 475"/>
        <xdr:cNvCxnSpPr/>
      </xdr:nvCxnSpPr>
      <xdr:spPr>
        <a:xfrm flipV="1">
          <a:off x="6972300" y="18590926"/>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6249</xdr:rowOff>
    </xdr:from>
    <xdr:ext cx="534377" cy="259045"/>
    <xdr:sp macro="" textlink="">
      <xdr:nvSpPr>
        <xdr:cNvPr id="477" name="n_1aveValue【港湾・漁港】&#10;一人当たり有形固定資産（償却資産）額"/>
        <xdr:cNvSpPr txBox="1"/>
      </xdr:nvSpPr>
      <xdr:spPr>
        <a:xfrm>
          <a:off x="93594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15950</xdr:rowOff>
    </xdr:from>
    <xdr:ext cx="534377" cy="259045"/>
    <xdr:sp macro="" textlink="">
      <xdr:nvSpPr>
        <xdr:cNvPr id="478" name="n_2aveValue【港湾・漁港】&#10;一人当たり有形固定資産（償却資産）額"/>
        <xdr:cNvSpPr txBox="1"/>
      </xdr:nvSpPr>
      <xdr:spPr>
        <a:xfrm>
          <a:off x="8483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19607</xdr:rowOff>
    </xdr:from>
    <xdr:ext cx="534377" cy="259045"/>
    <xdr:sp macro="" textlink="">
      <xdr:nvSpPr>
        <xdr:cNvPr id="479" name="n_3aveValue【港湾・漁港】&#10;一人当たり有形固定資産（償却資産）額"/>
        <xdr:cNvSpPr txBox="1"/>
      </xdr:nvSpPr>
      <xdr:spPr>
        <a:xfrm>
          <a:off x="7594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25230</xdr:rowOff>
    </xdr:from>
    <xdr:ext cx="534377" cy="259045"/>
    <xdr:sp macro="" textlink="">
      <xdr:nvSpPr>
        <xdr:cNvPr id="480" name="n_4aveValue【港湾・漁港】&#10;一人当たり有形固定資産（償却資産）額"/>
        <xdr:cNvSpPr txBox="1"/>
      </xdr:nvSpPr>
      <xdr:spPr>
        <a:xfrm>
          <a:off x="6705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116060</xdr:rowOff>
    </xdr:from>
    <xdr:ext cx="378565" cy="259045"/>
    <xdr:sp macro="" textlink="">
      <xdr:nvSpPr>
        <xdr:cNvPr id="481" name="n_1mainValue【港湾・漁港】&#10;一人当たり有形固定資産（償却資産）額"/>
        <xdr:cNvSpPr txBox="1"/>
      </xdr:nvSpPr>
      <xdr:spPr>
        <a:xfrm>
          <a:off x="9437317" y="1863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116161</xdr:rowOff>
    </xdr:from>
    <xdr:ext cx="378565" cy="259045"/>
    <xdr:sp macro="" textlink="">
      <xdr:nvSpPr>
        <xdr:cNvPr id="482" name="n_2mainValue【港湾・漁港】&#10;一人当たり有形固定資産（償却資産）額"/>
        <xdr:cNvSpPr txBox="1"/>
      </xdr:nvSpPr>
      <xdr:spPr>
        <a:xfrm>
          <a:off x="85610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116253</xdr:rowOff>
    </xdr:from>
    <xdr:ext cx="378565" cy="259045"/>
    <xdr:sp macro="" textlink="">
      <xdr:nvSpPr>
        <xdr:cNvPr id="483" name="n_3mainValue【港湾・漁港】&#10;一人当たり有形固定資産（償却資産）額"/>
        <xdr:cNvSpPr txBox="1"/>
      </xdr:nvSpPr>
      <xdr:spPr>
        <a:xfrm>
          <a:off x="7672017" y="1863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117240</xdr:rowOff>
    </xdr:from>
    <xdr:ext cx="313932" cy="259045"/>
    <xdr:sp macro="" textlink="">
      <xdr:nvSpPr>
        <xdr:cNvPr id="484" name="n_4mainValue【港湾・漁港】&#10;一人当たり有形固定資産（償却資産）額"/>
        <xdr:cNvSpPr txBox="1"/>
      </xdr:nvSpPr>
      <xdr:spPr>
        <a:xfrm>
          <a:off x="6815333" y="1863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xdr:cNvCxnSpPr/>
      </xdr:nvCxnSpPr>
      <xdr:spPr>
        <a:xfrm flipV="1">
          <a:off x="16318864" y="561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4"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xdr:cNvSpPr/>
      </xdr:nvSpPr>
      <xdr:spPr>
        <a:xfrm>
          <a:off x="14541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67310</xdr:rowOff>
    </xdr:from>
    <xdr:to>
      <xdr:col>85</xdr:col>
      <xdr:colOff>177800</xdr:colOff>
      <xdr:row>35</xdr:row>
      <xdr:rowOff>168910</xdr:rowOff>
    </xdr:to>
    <xdr:sp macro="" textlink="">
      <xdr:nvSpPr>
        <xdr:cNvPr id="525" name="楕円 524"/>
        <xdr:cNvSpPr/>
      </xdr:nvSpPr>
      <xdr:spPr>
        <a:xfrm>
          <a:off x="16268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90187</xdr:rowOff>
    </xdr:from>
    <xdr:ext cx="405111" cy="259045"/>
    <xdr:sp macro="" textlink="">
      <xdr:nvSpPr>
        <xdr:cNvPr id="526" name="【認定こども園・幼稚園・保育所】&#10;有形固定資産減価償却率該当値テキスト"/>
        <xdr:cNvSpPr txBox="1"/>
      </xdr:nvSpPr>
      <xdr:spPr>
        <a:xfrm>
          <a:off x="163576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27" name="楕円 526"/>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118110</xdr:rowOff>
    </xdr:from>
    <xdr:to>
      <xdr:col>85</xdr:col>
      <xdr:colOff>127000</xdr:colOff>
      <xdr:row>39</xdr:row>
      <xdr:rowOff>15240</xdr:rowOff>
    </xdr:to>
    <xdr:cxnSp macro="">
      <xdr:nvCxnSpPr>
        <xdr:cNvPr id="528" name="直線コネクタ 527"/>
        <xdr:cNvCxnSpPr/>
      </xdr:nvCxnSpPr>
      <xdr:spPr>
        <a:xfrm flipV="1">
          <a:off x="15481300" y="6118860"/>
          <a:ext cx="8382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29" name="楕円 528"/>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39</xdr:row>
      <xdr:rowOff>15240</xdr:rowOff>
    </xdr:to>
    <xdr:cxnSp macro="">
      <xdr:nvCxnSpPr>
        <xdr:cNvPr id="530" name="直線コネクタ 529"/>
        <xdr:cNvCxnSpPr/>
      </xdr:nvCxnSpPr>
      <xdr:spPr>
        <a:xfrm>
          <a:off x="14592300" y="66255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1" name="楕円 530"/>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38</xdr:row>
      <xdr:rowOff>110490</xdr:rowOff>
    </xdr:to>
    <xdr:cxnSp macro="">
      <xdr:nvCxnSpPr>
        <xdr:cNvPr id="532" name="直線コネクタ 531"/>
        <xdr:cNvCxnSpPr/>
      </xdr:nvCxnSpPr>
      <xdr:spPr>
        <a:xfrm>
          <a:off x="13703300" y="64084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33" name="楕円 532"/>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133350</xdr:rowOff>
    </xdr:to>
    <xdr:cxnSp macro="">
      <xdr:nvCxnSpPr>
        <xdr:cNvPr id="534" name="直線コネクタ 533"/>
        <xdr:cNvCxnSpPr/>
      </xdr:nvCxnSpPr>
      <xdr:spPr>
        <a:xfrm flipV="1">
          <a:off x="12814300" y="640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535" name="n_1aveValue【認定こども園・幼稚園・保育所】&#10;有形固定資産減価償却率"/>
        <xdr:cNvSpPr txBox="1"/>
      </xdr:nvSpPr>
      <xdr:spPr>
        <a:xfrm>
          <a:off x="15266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36" name="n_2aveValue【認定こども園・幼稚園・保育所】&#10;有形固定資産減価償却率"/>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認定こども園・幼稚園・保育所】&#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39"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540"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1" name="n_3main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2" name="n_4main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69342</xdr:rowOff>
    </xdr:to>
    <xdr:cxnSp macro="">
      <xdr:nvCxnSpPr>
        <xdr:cNvPr id="564" name="直線コネクタ 563"/>
        <xdr:cNvCxnSpPr/>
      </xdr:nvCxnSpPr>
      <xdr:spPr>
        <a:xfrm flipV="1">
          <a:off x="22160864" y="574548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567"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568" name="直線コネクタ 567"/>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96266</xdr:rowOff>
    </xdr:from>
    <xdr:to>
      <xdr:col>112</xdr:col>
      <xdr:colOff>38100</xdr:colOff>
      <xdr:row>40</xdr:row>
      <xdr:rowOff>26416</xdr:rowOff>
    </xdr:to>
    <xdr:sp macro="" textlink="">
      <xdr:nvSpPr>
        <xdr:cNvPr id="571" name="フローチャート: 判断 570"/>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572" name="フローチャート: 判断 571"/>
        <xdr:cNvSpPr/>
      </xdr:nvSpPr>
      <xdr:spPr>
        <a:xfrm>
          <a:off x="20383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74" name="フローチャート: 判断 573"/>
        <xdr:cNvSpPr/>
      </xdr:nvSpPr>
      <xdr:spPr>
        <a:xfrm>
          <a:off x="18605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36830</xdr:rowOff>
    </xdr:from>
    <xdr:to>
      <xdr:col>116</xdr:col>
      <xdr:colOff>114300</xdr:colOff>
      <xdr:row>33</xdr:row>
      <xdr:rowOff>138430</xdr:rowOff>
    </xdr:to>
    <xdr:sp macro="" textlink="">
      <xdr:nvSpPr>
        <xdr:cNvPr id="580" name="楕円 579"/>
        <xdr:cNvSpPr/>
      </xdr:nvSpPr>
      <xdr:spPr>
        <a:xfrm>
          <a:off x="22110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161307</xdr:rowOff>
    </xdr:from>
    <xdr:ext cx="469744" cy="259045"/>
    <xdr:sp macro="" textlink="">
      <xdr:nvSpPr>
        <xdr:cNvPr id="581" name="【認定こども園・幼稚園・保育所】&#10;一人当たり面積該当値テキスト"/>
        <xdr:cNvSpPr txBox="1"/>
      </xdr:nvSpPr>
      <xdr:spPr>
        <a:xfrm>
          <a:off x="221996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91694</xdr:rowOff>
    </xdr:from>
    <xdr:to>
      <xdr:col>112</xdr:col>
      <xdr:colOff>38100</xdr:colOff>
      <xdr:row>34</xdr:row>
      <xdr:rowOff>21844</xdr:rowOff>
    </xdr:to>
    <xdr:sp macro="" textlink="">
      <xdr:nvSpPr>
        <xdr:cNvPr id="582" name="楕円 581"/>
        <xdr:cNvSpPr/>
      </xdr:nvSpPr>
      <xdr:spPr>
        <a:xfrm>
          <a:off x="21272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87630</xdr:rowOff>
    </xdr:from>
    <xdr:to>
      <xdr:col>116</xdr:col>
      <xdr:colOff>63500</xdr:colOff>
      <xdr:row>33</xdr:row>
      <xdr:rowOff>142494</xdr:rowOff>
    </xdr:to>
    <xdr:cxnSp macro="">
      <xdr:nvCxnSpPr>
        <xdr:cNvPr id="583" name="直線コネクタ 582"/>
        <xdr:cNvCxnSpPr/>
      </xdr:nvCxnSpPr>
      <xdr:spPr>
        <a:xfrm flipV="1">
          <a:off x="21323300" y="5745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584" name="楕円 583"/>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142494</xdr:rowOff>
    </xdr:to>
    <xdr:cxnSp macro="">
      <xdr:nvCxnSpPr>
        <xdr:cNvPr id="585" name="直線コネクタ 584"/>
        <xdr:cNvCxnSpPr/>
      </xdr:nvCxnSpPr>
      <xdr:spPr>
        <a:xfrm>
          <a:off x="20434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254</xdr:rowOff>
    </xdr:from>
    <xdr:to>
      <xdr:col>102</xdr:col>
      <xdr:colOff>165100</xdr:colOff>
      <xdr:row>33</xdr:row>
      <xdr:rowOff>101854</xdr:rowOff>
    </xdr:to>
    <xdr:sp macro="" textlink="">
      <xdr:nvSpPr>
        <xdr:cNvPr id="586" name="楕円 585"/>
        <xdr:cNvSpPr/>
      </xdr:nvSpPr>
      <xdr:spPr>
        <a:xfrm>
          <a:off x="19494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51054</xdr:rowOff>
    </xdr:from>
    <xdr:to>
      <xdr:col>107</xdr:col>
      <xdr:colOff>50800</xdr:colOff>
      <xdr:row>33</xdr:row>
      <xdr:rowOff>87630</xdr:rowOff>
    </xdr:to>
    <xdr:cxnSp macro="">
      <xdr:nvCxnSpPr>
        <xdr:cNvPr id="587" name="直線コネクタ 586"/>
        <xdr:cNvCxnSpPr/>
      </xdr:nvCxnSpPr>
      <xdr:spPr>
        <a:xfrm>
          <a:off x="19545300" y="5708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135128</xdr:rowOff>
    </xdr:from>
    <xdr:to>
      <xdr:col>98</xdr:col>
      <xdr:colOff>38100</xdr:colOff>
      <xdr:row>33</xdr:row>
      <xdr:rowOff>65278</xdr:rowOff>
    </xdr:to>
    <xdr:sp macro="" textlink="">
      <xdr:nvSpPr>
        <xdr:cNvPr id="588" name="楕円 587"/>
        <xdr:cNvSpPr/>
      </xdr:nvSpPr>
      <xdr:spPr>
        <a:xfrm>
          <a:off x="18605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14478</xdr:rowOff>
    </xdr:from>
    <xdr:to>
      <xdr:col>102</xdr:col>
      <xdr:colOff>114300</xdr:colOff>
      <xdr:row>33</xdr:row>
      <xdr:rowOff>51054</xdr:rowOff>
    </xdr:to>
    <xdr:cxnSp macro="">
      <xdr:nvCxnSpPr>
        <xdr:cNvPr id="589" name="直線コネクタ 588"/>
        <xdr:cNvCxnSpPr/>
      </xdr:nvCxnSpPr>
      <xdr:spPr>
        <a:xfrm>
          <a:off x="18656300" y="5672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17543</xdr:rowOff>
    </xdr:from>
    <xdr:ext cx="469744" cy="259045"/>
    <xdr:sp macro="" textlink="">
      <xdr:nvSpPr>
        <xdr:cNvPr id="590"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591" name="n_2aveValue【認定こども園・幼稚園・保育所】&#10;一人当たり面積"/>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93" name="n_4aveValue【認定こども園・幼稚園・保育所】&#10;一人当たり面積"/>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38371</xdr:rowOff>
    </xdr:from>
    <xdr:ext cx="469744" cy="259045"/>
    <xdr:sp macro="" textlink="">
      <xdr:nvSpPr>
        <xdr:cNvPr id="594" name="n_1mainValue【認定こども園・幼稚園・保育所】&#10;一人当たり面積"/>
        <xdr:cNvSpPr txBox="1"/>
      </xdr:nvSpPr>
      <xdr:spPr>
        <a:xfrm>
          <a:off x="210757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95" name="n_2mainValue【認定こども園・幼稚園・保育所】&#10;一人当たり面積"/>
        <xdr:cNvSpPr txBox="1"/>
      </xdr:nvSpPr>
      <xdr:spPr>
        <a:xfrm>
          <a:off x="20199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118381</xdr:rowOff>
    </xdr:from>
    <xdr:ext cx="469744" cy="259045"/>
    <xdr:sp macro="" textlink="">
      <xdr:nvSpPr>
        <xdr:cNvPr id="596" name="n_3mainValue【認定こども園・幼稚園・保育所】&#10;一人当たり面積"/>
        <xdr:cNvSpPr txBox="1"/>
      </xdr:nvSpPr>
      <xdr:spPr>
        <a:xfrm>
          <a:off x="19310427" y="54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81805</xdr:rowOff>
    </xdr:from>
    <xdr:ext cx="469744" cy="259045"/>
    <xdr:sp macro="" textlink="">
      <xdr:nvSpPr>
        <xdr:cNvPr id="597" name="n_4mainValue【認定こども園・幼稚園・保育所】&#10;一人当たり面積"/>
        <xdr:cNvSpPr txBox="1"/>
      </xdr:nvSpPr>
      <xdr:spPr>
        <a:xfrm>
          <a:off x="184214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0" name="直線コネクタ 619"/>
        <xdr:cNvCxnSpPr/>
      </xdr:nvCxnSpPr>
      <xdr:spPr>
        <a:xfrm flipV="1">
          <a:off x="16318864" y="972464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1" name="【学校施設】&#10;有形固定資産減価償却率最小値テキスト"/>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2" name="直線コネクタ 621"/>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3"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4" name="直線コネクタ 623"/>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25" name="【学校施設】&#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26" name="フローチャート: 判断 625"/>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27" name="フローチャート: 判断 626"/>
        <xdr:cNvSpPr/>
      </xdr:nvSpPr>
      <xdr:spPr>
        <a:xfrm>
          <a:off x="15430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28" name="フローチャート: 判断 627"/>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29" name="フローチャート: 判断 628"/>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0" name="フローチャート: 判断 629"/>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6" name="楕円 635"/>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637" name="【学校施設】&#10;有形固定資産減価償却率該当値テキスト"/>
        <xdr:cNvSpPr txBox="1"/>
      </xdr:nvSpPr>
      <xdr:spPr>
        <a:xfrm>
          <a:off x="16357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638" name="楕円 637"/>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66294</xdr:rowOff>
    </xdr:to>
    <xdr:cxnSp macro="">
      <xdr:nvCxnSpPr>
        <xdr:cNvPr id="639" name="直線コネクタ 638"/>
        <xdr:cNvCxnSpPr/>
      </xdr:nvCxnSpPr>
      <xdr:spPr>
        <a:xfrm>
          <a:off x="15481300" y="101224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118364</xdr:rowOff>
    </xdr:from>
    <xdr:to>
      <xdr:col>76</xdr:col>
      <xdr:colOff>165100</xdr:colOff>
      <xdr:row>59</xdr:row>
      <xdr:rowOff>48514</xdr:rowOff>
    </xdr:to>
    <xdr:sp macro="" textlink="">
      <xdr:nvSpPr>
        <xdr:cNvPr id="640" name="楕円 639"/>
        <xdr:cNvSpPr/>
      </xdr:nvSpPr>
      <xdr:spPr>
        <a:xfrm>
          <a:off x="14541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169164</xdr:rowOff>
    </xdr:from>
    <xdr:to>
      <xdr:col>81</xdr:col>
      <xdr:colOff>50800</xdr:colOff>
      <xdr:row>59</xdr:row>
      <xdr:rowOff>6858</xdr:rowOff>
    </xdr:to>
    <xdr:cxnSp macro="">
      <xdr:nvCxnSpPr>
        <xdr:cNvPr id="641" name="直線コネクタ 640"/>
        <xdr:cNvCxnSpPr/>
      </xdr:nvCxnSpPr>
      <xdr:spPr>
        <a:xfrm>
          <a:off x="14592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642" name="楕円 641"/>
        <xdr:cNvSpPr/>
      </xdr:nvSpPr>
      <xdr:spPr>
        <a:xfrm>
          <a:off x="13652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169164</xdr:rowOff>
    </xdr:to>
    <xdr:cxnSp macro="">
      <xdr:nvCxnSpPr>
        <xdr:cNvPr id="643" name="直線コネクタ 642"/>
        <xdr:cNvCxnSpPr/>
      </xdr:nvCxnSpPr>
      <xdr:spPr>
        <a:xfrm>
          <a:off x="13703300" y="10044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楕円 643"/>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169164</xdr:rowOff>
    </xdr:to>
    <xdr:cxnSp macro="">
      <xdr:nvCxnSpPr>
        <xdr:cNvPr id="645" name="直線コネクタ 644"/>
        <xdr:cNvCxnSpPr/>
      </xdr:nvCxnSpPr>
      <xdr:spPr>
        <a:xfrm flipV="1">
          <a:off x="12814300" y="10044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92219</xdr:rowOff>
    </xdr:from>
    <xdr:ext cx="405111" cy="259045"/>
    <xdr:sp macro="" textlink="">
      <xdr:nvSpPr>
        <xdr:cNvPr id="646" name="n_1aveValue【学校施設】&#10;有形固定資産減価償却率"/>
        <xdr:cNvSpPr txBox="1"/>
      </xdr:nvSpPr>
      <xdr:spPr>
        <a:xfrm>
          <a:off x="152660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47" name="n_2aveValue【学校施設】&#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48"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49"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650" name="n_1mainValue【学校施設】&#10;有形固定資産減価償却率"/>
        <xdr:cNvSpPr txBox="1"/>
      </xdr:nvSpPr>
      <xdr:spPr>
        <a:xfrm>
          <a:off x="15266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651" name="n_2mainValue【学校施設】&#10;有形固定資産減価償却率"/>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652" name="n_3main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3" name="n_4mainValue【学校施設】&#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6" name="テキスト ボックス 67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0" name="直線コネクタ 679"/>
        <xdr:cNvCxnSpPr/>
      </xdr:nvCxnSpPr>
      <xdr:spPr>
        <a:xfrm flipV="1">
          <a:off x="22160864" y="9461863"/>
          <a:ext cx="0" cy="158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1"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2" name="直線コネクタ 681"/>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3" name="【学校施設】&#10;一人当たり面積最大値テキスト"/>
        <xdr:cNvSpPr txBox="1"/>
      </xdr:nvSpPr>
      <xdr:spPr>
        <a:xfrm>
          <a:off x="22199600" y="9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4" name="直線コネクタ 683"/>
        <xdr:cNvCxnSpPr/>
      </xdr:nvCxnSpPr>
      <xdr:spPr>
        <a:xfrm>
          <a:off x="22072600" y="946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685" name="【学校施設】&#10;一人当たり面積平均値テキスト"/>
        <xdr:cNvSpPr txBox="1"/>
      </xdr:nvSpPr>
      <xdr:spPr>
        <a:xfrm>
          <a:off x="22199600" y="1069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86" name="フローチャート: 判断 685"/>
        <xdr:cNvSpPr/>
      </xdr:nvSpPr>
      <xdr:spPr>
        <a:xfrm>
          <a:off x="22110700" y="1071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87" name="フローチャート: 判断 686"/>
        <xdr:cNvSpPr/>
      </xdr:nvSpPr>
      <xdr:spPr>
        <a:xfrm>
          <a:off x="21272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88" name="フローチャート: 判断 687"/>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89" name="フローチャート: 判断 688"/>
        <xdr:cNvSpPr/>
      </xdr:nvSpPr>
      <xdr:spPr>
        <a:xfrm>
          <a:off x="19494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0" name="フローチャート: 判断 689"/>
        <xdr:cNvSpPr/>
      </xdr:nvSpPr>
      <xdr:spPr>
        <a:xfrm>
          <a:off x="18605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152219</xdr:rowOff>
    </xdr:from>
    <xdr:to>
      <xdr:col>116</xdr:col>
      <xdr:colOff>114300</xdr:colOff>
      <xdr:row>62</xdr:row>
      <xdr:rowOff>82369</xdr:rowOff>
    </xdr:to>
    <xdr:sp macro="" textlink="">
      <xdr:nvSpPr>
        <xdr:cNvPr id="696" name="楕円 695"/>
        <xdr:cNvSpPr/>
      </xdr:nvSpPr>
      <xdr:spPr>
        <a:xfrm>
          <a:off x="22110700" y="10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3646</xdr:rowOff>
    </xdr:from>
    <xdr:ext cx="469744" cy="259045"/>
    <xdr:sp macro="" textlink="">
      <xdr:nvSpPr>
        <xdr:cNvPr id="697" name="【学校施設】&#10;一人当たり面積該当値テキスト"/>
        <xdr:cNvSpPr txBox="1"/>
      </xdr:nvSpPr>
      <xdr:spPr>
        <a:xfrm>
          <a:off x="22199600"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125004</xdr:rowOff>
    </xdr:from>
    <xdr:to>
      <xdr:col>112</xdr:col>
      <xdr:colOff>38100</xdr:colOff>
      <xdr:row>62</xdr:row>
      <xdr:rowOff>55154</xdr:rowOff>
    </xdr:to>
    <xdr:sp macro="" textlink="">
      <xdr:nvSpPr>
        <xdr:cNvPr id="698" name="楕円 697"/>
        <xdr:cNvSpPr/>
      </xdr:nvSpPr>
      <xdr:spPr>
        <a:xfrm>
          <a:off x="21272500" y="10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4354</xdr:rowOff>
    </xdr:from>
    <xdr:to>
      <xdr:col>116</xdr:col>
      <xdr:colOff>63500</xdr:colOff>
      <xdr:row>62</xdr:row>
      <xdr:rowOff>31569</xdr:rowOff>
    </xdr:to>
    <xdr:cxnSp macro="">
      <xdr:nvCxnSpPr>
        <xdr:cNvPr id="699" name="直線コネクタ 698"/>
        <xdr:cNvCxnSpPr/>
      </xdr:nvCxnSpPr>
      <xdr:spPr>
        <a:xfrm>
          <a:off x="21323300" y="10634254"/>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125004</xdr:rowOff>
    </xdr:from>
    <xdr:to>
      <xdr:col>107</xdr:col>
      <xdr:colOff>101600</xdr:colOff>
      <xdr:row>62</xdr:row>
      <xdr:rowOff>55154</xdr:rowOff>
    </xdr:to>
    <xdr:sp macro="" textlink="">
      <xdr:nvSpPr>
        <xdr:cNvPr id="700" name="楕円 699"/>
        <xdr:cNvSpPr/>
      </xdr:nvSpPr>
      <xdr:spPr>
        <a:xfrm>
          <a:off x="20383500" y="10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4354</xdr:rowOff>
    </xdr:from>
    <xdr:to>
      <xdr:col>111</xdr:col>
      <xdr:colOff>177800</xdr:colOff>
      <xdr:row>62</xdr:row>
      <xdr:rowOff>4354</xdr:rowOff>
    </xdr:to>
    <xdr:cxnSp macro="">
      <xdr:nvCxnSpPr>
        <xdr:cNvPr id="701" name="直線コネクタ 700"/>
        <xdr:cNvCxnSpPr/>
      </xdr:nvCxnSpPr>
      <xdr:spPr>
        <a:xfrm>
          <a:off x="20434300" y="10634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129359</xdr:rowOff>
    </xdr:from>
    <xdr:to>
      <xdr:col>102</xdr:col>
      <xdr:colOff>165100</xdr:colOff>
      <xdr:row>62</xdr:row>
      <xdr:rowOff>59509</xdr:rowOff>
    </xdr:to>
    <xdr:sp macro="" textlink="">
      <xdr:nvSpPr>
        <xdr:cNvPr id="702" name="楕円 701"/>
        <xdr:cNvSpPr/>
      </xdr:nvSpPr>
      <xdr:spPr>
        <a:xfrm>
          <a:off x="19494500" y="105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4354</xdr:rowOff>
    </xdr:from>
    <xdr:to>
      <xdr:col>107</xdr:col>
      <xdr:colOff>50800</xdr:colOff>
      <xdr:row>62</xdr:row>
      <xdr:rowOff>8709</xdr:rowOff>
    </xdr:to>
    <xdr:cxnSp macro="">
      <xdr:nvCxnSpPr>
        <xdr:cNvPr id="703" name="直線コネクタ 702"/>
        <xdr:cNvCxnSpPr/>
      </xdr:nvCxnSpPr>
      <xdr:spPr>
        <a:xfrm flipV="1">
          <a:off x="19545300" y="106342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04" name="楕円 703"/>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8709</xdr:rowOff>
    </xdr:from>
    <xdr:to>
      <xdr:col>102</xdr:col>
      <xdr:colOff>114300</xdr:colOff>
      <xdr:row>62</xdr:row>
      <xdr:rowOff>30480</xdr:rowOff>
    </xdr:to>
    <xdr:cxnSp macro="">
      <xdr:nvCxnSpPr>
        <xdr:cNvPr id="705" name="直線コネクタ 704"/>
        <xdr:cNvCxnSpPr/>
      </xdr:nvCxnSpPr>
      <xdr:spPr>
        <a:xfrm flipV="1">
          <a:off x="18656300" y="1063860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06" name="n_1aveValue【学校施設】&#10;一人当たり面積"/>
        <xdr:cNvSpPr txBox="1"/>
      </xdr:nvSpPr>
      <xdr:spPr>
        <a:xfrm>
          <a:off x="21075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07" name="n_2aveValue【学校施設】&#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08" name="n_3aveValue【学校施設】&#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09" name="n_4aveValue【学校施設】&#10;一人当たり面積"/>
        <xdr:cNvSpPr txBox="1"/>
      </xdr:nvSpPr>
      <xdr:spPr>
        <a:xfrm>
          <a:off x="18421427" y="108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71681</xdr:rowOff>
    </xdr:from>
    <xdr:ext cx="469744" cy="259045"/>
    <xdr:sp macro="" textlink="">
      <xdr:nvSpPr>
        <xdr:cNvPr id="710" name="n_1mainValue【学校施設】&#10;一人当たり面積"/>
        <xdr:cNvSpPr txBox="1"/>
      </xdr:nvSpPr>
      <xdr:spPr>
        <a:xfrm>
          <a:off x="21075727" y="103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71681</xdr:rowOff>
    </xdr:from>
    <xdr:ext cx="469744" cy="259045"/>
    <xdr:sp macro="" textlink="">
      <xdr:nvSpPr>
        <xdr:cNvPr id="711" name="n_2mainValue【学校施設】&#10;一人当たり面積"/>
        <xdr:cNvSpPr txBox="1"/>
      </xdr:nvSpPr>
      <xdr:spPr>
        <a:xfrm>
          <a:off x="20199427" y="103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76036</xdr:rowOff>
    </xdr:from>
    <xdr:ext cx="469744" cy="259045"/>
    <xdr:sp macro="" textlink="">
      <xdr:nvSpPr>
        <xdr:cNvPr id="712" name="n_3mainValue【学校施設】&#10;一人当たり面積"/>
        <xdr:cNvSpPr txBox="1"/>
      </xdr:nvSpPr>
      <xdr:spPr>
        <a:xfrm>
          <a:off x="19310427" y="1036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97807</xdr:rowOff>
    </xdr:from>
    <xdr:ext cx="469744" cy="259045"/>
    <xdr:sp macro="" textlink="">
      <xdr:nvSpPr>
        <xdr:cNvPr id="713" name="n_4mainValue【学校施設】&#10;一人当たり面積"/>
        <xdr:cNvSpPr txBox="1"/>
      </xdr:nvSpPr>
      <xdr:spPr>
        <a:xfrm>
          <a:off x="18421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6" name="テキスト ボックス 72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6" name="テキスト ボックス 73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0" name="直線コネクタ 739"/>
        <xdr:cNvCxnSpPr/>
      </xdr:nvCxnSpPr>
      <xdr:spPr>
        <a:xfrm flipV="1">
          <a:off x="16318864"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1" name="【児童館】&#10;有形固定資産減価償却率最小値テキスト"/>
        <xdr:cNvSpPr txBox="1"/>
      </xdr:nvSpPr>
      <xdr:spPr>
        <a:xfrm>
          <a:off x="16357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2" name="直線コネクタ 741"/>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3" name="【児童館】&#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4" name="直線コネクタ 743"/>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745"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46" name="フローチャート: 判断 74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47" name="フローチャート: 判断 746"/>
        <xdr:cNvSpPr/>
      </xdr:nvSpPr>
      <xdr:spPr>
        <a:xfrm>
          <a:off x="15430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48" name="フローチャート: 判断 747"/>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49" name="フローチャート: 判断 748"/>
        <xdr:cNvSpPr/>
      </xdr:nvSpPr>
      <xdr:spPr>
        <a:xfrm>
          <a:off x="1365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0" name="フローチャート: 判断 749"/>
        <xdr:cNvSpPr/>
      </xdr:nvSpPr>
      <xdr:spPr>
        <a:xfrm>
          <a:off x="12763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756" name="楕円 755"/>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757" name="【児童館】&#10;有形固定資産減価償却率該当値テキスト"/>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758" name="楕円 757"/>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78921</xdr:rowOff>
    </xdr:to>
    <xdr:cxnSp macro="">
      <xdr:nvCxnSpPr>
        <xdr:cNvPr id="759" name="直線コネクタ 758"/>
        <xdr:cNvCxnSpPr/>
      </xdr:nvCxnSpPr>
      <xdr:spPr>
        <a:xfrm>
          <a:off x="15481300" y="146358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160382</xdr:rowOff>
    </xdr:from>
    <xdr:to>
      <xdr:col>76</xdr:col>
      <xdr:colOff>165100</xdr:colOff>
      <xdr:row>85</xdr:row>
      <xdr:rowOff>90532</xdr:rowOff>
    </xdr:to>
    <xdr:sp macro="" textlink="">
      <xdr:nvSpPr>
        <xdr:cNvPr id="760" name="楕円 759"/>
        <xdr:cNvSpPr/>
      </xdr:nvSpPr>
      <xdr:spPr>
        <a:xfrm>
          <a:off x="14541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39732</xdr:rowOff>
    </xdr:from>
    <xdr:to>
      <xdr:col>81</xdr:col>
      <xdr:colOff>50800</xdr:colOff>
      <xdr:row>85</xdr:row>
      <xdr:rowOff>62593</xdr:rowOff>
    </xdr:to>
    <xdr:cxnSp macro="">
      <xdr:nvCxnSpPr>
        <xdr:cNvPr id="761" name="直線コネクタ 760"/>
        <xdr:cNvCxnSpPr/>
      </xdr:nvCxnSpPr>
      <xdr:spPr>
        <a:xfrm>
          <a:off x="14592300" y="146129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762" name="楕円 761"/>
        <xdr:cNvSpPr/>
      </xdr:nvSpPr>
      <xdr:spPr>
        <a:xfrm>
          <a:off x="13652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7076</xdr:rowOff>
    </xdr:from>
    <xdr:to>
      <xdr:col>76</xdr:col>
      <xdr:colOff>114300</xdr:colOff>
      <xdr:row>85</xdr:row>
      <xdr:rowOff>39732</xdr:rowOff>
    </xdr:to>
    <xdr:cxnSp macro="">
      <xdr:nvCxnSpPr>
        <xdr:cNvPr id="763" name="直線コネクタ 762"/>
        <xdr:cNvCxnSpPr/>
      </xdr:nvCxnSpPr>
      <xdr:spPr>
        <a:xfrm>
          <a:off x="13703300" y="145803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764" name="楕円 763"/>
        <xdr:cNvSpPr/>
      </xdr:nvSpPr>
      <xdr:spPr>
        <a:xfrm>
          <a:off x="1276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85</xdr:row>
      <xdr:rowOff>7076</xdr:rowOff>
    </xdr:to>
    <xdr:cxnSp macro="">
      <xdr:nvCxnSpPr>
        <xdr:cNvPr id="765" name="直線コネクタ 764"/>
        <xdr:cNvCxnSpPr/>
      </xdr:nvCxnSpPr>
      <xdr:spPr>
        <a:xfrm>
          <a:off x="12814300" y="145215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66" name="n_1aveValue【児童館】&#10;有形固定資産減価償却率"/>
        <xdr:cNvSpPr txBox="1"/>
      </xdr:nvSpPr>
      <xdr:spPr>
        <a:xfrm>
          <a:off x="15266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67" name="n_2aveValue【児童館】&#10;有形固定資産減価償却率"/>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68" name="n_3aveValue【児童館】&#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110326</xdr:rowOff>
    </xdr:from>
    <xdr:ext cx="405111" cy="259045"/>
    <xdr:sp macro="" textlink="">
      <xdr:nvSpPr>
        <xdr:cNvPr id="769" name="n_4aveValue【児童館】&#10;有形固定資産減価償却率"/>
        <xdr:cNvSpPr txBox="1"/>
      </xdr:nvSpPr>
      <xdr:spPr>
        <a:xfrm>
          <a:off x="12611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770" name="n_1mainValue【児童館】&#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81659</xdr:rowOff>
    </xdr:from>
    <xdr:ext cx="405111" cy="259045"/>
    <xdr:sp macro="" textlink="">
      <xdr:nvSpPr>
        <xdr:cNvPr id="771" name="n_2mainValue【児童館】&#10;有形固定資産減価償却率"/>
        <xdr:cNvSpPr txBox="1"/>
      </xdr:nvSpPr>
      <xdr:spPr>
        <a:xfrm>
          <a:off x="14389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772" name="n_3mainValue【児童館】&#10;有形固定資産減価償却率"/>
        <xdr:cNvSpPr txBox="1"/>
      </xdr:nvSpPr>
      <xdr:spPr>
        <a:xfrm>
          <a:off x="13500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773" name="n_4mainValue【児童館】&#10;有形固定資産減価償却率"/>
        <xdr:cNvSpPr txBox="1"/>
      </xdr:nvSpPr>
      <xdr:spPr>
        <a:xfrm>
          <a:off x="12611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97" name="直線コネクタ 796"/>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9" name="直線コネクタ 79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0"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1" name="直線コネクタ 800"/>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4" name="フローチャート: 判断 803"/>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5" name="フローチャート: 判断 804"/>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6" name="フローチャート: 判断 805"/>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13" name="楕円 812"/>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14"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15" name="楕円 814"/>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16" name="直線コネクタ 815"/>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7" name="楕円 816"/>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8" name="直線コネクタ 817"/>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9" name="楕円 818"/>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0" name="直線コネクタ 819"/>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21" name="楕円 820"/>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22" name="直線コネクタ 821"/>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3"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5"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7"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8"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30"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5" name="直線コネクタ 854"/>
        <xdr:cNvCxnSpPr/>
      </xdr:nvCxnSpPr>
      <xdr:spPr>
        <a:xfrm flipV="1">
          <a:off x="16318864" y="17373600"/>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56" name="【公民館】&#10;有形固定資産減価償却率最小値テキスト"/>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57" name="直線コネクタ 856"/>
        <xdr:cNvCxnSpPr/>
      </xdr:nvCxnSpPr>
      <xdr:spPr>
        <a:xfrm>
          <a:off x="16230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58" name="【公民館】&#10;有形固定資産減価償却率最大値テキスト"/>
        <xdr:cNvSpPr txBox="1"/>
      </xdr:nvSpPr>
      <xdr:spPr>
        <a:xfrm>
          <a:off x="163576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59" name="直線コネクタ 858"/>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860" name="【公民館】&#10;有形固定資産減価償却率平均値テキスト"/>
        <xdr:cNvSpPr txBox="1"/>
      </xdr:nvSpPr>
      <xdr:spPr>
        <a:xfrm>
          <a:off x="16357600" y="1756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1" name="フローチャート: 判断 860"/>
        <xdr:cNvSpPr/>
      </xdr:nvSpPr>
      <xdr:spPr>
        <a:xfrm>
          <a:off x="162687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2" name="フローチャート: 判断 861"/>
        <xdr:cNvSpPr/>
      </xdr:nvSpPr>
      <xdr:spPr>
        <a:xfrm>
          <a:off x="15430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3" name="フローチャート: 判断 862"/>
        <xdr:cNvSpPr/>
      </xdr:nvSpPr>
      <xdr:spPr>
        <a:xfrm>
          <a:off x="14541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4" name="フローチャート: 判断 863"/>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5" name="フローチャート: 判断 864"/>
        <xdr:cNvSpPr/>
      </xdr:nvSpPr>
      <xdr:spPr>
        <a:xfrm>
          <a:off x="12763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871" name="楕円 870"/>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20972</xdr:rowOff>
    </xdr:from>
    <xdr:ext cx="405111" cy="259045"/>
    <xdr:sp macro="" textlink="">
      <xdr:nvSpPr>
        <xdr:cNvPr id="872" name="【公民館】&#10;有形固定資産減価償却率該当値テキスト"/>
        <xdr:cNvSpPr txBox="1"/>
      </xdr:nvSpPr>
      <xdr:spPr>
        <a:xfrm>
          <a:off x="16357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23495</xdr:rowOff>
    </xdr:from>
    <xdr:to>
      <xdr:col>81</xdr:col>
      <xdr:colOff>101600</xdr:colOff>
      <xdr:row>104</xdr:row>
      <xdr:rowOff>125095</xdr:rowOff>
    </xdr:to>
    <xdr:sp macro="" textlink="">
      <xdr:nvSpPr>
        <xdr:cNvPr id="873" name="楕円 872"/>
        <xdr:cNvSpPr/>
      </xdr:nvSpPr>
      <xdr:spPr>
        <a:xfrm>
          <a:off x="15430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74295</xdr:rowOff>
    </xdr:from>
    <xdr:to>
      <xdr:col>85</xdr:col>
      <xdr:colOff>127000</xdr:colOff>
      <xdr:row>104</xdr:row>
      <xdr:rowOff>93345</xdr:rowOff>
    </xdr:to>
    <xdr:cxnSp macro="">
      <xdr:nvCxnSpPr>
        <xdr:cNvPr id="874" name="直線コネクタ 873"/>
        <xdr:cNvCxnSpPr/>
      </xdr:nvCxnSpPr>
      <xdr:spPr>
        <a:xfrm>
          <a:off x="15481300" y="1790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875" name="楕円 874"/>
        <xdr:cNvSpPr/>
      </xdr:nvSpPr>
      <xdr:spPr>
        <a:xfrm>
          <a:off x="14541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74295</xdr:rowOff>
    </xdr:to>
    <xdr:cxnSp macro="">
      <xdr:nvCxnSpPr>
        <xdr:cNvPr id="876" name="直線コネクタ 875"/>
        <xdr:cNvCxnSpPr/>
      </xdr:nvCxnSpPr>
      <xdr:spPr>
        <a:xfrm>
          <a:off x="14592300" y="17897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7" name="楕円 876"/>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66675</xdr:rowOff>
    </xdr:to>
    <xdr:cxnSp macro="">
      <xdr:nvCxnSpPr>
        <xdr:cNvPr id="878" name="直線コネクタ 877"/>
        <xdr:cNvCxnSpPr/>
      </xdr:nvCxnSpPr>
      <xdr:spPr>
        <a:xfrm>
          <a:off x="13703300" y="17813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879" name="楕円 878"/>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45720</xdr:rowOff>
    </xdr:to>
    <xdr:cxnSp macro="">
      <xdr:nvCxnSpPr>
        <xdr:cNvPr id="880" name="直線コネクタ 879"/>
        <xdr:cNvCxnSpPr/>
      </xdr:nvCxnSpPr>
      <xdr:spPr>
        <a:xfrm flipV="1">
          <a:off x="12814300" y="17813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881" name="n_1aveValue【公民館】&#10;有形固定資産減価償却率"/>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882" name="n_2aveValue【公民館】&#10;有形固定資産減価償却率"/>
        <xdr:cNvSpPr txBox="1"/>
      </xdr:nvSpPr>
      <xdr:spPr>
        <a:xfrm>
          <a:off x="14389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3"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4" name="n_4aveValue【公民館】&#10;有形固定資産減価償却率"/>
        <xdr:cNvSpPr txBox="1"/>
      </xdr:nvSpPr>
      <xdr:spPr>
        <a:xfrm>
          <a:off x="12611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116222</xdr:rowOff>
    </xdr:from>
    <xdr:ext cx="405111" cy="259045"/>
    <xdr:sp macro="" textlink="">
      <xdr:nvSpPr>
        <xdr:cNvPr id="885" name="n_1mainValue【公民館】&#10;有形固定資産減価償却率"/>
        <xdr:cNvSpPr txBox="1"/>
      </xdr:nvSpPr>
      <xdr:spPr>
        <a:xfrm>
          <a:off x="15266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886" name="n_2mainValue【公民館】&#10;有形固定資産減価償却率"/>
        <xdr:cNvSpPr txBox="1"/>
      </xdr:nvSpPr>
      <xdr:spPr>
        <a:xfrm>
          <a:off x="14389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7" name="n_3mainValue【公民館】&#10;有形固定資産減価償却率"/>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87647</xdr:rowOff>
    </xdr:from>
    <xdr:ext cx="405111" cy="259045"/>
    <xdr:sp macro="" textlink="">
      <xdr:nvSpPr>
        <xdr:cNvPr id="888" name="n_4mainValue【公民館】&#10;有形固定資産減価償却率"/>
        <xdr:cNvSpPr txBox="1"/>
      </xdr:nvSpPr>
      <xdr:spPr>
        <a:xfrm>
          <a:off x="12611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2" name="直線コネクタ 911"/>
        <xdr:cNvCxnSpPr/>
      </xdr:nvCxnSpPr>
      <xdr:spPr>
        <a:xfrm flipV="1">
          <a:off x="22160864" y="1737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3" name="【公民館】&#10;一人当たり面積最小値テキスト"/>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4" name="直線コネクタ 913"/>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7" name="【公民館】&#10;一人当たり面積平均値テキスト"/>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8" name="フローチャート: 判断 917"/>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19" name="フローチャート: 判断 918"/>
        <xdr:cNvSpPr/>
      </xdr:nvSpPr>
      <xdr:spPr>
        <a:xfrm>
          <a:off x="21272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0" name="フローチャート: 判断 919"/>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1" name="フローチャート: 判断 920"/>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2" name="フローチャート: 判断 921"/>
        <xdr:cNvSpPr/>
      </xdr:nvSpPr>
      <xdr:spPr>
        <a:xfrm>
          <a:off x="186055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xdr:rowOff>
    </xdr:from>
    <xdr:to>
      <xdr:col>116</xdr:col>
      <xdr:colOff>114300</xdr:colOff>
      <xdr:row>104</xdr:row>
      <xdr:rowOff>114300</xdr:rowOff>
    </xdr:to>
    <xdr:sp macro="" textlink="">
      <xdr:nvSpPr>
        <xdr:cNvPr id="928" name="楕円 927"/>
        <xdr:cNvSpPr/>
      </xdr:nvSpPr>
      <xdr:spPr>
        <a:xfrm>
          <a:off x="22110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35577</xdr:rowOff>
    </xdr:from>
    <xdr:ext cx="469744" cy="259045"/>
    <xdr:sp macro="" textlink="">
      <xdr:nvSpPr>
        <xdr:cNvPr id="929" name="【公民館】&#10;一人当たり面積該当値テキスト"/>
        <xdr:cNvSpPr txBox="1"/>
      </xdr:nvSpPr>
      <xdr:spPr>
        <a:xfrm>
          <a:off x="22199600" y="176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0</xdr:rowOff>
    </xdr:from>
    <xdr:to>
      <xdr:col>112</xdr:col>
      <xdr:colOff>38100</xdr:colOff>
      <xdr:row>104</xdr:row>
      <xdr:rowOff>101600</xdr:rowOff>
    </xdr:to>
    <xdr:sp macro="" textlink="">
      <xdr:nvSpPr>
        <xdr:cNvPr id="930" name="楕円 929"/>
        <xdr:cNvSpPr/>
      </xdr:nvSpPr>
      <xdr:spPr>
        <a:xfrm>
          <a:off x="21272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50800</xdr:rowOff>
    </xdr:from>
    <xdr:to>
      <xdr:col>116</xdr:col>
      <xdr:colOff>63500</xdr:colOff>
      <xdr:row>104</xdr:row>
      <xdr:rowOff>63500</xdr:rowOff>
    </xdr:to>
    <xdr:cxnSp macro="">
      <xdr:nvCxnSpPr>
        <xdr:cNvPr id="931" name="直線コネクタ 930"/>
        <xdr:cNvCxnSpPr/>
      </xdr:nvCxnSpPr>
      <xdr:spPr>
        <a:xfrm>
          <a:off x="21323300" y="17881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0</xdr:rowOff>
    </xdr:from>
    <xdr:to>
      <xdr:col>107</xdr:col>
      <xdr:colOff>101600</xdr:colOff>
      <xdr:row>104</xdr:row>
      <xdr:rowOff>101600</xdr:rowOff>
    </xdr:to>
    <xdr:sp macro="" textlink="">
      <xdr:nvSpPr>
        <xdr:cNvPr id="932" name="楕円 931"/>
        <xdr:cNvSpPr/>
      </xdr:nvSpPr>
      <xdr:spPr>
        <a:xfrm>
          <a:off x="20383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50800</xdr:rowOff>
    </xdr:from>
    <xdr:to>
      <xdr:col>111</xdr:col>
      <xdr:colOff>177800</xdr:colOff>
      <xdr:row>104</xdr:row>
      <xdr:rowOff>50800</xdr:rowOff>
    </xdr:to>
    <xdr:cxnSp macro="">
      <xdr:nvCxnSpPr>
        <xdr:cNvPr id="933" name="直線コネクタ 932"/>
        <xdr:cNvCxnSpPr/>
      </xdr:nvCxnSpPr>
      <xdr:spPr>
        <a:xfrm>
          <a:off x="20434300" y="1788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34" name="楕円 933"/>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50800</xdr:rowOff>
    </xdr:from>
    <xdr:to>
      <xdr:col>107</xdr:col>
      <xdr:colOff>50800</xdr:colOff>
      <xdr:row>104</xdr:row>
      <xdr:rowOff>50800</xdr:rowOff>
    </xdr:to>
    <xdr:cxnSp macro="">
      <xdr:nvCxnSpPr>
        <xdr:cNvPr id="935" name="直線コネクタ 934"/>
        <xdr:cNvCxnSpPr/>
      </xdr:nvCxnSpPr>
      <xdr:spPr>
        <a:xfrm>
          <a:off x="19545300" y="1788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6" name="楕円 935"/>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76200</xdr:rowOff>
    </xdr:to>
    <xdr:cxnSp macro="">
      <xdr:nvCxnSpPr>
        <xdr:cNvPr id="937" name="直線コネクタ 936"/>
        <xdr:cNvCxnSpPr/>
      </xdr:nvCxnSpPr>
      <xdr:spPr>
        <a:xfrm flipV="1">
          <a:off x="18656300" y="1788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38" name="n_1aveValue【公民館】&#10;一人当たり面積"/>
        <xdr:cNvSpPr txBox="1"/>
      </xdr:nvSpPr>
      <xdr:spPr>
        <a:xfrm>
          <a:off x="210757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9" name="n_2ave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0" name="n_3ave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1" name="n_4aveValue【公民館】&#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118127</xdr:rowOff>
    </xdr:from>
    <xdr:ext cx="469744" cy="259045"/>
    <xdr:sp macro="" textlink="">
      <xdr:nvSpPr>
        <xdr:cNvPr id="942" name="n_1mainValue【公民館】&#10;一人当たり面積"/>
        <xdr:cNvSpPr txBox="1"/>
      </xdr:nvSpPr>
      <xdr:spPr>
        <a:xfrm>
          <a:off x="210757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118127</xdr:rowOff>
    </xdr:from>
    <xdr:ext cx="469744" cy="259045"/>
    <xdr:sp macro="" textlink="">
      <xdr:nvSpPr>
        <xdr:cNvPr id="943" name="n_2mainValue【公民館】&#10;一人当たり面積"/>
        <xdr:cNvSpPr txBox="1"/>
      </xdr:nvSpPr>
      <xdr:spPr>
        <a:xfrm>
          <a:off x="20199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118127</xdr:rowOff>
    </xdr:from>
    <xdr:ext cx="469744" cy="259045"/>
    <xdr:sp macro="" textlink="">
      <xdr:nvSpPr>
        <xdr:cNvPr id="944" name="n_3mainValue【公民館】&#10;一人当たり面積"/>
        <xdr:cNvSpPr txBox="1"/>
      </xdr:nvSpPr>
      <xdr:spPr>
        <a:xfrm>
          <a:off x="19310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main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令和２年度に有形固定資産減価償却率の変動が大きくなっている施設は、認定こども園・幼稚園・保育所、公営住宅です。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公立認定こども園への移行、民間移管及び廃園などの再編・統合を推進していったところ、令和２年度は有形固定資産減価償却率が大きく減少し、類似団体平均を下回りました。人口減少社会の進展や施設の老朽化、就学前教育・保育をめぐる環境の変化を踏まえ、引き続き再編・統合を進めていき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人口減少等需要の動向に応じ、管理戸数の適正化を進めるため、解体や売却を行い、小規模なものや老朽化の著しいものについては、再編・統合を推進していったところ、有形固定資産減価償却率が減少しました。令和元年度は有形固定資産減価償却率が上昇しましたが、令和２年度は施設の更新・売却等を行った結果、減少に転じました。来年度以降も施設の再編・統合を推進し、施設配置の適正化を進め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708,155
694,255
789.95
431,751,201
414,502,028
11,928,941
201,342,926
336,865,675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xdr:cNvCxnSpPr/>
      </xdr:nvCxnSpPr>
      <xdr:spPr>
        <a:xfrm flipV="1">
          <a:off x="4634865" y="59207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xdr:cNvSpPr txBox="1"/>
      </xdr:nvSpPr>
      <xdr:spPr>
        <a:xfrm>
          <a:off x="4673600" y="731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xdr:cNvCxnSpPr/>
      </xdr:nvCxnSpPr>
      <xdr:spPr>
        <a:xfrm>
          <a:off x="4546600" y="730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xdr:cNvSpPr txBox="1"/>
      </xdr:nvSpPr>
      <xdr:spPr>
        <a:xfrm>
          <a:off x="4673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xdr:cNvCxnSpPr/>
      </xdr:nvCxnSpPr>
      <xdr:spPr>
        <a:xfrm>
          <a:off x="4546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xdr:cNvSpPr txBox="1"/>
      </xdr:nvSpPr>
      <xdr:spPr>
        <a:xfrm>
          <a:off x="4673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xdr:cNvSpPr/>
      </xdr:nvSpPr>
      <xdr:spPr>
        <a:xfrm>
          <a:off x="196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xdr:cNvSpPr/>
      </xdr:nvSpPr>
      <xdr:spPr>
        <a:xfrm>
          <a:off x="107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55880</xdr:rowOff>
    </xdr:from>
    <xdr:to>
      <xdr:col>24</xdr:col>
      <xdr:colOff>114300</xdr:colOff>
      <xdr:row>42</xdr:row>
      <xdr:rowOff>157480</xdr:rowOff>
    </xdr:to>
    <xdr:sp macro="" textlink="">
      <xdr:nvSpPr>
        <xdr:cNvPr id="73" name="楕円 72"/>
        <xdr:cNvSpPr/>
      </xdr:nvSpPr>
      <xdr:spPr>
        <a:xfrm>
          <a:off x="4584700" y="72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142257</xdr:rowOff>
    </xdr:from>
    <xdr:ext cx="405111" cy="259045"/>
    <xdr:sp macro="" textlink="">
      <xdr:nvSpPr>
        <xdr:cNvPr id="74" name="【図書館】&#10;有形固定資産減価償却率該当値テキスト"/>
        <xdr:cNvSpPr txBox="1"/>
      </xdr:nvSpPr>
      <xdr:spPr>
        <a:xfrm>
          <a:off x="4673600" y="717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5" name="楕円 74"/>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42</xdr:row>
      <xdr:rowOff>106680</xdr:rowOff>
    </xdr:to>
    <xdr:cxnSp macro="">
      <xdr:nvCxnSpPr>
        <xdr:cNvPr id="76" name="直線コネクタ 75"/>
        <xdr:cNvCxnSpPr/>
      </xdr:nvCxnSpPr>
      <xdr:spPr>
        <a:xfrm>
          <a:off x="3797300" y="717423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7" name="楕円 76"/>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68580</xdr:rowOff>
    </xdr:from>
    <xdr:to>
      <xdr:col>19</xdr:col>
      <xdr:colOff>177800</xdr:colOff>
      <xdr:row>41</xdr:row>
      <xdr:rowOff>144780</xdr:rowOff>
    </xdr:to>
    <xdr:cxnSp macro="">
      <xdr:nvCxnSpPr>
        <xdr:cNvPr id="78" name="直線コネクタ 77"/>
        <xdr:cNvCxnSpPr/>
      </xdr:nvCxnSpPr>
      <xdr:spPr>
        <a:xfrm>
          <a:off x="2908300" y="7098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109220</xdr:rowOff>
    </xdr:from>
    <xdr:to>
      <xdr:col>10</xdr:col>
      <xdr:colOff>165100</xdr:colOff>
      <xdr:row>41</xdr:row>
      <xdr:rowOff>39370</xdr:rowOff>
    </xdr:to>
    <xdr:sp macro="" textlink="">
      <xdr:nvSpPr>
        <xdr:cNvPr id="79" name="楕円 78"/>
        <xdr:cNvSpPr/>
      </xdr:nvSpPr>
      <xdr:spPr>
        <a:xfrm>
          <a:off x="196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160020</xdr:rowOff>
    </xdr:from>
    <xdr:to>
      <xdr:col>15</xdr:col>
      <xdr:colOff>50800</xdr:colOff>
      <xdr:row>41</xdr:row>
      <xdr:rowOff>68580</xdr:rowOff>
    </xdr:to>
    <xdr:cxnSp macro="">
      <xdr:nvCxnSpPr>
        <xdr:cNvPr id="80" name="直線コネクタ 79"/>
        <xdr:cNvCxnSpPr/>
      </xdr:nvCxnSpPr>
      <xdr:spPr>
        <a:xfrm>
          <a:off x="2019300" y="7018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90170</xdr:rowOff>
    </xdr:from>
    <xdr:to>
      <xdr:col>6</xdr:col>
      <xdr:colOff>38100</xdr:colOff>
      <xdr:row>41</xdr:row>
      <xdr:rowOff>20320</xdr:rowOff>
    </xdr:to>
    <xdr:sp macro="" textlink="">
      <xdr:nvSpPr>
        <xdr:cNvPr id="81" name="楕円 80"/>
        <xdr:cNvSpPr/>
      </xdr:nvSpPr>
      <xdr:spPr>
        <a:xfrm>
          <a:off x="107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140970</xdr:rowOff>
    </xdr:from>
    <xdr:to>
      <xdr:col>10</xdr:col>
      <xdr:colOff>114300</xdr:colOff>
      <xdr:row>40</xdr:row>
      <xdr:rowOff>160020</xdr:rowOff>
    </xdr:to>
    <xdr:cxnSp macro="">
      <xdr:nvCxnSpPr>
        <xdr:cNvPr id="82" name="直線コネクタ 81"/>
        <xdr:cNvCxnSpPr/>
      </xdr:nvCxnSpPr>
      <xdr:spPr>
        <a:xfrm>
          <a:off x="1130300" y="6998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xdr:cNvSpPr txBox="1"/>
      </xdr:nvSpPr>
      <xdr:spPr>
        <a:xfrm>
          <a:off x="927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7" name="n_1mainValue【図書館】&#10;有形固定資産減価償却率"/>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8" name="n_2mainValue【図書館】&#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30497</xdr:rowOff>
    </xdr:from>
    <xdr:ext cx="405111" cy="259045"/>
    <xdr:sp macro="" textlink="">
      <xdr:nvSpPr>
        <xdr:cNvPr id="89" name="n_3mainValue【図書館】&#10;有形固定資産減価償却率"/>
        <xdr:cNvSpPr txBox="1"/>
      </xdr:nvSpPr>
      <xdr:spPr>
        <a:xfrm>
          <a:off x="1816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11447</xdr:rowOff>
    </xdr:from>
    <xdr:ext cx="405111" cy="259045"/>
    <xdr:sp macro="" textlink="">
      <xdr:nvSpPr>
        <xdr:cNvPr id="90" name="n_4mainValue【図書館】&#10;有形固定資産減価償却率"/>
        <xdr:cNvSpPr txBox="1"/>
      </xdr:nvSpPr>
      <xdr:spPr>
        <a:xfrm>
          <a:off x="927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133350</xdr:rowOff>
    </xdr:to>
    <xdr:cxnSp macro="">
      <xdr:nvCxnSpPr>
        <xdr:cNvPr id="134" name="直線コネクタ 133"/>
        <xdr:cNvCxnSpPr/>
      </xdr:nvCxnSpPr>
      <xdr:spPr>
        <a:xfrm>
          <a:off x="9639300" y="712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133350</xdr:rowOff>
    </xdr:to>
    <xdr:cxnSp macro="">
      <xdr:nvCxnSpPr>
        <xdr:cNvPr id="140" name="直線コネクタ 139"/>
        <xdr:cNvCxnSpPr/>
      </xdr:nvCxnSpPr>
      <xdr:spPr>
        <a:xfrm flipV="1">
          <a:off x="6972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xdr:cNvCxnSpPr/>
      </xdr:nvCxnSpPr>
      <xdr:spPr>
        <a:xfrm flipV="1">
          <a:off x="4634865" y="94731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xdr:cNvSpPr txBox="1"/>
      </xdr:nvSpPr>
      <xdr:spPr>
        <a:xfrm>
          <a:off x="4673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xdr:cNvCxnSpPr/>
      </xdr:nvCxnSpPr>
      <xdr:spPr>
        <a:xfrm>
          <a:off x="4546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xdr:cNvSpPr txBox="1"/>
      </xdr:nvSpPr>
      <xdr:spPr>
        <a:xfrm>
          <a:off x="4673600" y="978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xdr:cNvSpPr/>
      </xdr:nvSpPr>
      <xdr:spPr>
        <a:xfrm>
          <a:off x="4584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xdr:cNvSpPr/>
      </xdr:nvSpPr>
      <xdr:spPr>
        <a:xfrm>
          <a:off x="3746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xdr:cNvSpPr/>
      </xdr:nvSpPr>
      <xdr:spPr>
        <a:xfrm>
          <a:off x="2857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xdr:cNvSpPr/>
      </xdr:nvSpPr>
      <xdr:spPr>
        <a:xfrm>
          <a:off x="1968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xdr:cNvSpPr/>
      </xdr:nvSpPr>
      <xdr:spPr>
        <a:xfrm>
          <a:off x="1079500" y="970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87" name="楕円 186"/>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124223</xdr:rowOff>
    </xdr:from>
    <xdr:ext cx="405111" cy="259045"/>
    <xdr:sp macro="" textlink="">
      <xdr:nvSpPr>
        <xdr:cNvPr id="188" name="【体育館・プール】&#10;有形固定資産減価償却率該当値テキスト"/>
        <xdr:cNvSpPr txBox="1"/>
      </xdr:nvSpPr>
      <xdr:spPr>
        <a:xfrm>
          <a:off x="46736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9" name="楕円 188"/>
        <xdr:cNvSpPr/>
      </xdr:nvSpPr>
      <xdr:spPr>
        <a:xfrm>
          <a:off x="3746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59</xdr:row>
      <xdr:rowOff>25146</xdr:rowOff>
    </xdr:to>
    <xdr:cxnSp macro="">
      <xdr:nvCxnSpPr>
        <xdr:cNvPr id="190" name="直線コネクタ 189"/>
        <xdr:cNvCxnSpPr/>
      </xdr:nvCxnSpPr>
      <xdr:spPr>
        <a:xfrm>
          <a:off x="3797300" y="100401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1" name="楕円 190"/>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96012</xdr:rowOff>
    </xdr:to>
    <xdr:cxnSp macro="">
      <xdr:nvCxnSpPr>
        <xdr:cNvPr id="192" name="直線コネクタ 191"/>
        <xdr:cNvCxnSpPr/>
      </xdr:nvCxnSpPr>
      <xdr:spPr>
        <a:xfrm>
          <a:off x="2908300" y="99441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159512</xdr:rowOff>
    </xdr:from>
    <xdr:to>
      <xdr:col>10</xdr:col>
      <xdr:colOff>165100</xdr:colOff>
      <xdr:row>57</xdr:row>
      <xdr:rowOff>89662</xdr:rowOff>
    </xdr:to>
    <xdr:sp macro="" textlink="">
      <xdr:nvSpPr>
        <xdr:cNvPr id="193" name="楕円 192"/>
        <xdr:cNvSpPr/>
      </xdr:nvSpPr>
      <xdr:spPr>
        <a:xfrm>
          <a:off x="1968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38862</xdr:rowOff>
    </xdr:from>
    <xdr:to>
      <xdr:col>15</xdr:col>
      <xdr:colOff>50800</xdr:colOff>
      <xdr:row>58</xdr:row>
      <xdr:rowOff>0</xdr:rowOff>
    </xdr:to>
    <xdr:cxnSp macro="">
      <xdr:nvCxnSpPr>
        <xdr:cNvPr id="194" name="直線コネクタ 193"/>
        <xdr:cNvCxnSpPr/>
      </xdr:nvCxnSpPr>
      <xdr:spPr>
        <a:xfrm>
          <a:off x="2019300" y="9811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5" name="楕円 194"/>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57</xdr:row>
      <xdr:rowOff>38862</xdr:rowOff>
    </xdr:to>
    <xdr:cxnSp macro="">
      <xdr:nvCxnSpPr>
        <xdr:cNvPr id="196" name="直線コネクタ 195"/>
        <xdr:cNvCxnSpPr/>
      </xdr:nvCxnSpPr>
      <xdr:spPr>
        <a:xfrm>
          <a:off x="1130300" y="9715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xdr:cNvSpPr txBox="1"/>
      </xdr:nvSpPr>
      <xdr:spPr>
        <a:xfrm>
          <a:off x="3582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xdr:cNvSpPr txBox="1"/>
      </xdr:nvSpPr>
      <xdr:spPr>
        <a:xfrm>
          <a:off x="1816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21353</xdr:rowOff>
    </xdr:from>
    <xdr:ext cx="405111" cy="259045"/>
    <xdr:sp macro="" textlink="">
      <xdr:nvSpPr>
        <xdr:cNvPr id="200" name="n_4aveValue【体育館・プール】&#10;有形固定資産減価償却率"/>
        <xdr:cNvSpPr txBox="1"/>
      </xdr:nvSpPr>
      <xdr:spPr>
        <a:xfrm>
          <a:off x="927744" y="979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137939</xdr:rowOff>
    </xdr:from>
    <xdr:ext cx="405111" cy="259045"/>
    <xdr:sp macro="" textlink="">
      <xdr:nvSpPr>
        <xdr:cNvPr id="201" name="n_1mainValue【体育館・プー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202" name="n_2mainValue【体育館・プール】&#10;有形固定資産減価償却率"/>
        <xdr:cNvSpPr txBox="1"/>
      </xdr:nvSpPr>
      <xdr:spPr>
        <a:xfrm>
          <a:off x="2705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80789</xdr:rowOff>
    </xdr:from>
    <xdr:ext cx="405111" cy="259045"/>
    <xdr:sp macro="" textlink="">
      <xdr:nvSpPr>
        <xdr:cNvPr id="203" name="n_3mainValue【体育館・プール】&#10;有形固定資産減価償却率"/>
        <xdr:cNvSpPr txBox="1"/>
      </xdr:nvSpPr>
      <xdr:spPr>
        <a:xfrm>
          <a:off x="1816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4" name="n_4mainValue【体育館・プール】&#10;有形固定資産減価償却率"/>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4" name="【体育館・プール】&#10;一人当たり面積平均値テキスト"/>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25400</xdr:rowOff>
    </xdr:from>
    <xdr:to>
      <xdr:col>55</xdr:col>
      <xdr:colOff>50800</xdr:colOff>
      <xdr:row>60</xdr:row>
      <xdr:rowOff>127000</xdr:rowOff>
    </xdr:to>
    <xdr:sp macro="" textlink="">
      <xdr:nvSpPr>
        <xdr:cNvPr id="245" name="楕円 244"/>
        <xdr:cNvSpPr/>
      </xdr:nvSpPr>
      <xdr:spPr>
        <a:xfrm>
          <a:off x="10426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48277</xdr:rowOff>
    </xdr:from>
    <xdr:ext cx="469744" cy="259045"/>
    <xdr:sp macro="" textlink="">
      <xdr:nvSpPr>
        <xdr:cNvPr id="246" name="【体育館・プール】&#10;一人当たり面積該当値テキスト"/>
        <xdr:cNvSpPr txBox="1"/>
      </xdr:nvSpPr>
      <xdr:spPr>
        <a:xfrm>
          <a:off x="10515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7" name="楕円 246"/>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76200</xdr:rowOff>
    </xdr:to>
    <xdr:cxnSp macro="">
      <xdr:nvCxnSpPr>
        <xdr:cNvPr id="248" name="直線コネクタ 247"/>
        <xdr:cNvCxnSpPr/>
      </xdr:nvCxnSpPr>
      <xdr:spPr>
        <a:xfrm>
          <a:off x="9639300" y="1035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49" name="楕円 248"/>
        <xdr:cNvSpPr/>
      </xdr:nvSpPr>
      <xdr:spPr>
        <a:xfrm>
          <a:off x="8699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0" name="直線コネクタ 249"/>
        <xdr:cNvCxnSpPr/>
      </xdr:nvCxnSpPr>
      <xdr:spPr>
        <a:xfrm>
          <a:off x="8750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1" name="楕円 250"/>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2" name="直線コネクタ 251"/>
        <xdr:cNvCxnSpPr/>
      </xdr:nvCxnSpPr>
      <xdr:spPr>
        <a:xfrm>
          <a:off x="7861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3" name="楕円 252"/>
        <xdr:cNvSpPr/>
      </xdr:nvSpPr>
      <xdr:spPr>
        <a:xfrm>
          <a:off x="6921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4" name="直線コネクタ 253"/>
        <xdr:cNvCxnSpPr/>
      </xdr:nvCxnSpPr>
      <xdr:spPr>
        <a:xfrm>
          <a:off x="6972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5" name="n_1ave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59" name="n_1mainValue【体育館・プール】&#10;一人当たり面積"/>
        <xdr:cNvSpPr txBox="1"/>
      </xdr:nvSpPr>
      <xdr:spPr>
        <a:xfrm>
          <a:off x="9391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0" name="n_2mainValue【体育館・プール】&#10;一人当たり面積"/>
        <xdr:cNvSpPr txBox="1"/>
      </xdr:nvSpPr>
      <xdr:spPr>
        <a:xfrm>
          <a:off x="8515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1" name="n_3mainValue【体育館・プール】&#10;一人当たり面積"/>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2" name="n_4mainValue【体育館・プール】&#10;一人当たり面積"/>
        <xdr:cNvSpPr txBox="1"/>
      </xdr:nvSpPr>
      <xdr:spPr>
        <a:xfrm>
          <a:off x="6737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xdr:cNvCxnSpPr/>
      </xdr:nvCxnSpPr>
      <xdr:spPr>
        <a:xfrm flipV="1">
          <a:off x="4634865" y="13496108"/>
          <a:ext cx="0" cy="119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xdr:cNvSpPr/>
      </xdr:nvSpPr>
      <xdr:spPr>
        <a:xfrm>
          <a:off x="3746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xdr:cNvSpPr/>
      </xdr:nvSpPr>
      <xdr:spPr>
        <a:xfrm>
          <a:off x="2857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xdr:cNvSpPr/>
      </xdr:nvSpPr>
      <xdr:spPr>
        <a:xfrm>
          <a:off x="1968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xdr:cNvSpPr/>
      </xdr:nvSpPr>
      <xdr:spPr>
        <a:xfrm>
          <a:off x="1079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42818</xdr:rowOff>
    </xdr:from>
    <xdr:to>
      <xdr:col>24</xdr:col>
      <xdr:colOff>114300</xdr:colOff>
      <xdr:row>82</xdr:row>
      <xdr:rowOff>144418</xdr:rowOff>
    </xdr:to>
    <xdr:sp macro="" textlink="">
      <xdr:nvSpPr>
        <xdr:cNvPr id="305" name="楕円 304"/>
        <xdr:cNvSpPr/>
      </xdr:nvSpPr>
      <xdr:spPr>
        <a:xfrm>
          <a:off x="4584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21245</xdr:rowOff>
    </xdr:from>
    <xdr:ext cx="405111" cy="259045"/>
    <xdr:sp macro="" textlink="">
      <xdr:nvSpPr>
        <xdr:cNvPr id="306" name="【福祉施設】&#10;有形固定資産減価償却率該当値テキスト"/>
        <xdr:cNvSpPr txBox="1"/>
      </xdr:nvSpPr>
      <xdr:spPr>
        <a:xfrm>
          <a:off x="4673600"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19957</xdr:rowOff>
    </xdr:from>
    <xdr:to>
      <xdr:col>20</xdr:col>
      <xdr:colOff>38100</xdr:colOff>
      <xdr:row>82</xdr:row>
      <xdr:rowOff>121557</xdr:rowOff>
    </xdr:to>
    <xdr:sp macro="" textlink="">
      <xdr:nvSpPr>
        <xdr:cNvPr id="307" name="楕円 306"/>
        <xdr:cNvSpPr/>
      </xdr:nvSpPr>
      <xdr:spPr>
        <a:xfrm>
          <a:off x="3746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93618</xdr:rowOff>
    </xdr:to>
    <xdr:cxnSp macro="">
      <xdr:nvCxnSpPr>
        <xdr:cNvPr id="308" name="直線コネクタ 307"/>
        <xdr:cNvCxnSpPr/>
      </xdr:nvCxnSpPr>
      <xdr:spPr>
        <a:xfrm>
          <a:off x="3797300" y="14129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122827</xdr:rowOff>
    </xdr:from>
    <xdr:to>
      <xdr:col>15</xdr:col>
      <xdr:colOff>101600</xdr:colOff>
      <xdr:row>82</xdr:row>
      <xdr:rowOff>52977</xdr:rowOff>
    </xdr:to>
    <xdr:sp macro="" textlink="">
      <xdr:nvSpPr>
        <xdr:cNvPr id="309" name="楕円 308"/>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70757</xdr:rowOff>
    </xdr:to>
    <xdr:cxnSp macro="">
      <xdr:nvCxnSpPr>
        <xdr:cNvPr id="310" name="直線コネクタ 309"/>
        <xdr:cNvCxnSpPr/>
      </xdr:nvCxnSpPr>
      <xdr:spPr>
        <a:xfrm>
          <a:off x="2908300" y="140610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106499</xdr:rowOff>
    </xdr:from>
    <xdr:to>
      <xdr:col>10</xdr:col>
      <xdr:colOff>165100</xdr:colOff>
      <xdr:row>82</xdr:row>
      <xdr:rowOff>36649</xdr:rowOff>
    </xdr:to>
    <xdr:sp macro="" textlink="">
      <xdr:nvSpPr>
        <xdr:cNvPr id="311" name="楕円 310"/>
        <xdr:cNvSpPr/>
      </xdr:nvSpPr>
      <xdr:spPr>
        <a:xfrm>
          <a:off x="196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157299</xdr:rowOff>
    </xdr:from>
    <xdr:to>
      <xdr:col>15</xdr:col>
      <xdr:colOff>50800</xdr:colOff>
      <xdr:row>82</xdr:row>
      <xdr:rowOff>2177</xdr:rowOff>
    </xdr:to>
    <xdr:cxnSp macro="">
      <xdr:nvCxnSpPr>
        <xdr:cNvPr id="312" name="直線コネクタ 311"/>
        <xdr:cNvCxnSpPr/>
      </xdr:nvCxnSpPr>
      <xdr:spPr>
        <a:xfrm>
          <a:off x="2019300" y="140447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166914</xdr:rowOff>
    </xdr:from>
    <xdr:to>
      <xdr:col>6</xdr:col>
      <xdr:colOff>38100</xdr:colOff>
      <xdr:row>81</xdr:row>
      <xdr:rowOff>97064</xdr:rowOff>
    </xdr:to>
    <xdr:sp macro="" textlink="">
      <xdr:nvSpPr>
        <xdr:cNvPr id="313" name="楕円 312"/>
        <xdr:cNvSpPr/>
      </xdr:nvSpPr>
      <xdr:spPr>
        <a:xfrm>
          <a:off x="107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46264</xdr:rowOff>
    </xdr:from>
    <xdr:to>
      <xdr:col>10</xdr:col>
      <xdr:colOff>114300</xdr:colOff>
      <xdr:row>81</xdr:row>
      <xdr:rowOff>157299</xdr:rowOff>
    </xdr:to>
    <xdr:cxnSp macro="">
      <xdr:nvCxnSpPr>
        <xdr:cNvPr id="314" name="直線コネクタ 313"/>
        <xdr:cNvCxnSpPr/>
      </xdr:nvCxnSpPr>
      <xdr:spPr>
        <a:xfrm>
          <a:off x="1130300" y="139337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xdr:cNvSpPr txBox="1"/>
      </xdr:nvSpPr>
      <xdr:spPr>
        <a:xfrm>
          <a:off x="927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112684</xdr:rowOff>
    </xdr:from>
    <xdr:ext cx="405111" cy="259045"/>
    <xdr:sp macro="" textlink="">
      <xdr:nvSpPr>
        <xdr:cNvPr id="319" name="n_1mainValue【福祉施設】&#10;有形固定資産減価償却率"/>
        <xdr:cNvSpPr txBox="1"/>
      </xdr:nvSpPr>
      <xdr:spPr>
        <a:xfrm>
          <a:off x="3582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320" name="n_2main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27776</xdr:rowOff>
    </xdr:from>
    <xdr:ext cx="405111" cy="259045"/>
    <xdr:sp macro="" textlink="">
      <xdr:nvSpPr>
        <xdr:cNvPr id="321" name="n_3mainValue【福祉施設】&#10;有形固定資産減価償却率"/>
        <xdr:cNvSpPr txBox="1"/>
      </xdr:nvSpPr>
      <xdr:spPr>
        <a:xfrm>
          <a:off x="18167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88191</xdr:rowOff>
    </xdr:from>
    <xdr:ext cx="405111" cy="259045"/>
    <xdr:sp macro="" textlink="">
      <xdr:nvSpPr>
        <xdr:cNvPr id="322" name="n_4mainValue【福祉施設】&#10;有形固定資産減価償却率"/>
        <xdr:cNvSpPr txBox="1"/>
      </xdr:nvSpPr>
      <xdr:spPr>
        <a:xfrm>
          <a:off x="927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xdr:cNvCxnSpPr/>
      </xdr:nvCxnSpPr>
      <xdr:spPr>
        <a:xfrm flipV="1">
          <a:off x="10476865" y="13394871"/>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xdr:cNvSpPr txBox="1"/>
      </xdr:nvSpPr>
      <xdr:spPr>
        <a:xfrm>
          <a:off x="105156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xdr:cNvSpPr/>
      </xdr:nvSpPr>
      <xdr:spPr>
        <a:xfrm>
          <a:off x="10426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xdr:cNvSpPr/>
      </xdr:nvSpPr>
      <xdr:spPr>
        <a:xfrm>
          <a:off x="781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4" name="楕円 363"/>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5"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6" name="楕円 365"/>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7" name="直線コネクタ 366"/>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8" name="楕円 367"/>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9" name="直線コネクタ 368"/>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0" name="楕円 369"/>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1" name="直線コネクタ 370"/>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2" name="楕円 371"/>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3" name="直線コネクタ 372"/>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7"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8"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9"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0"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1" name="n_4mainValue【福祉施設】&#10;一人当たり面積"/>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xdr:cNvCxnSpPr/>
      </xdr:nvCxnSpPr>
      <xdr:spPr>
        <a:xfrm flipV="1">
          <a:off x="4634865" y="1729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xdr:cNvSpPr txBox="1"/>
      </xdr:nvSpPr>
      <xdr:spPr>
        <a:xfrm>
          <a:off x="4673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xdr:cNvCxnSpPr/>
      </xdr:nvCxnSpPr>
      <xdr:spPr>
        <a:xfrm>
          <a:off x="4546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xdr:cNvSpPr txBox="1"/>
      </xdr:nvSpPr>
      <xdr:spPr>
        <a:xfrm>
          <a:off x="4673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xdr:cNvSpPr/>
      </xdr:nvSpPr>
      <xdr:spPr>
        <a:xfrm>
          <a:off x="4584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xdr:cNvSpPr/>
      </xdr:nvSpPr>
      <xdr:spPr>
        <a:xfrm>
          <a:off x="2857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xdr:cNvSpPr/>
      </xdr:nvSpPr>
      <xdr:spPr>
        <a:xfrm>
          <a:off x="1968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xdr:cNvSpPr/>
      </xdr:nvSpPr>
      <xdr:spPr>
        <a:xfrm>
          <a:off x="1079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23" name="【市民会館】&#10;有形固定資産減価償却率該当値テキスト"/>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424" name="楕円 423"/>
        <xdr:cNvSpPr/>
      </xdr:nvSpPr>
      <xdr:spPr>
        <a:xfrm>
          <a:off x="3746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76200</xdr:rowOff>
    </xdr:to>
    <xdr:cxnSp macro="">
      <xdr:nvCxnSpPr>
        <xdr:cNvPr id="425" name="直線コネクタ 424"/>
        <xdr:cNvCxnSpPr/>
      </xdr:nvCxnSpPr>
      <xdr:spPr>
        <a:xfrm>
          <a:off x="3797300" y="180384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426" name="楕円 425"/>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3811</xdr:rowOff>
    </xdr:from>
    <xdr:to>
      <xdr:col>19</xdr:col>
      <xdr:colOff>177800</xdr:colOff>
      <xdr:row>105</xdr:row>
      <xdr:rowOff>36195</xdr:rowOff>
    </xdr:to>
    <xdr:cxnSp macro="">
      <xdr:nvCxnSpPr>
        <xdr:cNvPr id="427" name="直線コネクタ 426"/>
        <xdr:cNvCxnSpPr/>
      </xdr:nvCxnSpPr>
      <xdr:spPr>
        <a:xfrm>
          <a:off x="2908300" y="1800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8" name="楕円 427"/>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135255</xdr:rowOff>
    </xdr:from>
    <xdr:to>
      <xdr:col>15</xdr:col>
      <xdr:colOff>50800</xdr:colOff>
      <xdr:row>105</xdr:row>
      <xdr:rowOff>3811</xdr:rowOff>
    </xdr:to>
    <xdr:cxnSp macro="">
      <xdr:nvCxnSpPr>
        <xdr:cNvPr id="429" name="直線コネクタ 428"/>
        <xdr:cNvCxnSpPr/>
      </xdr:nvCxnSpPr>
      <xdr:spPr>
        <a:xfrm>
          <a:off x="2019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44450</xdr:rowOff>
    </xdr:from>
    <xdr:to>
      <xdr:col>6</xdr:col>
      <xdr:colOff>38100</xdr:colOff>
      <xdr:row>104</xdr:row>
      <xdr:rowOff>146050</xdr:rowOff>
    </xdr:to>
    <xdr:sp macro="" textlink="">
      <xdr:nvSpPr>
        <xdr:cNvPr id="430" name="楕円 429"/>
        <xdr:cNvSpPr/>
      </xdr:nvSpPr>
      <xdr:spPr>
        <a:xfrm>
          <a:off x="1079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95250</xdr:rowOff>
    </xdr:from>
    <xdr:to>
      <xdr:col>10</xdr:col>
      <xdr:colOff>114300</xdr:colOff>
      <xdr:row>104</xdr:row>
      <xdr:rowOff>135255</xdr:rowOff>
    </xdr:to>
    <xdr:cxnSp macro="">
      <xdr:nvCxnSpPr>
        <xdr:cNvPr id="431" name="直線コネクタ 430"/>
        <xdr:cNvCxnSpPr/>
      </xdr:nvCxnSpPr>
      <xdr:spPr>
        <a:xfrm>
          <a:off x="1130300" y="1792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xdr:cNvSpPr txBox="1"/>
      </xdr:nvSpPr>
      <xdr:spPr>
        <a:xfrm>
          <a:off x="2705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xdr:cNvSpPr txBox="1"/>
      </xdr:nvSpPr>
      <xdr:spPr>
        <a:xfrm>
          <a:off x="1816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78122</xdr:rowOff>
    </xdr:from>
    <xdr:ext cx="405111" cy="259045"/>
    <xdr:sp macro="" textlink="">
      <xdr:nvSpPr>
        <xdr:cNvPr id="436" name="n_1mainValue【市民会館】&#10;有形固定資産減価償却率"/>
        <xdr:cNvSpPr txBox="1"/>
      </xdr:nvSpPr>
      <xdr:spPr>
        <a:xfrm>
          <a:off x="3582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45738</xdr:rowOff>
    </xdr:from>
    <xdr:ext cx="405111" cy="259045"/>
    <xdr:sp macro="" textlink="">
      <xdr:nvSpPr>
        <xdr:cNvPr id="437" name="n_2mainValue【市民会館】&#10;有形固定資産減価償却率"/>
        <xdr:cNvSpPr txBox="1"/>
      </xdr:nvSpPr>
      <xdr:spPr>
        <a:xfrm>
          <a:off x="2705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8" name="n_3mainValue【市民会館】&#10;有形固定資産減価償却率"/>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137177</xdr:rowOff>
    </xdr:from>
    <xdr:ext cx="405111" cy="259045"/>
    <xdr:sp macro="" textlink="">
      <xdr:nvSpPr>
        <xdr:cNvPr id="439" name="n_4mainValue【市民会館】&#10;有形固定資産減価償却率"/>
        <xdr:cNvSpPr txBox="1"/>
      </xdr:nvSpPr>
      <xdr:spPr>
        <a:xfrm>
          <a:off x="927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xdr:cNvCxnSpPr/>
      </xdr:nvCxnSpPr>
      <xdr:spPr>
        <a:xfrm flipV="1">
          <a:off x="10476865" y="1752752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xdr:cNvSpPr txBox="1"/>
      </xdr:nvSpPr>
      <xdr:spPr>
        <a:xfrm>
          <a:off x="10515600" y="1730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xdr:cNvCxnSpPr/>
      </xdr:nvCxnSpPr>
      <xdr:spPr>
        <a:xfrm>
          <a:off x="10388600" y="1752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xdr:cNvSpPr/>
      </xdr:nvSpPr>
      <xdr:spPr>
        <a:xfrm>
          <a:off x="781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7" name="楕円 476"/>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8" name="【市民会館】&#10;一人当たり面積該当値テキスト"/>
        <xdr:cNvSpPr txBox="1"/>
      </xdr:nvSpPr>
      <xdr:spPr>
        <a:xfrm>
          <a:off x="10515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9" name="楕円 478"/>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80" name="直線コネクタ 479"/>
        <xdr:cNvCxnSpPr/>
      </xdr:nvCxnSpPr>
      <xdr:spPr>
        <a:xfrm>
          <a:off x="9639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1" name="楕円 480"/>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2" name="直線コネクタ 481"/>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3" name="楕円 482"/>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4" name="直線コネクタ 483"/>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5" name="楕円 484"/>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86" name="直線コネクタ 485"/>
        <xdr:cNvCxnSpPr/>
      </xdr:nvCxnSpPr>
      <xdr:spPr>
        <a:xfrm>
          <a:off x="697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xdr:cNvSpPr txBox="1"/>
      </xdr:nvSpPr>
      <xdr:spPr>
        <a:xfrm>
          <a:off x="7626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1" name="n_1mainValue【市民会館】&#10;一人当たり面積"/>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2"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3" name="n_3mainValue【市民会館】&#10;一人当たり面積"/>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4" name="n_4mainValue【市民会館】&#10;一人当たり面積"/>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xdr:cNvCxnSpPr/>
      </xdr:nvCxnSpPr>
      <xdr:spPr>
        <a:xfrm flipV="1">
          <a:off x="16318864" y="58140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xdr:cNvSpPr txBox="1"/>
      </xdr:nvSpPr>
      <xdr:spPr>
        <a:xfrm>
          <a:off x="16357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xdr:cNvSpPr/>
      </xdr:nvSpPr>
      <xdr:spPr>
        <a:xfrm>
          <a:off x="13652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23114</xdr:rowOff>
    </xdr:from>
    <xdr:to>
      <xdr:col>85</xdr:col>
      <xdr:colOff>177800</xdr:colOff>
      <xdr:row>37</xdr:row>
      <xdr:rowOff>124714</xdr:rowOff>
    </xdr:to>
    <xdr:sp macro="" textlink="">
      <xdr:nvSpPr>
        <xdr:cNvPr id="533" name="楕円 532"/>
        <xdr:cNvSpPr/>
      </xdr:nvSpPr>
      <xdr:spPr>
        <a:xfrm>
          <a:off x="162687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45991</xdr:rowOff>
    </xdr:from>
    <xdr:ext cx="405111" cy="259045"/>
    <xdr:sp macro="" textlink="">
      <xdr:nvSpPr>
        <xdr:cNvPr id="534" name="【一般廃棄物処理施設】&#10;有形固定資産減価償却率該当値テキスト"/>
        <xdr:cNvSpPr txBox="1"/>
      </xdr:nvSpPr>
      <xdr:spPr>
        <a:xfrm>
          <a:off x="16357600"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98552</xdr:rowOff>
    </xdr:from>
    <xdr:to>
      <xdr:col>81</xdr:col>
      <xdr:colOff>101600</xdr:colOff>
      <xdr:row>37</xdr:row>
      <xdr:rowOff>28702</xdr:rowOff>
    </xdr:to>
    <xdr:sp macro="" textlink="">
      <xdr:nvSpPr>
        <xdr:cNvPr id="535" name="楕円 534"/>
        <xdr:cNvSpPr/>
      </xdr:nvSpPr>
      <xdr:spPr>
        <a:xfrm>
          <a:off x="15430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149352</xdr:rowOff>
    </xdr:from>
    <xdr:to>
      <xdr:col>85</xdr:col>
      <xdr:colOff>127000</xdr:colOff>
      <xdr:row>37</xdr:row>
      <xdr:rowOff>73914</xdr:rowOff>
    </xdr:to>
    <xdr:cxnSp macro="">
      <xdr:nvCxnSpPr>
        <xdr:cNvPr id="536" name="直線コネクタ 535"/>
        <xdr:cNvCxnSpPr/>
      </xdr:nvCxnSpPr>
      <xdr:spPr>
        <a:xfrm>
          <a:off x="15481300" y="632155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160274</xdr:rowOff>
    </xdr:from>
    <xdr:to>
      <xdr:col>76</xdr:col>
      <xdr:colOff>165100</xdr:colOff>
      <xdr:row>36</xdr:row>
      <xdr:rowOff>90424</xdr:rowOff>
    </xdr:to>
    <xdr:sp macro="" textlink="">
      <xdr:nvSpPr>
        <xdr:cNvPr id="537" name="楕円 536"/>
        <xdr:cNvSpPr/>
      </xdr:nvSpPr>
      <xdr:spPr>
        <a:xfrm>
          <a:off x="14541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39624</xdr:rowOff>
    </xdr:from>
    <xdr:to>
      <xdr:col>81</xdr:col>
      <xdr:colOff>50800</xdr:colOff>
      <xdr:row>36</xdr:row>
      <xdr:rowOff>149352</xdr:rowOff>
    </xdr:to>
    <xdr:cxnSp macro="">
      <xdr:nvCxnSpPr>
        <xdr:cNvPr id="538" name="直線コネクタ 537"/>
        <xdr:cNvCxnSpPr/>
      </xdr:nvCxnSpPr>
      <xdr:spPr>
        <a:xfrm>
          <a:off x="14592300" y="6211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96266</xdr:rowOff>
    </xdr:from>
    <xdr:to>
      <xdr:col>72</xdr:col>
      <xdr:colOff>38100</xdr:colOff>
      <xdr:row>36</xdr:row>
      <xdr:rowOff>26416</xdr:rowOff>
    </xdr:to>
    <xdr:sp macro="" textlink="">
      <xdr:nvSpPr>
        <xdr:cNvPr id="539" name="楕円 538"/>
        <xdr:cNvSpPr/>
      </xdr:nvSpPr>
      <xdr:spPr>
        <a:xfrm>
          <a:off x="13652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147066</xdr:rowOff>
    </xdr:from>
    <xdr:to>
      <xdr:col>76</xdr:col>
      <xdr:colOff>114300</xdr:colOff>
      <xdr:row>36</xdr:row>
      <xdr:rowOff>39624</xdr:rowOff>
    </xdr:to>
    <xdr:cxnSp macro="">
      <xdr:nvCxnSpPr>
        <xdr:cNvPr id="540" name="直線コネクタ 539"/>
        <xdr:cNvCxnSpPr/>
      </xdr:nvCxnSpPr>
      <xdr:spPr>
        <a:xfrm>
          <a:off x="13703300" y="61478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541" name="楕円 540"/>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147066</xdr:rowOff>
    </xdr:to>
    <xdr:cxnSp macro="">
      <xdr:nvCxnSpPr>
        <xdr:cNvPr id="542" name="直線コネクタ 541"/>
        <xdr:cNvCxnSpPr/>
      </xdr:nvCxnSpPr>
      <xdr:spPr>
        <a:xfrm>
          <a:off x="12814300" y="60426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4"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147845</xdr:rowOff>
    </xdr:from>
    <xdr:ext cx="405111" cy="259045"/>
    <xdr:sp macro="" textlink="">
      <xdr:nvSpPr>
        <xdr:cNvPr id="545" name="n_3aveValue【一般廃棄物処理施設】&#10;有形固定資産減価償却率"/>
        <xdr:cNvSpPr txBox="1"/>
      </xdr:nvSpPr>
      <xdr:spPr>
        <a:xfrm>
          <a:off x="13500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60977</xdr:rowOff>
    </xdr:from>
    <xdr:ext cx="405111" cy="259045"/>
    <xdr:sp macro="" textlink="">
      <xdr:nvSpPr>
        <xdr:cNvPr id="546" name="n_4aveValue【一般廃棄物処理施設】&#10;有形固定資産減価償却率"/>
        <xdr:cNvSpPr txBox="1"/>
      </xdr:nvSpPr>
      <xdr:spPr>
        <a:xfrm>
          <a:off x="12611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45229</xdr:rowOff>
    </xdr:from>
    <xdr:ext cx="405111" cy="259045"/>
    <xdr:sp macro="" textlink="">
      <xdr:nvSpPr>
        <xdr:cNvPr id="547" name="n_1mainValue【一般廃棄物処理施設】&#10;有形固定資産減価償却率"/>
        <xdr:cNvSpPr txBox="1"/>
      </xdr:nvSpPr>
      <xdr:spPr>
        <a:xfrm>
          <a:off x="152660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106951</xdr:rowOff>
    </xdr:from>
    <xdr:ext cx="405111" cy="259045"/>
    <xdr:sp macro="" textlink="">
      <xdr:nvSpPr>
        <xdr:cNvPr id="548" name="n_2mainValue【一般廃棄物処理施設】&#10;有形固定資産減価償却率"/>
        <xdr:cNvSpPr txBox="1"/>
      </xdr:nvSpPr>
      <xdr:spPr>
        <a:xfrm>
          <a:off x="14389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42943</xdr:rowOff>
    </xdr:from>
    <xdr:ext cx="405111" cy="259045"/>
    <xdr:sp macro="" textlink="">
      <xdr:nvSpPr>
        <xdr:cNvPr id="549" name="n_3mainValue【一般廃棄物処理施設】&#10;有形固定資産減価償却率"/>
        <xdr:cNvSpPr txBox="1"/>
      </xdr:nvSpPr>
      <xdr:spPr>
        <a:xfrm>
          <a:off x="13500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550" name="n_4mainValue【一般廃棄物処理施設】&#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xdr:cNvCxnSpPr/>
      </xdr:nvCxnSpPr>
      <xdr:spPr>
        <a:xfrm flipV="1">
          <a:off x="22160864" y="5828282"/>
          <a:ext cx="0" cy="145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xdr:cNvSpPr txBox="1"/>
      </xdr:nvSpPr>
      <xdr:spPr>
        <a:xfrm>
          <a:off x="22199600" y="72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xdr:cNvCxnSpPr/>
      </xdr:nvCxnSpPr>
      <xdr:spPr>
        <a:xfrm>
          <a:off x="22072600" y="7283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xdr:cNvSpPr txBox="1"/>
      </xdr:nvSpPr>
      <xdr:spPr>
        <a:xfrm>
          <a:off x="22199600" y="56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xdr:cNvCxnSpPr/>
      </xdr:nvCxnSpPr>
      <xdr:spPr>
        <a:xfrm>
          <a:off x="22072600" y="58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2" name="【一般廃棄物処理施設】&#10;一人当たり有形固定資産（償却資産）額平均値テキスト"/>
        <xdr:cNvSpPr txBox="1"/>
      </xdr:nvSpPr>
      <xdr:spPr>
        <a:xfrm>
          <a:off x="22199600" y="640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xdr:cNvSpPr/>
      </xdr:nvSpPr>
      <xdr:spPr>
        <a:xfrm>
          <a:off x="22110700" y="65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xdr:cNvSpPr/>
      </xdr:nvSpPr>
      <xdr:spPr>
        <a:xfrm>
          <a:off x="21272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xdr:cNvSpPr/>
      </xdr:nvSpPr>
      <xdr:spPr>
        <a:xfrm>
          <a:off x="20383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xdr:cNvSpPr/>
      </xdr:nvSpPr>
      <xdr:spPr>
        <a:xfrm>
          <a:off x="19494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xdr:cNvSpPr/>
      </xdr:nvSpPr>
      <xdr:spPr>
        <a:xfrm>
          <a:off x="18605500" y="659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12860</xdr:rowOff>
    </xdr:from>
    <xdr:to>
      <xdr:col>116</xdr:col>
      <xdr:colOff>114300</xdr:colOff>
      <xdr:row>42</xdr:row>
      <xdr:rowOff>114460</xdr:rowOff>
    </xdr:to>
    <xdr:sp macro="" textlink="">
      <xdr:nvSpPr>
        <xdr:cNvPr id="593" name="楕円 592"/>
        <xdr:cNvSpPr/>
      </xdr:nvSpPr>
      <xdr:spPr>
        <a:xfrm>
          <a:off x="221107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99237</xdr:rowOff>
    </xdr:from>
    <xdr:ext cx="534377" cy="259045"/>
    <xdr:sp macro="" textlink="">
      <xdr:nvSpPr>
        <xdr:cNvPr id="594" name="【一般廃棄物処理施設】&#10;一人当たり有形固定資産（償却資産）額該当値テキスト"/>
        <xdr:cNvSpPr txBox="1"/>
      </xdr:nvSpPr>
      <xdr:spPr>
        <a:xfrm>
          <a:off x="22199600" y="71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14362</xdr:rowOff>
    </xdr:from>
    <xdr:to>
      <xdr:col>112</xdr:col>
      <xdr:colOff>38100</xdr:colOff>
      <xdr:row>42</xdr:row>
      <xdr:rowOff>115962</xdr:rowOff>
    </xdr:to>
    <xdr:sp macro="" textlink="">
      <xdr:nvSpPr>
        <xdr:cNvPr id="595" name="楕円 594"/>
        <xdr:cNvSpPr/>
      </xdr:nvSpPr>
      <xdr:spPr>
        <a:xfrm>
          <a:off x="21272500" y="72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63660</xdr:rowOff>
    </xdr:from>
    <xdr:to>
      <xdr:col>116</xdr:col>
      <xdr:colOff>63500</xdr:colOff>
      <xdr:row>42</xdr:row>
      <xdr:rowOff>65162</xdr:rowOff>
    </xdr:to>
    <xdr:cxnSp macro="">
      <xdr:nvCxnSpPr>
        <xdr:cNvPr id="596" name="直線コネクタ 595"/>
        <xdr:cNvCxnSpPr/>
      </xdr:nvCxnSpPr>
      <xdr:spPr>
        <a:xfrm flipV="1">
          <a:off x="21323300" y="7264560"/>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14492</xdr:rowOff>
    </xdr:from>
    <xdr:to>
      <xdr:col>107</xdr:col>
      <xdr:colOff>101600</xdr:colOff>
      <xdr:row>42</xdr:row>
      <xdr:rowOff>116092</xdr:rowOff>
    </xdr:to>
    <xdr:sp macro="" textlink="">
      <xdr:nvSpPr>
        <xdr:cNvPr id="597" name="楕円 596"/>
        <xdr:cNvSpPr/>
      </xdr:nvSpPr>
      <xdr:spPr>
        <a:xfrm>
          <a:off x="20383500" y="72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65162</xdr:rowOff>
    </xdr:from>
    <xdr:to>
      <xdr:col>111</xdr:col>
      <xdr:colOff>177800</xdr:colOff>
      <xdr:row>42</xdr:row>
      <xdr:rowOff>65292</xdr:rowOff>
    </xdr:to>
    <xdr:cxnSp macro="">
      <xdr:nvCxnSpPr>
        <xdr:cNvPr id="598" name="直線コネクタ 597"/>
        <xdr:cNvCxnSpPr/>
      </xdr:nvCxnSpPr>
      <xdr:spPr>
        <a:xfrm flipV="1">
          <a:off x="20434300" y="726606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19555</xdr:rowOff>
    </xdr:from>
    <xdr:to>
      <xdr:col>102</xdr:col>
      <xdr:colOff>165100</xdr:colOff>
      <xdr:row>42</xdr:row>
      <xdr:rowOff>121155</xdr:rowOff>
    </xdr:to>
    <xdr:sp macro="" textlink="">
      <xdr:nvSpPr>
        <xdr:cNvPr id="599" name="楕円 598"/>
        <xdr:cNvSpPr/>
      </xdr:nvSpPr>
      <xdr:spPr>
        <a:xfrm>
          <a:off x="19494500" y="7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65292</xdr:rowOff>
    </xdr:from>
    <xdr:to>
      <xdr:col>107</xdr:col>
      <xdr:colOff>50800</xdr:colOff>
      <xdr:row>42</xdr:row>
      <xdr:rowOff>70355</xdr:rowOff>
    </xdr:to>
    <xdr:cxnSp macro="">
      <xdr:nvCxnSpPr>
        <xdr:cNvPr id="600" name="直線コネクタ 599"/>
        <xdr:cNvCxnSpPr/>
      </xdr:nvCxnSpPr>
      <xdr:spPr>
        <a:xfrm flipV="1">
          <a:off x="19545300" y="7266192"/>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19293</xdr:rowOff>
    </xdr:from>
    <xdr:to>
      <xdr:col>98</xdr:col>
      <xdr:colOff>38100</xdr:colOff>
      <xdr:row>42</xdr:row>
      <xdr:rowOff>120893</xdr:rowOff>
    </xdr:to>
    <xdr:sp macro="" textlink="">
      <xdr:nvSpPr>
        <xdr:cNvPr id="601" name="楕円 600"/>
        <xdr:cNvSpPr/>
      </xdr:nvSpPr>
      <xdr:spPr>
        <a:xfrm>
          <a:off x="18605500" y="72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70093</xdr:rowOff>
    </xdr:from>
    <xdr:to>
      <xdr:col>102</xdr:col>
      <xdr:colOff>114300</xdr:colOff>
      <xdr:row>42</xdr:row>
      <xdr:rowOff>70355</xdr:rowOff>
    </xdr:to>
    <xdr:cxnSp macro="">
      <xdr:nvCxnSpPr>
        <xdr:cNvPr id="602" name="直線コネクタ 601"/>
        <xdr:cNvCxnSpPr/>
      </xdr:nvCxnSpPr>
      <xdr:spPr>
        <a:xfrm>
          <a:off x="18656300" y="727099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3" name="n_1aveValue【一般廃棄物処理施設】&#10;一人当たり有形固定資産（償却資産）額"/>
        <xdr:cNvSpPr txBox="1"/>
      </xdr:nvSpPr>
      <xdr:spPr>
        <a:xfrm>
          <a:off x="210434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4" name="n_2aveValue【一般廃棄物処理施設】&#10;一人当たり有形固定資産（償却資産）額"/>
        <xdr:cNvSpPr txBox="1"/>
      </xdr:nvSpPr>
      <xdr:spPr>
        <a:xfrm>
          <a:off x="20167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5" name="n_3aveValue【一般廃棄物処理施設】&#10;一人当たり有形固定資産（償却資産）額"/>
        <xdr:cNvSpPr txBox="1"/>
      </xdr:nvSpPr>
      <xdr:spPr>
        <a:xfrm>
          <a:off x="19278111" y="63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6" name="n_4aveValue【一般廃棄物処理施設】&#10;一人当たり有形固定資産（償却資産）額"/>
        <xdr:cNvSpPr txBox="1"/>
      </xdr:nvSpPr>
      <xdr:spPr>
        <a:xfrm>
          <a:off x="18389111" y="636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107089</xdr:rowOff>
    </xdr:from>
    <xdr:ext cx="534377" cy="259045"/>
    <xdr:sp macro="" textlink="">
      <xdr:nvSpPr>
        <xdr:cNvPr id="607" name="n_1mainValue【一般廃棄物処理施設】&#10;一人当たり有形固定資産（償却資産）額"/>
        <xdr:cNvSpPr txBox="1"/>
      </xdr:nvSpPr>
      <xdr:spPr>
        <a:xfrm>
          <a:off x="21043411" y="7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107219</xdr:rowOff>
    </xdr:from>
    <xdr:ext cx="534377" cy="259045"/>
    <xdr:sp macro="" textlink="">
      <xdr:nvSpPr>
        <xdr:cNvPr id="608" name="n_2mainValue【一般廃棄物処理施設】&#10;一人当たり有形固定資産（償却資産）額"/>
        <xdr:cNvSpPr txBox="1"/>
      </xdr:nvSpPr>
      <xdr:spPr>
        <a:xfrm>
          <a:off x="20167111" y="73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112282</xdr:rowOff>
    </xdr:from>
    <xdr:ext cx="534377" cy="259045"/>
    <xdr:sp macro="" textlink="">
      <xdr:nvSpPr>
        <xdr:cNvPr id="609" name="n_3mainValue【一般廃棄物処理施設】&#10;一人当たり有形固定資産（償却資産）額"/>
        <xdr:cNvSpPr txBox="1"/>
      </xdr:nvSpPr>
      <xdr:spPr>
        <a:xfrm>
          <a:off x="19278111" y="73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112020</xdr:rowOff>
    </xdr:from>
    <xdr:ext cx="534377" cy="259045"/>
    <xdr:sp macro="" textlink="">
      <xdr:nvSpPr>
        <xdr:cNvPr id="610" name="n_4mainValue【一般廃棄物処理施設】&#10;一人当たり有形固定資産（償却資産）額"/>
        <xdr:cNvSpPr txBox="1"/>
      </xdr:nvSpPr>
      <xdr:spPr>
        <a:xfrm>
          <a:off x="18389111" y="73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xdr:cNvCxnSpPr/>
      </xdr:nvCxnSpPr>
      <xdr:spPr>
        <a:xfrm flipV="1">
          <a:off x="16318864" y="952935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xdr:cNvSpPr txBox="1"/>
      </xdr:nvSpPr>
      <xdr:spPr>
        <a:xfrm>
          <a:off x="16357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xdr:cNvCxnSpPr/>
      </xdr:nvCxnSpPr>
      <xdr:spPr>
        <a:xfrm>
          <a:off x="16230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2" name="【保健センター・保健所】&#10;有形固定資産減価償却率平均値テキスト"/>
        <xdr:cNvSpPr txBox="1"/>
      </xdr:nvSpPr>
      <xdr:spPr>
        <a:xfrm>
          <a:off x="16357600" y="988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xdr:cNvSpPr/>
      </xdr:nvSpPr>
      <xdr:spPr>
        <a:xfrm>
          <a:off x="162687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xdr:cNvSpPr/>
      </xdr:nvSpPr>
      <xdr:spPr>
        <a:xfrm>
          <a:off x="14541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xdr:cNvSpPr/>
      </xdr:nvSpPr>
      <xdr:spPr>
        <a:xfrm>
          <a:off x="12763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653" name="楕円 652"/>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654" name="【保健センター・保健所】&#10;有形固定資産減価償却率該当値テキスト"/>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55" name="楕円 654"/>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96338</xdr:rowOff>
    </xdr:to>
    <xdr:cxnSp macro="">
      <xdr:nvCxnSpPr>
        <xdr:cNvPr id="656" name="直線コネクタ 655"/>
        <xdr:cNvCxnSpPr/>
      </xdr:nvCxnSpPr>
      <xdr:spPr>
        <a:xfrm>
          <a:off x="15481300" y="104862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76563</xdr:rowOff>
    </xdr:from>
    <xdr:to>
      <xdr:col>76</xdr:col>
      <xdr:colOff>165100</xdr:colOff>
      <xdr:row>61</xdr:row>
      <xdr:rowOff>6713</xdr:rowOff>
    </xdr:to>
    <xdr:sp macro="" textlink="">
      <xdr:nvSpPr>
        <xdr:cNvPr id="657" name="楕円 656"/>
        <xdr:cNvSpPr/>
      </xdr:nvSpPr>
      <xdr:spPr>
        <a:xfrm>
          <a:off x="1454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127363</xdr:rowOff>
    </xdr:from>
    <xdr:to>
      <xdr:col>81</xdr:col>
      <xdr:colOff>50800</xdr:colOff>
      <xdr:row>61</xdr:row>
      <xdr:rowOff>27759</xdr:rowOff>
    </xdr:to>
    <xdr:cxnSp macro="">
      <xdr:nvCxnSpPr>
        <xdr:cNvPr id="658" name="直線コネクタ 657"/>
        <xdr:cNvCxnSpPr/>
      </xdr:nvCxnSpPr>
      <xdr:spPr>
        <a:xfrm>
          <a:off x="14592300" y="10414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59" name="楕円 658"/>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60</xdr:row>
      <xdr:rowOff>127363</xdr:rowOff>
    </xdr:to>
    <xdr:cxnSp macro="">
      <xdr:nvCxnSpPr>
        <xdr:cNvPr id="660" name="直線コネクタ 659"/>
        <xdr:cNvCxnSpPr/>
      </xdr:nvCxnSpPr>
      <xdr:spPr>
        <a:xfrm>
          <a:off x="13703300" y="1013024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661" name="楕円 660"/>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62</xdr:row>
      <xdr:rowOff>146957</xdr:rowOff>
    </xdr:to>
    <xdr:cxnSp macro="">
      <xdr:nvCxnSpPr>
        <xdr:cNvPr id="662" name="直線コネクタ 661"/>
        <xdr:cNvCxnSpPr/>
      </xdr:nvCxnSpPr>
      <xdr:spPr>
        <a:xfrm flipV="1">
          <a:off x="12814300" y="10130246"/>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3" name="n_1ave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4" name="n_2aveValue【保健センター・保健所】&#10;有形固定資産減価償却率"/>
        <xdr:cNvSpPr txBox="1"/>
      </xdr:nvSpPr>
      <xdr:spPr>
        <a:xfrm>
          <a:off x="14389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5" name="n_3aveValue【保健センター・保健所】&#10;有形固定資産減価償却率"/>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6" name="n_4aveValue【保健センター・保健所】&#10;有形固定資産減価償却率"/>
        <xdr:cNvSpPr txBox="1"/>
      </xdr:nvSpPr>
      <xdr:spPr>
        <a:xfrm>
          <a:off x="12611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7"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169290</xdr:rowOff>
    </xdr:from>
    <xdr:ext cx="405111" cy="259045"/>
    <xdr:sp macro="" textlink="">
      <xdr:nvSpPr>
        <xdr:cNvPr id="668" name="n_2mainValue【保健センター・保健所】&#10;有形固定資産減価償却率"/>
        <xdr:cNvSpPr txBox="1"/>
      </xdr:nvSpPr>
      <xdr:spPr>
        <a:xfrm>
          <a:off x="14389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56623</xdr:rowOff>
    </xdr:from>
    <xdr:ext cx="405111" cy="259045"/>
    <xdr:sp macro="" textlink="">
      <xdr:nvSpPr>
        <xdr:cNvPr id="669" name="n_3mainValue【保健センター・保健所】&#10;有形固定資産減価償却率"/>
        <xdr:cNvSpPr txBox="1"/>
      </xdr:nvSpPr>
      <xdr:spPr>
        <a:xfrm>
          <a:off x="13500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670" name="n_4mainValue【保健センター・保健所】&#10;有形固定資産減価償却率"/>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3"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163830</xdr:rowOff>
    </xdr:from>
    <xdr:to>
      <xdr:col>85</xdr:col>
      <xdr:colOff>126364</xdr:colOff>
      <xdr:row>87</xdr:row>
      <xdr:rowOff>38100</xdr:rowOff>
    </xdr:to>
    <xdr:cxnSp macro="">
      <xdr:nvCxnSpPr>
        <xdr:cNvPr id="752" name="直線コネクタ 751"/>
        <xdr:cNvCxnSpPr/>
      </xdr:nvCxnSpPr>
      <xdr:spPr>
        <a:xfrm flipV="1">
          <a:off x="16318864" y="137083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41927</xdr:rowOff>
    </xdr:from>
    <xdr:ext cx="405111" cy="259045"/>
    <xdr:sp macro="" textlink="">
      <xdr:nvSpPr>
        <xdr:cNvPr id="753" name="【消防施設】&#10;有形固定資産減価償却率最小値テキスト"/>
        <xdr:cNvSpPr txBox="1"/>
      </xdr:nvSpPr>
      <xdr:spPr>
        <a:xfrm>
          <a:off x="16357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754" name="直線コネクタ 753"/>
        <xdr:cNvCxnSpPr/>
      </xdr:nvCxnSpPr>
      <xdr:spPr>
        <a:xfrm>
          <a:off x="16230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110507</xdr:rowOff>
    </xdr:from>
    <xdr:ext cx="405111" cy="259045"/>
    <xdr:sp macro="" textlink="">
      <xdr:nvSpPr>
        <xdr:cNvPr id="755" name="【消防施設】&#10;有形固定資産減価償却率最大値テキスト"/>
        <xdr:cNvSpPr txBox="1"/>
      </xdr:nvSpPr>
      <xdr:spPr>
        <a:xfrm>
          <a:off x="16357600"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163830</xdr:rowOff>
    </xdr:from>
    <xdr:to>
      <xdr:col>86</xdr:col>
      <xdr:colOff>25400</xdr:colOff>
      <xdr:row>79</xdr:row>
      <xdr:rowOff>163830</xdr:rowOff>
    </xdr:to>
    <xdr:cxnSp macro="">
      <xdr:nvCxnSpPr>
        <xdr:cNvPr id="756" name="直線コネクタ 755"/>
        <xdr:cNvCxnSpPr/>
      </xdr:nvCxnSpPr>
      <xdr:spPr>
        <a:xfrm>
          <a:off x="16230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45738</xdr:rowOff>
    </xdr:from>
    <xdr:ext cx="405111" cy="259045"/>
    <xdr:sp macro="" textlink="">
      <xdr:nvSpPr>
        <xdr:cNvPr id="757" name="【消防施設】&#10;有形固定資産減価償却率平均値テキスト"/>
        <xdr:cNvSpPr txBox="1"/>
      </xdr:nvSpPr>
      <xdr:spPr>
        <a:xfrm>
          <a:off x="16357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58" name="フローチャート: 判断 757"/>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59" name="フローチャート: 判断 758"/>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60" name="フローチャート: 判断 759"/>
        <xdr:cNvSpPr/>
      </xdr:nvSpPr>
      <xdr:spPr>
        <a:xfrm>
          <a:off x="1454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1" name="フローチャート: 判断 760"/>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132080</xdr:rowOff>
    </xdr:from>
    <xdr:to>
      <xdr:col>67</xdr:col>
      <xdr:colOff>101600</xdr:colOff>
      <xdr:row>83</xdr:row>
      <xdr:rowOff>62230</xdr:rowOff>
    </xdr:to>
    <xdr:sp macro="" textlink="">
      <xdr:nvSpPr>
        <xdr:cNvPr id="762" name="フローチャート: 判断 761"/>
        <xdr:cNvSpPr/>
      </xdr:nvSpPr>
      <xdr:spPr>
        <a:xfrm>
          <a:off x="12763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8" name="楕円 767"/>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9" name="【消防施設】&#10;有形固定資産減価償却率該当値テキスト"/>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770" name="楕円 769"/>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114300</xdr:rowOff>
    </xdr:to>
    <xdr:cxnSp macro="">
      <xdr:nvCxnSpPr>
        <xdr:cNvPr id="771" name="直線コネクタ 770"/>
        <xdr:cNvCxnSpPr/>
      </xdr:nvCxnSpPr>
      <xdr:spPr>
        <a:xfrm>
          <a:off x="15481300" y="13994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72" name="楕円 771"/>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106680</xdr:rowOff>
    </xdr:to>
    <xdr:cxnSp macro="">
      <xdr:nvCxnSpPr>
        <xdr:cNvPr id="773" name="直線コネクタ 772"/>
        <xdr:cNvCxnSpPr/>
      </xdr:nvCxnSpPr>
      <xdr:spPr>
        <a:xfrm>
          <a:off x="14592300" y="13845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74" name="楕円 773"/>
        <xdr:cNvSpPr/>
      </xdr:nvSpPr>
      <xdr:spPr>
        <a:xfrm>
          <a:off x="1365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xdr:rowOff>
    </xdr:from>
    <xdr:to>
      <xdr:col>76</xdr:col>
      <xdr:colOff>114300</xdr:colOff>
      <xdr:row>80</xdr:row>
      <xdr:rowOff>129539</xdr:rowOff>
    </xdr:to>
    <xdr:cxnSp macro="">
      <xdr:nvCxnSpPr>
        <xdr:cNvPr id="775" name="直線コネクタ 774"/>
        <xdr:cNvCxnSpPr/>
      </xdr:nvCxnSpPr>
      <xdr:spPr>
        <a:xfrm>
          <a:off x="13703300" y="13723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76" name="楕円 775"/>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80</xdr:row>
      <xdr:rowOff>7620</xdr:rowOff>
    </xdr:to>
    <xdr:cxnSp macro="">
      <xdr:nvCxnSpPr>
        <xdr:cNvPr id="777" name="直線コネクタ 776"/>
        <xdr:cNvCxnSpPr/>
      </xdr:nvCxnSpPr>
      <xdr:spPr>
        <a:xfrm>
          <a:off x="12814300" y="135407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78" name="n_1aveValue【消防施設】&#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79" name="n_2aveValue【消防施設】&#10;有形固定資産減価償却率"/>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80" name="n_3aveValue【消防施設】&#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781" name="n_4aveValue【消防施設】&#10;有形固定資産減価償却率"/>
        <xdr:cNvSpPr txBox="1"/>
      </xdr:nvSpPr>
      <xdr:spPr>
        <a:xfrm>
          <a:off x="12611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782" name="n_1main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83"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84" name="n_3mainValue【消防施設】&#10;有形固定資産減価償却率"/>
        <xdr:cNvSpPr txBox="1"/>
      </xdr:nvSpPr>
      <xdr:spPr>
        <a:xfrm>
          <a:off x="13500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85" name="n_4mainValue【消防施設】&#10;有形固定資産減価償却率"/>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10" name="直線コネクタ 809"/>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11"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2" name="直線コネクタ 811"/>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3"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4" name="直線コネクタ 81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5"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6" name="フローチャート: 判断 815"/>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7" name="フローチャート: 判断 816"/>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8" name="フローチャート: 判断 817"/>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フローチャート: 判断 818"/>
        <xdr:cNvSpPr/>
      </xdr:nvSpPr>
      <xdr:spPr>
        <a:xfrm>
          <a:off x="19494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20" name="フローチャート: 判断 819"/>
        <xdr:cNvSpPr/>
      </xdr:nvSpPr>
      <xdr:spPr>
        <a:xfrm>
          <a:off x="18605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6" name="楕円 825"/>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7" name="【消防施設】&#10;一人当たり面積該当値テキスト"/>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828" name="楕円 827"/>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0</xdr:rowOff>
    </xdr:to>
    <xdr:cxnSp macro="">
      <xdr:nvCxnSpPr>
        <xdr:cNvPr id="829" name="直線コネクタ 828"/>
        <xdr:cNvCxnSpPr/>
      </xdr:nvCxnSpPr>
      <xdr:spPr>
        <a:xfrm flipV="1">
          <a:off x="21323300" y="1363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30" name="楕円 829"/>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0</xdr:rowOff>
    </xdr:to>
    <xdr:cxnSp macro="">
      <xdr:nvCxnSpPr>
        <xdr:cNvPr id="831" name="直線コネクタ 830"/>
        <xdr:cNvCxnSpPr/>
      </xdr:nvCxnSpPr>
      <xdr:spPr>
        <a:xfrm>
          <a:off x="20434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832" name="楕円 831"/>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833" name="直線コネクタ 832"/>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34" name="楕円 833"/>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80</xdr:row>
      <xdr:rowOff>0</xdr:rowOff>
    </xdr:to>
    <xdr:cxnSp macro="">
      <xdr:nvCxnSpPr>
        <xdr:cNvPr id="835" name="直線コネクタ 834"/>
        <xdr:cNvCxnSpPr/>
      </xdr:nvCxnSpPr>
      <xdr:spPr>
        <a:xfrm>
          <a:off x="18656300" y="13525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7"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8" name="n_3aveValue【消防施設】&#10;一人当たり面積"/>
        <xdr:cNvSpPr txBox="1"/>
      </xdr:nvSpPr>
      <xdr:spPr>
        <a:xfrm>
          <a:off x="19310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9" name="n_4aveValue【消防施設】&#10;一人当たり面積"/>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840"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41" name="n_2mainValue【消防施設】&#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842" name="n_3mainValue【消防施設】&#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43" name="n_4mainValue【消防施設】&#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4" name="テキスト ボックス 8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6" name="テキスト ボックス 8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6" name="テキスト ボックス 8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0" name="直線コネクタ 869"/>
        <xdr:cNvCxnSpPr/>
      </xdr:nvCxnSpPr>
      <xdr:spPr>
        <a:xfrm flipV="1">
          <a:off x="16318864" y="17312639"/>
          <a:ext cx="0" cy="142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1" name="【庁舎】&#10;有形固定資産減価償却率最小値テキスト"/>
        <xdr:cNvSpPr txBox="1"/>
      </xdr:nvSpPr>
      <xdr:spPr>
        <a:xfrm>
          <a:off x="16357600" y="187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2" name="直線コネクタ 871"/>
        <xdr:cNvCxnSpPr/>
      </xdr:nvCxnSpPr>
      <xdr:spPr>
        <a:xfrm>
          <a:off x="16230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3" name="【庁舎】&#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4" name="直線コネクタ 87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96900</xdr:rowOff>
    </xdr:from>
    <xdr:ext cx="405111" cy="259045"/>
    <xdr:sp macro="" textlink="">
      <xdr:nvSpPr>
        <xdr:cNvPr id="875" name="【庁舎】&#10;有形固定資産減価償却率平均値テキスト"/>
        <xdr:cNvSpPr txBox="1"/>
      </xdr:nvSpPr>
      <xdr:spPr>
        <a:xfrm>
          <a:off x="16357600" y="1809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6" name="フローチャート: 判断 875"/>
        <xdr:cNvSpPr/>
      </xdr:nvSpPr>
      <xdr:spPr>
        <a:xfrm>
          <a:off x="162687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7" name="フローチャート: 判断 87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8" name="フローチャート: 判断 877"/>
        <xdr:cNvSpPr/>
      </xdr:nvSpPr>
      <xdr:spPr>
        <a:xfrm>
          <a:off x="14541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9" name="フローチャート: 判断 878"/>
        <xdr:cNvSpPr/>
      </xdr:nvSpPr>
      <xdr:spPr>
        <a:xfrm>
          <a:off x="1365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0" name="フローチャート: 判断 879"/>
        <xdr:cNvSpPr/>
      </xdr:nvSpPr>
      <xdr:spPr>
        <a:xfrm>
          <a:off x="1276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86" name="楕円 885"/>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108693</xdr:rowOff>
    </xdr:from>
    <xdr:ext cx="405111" cy="259045"/>
    <xdr:sp macro="" textlink="">
      <xdr:nvSpPr>
        <xdr:cNvPr id="887" name="【庁舎】&#10;有形固定資産減価償却率該当値テキスト"/>
        <xdr:cNvSpPr txBox="1"/>
      </xdr:nvSpPr>
      <xdr:spPr>
        <a:xfrm>
          <a:off x="16357600" y="1793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8" name="楕円 887"/>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136616</xdr:rowOff>
    </xdr:to>
    <xdr:cxnSp macro="">
      <xdr:nvCxnSpPr>
        <xdr:cNvPr id="889" name="直線コネクタ 888"/>
        <xdr:cNvCxnSpPr/>
      </xdr:nvCxnSpPr>
      <xdr:spPr>
        <a:xfrm>
          <a:off x="15481300" y="18138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890" name="楕円 889"/>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136616</xdr:rowOff>
    </xdr:to>
    <xdr:cxnSp macro="">
      <xdr:nvCxnSpPr>
        <xdr:cNvPr id="891" name="直線コネクタ 890"/>
        <xdr:cNvCxnSpPr/>
      </xdr:nvCxnSpPr>
      <xdr:spPr>
        <a:xfrm>
          <a:off x="14592300" y="180931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92" name="楕円 891"/>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90895</xdr:rowOff>
    </xdr:to>
    <xdr:cxnSp macro="">
      <xdr:nvCxnSpPr>
        <xdr:cNvPr id="893" name="直線コネクタ 892"/>
        <xdr:cNvCxnSpPr/>
      </xdr:nvCxnSpPr>
      <xdr:spPr>
        <a:xfrm>
          <a:off x="13703300" y="180898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94" name="楕円 893"/>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87630</xdr:rowOff>
    </xdr:to>
    <xdr:cxnSp macro="">
      <xdr:nvCxnSpPr>
        <xdr:cNvPr id="895" name="直線コネクタ 894"/>
        <xdr:cNvCxnSpPr/>
      </xdr:nvCxnSpPr>
      <xdr:spPr>
        <a:xfrm>
          <a:off x="12814300" y="180343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95266</xdr:rowOff>
    </xdr:from>
    <xdr:ext cx="405111" cy="259045"/>
    <xdr:sp macro="" textlink="">
      <xdr:nvSpPr>
        <xdr:cNvPr id="896" name="n_1aveValue【庁舎】&#10;有形固定資産減価償却率"/>
        <xdr:cNvSpPr txBox="1"/>
      </xdr:nvSpPr>
      <xdr:spPr>
        <a:xfrm>
          <a:off x="15266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97" name="n_2ave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98533</xdr:rowOff>
    </xdr:from>
    <xdr:ext cx="405111" cy="259045"/>
    <xdr:sp macro="" textlink="">
      <xdr:nvSpPr>
        <xdr:cNvPr id="898" name="n_3aveValue【庁舎】&#10;有形固定資産減価償却率"/>
        <xdr:cNvSpPr txBox="1"/>
      </xdr:nvSpPr>
      <xdr:spPr>
        <a:xfrm>
          <a:off x="13500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899" name="n_4aveValue【庁舎】&#10;有形固定資産減価償却率"/>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32493</xdr:rowOff>
    </xdr:from>
    <xdr:ext cx="405111" cy="259045"/>
    <xdr:sp macro="" textlink="">
      <xdr:nvSpPr>
        <xdr:cNvPr id="900" name="n_1mainValue【庁舎】&#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901" name="n_2main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mainValue【庁舎】&#10;有形固定資産減価償却率"/>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903" name="n_4main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5" name="直線コネクタ 91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6" name="テキスト ボックス 91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4" name="直線コネクタ 923"/>
        <xdr:cNvCxnSpPr/>
      </xdr:nvCxnSpPr>
      <xdr:spPr>
        <a:xfrm flipV="1">
          <a:off x="22160864" y="1719262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5" name="【庁舎】&#10;一人当たり面積最小値テキスト"/>
        <xdr:cNvSpPr txBox="1"/>
      </xdr:nvSpPr>
      <xdr:spPr>
        <a:xfrm>
          <a:off x="22199600"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6" name="直線コネクタ 925"/>
        <xdr:cNvCxnSpPr/>
      </xdr:nvCxnSpPr>
      <xdr:spPr>
        <a:xfrm>
          <a:off x="22072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7" name="【庁舎】&#10;一人当たり面積最大値テキスト"/>
        <xdr:cNvSpPr txBox="1"/>
      </xdr:nvSpPr>
      <xdr:spPr>
        <a:xfrm>
          <a:off x="22199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8" name="直線コネクタ 927"/>
        <xdr:cNvCxnSpPr/>
      </xdr:nvCxnSpPr>
      <xdr:spPr>
        <a:xfrm>
          <a:off x="22072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9" name="【庁舎】&#10;一人当たり面積平均値テキスト"/>
        <xdr:cNvSpPr txBox="1"/>
      </xdr:nvSpPr>
      <xdr:spPr>
        <a:xfrm>
          <a:off x="22199600" y="1807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0" name="フローチャート: 判断 929"/>
        <xdr:cNvSpPr/>
      </xdr:nvSpPr>
      <xdr:spPr>
        <a:xfrm>
          <a:off x="22110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1" name="フローチャート: 判断 93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2" name="フローチャート: 判断 9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3" name="フローチャート: 判断 932"/>
        <xdr:cNvSpPr/>
      </xdr:nvSpPr>
      <xdr:spPr>
        <a:xfrm>
          <a:off x="19494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4" name="フローチャート: 判断 933"/>
        <xdr:cNvSpPr/>
      </xdr:nvSpPr>
      <xdr:spPr>
        <a:xfrm>
          <a:off x="18605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40" name="楕円 939"/>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41" name="【庁舎】&#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942" name="楕円 941"/>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943" name="直線コネクタ 942"/>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162561</xdr:rowOff>
    </xdr:from>
    <xdr:to>
      <xdr:col>107</xdr:col>
      <xdr:colOff>101600</xdr:colOff>
      <xdr:row>108</xdr:row>
      <xdr:rowOff>92711</xdr:rowOff>
    </xdr:to>
    <xdr:sp macro="" textlink="">
      <xdr:nvSpPr>
        <xdr:cNvPr id="944" name="楕円 943"/>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41911</xdr:rowOff>
    </xdr:to>
    <xdr:cxnSp macro="">
      <xdr:nvCxnSpPr>
        <xdr:cNvPr id="945" name="直線コネクタ 944"/>
        <xdr:cNvCxnSpPr/>
      </xdr:nvCxnSpPr>
      <xdr:spPr>
        <a:xfrm flipV="1">
          <a:off x="20434300" y="18547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111125</xdr:rowOff>
    </xdr:from>
    <xdr:to>
      <xdr:col>102</xdr:col>
      <xdr:colOff>165100</xdr:colOff>
      <xdr:row>108</xdr:row>
      <xdr:rowOff>41275</xdr:rowOff>
    </xdr:to>
    <xdr:sp macro="" textlink="">
      <xdr:nvSpPr>
        <xdr:cNvPr id="946" name="楕円 945"/>
        <xdr:cNvSpPr/>
      </xdr:nvSpPr>
      <xdr:spPr>
        <a:xfrm>
          <a:off x="19494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161925</xdr:rowOff>
    </xdr:from>
    <xdr:to>
      <xdr:col>107</xdr:col>
      <xdr:colOff>50800</xdr:colOff>
      <xdr:row>108</xdr:row>
      <xdr:rowOff>41911</xdr:rowOff>
    </xdr:to>
    <xdr:cxnSp macro="">
      <xdr:nvCxnSpPr>
        <xdr:cNvPr id="947" name="直線コネクタ 946"/>
        <xdr:cNvCxnSpPr/>
      </xdr:nvCxnSpPr>
      <xdr:spPr>
        <a:xfrm>
          <a:off x="19545300" y="185070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948" name="楕円 947"/>
        <xdr:cNvSpPr/>
      </xdr:nvSpPr>
      <xdr:spPr>
        <a:xfrm>
          <a:off x="18605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161925</xdr:rowOff>
    </xdr:from>
    <xdr:to>
      <xdr:col>102</xdr:col>
      <xdr:colOff>114300</xdr:colOff>
      <xdr:row>107</xdr:row>
      <xdr:rowOff>161925</xdr:rowOff>
    </xdr:to>
    <xdr:cxnSp macro="">
      <xdr:nvCxnSpPr>
        <xdr:cNvPr id="949" name="直線コネクタ 948"/>
        <xdr:cNvCxnSpPr/>
      </xdr:nvCxnSpPr>
      <xdr:spPr>
        <a:xfrm>
          <a:off x="18656300" y="1850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50"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1"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2" name="n_3aveValue【庁舎】&#10;一人当たり面積"/>
        <xdr:cNvSpPr txBox="1"/>
      </xdr:nvSpPr>
      <xdr:spPr>
        <a:xfrm>
          <a:off x="19310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3" name="n_4aveValue【庁舎】&#10;一人当たり面積"/>
        <xdr:cNvSpPr txBox="1"/>
      </xdr:nvSpPr>
      <xdr:spPr>
        <a:xfrm>
          <a:off x="18421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954" name="n_1mainValue【庁舎】&#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955" name="n_2mainValue【庁舎】&#10;一人当たり面積"/>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32402</xdr:rowOff>
    </xdr:from>
    <xdr:ext cx="469744" cy="259045"/>
    <xdr:sp macro="" textlink="">
      <xdr:nvSpPr>
        <xdr:cNvPr id="956" name="n_3mainValue【庁舎】&#10;一人当たり面積"/>
        <xdr:cNvSpPr txBox="1"/>
      </xdr:nvSpPr>
      <xdr:spPr>
        <a:xfrm>
          <a:off x="19310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32402</xdr:rowOff>
    </xdr:from>
    <xdr:ext cx="469744" cy="259045"/>
    <xdr:sp macro="" textlink="">
      <xdr:nvSpPr>
        <xdr:cNvPr id="957" name="n_4mainValue【庁舎】&#10;一人当たり面積"/>
        <xdr:cNvSpPr txBox="1"/>
      </xdr:nvSpPr>
      <xdr:spPr>
        <a:xfrm>
          <a:off x="18421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当市では、平成２８年度に策定した公共施設等総合管理計画において、公共施設等の延べ床面積を今後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％削減するという目標を掲げ、老朽化した施設の集約化・複合化や除却、総量の適正化を進めています。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区役所や地域センターなどの建て替えなどを行い、類似団体と比べ有形固定資産減価償却率も低く、一人当たりの面積も少ないことから、公共施設等総合管理計画に基づいた総量の適正化なども順調に進んでいっていると考えられ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また、図書館については有形固定資産減価償却率が類似団体と比べ高いことから、既存施設の長寿命化などを進めていきます。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3713;&#23665;&#24066;&#12363;&#12425;/&#12304;&#36001;&#25919;&#29366;&#27841;&#36039;&#26009;&#38598;&#12305;_331007_&#23713;&#2366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13.5</v>
          </cell>
          <cell r="BX51">
            <v>18.3</v>
          </cell>
          <cell r="CF51">
            <v>9.3000000000000007</v>
          </cell>
        </row>
        <row r="53">
          <cell r="BP53">
            <v>61.5</v>
          </cell>
          <cell r="BX53">
            <v>62.1</v>
          </cell>
          <cell r="CF53">
            <v>63.1</v>
          </cell>
          <cell r="CN53">
            <v>63.8</v>
          </cell>
          <cell r="CV53">
            <v>64.400000000000006</v>
          </cell>
        </row>
        <row r="55">
          <cell r="AN55" t="str">
            <v>類似団体内平均値</v>
          </cell>
          <cell r="BP55">
            <v>115.7</v>
          </cell>
          <cell r="BX55">
            <v>106</v>
          </cell>
          <cell r="CF55">
            <v>97.6</v>
          </cell>
          <cell r="CN55">
            <v>91.6</v>
          </cell>
          <cell r="CV55">
            <v>86</v>
          </cell>
        </row>
        <row r="57">
          <cell r="BP57">
            <v>61</v>
          </cell>
          <cell r="BX57">
            <v>62</v>
          </cell>
          <cell r="CF57">
            <v>62.9</v>
          </cell>
          <cell r="CN57">
            <v>63.4</v>
          </cell>
          <cell r="CV57">
            <v>64.2</v>
          </cell>
        </row>
        <row r="72">
          <cell r="BP72" t="str">
            <v>H28</v>
          </cell>
          <cell r="BX72" t="str">
            <v>H29</v>
          </cell>
          <cell r="CF72" t="str">
            <v>H30</v>
          </cell>
          <cell r="CN72" t="str">
            <v>R01</v>
          </cell>
          <cell r="CV72" t="str">
            <v>R02</v>
          </cell>
        </row>
        <row r="73">
          <cell r="AN73" t="str">
            <v>当該団体値</v>
          </cell>
          <cell r="BP73">
            <v>13.5</v>
          </cell>
          <cell r="BX73">
            <v>18.3</v>
          </cell>
          <cell r="CF73">
            <v>9.3000000000000007</v>
          </cell>
        </row>
        <row r="75">
          <cell r="BP75">
            <v>8.1</v>
          </cell>
          <cell r="BX75">
            <v>7</v>
          </cell>
          <cell r="CF75">
            <v>6.3</v>
          </cell>
          <cell r="CN75">
            <v>5.6</v>
          </cell>
          <cell r="CV75">
            <v>5.4</v>
          </cell>
        </row>
        <row r="77">
          <cell r="AN77" t="str">
            <v>類似団体内平均値</v>
          </cell>
          <cell r="BP77">
            <v>115.7</v>
          </cell>
          <cell r="BX77">
            <v>106</v>
          </cell>
          <cell r="CF77">
            <v>97.6</v>
          </cell>
          <cell r="CN77">
            <v>91.6</v>
          </cell>
          <cell r="CV77">
            <v>86</v>
          </cell>
        </row>
        <row r="79">
          <cell r="BP79">
            <v>10.3</v>
          </cell>
          <cell r="BX79">
            <v>9</v>
          </cell>
          <cell r="CF79">
            <v>8</v>
          </cell>
          <cell r="CN79">
            <v>7.3</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431751201</v>
      </c>
      <c r="BO4" s="426"/>
      <c r="BP4" s="426"/>
      <c r="BQ4" s="426"/>
      <c r="BR4" s="426"/>
      <c r="BS4" s="426"/>
      <c r="BT4" s="426"/>
      <c r="BU4" s="427"/>
      <c r="BV4" s="425">
        <v>341027325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5.9</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414502028</v>
      </c>
      <c r="BO5" s="431"/>
      <c r="BP5" s="431"/>
      <c r="BQ5" s="431"/>
      <c r="BR5" s="431"/>
      <c r="BS5" s="431"/>
      <c r="BT5" s="431"/>
      <c r="BU5" s="432"/>
      <c r="BV5" s="430">
        <v>325774791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90.6</v>
      </c>
      <c r="CU5" s="401"/>
      <c r="CV5" s="401"/>
      <c r="CW5" s="401"/>
      <c r="CX5" s="401"/>
      <c r="CY5" s="401"/>
      <c r="CZ5" s="401"/>
      <c r="DA5" s="402"/>
      <c r="DB5" s="400">
        <v>90.2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17249173</v>
      </c>
      <c r="BO6" s="431"/>
      <c r="BP6" s="431"/>
      <c r="BQ6" s="431"/>
      <c r="BR6" s="431"/>
      <c r="BS6" s="431"/>
      <c r="BT6" s="431"/>
      <c r="BU6" s="432"/>
      <c r="BV6" s="430">
        <v>15252534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99.6</v>
      </c>
      <c r="CU6" s="584"/>
      <c r="CV6" s="584"/>
      <c r="CW6" s="584"/>
      <c r="CX6" s="584"/>
      <c r="CY6" s="584"/>
      <c r="CZ6" s="584"/>
      <c r="DA6" s="585"/>
      <c r="DB6" s="583">
        <v>99.1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5320232</v>
      </c>
      <c r="BO7" s="431"/>
      <c r="BP7" s="431"/>
      <c r="BQ7" s="431"/>
      <c r="BR7" s="431"/>
      <c r="BS7" s="431"/>
      <c r="BT7" s="431"/>
      <c r="BU7" s="432"/>
      <c r="BV7" s="430">
        <v>5242401</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201342926</v>
      </c>
      <c r="CU7" s="431"/>
      <c r="CV7" s="431"/>
      <c r="CW7" s="431"/>
      <c r="CX7" s="431"/>
      <c r="CY7" s="431"/>
      <c r="CZ7" s="431"/>
      <c r="DA7" s="432"/>
      <c r="DB7" s="430">
        <v>196182140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11928941</v>
      </c>
      <c r="BO8" s="431"/>
      <c r="BP8" s="431"/>
      <c r="BQ8" s="431"/>
      <c r="BR8" s="431"/>
      <c r="BS8" s="431"/>
      <c r="BT8" s="431"/>
      <c r="BU8" s="432"/>
      <c r="BV8" s="430">
        <v>10010133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0.79</v>
      </c>
      <c r="CU8" s="544"/>
      <c r="CV8" s="544"/>
      <c r="CW8" s="544"/>
      <c r="CX8" s="544"/>
      <c r="CY8" s="544"/>
      <c r="CZ8" s="544"/>
      <c r="DA8" s="545"/>
      <c r="DB8" s="543">
        <v>0.79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724691</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1918808</v>
      </c>
      <c r="BO9" s="431"/>
      <c r="BP9" s="431"/>
      <c r="BQ9" s="431"/>
      <c r="BR9" s="431"/>
      <c r="BS9" s="431"/>
      <c r="BT9" s="431"/>
      <c r="BU9" s="432"/>
      <c r="BV9" s="430">
        <v>805934</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14.1</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719474</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4579</v>
      </c>
      <c r="BO10" s="431"/>
      <c r="BP10" s="431"/>
      <c r="BQ10" s="431"/>
      <c r="BR10" s="431"/>
      <c r="BS10" s="431"/>
      <c r="BT10" s="431"/>
      <c r="BU10" s="432"/>
      <c r="BV10" s="430">
        <v>3661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300000</v>
      </c>
      <c r="BO11" s="431"/>
      <c r="BP11" s="431"/>
      <c r="BQ11" s="431"/>
      <c r="BR11" s="431"/>
      <c r="BS11" s="431"/>
      <c r="BT11" s="431"/>
      <c r="BU11" s="432"/>
      <c r="BV11" s="430">
        <v>2827613</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708155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5000000</v>
      </c>
      <c r="BO12" s="431"/>
      <c r="BP12" s="431"/>
      <c r="BQ12" s="431"/>
      <c r="BR12" s="431"/>
      <c r="BS12" s="431"/>
      <c r="BT12" s="431"/>
      <c r="BU12" s="432"/>
      <c r="BV12" s="430">
        <v>5650000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694255</v>
      </c>
      <c r="S13" s="534"/>
      <c r="T13" s="534"/>
      <c r="U13" s="534"/>
      <c r="V13" s="535"/>
      <c r="W13" s="521" t="s">
        <v>138</v>
      </c>
      <c r="X13" s="443"/>
      <c r="Y13" s="443"/>
      <c r="Z13" s="443"/>
      <c r="AA13" s="443"/>
      <c r="AB13" s="444"/>
      <c r="AC13" s="406">
        <v>8329</v>
      </c>
      <c r="AD13" s="407"/>
      <c r="AE13" s="407"/>
      <c r="AF13" s="407"/>
      <c r="AG13" s="408"/>
      <c r="AH13" s="406">
        <v>8925</v>
      </c>
      <c r="AI13" s="407"/>
      <c r="AJ13" s="407"/>
      <c r="AK13" s="407"/>
      <c r="AL13" s="409"/>
      <c r="AM13" s="499" t="s">
        <v>139</v>
      </c>
      <c r="AN13" s="404"/>
      <c r="AO13" s="404"/>
      <c r="AP13" s="404"/>
      <c r="AQ13" s="404"/>
      <c r="AR13" s="404"/>
      <c r="AS13" s="404"/>
      <c r="AT13" s="405"/>
      <c r="AU13" s="487" t="s">
        <v>120</v>
      </c>
      <c r="AV13" s="488"/>
      <c r="AW13" s="488"/>
      <c r="AX13" s="488"/>
      <c r="AY13" s="410" t="s">
        <v>140</v>
      </c>
      <c r="AZ13" s="411"/>
      <c r="BA13" s="411"/>
      <c r="BB13" s="411"/>
      <c r="BC13" s="411"/>
      <c r="BD13" s="411"/>
      <c r="BE13" s="411"/>
      <c r="BF13" s="411"/>
      <c r="BG13" s="411"/>
      <c r="BH13" s="411"/>
      <c r="BI13" s="411"/>
      <c r="BJ13" s="411"/>
      <c r="BK13" s="411"/>
      <c r="BL13" s="411"/>
      <c r="BM13" s="412"/>
      <c r="BN13" s="430">
        <v>-2776613</v>
      </c>
      <c r="BO13" s="431"/>
      <c r="BP13" s="431"/>
      <c r="BQ13" s="431"/>
      <c r="BR13" s="431"/>
      <c r="BS13" s="431"/>
      <c r="BT13" s="431"/>
      <c r="BU13" s="432"/>
      <c r="BV13" s="430">
        <v>-2012792</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5.4</v>
      </c>
      <c r="CU13" s="401"/>
      <c r="CV13" s="401"/>
      <c r="CW13" s="401"/>
      <c r="CX13" s="401"/>
      <c r="CY13" s="401"/>
      <c r="CZ13" s="401"/>
      <c r="DA13" s="402"/>
      <c r="DB13" s="400">
        <v>5.6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708973</v>
      </c>
      <c r="S14" s="534"/>
      <c r="T14" s="534"/>
      <c r="U14" s="534"/>
      <c r="V14" s="535"/>
      <c r="W14" s="536"/>
      <c r="X14" s="446"/>
      <c r="Y14" s="446"/>
      <c r="Z14" s="446"/>
      <c r="AA14" s="446"/>
      <c r="AB14" s="447"/>
      <c r="AC14" s="526">
        <v>2.6</v>
      </c>
      <c r="AD14" s="527"/>
      <c r="AE14" s="527"/>
      <c r="AF14" s="527"/>
      <c r="AG14" s="528"/>
      <c r="AH14" s="526">
        <v>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694635</v>
      </c>
      <c r="S15" s="534"/>
      <c r="T15" s="534"/>
      <c r="U15" s="534"/>
      <c r="V15" s="535"/>
      <c r="W15" s="521" t="s">
        <v>144</v>
      </c>
      <c r="X15" s="443"/>
      <c r="Y15" s="443"/>
      <c r="Z15" s="443"/>
      <c r="AA15" s="443"/>
      <c r="AB15" s="444"/>
      <c r="AC15" s="406">
        <v>70742</v>
      </c>
      <c r="AD15" s="407"/>
      <c r="AE15" s="407"/>
      <c r="AF15" s="407"/>
      <c r="AG15" s="408"/>
      <c r="AH15" s="406">
        <v>67642</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120451141</v>
      </c>
      <c r="BO15" s="426"/>
      <c r="BP15" s="426"/>
      <c r="BQ15" s="426"/>
      <c r="BR15" s="426"/>
      <c r="BS15" s="426"/>
      <c r="BT15" s="426"/>
      <c r="BU15" s="427"/>
      <c r="BV15" s="425">
        <v>115946248</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22</v>
      </c>
      <c r="AD16" s="527"/>
      <c r="AE16" s="527"/>
      <c r="AF16" s="527"/>
      <c r="AG16" s="528"/>
      <c r="AH16" s="526">
        <v>21.7</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153123239</v>
      </c>
      <c r="BO16" s="431"/>
      <c r="BP16" s="431"/>
      <c r="BQ16" s="431"/>
      <c r="BR16" s="431"/>
      <c r="BS16" s="431"/>
      <c r="BT16" s="431"/>
      <c r="BU16" s="432"/>
      <c r="BV16" s="430">
        <v>148245872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242725</v>
      </c>
      <c r="AD17" s="407"/>
      <c r="AE17" s="407"/>
      <c r="AF17" s="407"/>
      <c r="AG17" s="408"/>
      <c r="AH17" s="406">
        <v>234539</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150457768</v>
      </c>
      <c r="BO17" s="431"/>
      <c r="BP17" s="431"/>
      <c r="BQ17" s="431"/>
      <c r="BR17" s="431"/>
      <c r="BS17" s="431"/>
      <c r="BT17" s="431"/>
      <c r="BU17" s="432"/>
      <c r="BV17" s="430">
        <v>145553991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789.95</v>
      </c>
      <c r="M18" s="495"/>
      <c r="N18" s="495"/>
      <c r="O18" s="495"/>
      <c r="P18" s="495"/>
      <c r="Q18" s="495"/>
      <c r="R18" s="496"/>
      <c r="S18" s="496"/>
      <c r="T18" s="496"/>
      <c r="U18" s="496"/>
      <c r="V18" s="497"/>
      <c r="W18" s="511"/>
      <c r="X18" s="512"/>
      <c r="Y18" s="512"/>
      <c r="Z18" s="512"/>
      <c r="AA18" s="512"/>
      <c r="AB18" s="522"/>
      <c r="AC18" s="394">
        <v>75.400000000000006</v>
      </c>
      <c r="AD18" s="395"/>
      <c r="AE18" s="395"/>
      <c r="AF18" s="395"/>
      <c r="AG18" s="498"/>
      <c r="AH18" s="394">
        <v>75.400000000000006</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181260249</v>
      </c>
      <c r="BO18" s="431"/>
      <c r="BP18" s="431"/>
      <c r="BQ18" s="431"/>
      <c r="BR18" s="431"/>
      <c r="BS18" s="431"/>
      <c r="BT18" s="431"/>
      <c r="BU18" s="432"/>
      <c r="BV18" s="430">
        <v>181258005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917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232286823</v>
      </c>
      <c r="BO19" s="431"/>
      <c r="BP19" s="431"/>
      <c r="BQ19" s="431"/>
      <c r="BR19" s="431"/>
      <c r="BS19" s="431"/>
      <c r="BT19" s="431"/>
      <c r="BU19" s="432"/>
      <c r="BV19" s="430">
        <v>229743514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327620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336865675</v>
      </c>
      <c r="BO23" s="431"/>
      <c r="BP23" s="431"/>
      <c r="BQ23" s="431"/>
      <c r="BR23" s="431"/>
      <c r="BS23" s="431"/>
      <c r="BT23" s="431"/>
      <c r="BU23" s="432"/>
      <c r="BV23" s="430">
        <v>328006816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11600</v>
      </c>
      <c r="R24" s="407"/>
      <c r="S24" s="407"/>
      <c r="T24" s="407"/>
      <c r="U24" s="407"/>
      <c r="V24" s="408"/>
      <c r="W24" s="472"/>
      <c r="X24" s="463"/>
      <c r="Y24" s="464"/>
      <c r="Z24" s="403" t="s">
        <v>167</v>
      </c>
      <c r="AA24" s="404"/>
      <c r="AB24" s="404"/>
      <c r="AC24" s="404"/>
      <c r="AD24" s="404"/>
      <c r="AE24" s="404"/>
      <c r="AF24" s="404"/>
      <c r="AG24" s="405"/>
      <c r="AH24" s="406">
        <v>4501</v>
      </c>
      <c r="AI24" s="407"/>
      <c r="AJ24" s="407"/>
      <c r="AK24" s="407"/>
      <c r="AL24" s="408"/>
      <c r="AM24" s="406">
        <v>14794787</v>
      </c>
      <c r="AN24" s="407"/>
      <c r="AO24" s="407"/>
      <c r="AP24" s="407"/>
      <c r="AQ24" s="407"/>
      <c r="AR24" s="408"/>
      <c r="AS24" s="406">
        <v>3287</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146613315</v>
      </c>
      <c r="BO24" s="431"/>
      <c r="BP24" s="431"/>
      <c r="BQ24" s="431"/>
      <c r="BR24" s="431"/>
      <c r="BS24" s="431"/>
      <c r="BT24" s="431"/>
      <c r="BU24" s="432"/>
      <c r="BV24" s="430">
        <v>153683946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2</v>
      </c>
      <c r="M25" s="407"/>
      <c r="N25" s="407"/>
      <c r="O25" s="407"/>
      <c r="P25" s="408"/>
      <c r="Q25" s="406">
        <v>9200</v>
      </c>
      <c r="R25" s="407"/>
      <c r="S25" s="407"/>
      <c r="T25" s="407"/>
      <c r="U25" s="407"/>
      <c r="V25" s="408"/>
      <c r="W25" s="472"/>
      <c r="X25" s="463"/>
      <c r="Y25" s="464"/>
      <c r="Z25" s="403" t="s">
        <v>170</v>
      </c>
      <c r="AA25" s="404"/>
      <c r="AB25" s="404"/>
      <c r="AC25" s="404"/>
      <c r="AD25" s="404"/>
      <c r="AE25" s="404"/>
      <c r="AF25" s="404"/>
      <c r="AG25" s="405"/>
      <c r="AH25" s="406">
        <v>763</v>
      </c>
      <c r="AI25" s="407"/>
      <c r="AJ25" s="407"/>
      <c r="AK25" s="407"/>
      <c r="AL25" s="408"/>
      <c r="AM25" s="406">
        <v>2423288</v>
      </c>
      <c r="AN25" s="407"/>
      <c r="AO25" s="407"/>
      <c r="AP25" s="407"/>
      <c r="AQ25" s="407"/>
      <c r="AR25" s="408"/>
      <c r="AS25" s="406">
        <v>3176</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106105816</v>
      </c>
      <c r="BO25" s="426"/>
      <c r="BP25" s="426"/>
      <c r="BQ25" s="426"/>
      <c r="BR25" s="426"/>
      <c r="BS25" s="426"/>
      <c r="BT25" s="426"/>
      <c r="BU25" s="427"/>
      <c r="BV25" s="425">
        <v>103030422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5969</v>
      </c>
      <c r="R26" s="407"/>
      <c r="S26" s="407"/>
      <c r="T26" s="407"/>
      <c r="U26" s="407"/>
      <c r="V26" s="408"/>
      <c r="W26" s="472"/>
      <c r="X26" s="463"/>
      <c r="Y26" s="464"/>
      <c r="Z26" s="403" t="s">
        <v>173</v>
      </c>
      <c r="AA26" s="485"/>
      <c r="AB26" s="485"/>
      <c r="AC26" s="485"/>
      <c r="AD26" s="485"/>
      <c r="AE26" s="485"/>
      <c r="AF26" s="485"/>
      <c r="AG26" s="486"/>
      <c r="AH26" s="406">
        <v>291</v>
      </c>
      <c r="AI26" s="407"/>
      <c r="AJ26" s="407"/>
      <c r="AK26" s="407"/>
      <c r="AL26" s="408"/>
      <c r="AM26" s="406">
        <v>927417</v>
      </c>
      <c r="AN26" s="407"/>
      <c r="AO26" s="407"/>
      <c r="AP26" s="407"/>
      <c r="AQ26" s="407"/>
      <c r="AR26" s="408"/>
      <c r="AS26" s="406">
        <v>3187</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v>1179126</v>
      </c>
      <c r="BO26" s="431"/>
      <c r="BP26" s="431"/>
      <c r="BQ26" s="431"/>
      <c r="BR26" s="431"/>
      <c r="BS26" s="431"/>
      <c r="BT26" s="431"/>
      <c r="BU26" s="432"/>
      <c r="BV26" s="430">
        <v>1230163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175</v>
      </c>
      <c r="F27" s="404"/>
      <c r="G27" s="404"/>
      <c r="H27" s="404"/>
      <c r="I27" s="404"/>
      <c r="J27" s="404"/>
      <c r="K27" s="405"/>
      <c r="L27" s="406">
        <v>1</v>
      </c>
      <c r="M27" s="407"/>
      <c r="N27" s="407"/>
      <c r="O27" s="407"/>
      <c r="P27" s="408"/>
      <c r="Q27" s="406">
        <v>8500</v>
      </c>
      <c r="R27" s="407"/>
      <c r="S27" s="407"/>
      <c r="T27" s="407"/>
      <c r="U27" s="407"/>
      <c r="V27" s="408"/>
      <c r="W27" s="472"/>
      <c r="X27" s="463"/>
      <c r="Y27" s="464"/>
      <c r="Z27" s="403" t="s">
        <v>176</v>
      </c>
      <c r="AA27" s="404"/>
      <c r="AB27" s="404"/>
      <c r="AC27" s="404"/>
      <c r="AD27" s="404"/>
      <c r="AE27" s="404"/>
      <c r="AF27" s="404"/>
      <c r="AG27" s="405"/>
      <c r="AH27" s="406">
        <v>3361</v>
      </c>
      <c r="AI27" s="407"/>
      <c r="AJ27" s="407"/>
      <c r="AK27" s="407"/>
      <c r="AL27" s="408"/>
      <c r="AM27" s="406">
        <v>11971474</v>
      </c>
      <c r="AN27" s="407"/>
      <c r="AO27" s="407"/>
      <c r="AP27" s="407"/>
      <c r="AQ27" s="407"/>
      <c r="AR27" s="408"/>
      <c r="AS27" s="406">
        <v>3562</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4776814</v>
      </c>
      <c r="BO27" s="434"/>
      <c r="BP27" s="434"/>
      <c r="BQ27" s="434"/>
      <c r="BR27" s="434"/>
      <c r="BS27" s="434"/>
      <c r="BT27" s="434"/>
      <c r="BU27" s="435"/>
      <c r="BV27" s="433">
        <v>4739208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178</v>
      </c>
      <c r="F28" s="404"/>
      <c r="G28" s="404"/>
      <c r="H28" s="404"/>
      <c r="I28" s="404"/>
      <c r="J28" s="404"/>
      <c r="K28" s="405"/>
      <c r="L28" s="406">
        <v>1</v>
      </c>
      <c r="M28" s="407"/>
      <c r="N28" s="407"/>
      <c r="O28" s="407"/>
      <c r="P28" s="408"/>
      <c r="Q28" s="406">
        <v>7700</v>
      </c>
      <c r="R28" s="407"/>
      <c r="S28" s="407"/>
      <c r="T28" s="407"/>
      <c r="U28" s="407"/>
      <c r="V28" s="408"/>
      <c r="W28" s="472"/>
      <c r="X28" s="463"/>
      <c r="Y28" s="464"/>
      <c r="Z28" s="403" t="s">
        <v>179</v>
      </c>
      <c r="AA28" s="404"/>
      <c r="AB28" s="404"/>
      <c r="AC28" s="404"/>
      <c r="AD28" s="404"/>
      <c r="AE28" s="404"/>
      <c r="AF28" s="404"/>
      <c r="AG28" s="405"/>
      <c r="AH28" s="406">
        <v>499</v>
      </c>
      <c r="AI28" s="407"/>
      <c r="AJ28" s="407"/>
      <c r="AK28" s="407"/>
      <c r="AL28" s="408"/>
      <c r="AM28" s="406">
        <v>1399695</v>
      </c>
      <c r="AN28" s="407"/>
      <c r="AO28" s="407"/>
      <c r="AP28" s="407"/>
      <c r="AQ28" s="407"/>
      <c r="AR28" s="408"/>
      <c r="AS28" s="406">
        <v>2805</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19808259</v>
      </c>
      <c r="BO28" s="426"/>
      <c r="BP28" s="426"/>
      <c r="BQ28" s="426"/>
      <c r="BR28" s="426"/>
      <c r="BS28" s="426"/>
      <c r="BT28" s="426"/>
      <c r="BU28" s="427"/>
      <c r="BV28" s="425">
        <v>19403680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181</v>
      </c>
      <c r="F29" s="404"/>
      <c r="G29" s="404"/>
      <c r="H29" s="404"/>
      <c r="I29" s="404"/>
      <c r="J29" s="404"/>
      <c r="K29" s="405"/>
      <c r="L29" s="406">
        <v>44</v>
      </c>
      <c r="M29" s="407"/>
      <c r="N29" s="407"/>
      <c r="O29" s="407"/>
      <c r="P29" s="408"/>
      <c r="Q29" s="406">
        <v>7100</v>
      </c>
      <c r="R29" s="407"/>
      <c r="S29" s="407"/>
      <c r="T29" s="407"/>
      <c r="U29" s="407"/>
      <c r="V29" s="408"/>
      <c r="W29" s="473"/>
      <c r="X29" s="474"/>
      <c r="Y29" s="475"/>
      <c r="Z29" s="403" t="s">
        <v>182</v>
      </c>
      <c r="AA29" s="404"/>
      <c r="AB29" s="404"/>
      <c r="AC29" s="404"/>
      <c r="AD29" s="404"/>
      <c r="AE29" s="404"/>
      <c r="AF29" s="404"/>
      <c r="AG29" s="405"/>
      <c r="AH29" s="406">
        <v>8361</v>
      </c>
      <c r="AI29" s="407"/>
      <c r="AJ29" s="407"/>
      <c r="AK29" s="407"/>
      <c r="AL29" s="408"/>
      <c r="AM29" s="406">
        <v>28165956</v>
      </c>
      <c r="AN29" s="407"/>
      <c r="AO29" s="407"/>
      <c r="AP29" s="407"/>
      <c r="AQ29" s="407"/>
      <c r="AR29" s="408"/>
      <c r="AS29" s="406">
        <v>3369</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1446251</v>
      </c>
      <c r="BO29" s="431"/>
      <c r="BP29" s="431"/>
      <c r="BQ29" s="431"/>
      <c r="BR29" s="431"/>
      <c r="BS29" s="431"/>
      <c r="BT29" s="431"/>
      <c r="BU29" s="432"/>
      <c r="BV29" s="430">
        <v>1426510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100.5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34133945</v>
      </c>
      <c r="BO30" s="434"/>
      <c r="BP30" s="434"/>
      <c r="BQ30" s="434"/>
      <c r="BR30" s="434"/>
      <c r="BS30" s="434"/>
      <c r="BT30" s="434"/>
      <c r="BU30" s="435"/>
      <c r="BV30" s="433">
        <v>33667452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191</v>
      </c>
      <c r="CP33" s="393"/>
      <c r="CQ33" s="392" t="s">
        <v>196</v>
      </c>
      <c r="CR33" s="392"/>
      <c r="CS33" s="392"/>
      <c r="CT33" s="392"/>
      <c r="CU33" s="392"/>
      <c r="CV33" s="392"/>
      <c r="CW33" s="392"/>
      <c r="CX33" s="392"/>
      <c r="CY33" s="392"/>
      <c r="CZ33" s="392"/>
      <c r="DA33" s="392"/>
      <c r="DB33" s="392"/>
      <c r="DC33" s="392"/>
      <c r="DD33" s="392"/>
      <c r="DE33" s="392"/>
      <c r="DF33" s="216"/>
      <c r="DG33" s="391" t="s">
        <v>197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9</v>
      </c>
      <c r="V34" s="389"/>
      <c r="W34" s="388" t="str">
        <f>IF('各会計、関係団体の財政状況及び健全化判断比率'!B28="","",'各会計、関係団体の財政状況及び健全化判断比率'!B28)</f>
        <v>岡山市国民健康保険費特別会計</v>
      </c>
      <c r="X34" s="388"/>
      <c r="Y34" s="388"/>
      <c r="Z34" s="388"/>
      <c r="AA34" s="388"/>
      <c r="AB34" s="388"/>
      <c r="AC34" s="388"/>
      <c r="AD34" s="388"/>
      <c r="AE34" s="388"/>
      <c r="AF34" s="388"/>
      <c r="AG34" s="388"/>
      <c r="AH34" s="388"/>
      <c r="AI34" s="388"/>
      <c r="AJ34" s="388"/>
      <c r="AK34" s="388"/>
      <c r="AL34" s="214"/>
      <c r="AM34" s="389">
        <f>IF(AO34="","",MAX(C34:D43,U34:V43)+1)</f>
        <v>12</v>
      </c>
      <c r="AN34" s="389"/>
      <c r="AO34" s="388" t="str">
        <f>IF('各会計、関係団体の財政状況及び健全化判断比率'!B31="","",'各会計、関係団体の財政状況及び健全化判断比率'!B31)</f>
        <v>岡山市下水道事業会計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17</v>
      </c>
      <c r="BX34" s="389"/>
      <c r="BY34" s="388" t="str">
        <f>IF('各会計、関係団体の財政状況及び健全化判断比率'!B68="","",'各会計、関係団体の財政状況及び健全化判断比率'!B68)</f>
        <v>神崎衛生施設組合</v>
      </c>
      <c r="BZ34" s="388"/>
      <c r="CA34" s="388"/>
      <c r="CB34" s="388"/>
      <c r="CC34" s="388"/>
      <c r="CD34" s="388"/>
      <c r="CE34" s="388"/>
      <c r="CF34" s="388"/>
      <c r="CG34" s="388"/>
      <c r="CH34" s="388"/>
      <c r="CI34" s="388"/>
      <c r="CJ34" s="388"/>
      <c r="CK34" s="388"/>
      <c r="CL34" s="388"/>
      <c r="CM34" s="388"/>
      <c r="CN34" s="214"/>
      <c r="CO34" s="389">
        <f>IF(CQ34="","",MAX(C34:D43,U34:V43,AM34:AN43,BE34:BF43,BW34:BX43)+1)</f>
        <v>27</v>
      </c>
      <c r="CP34" s="389"/>
      <c r="CQ34" s="388" t="str">
        <f>IF('各会計、関係団体の財政状況及び健全化判断比率'!BS7="","",'各会計、関係団体の財政状況及び健全化判断比率'!BS7)</f>
        <v>（一財）岡山市勤労者福祉サービスセンター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岡山市用品調達費特別会計</v>
      </c>
      <c r="F35" s="388"/>
      <c r="G35" s="388"/>
      <c r="H35" s="388"/>
      <c r="I35" s="388"/>
      <c r="J35" s="388"/>
      <c r="K35" s="388"/>
      <c r="L35" s="388"/>
      <c r="M35" s="388"/>
      <c r="N35" s="388"/>
      <c r="O35" s="388"/>
      <c r="P35" s="388"/>
      <c r="Q35" s="388"/>
      <c r="R35" s="388"/>
      <c r="S35" s="388"/>
      <c r="T35" s="214"/>
      <c r="U35" s="389">
        <f>IF(W35="","",U34+1)</f>
        <v>10</v>
      </c>
      <c r="V35" s="389"/>
      <c r="W35" s="388" t="str">
        <f>IF('各会計、関係団体の財政状況及び健全化判断比率'!B29="","",'各会計、関係団体の財政状況及び健全化判断比率'!B29)</f>
        <v>岡山市介護保険費特別会計</v>
      </c>
      <c r="X35" s="388"/>
      <c r="Y35" s="388"/>
      <c r="Z35" s="388"/>
      <c r="AA35" s="388"/>
      <c r="AB35" s="388"/>
      <c r="AC35" s="388"/>
      <c r="AD35" s="388"/>
      <c r="AE35" s="388"/>
      <c r="AF35" s="388"/>
      <c r="AG35" s="388"/>
      <c r="AH35" s="388"/>
      <c r="AI35" s="388"/>
      <c r="AJ35" s="388"/>
      <c r="AK35" s="388"/>
      <c r="AL35" s="214"/>
      <c r="AM35" s="389">
        <f t="shared" ref="AM35:AM43" si="0">IF(AO35="","",AM34+1)</f>
        <v>13</v>
      </c>
      <c r="AN35" s="389"/>
      <c r="AO35" s="388" t="str">
        <f>IF('各会計、関係団体の財政状況及び健全化判断比率'!B32="","",'各会計、関係団体の財政状況及び健全化判断比率'!B32)</f>
        <v>岡山市市場事業会計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18</v>
      </c>
      <c r="BX35" s="389"/>
      <c r="BY35" s="388" t="str">
        <f>IF('各会計、関係団体の財政状況及び健全化判断比率'!B69="","",'各会計、関係団体の財政状況及び健全化判断比率'!B69)</f>
        <v>備南衛生施設組合</v>
      </c>
      <c r="BZ35" s="388"/>
      <c r="CA35" s="388"/>
      <c r="CB35" s="388"/>
      <c r="CC35" s="388"/>
      <c r="CD35" s="388"/>
      <c r="CE35" s="388"/>
      <c r="CF35" s="388"/>
      <c r="CG35" s="388"/>
      <c r="CH35" s="388"/>
      <c r="CI35" s="388"/>
      <c r="CJ35" s="388"/>
      <c r="CK35" s="388"/>
      <c r="CL35" s="388"/>
      <c r="CM35" s="388"/>
      <c r="CN35" s="214"/>
      <c r="CO35" s="389">
        <f t="shared" ref="CO35:CO43" si="3">IF(CQ35="","",CO34+1)</f>
        <v>28</v>
      </c>
      <c r="CP35" s="389"/>
      <c r="CQ35" s="388" t="str">
        <f>IF('各会計、関係団体の財政状況及び健全化判断比率'!BS8="","",'各会計、関係団体の財政状況及び健全化判断比率'!BS8)</f>
        <v>（公財）岡山市公園協会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岡山市災害遺児教育年金事業費特別会計</v>
      </c>
      <c r="F36" s="388"/>
      <c r="G36" s="388"/>
      <c r="H36" s="388"/>
      <c r="I36" s="388"/>
      <c r="J36" s="388"/>
      <c r="K36" s="388"/>
      <c r="L36" s="388"/>
      <c r="M36" s="388"/>
      <c r="N36" s="388"/>
      <c r="O36" s="388"/>
      <c r="P36" s="388"/>
      <c r="Q36" s="388"/>
      <c r="R36" s="388"/>
      <c r="S36" s="388"/>
      <c r="T36" s="214"/>
      <c r="U36" s="389">
        <f t="shared" ref="U36:U43" si="4">IF(W36="","",U35+1)</f>
        <v>11</v>
      </c>
      <c r="V36" s="389"/>
      <c r="W36" s="388" t="str">
        <f>IF('各会計、関係団体の財政状況及び健全化判断比率'!B30="","",'各会計、関係団体の財政状況及び健全化判断比率'!B30)</f>
        <v>岡山市後期高齢者医療費特別会計</v>
      </c>
      <c r="X36" s="388"/>
      <c r="Y36" s="388"/>
      <c r="Z36" s="388"/>
      <c r="AA36" s="388"/>
      <c r="AB36" s="388"/>
      <c r="AC36" s="388"/>
      <c r="AD36" s="388"/>
      <c r="AE36" s="388"/>
      <c r="AF36" s="388"/>
      <c r="AG36" s="388"/>
      <c r="AH36" s="388"/>
      <c r="AI36" s="388"/>
      <c r="AJ36" s="388"/>
      <c r="AK36" s="388"/>
      <c r="AL36" s="214"/>
      <c r="AM36" s="389">
        <f t="shared" si="0"/>
        <v>14</v>
      </c>
      <c r="AN36" s="389"/>
      <c r="AO36" s="388" t="str">
        <f>IF('各会計、関係団体の財政状況及び健全化判断比率'!B33="","",'各会計、関係団体の財政状況及び健全化判断比率'!B33)</f>
        <v>岡山市水道事業会計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19</v>
      </c>
      <c r="BX36" s="389"/>
      <c r="BY36" s="388" t="str">
        <f>IF('各会計、関係団体の財政状況及び健全化判断比率'!B70="","",'各会計、関係団体の財政状況及び健全化判断比率'!B70)</f>
        <v>旭川中部衛生施設組合</v>
      </c>
      <c r="BZ36" s="388"/>
      <c r="CA36" s="388"/>
      <c r="CB36" s="388"/>
      <c r="CC36" s="388"/>
      <c r="CD36" s="388"/>
      <c r="CE36" s="388"/>
      <c r="CF36" s="388"/>
      <c r="CG36" s="388"/>
      <c r="CH36" s="388"/>
      <c r="CI36" s="388"/>
      <c r="CJ36" s="388"/>
      <c r="CK36" s="388"/>
      <c r="CL36" s="388"/>
      <c r="CM36" s="388"/>
      <c r="CN36" s="214"/>
      <c r="CO36" s="389">
        <f t="shared" si="3"/>
        <v>29</v>
      </c>
      <c r="CP36" s="389"/>
      <c r="CQ36" s="388" t="str">
        <f>IF('各会計、関係団体の財政状況及び健全化判断比率'!BS9="","",'各会計、関係団体の財政状況及び健全化判断比率'!BS9)</f>
        <v>（公財）岡山市シルバー人材センター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岡山市公共用地取得事業費特別会計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15</v>
      </c>
      <c r="AN37" s="389"/>
      <c r="AO37" s="388" t="str">
        <f>IF('各会計、関係団体の財政状況及び健全化判断比率'!B34="","",'各会計、関係団体の財政状況及び健全化判断比率'!B34)</f>
        <v>岡山市工業用水道事業会計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20</v>
      </c>
      <c r="BX37" s="389"/>
      <c r="BY37" s="388" t="str">
        <f>IF('各会計、関係団体の財政状況及び健全化判断比率'!B71="","",'各会計、関係団体の財政状況及び健全化判断比率'!B71)</f>
        <v>岡山市久米南町衛生施設組合</v>
      </c>
      <c r="BZ37" s="388"/>
      <c r="CA37" s="388"/>
      <c r="CB37" s="388"/>
      <c r="CC37" s="388"/>
      <c r="CD37" s="388"/>
      <c r="CE37" s="388"/>
      <c r="CF37" s="388"/>
      <c r="CG37" s="388"/>
      <c r="CH37" s="388"/>
      <c r="CI37" s="388"/>
      <c r="CJ37" s="388"/>
      <c r="CK37" s="388"/>
      <c r="CL37" s="388"/>
      <c r="CM37" s="388"/>
      <c r="CN37" s="214"/>
      <c r="CO37" s="389">
        <f t="shared" si="3"/>
        <v>30</v>
      </c>
      <c r="CP37" s="389"/>
      <c r="CQ37" s="388" t="str">
        <f>IF('各会計、関係団体の財政状況及び健全化判断比率'!BS10="","",'各会計、関係団体の財政状況及び健全化判断比率'!BS10)</f>
        <v>(公財）岡山文化芸術創造</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f t="shared" ref="C38:C43" si="5">IF(E38="","",C37+1)</f>
        <v>5</v>
      </c>
      <c r="D38" s="389"/>
      <c r="E38" s="388" t="str">
        <f>IF('各会計、関係団体の財政状況及び健全化判断比率'!B11="","",'各会計、関係団体の財政状況及び健全化判断比率'!B11)</f>
        <v>岡山市学童校外事故共済事業費特別会計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16</v>
      </c>
      <c r="AN38" s="389"/>
      <c r="AO38" s="388" t="str">
        <f>IF('各会計、関係団体の財政状況及び健全化判断比率'!B35="","",'各会計、関係団体の財政状況及び健全化判断比率'!B35)</f>
        <v>岡山市病院事業会計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21</v>
      </c>
      <c r="BX38" s="389"/>
      <c r="BY38" s="388" t="str">
        <f>IF('各会計、関係団体の財政状況及び健全化判断比率'!B72="","",'各会計、関係団体の財政状況及び健全化判断比率'!B72)</f>
        <v>岡山市久米南町国民健康保険組合</v>
      </c>
      <c r="BZ38" s="388"/>
      <c r="CA38" s="388"/>
      <c r="CB38" s="388"/>
      <c r="CC38" s="388"/>
      <c r="CD38" s="388"/>
      <c r="CE38" s="388"/>
      <c r="CF38" s="388"/>
      <c r="CG38" s="388"/>
      <c r="CH38" s="388"/>
      <c r="CI38" s="388"/>
      <c r="CJ38" s="388"/>
      <c r="CK38" s="388"/>
      <c r="CL38" s="388"/>
      <c r="CM38" s="388"/>
      <c r="CN38" s="214"/>
      <c r="CO38" s="389">
        <f t="shared" si="3"/>
        <v>31</v>
      </c>
      <c r="CP38" s="389"/>
      <c r="CQ38" s="388" t="str">
        <f>IF('各会計、関係団体の財政状況及び健全化判断比率'!BS11="","",'各会計、関係団体の財政状況及び健全化判断比率'!BS11)</f>
        <v>（一財）岡山市水産協会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f t="shared" si="5"/>
        <v>6</v>
      </c>
      <c r="D39" s="389"/>
      <c r="E39" s="388" t="str">
        <f>IF('各会計、関係団体の財政状況及び健全化判断比率'!B12="","",'各会計、関係団体の財政状況及び健全化判断比率'!B12)</f>
        <v>岡山市母子父子寡婦福祉資金貸付事業費特別会計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22</v>
      </c>
      <c r="BX39" s="389"/>
      <c r="BY39" s="388" t="str">
        <f>IF('各会計、関係団体の財政状況及び健全化判断比率'!B73="","",'各会計、関係団体の財政状況及び健全化判断比率'!B73)</f>
        <v>岡山県広域水道企業団</v>
      </c>
      <c r="BZ39" s="388"/>
      <c r="CA39" s="388"/>
      <c r="CB39" s="388"/>
      <c r="CC39" s="388"/>
      <c r="CD39" s="388"/>
      <c r="CE39" s="388"/>
      <c r="CF39" s="388"/>
      <c r="CG39" s="388"/>
      <c r="CH39" s="388"/>
      <c r="CI39" s="388"/>
      <c r="CJ39" s="388"/>
      <c r="CK39" s="388"/>
      <c r="CL39" s="388"/>
      <c r="CM39" s="388"/>
      <c r="CN39" s="214"/>
      <c r="CO39" s="389">
        <f t="shared" si="3"/>
        <v>32</v>
      </c>
      <c r="CP39" s="389"/>
      <c r="CQ39" s="388" t="str">
        <f>IF('各会計、関係団体の財政状況及び健全化判断比率'!BS12="","",'各会計、関係団体の財政状況及び健全化判断比率'!BS12)</f>
        <v>（公財）岡山市ふれあい公社</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f t="shared" si="5"/>
        <v>7</v>
      </c>
      <c r="D40" s="389"/>
      <c r="E40" s="388" t="str">
        <f>IF('各会計、関係団体の財政状況及び健全化判断比率'!B13="","",'各会計、関係団体の財政状況及び健全化判断比率'!B13)</f>
        <v>岡山市公債費特別会計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23</v>
      </c>
      <c r="BX40" s="389"/>
      <c r="BY40" s="388" t="str">
        <f>IF('各会計、関係団体の財政状況及び健全化判断比率'!B74="","",'各会計、関係団体の財政状況及び健全化判断比率'!B74)</f>
        <v>岡山県南部水道企業団</v>
      </c>
      <c r="BZ40" s="388"/>
      <c r="CA40" s="388"/>
      <c r="CB40" s="388"/>
      <c r="CC40" s="388"/>
      <c r="CD40" s="388"/>
      <c r="CE40" s="388"/>
      <c r="CF40" s="388"/>
      <c r="CG40" s="388"/>
      <c r="CH40" s="388"/>
      <c r="CI40" s="388"/>
      <c r="CJ40" s="388"/>
      <c r="CK40" s="388"/>
      <c r="CL40" s="388"/>
      <c r="CM40" s="388"/>
      <c r="CN40" s="214"/>
      <c r="CO40" s="389">
        <f t="shared" si="3"/>
        <v>33</v>
      </c>
      <c r="CP40" s="389"/>
      <c r="CQ40" s="388" t="str">
        <f>IF('各会計、関係団体の財政状況及び健全化判断比率'!BS13="","",'各会計、関係団体の財政状況及び健全化判断比率'!BS13)</f>
        <v>（株）岡山コンベンションセンター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f t="shared" si="5"/>
        <v>8</v>
      </c>
      <c r="D41" s="389"/>
      <c r="E41" s="388" t="str">
        <f>IF('各会計、関係団体の財政状況及び健全化判断比率'!B14="","",'各会計、関係団体の財政状況及び健全化判断比率'!B14)</f>
        <v>岡山市立総合医療センター病院事業債特別会計</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24</v>
      </c>
      <c r="BX41" s="389"/>
      <c r="BY41" s="388" t="str">
        <f>IF('各会計、関係団体の財政状況及び健全化判断比率'!B75="","",'各会計、関係団体の財政状況及び健全化判断比率'!B75)</f>
        <v>湛井十二箇郷組合</v>
      </c>
      <c r="BZ41" s="388"/>
      <c r="CA41" s="388"/>
      <c r="CB41" s="388"/>
      <c r="CC41" s="388"/>
      <c r="CD41" s="388"/>
      <c r="CE41" s="388"/>
      <c r="CF41" s="388"/>
      <c r="CG41" s="388"/>
      <c r="CH41" s="388"/>
      <c r="CI41" s="388"/>
      <c r="CJ41" s="388"/>
      <c r="CK41" s="388"/>
      <c r="CL41" s="388"/>
      <c r="CM41" s="388"/>
      <c r="CN41" s="214"/>
      <c r="CO41" s="389">
        <f t="shared" si="3"/>
        <v>34</v>
      </c>
      <c r="CP41" s="389"/>
      <c r="CQ41" s="388" t="str">
        <f>IF('各会計、関係団体の財政状況及び健全化判断比率'!BS14="","",'各会計、関係団体の財政状況及び健全化判断比率'!BS14)</f>
        <v>岡山市場冷蔵（株）</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25</v>
      </c>
      <c r="BX42" s="389"/>
      <c r="BY42" s="388" t="str">
        <f>IF('各会計、関係団体の財政状況及び健全化判断比率'!B76="","",'各会計、関係団体の財政状況及び健全化判断比率'!B76)</f>
        <v>大正池水利組合</v>
      </c>
      <c r="BZ42" s="388"/>
      <c r="CA42" s="388"/>
      <c r="CB42" s="388"/>
      <c r="CC42" s="388"/>
      <c r="CD42" s="388"/>
      <c r="CE42" s="388"/>
      <c r="CF42" s="388"/>
      <c r="CG42" s="388"/>
      <c r="CH42" s="388"/>
      <c r="CI42" s="388"/>
      <c r="CJ42" s="388"/>
      <c r="CK42" s="388"/>
      <c r="CL42" s="388"/>
      <c r="CM42" s="388"/>
      <c r="CN42" s="214"/>
      <c r="CO42" s="389">
        <f t="shared" si="3"/>
        <v>35</v>
      </c>
      <c r="CP42" s="389"/>
      <c r="CQ42" s="388" t="str">
        <f>IF('各会計、関係団体の財政状況及び健全化判断比率'!BS15="","",'各会計、関係団体の財政状況及び健全化判断比率'!BS15)</f>
        <v>岡山都市整備(株)</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26</v>
      </c>
      <c r="BX43" s="389"/>
      <c r="BY43" s="388" t="str">
        <f>IF('各会計、関係団体の財政状況及び健全化判断比率'!B77="","",'各会計、関係団体の財政状況及び健全化判断比率'!B77)</f>
        <v>田原用水組合</v>
      </c>
      <c r="BZ43" s="388"/>
      <c r="CA43" s="388"/>
      <c r="CB43" s="388"/>
      <c r="CC43" s="388"/>
      <c r="CD43" s="388"/>
      <c r="CE43" s="388"/>
      <c r="CF43" s="388"/>
      <c r="CG43" s="388"/>
      <c r="CH43" s="388"/>
      <c r="CI43" s="388"/>
      <c r="CJ43" s="388"/>
      <c r="CK43" s="388"/>
      <c r="CL43" s="388"/>
      <c r="CM43" s="388"/>
      <c r="CN43" s="214"/>
      <c r="CO43" s="389">
        <f t="shared" si="3"/>
        <v>36</v>
      </c>
      <c r="CP43" s="389"/>
      <c r="CQ43" s="388" t="str">
        <f>IF('各会計、関係団体の財政状況及び健全化判断比率'!BS16="","",'各会計、関係団体の財政状況及び健全化判断比率'!BS16)</f>
        <v>岡山港埠頭開発(株）</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wFi4ty8u6lgiBAcXvmT+CnNCN0x3VWKDCYKD2SPVTaJ+dTlgcowYN2xoyk8Vy1aAvAiPEp8ehw1u/CjvcKTUlA==" saltValue="ng4DHoJGrbHN5tCjcUFt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ageMargins left="0.59055118110236227" right="0" top="0.59055118110236227" bottom="0.59055118110236227" header="0.39370078740157483" footer="0.39370078740157483"/>
  <pageSetup paperSize="9" scale="53" orientation="landscape" horizontalDpi="1200" verticalDpi="12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206</v>
      </c>
      <c r="DI1" s="762"/>
      <c r="DJ1" s="762"/>
      <c r="DK1" s="762"/>
      <c r="DL1" s="762"/>
      <c r="DM1" s="762"/>
      <c r="DN1" s="763"/>
      <c r="DO1" s="226"/>
      <c r="DP1" s="761" t="s">
        <v>207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209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212</v>
      </c>
      <c r="S4" s="704"/>
      <c r="T4" s="704"/>
      <c r="U4" s="704"/>
      <c r="V4" s="704"/>
      <c r="W4" s="704"/>
      <c r="X4" s="704"/>
      <c r="Y4" s="705"/>
      <c r="Z4" s="703" t="s">
        <v>213</v>
      </c>
      <c r="AA4" s="704"/>
      <c r="AB4" s="704"/>
      <c r="AC4" s="705"/>
      <c r="AD4" s="703" t="s">
        <v>214</v>
      </c>
      <c r="AE4" s="704"/>
      <c r="AF4" s="704"/>
      <c r="AG4" s="704"/>
      <c r="AH4" s="704"/>
      <c r="AI4" s="704"/>
      <c r="AJ4" s="704"/>
      <c r="AK4" s="705"/>
      <c r="AL4" s="703" t="s">
        <v>213</v>
      </c>
      <c r="AM4" s="704"/>
      <c r="AN4" s="704"/>
      <c r="AO4" s="705"/>
      <c r="AP4" s="764" t="s">
        <v>215</v>
      </c>
      <c r="AQ4" s="764"/>
      <c r="AR4" s="764"/>
      <c r="AS4" s="764"/>
      <c r="AT4" s="764"/>
      <c r="AU4" s="764"/>
      <c r="AV4" s="764"/>
      <c r="AW4" s="764"/>
      <c r="AX4" s="764"/>
      <c r="AY4" s="764"/>
      <c r="AZ4" s="764"/>
      <c r="BA4" s="764"/>
      <c r="BB4" s="764"/>
      <c r="BC4" s="764"/>
      <c r="BD4" s="764"/>
      <c r="BE4" s="764"/>
      <c r="BF4" s="764"/>
      <c r="BG4" s="764" t="s">
        <v>216</v>
      </c>
      <c r="BH4" s="764"/>
      <c r="BI4" s="764"/>
      <c r="BJ4" s="764"/>
      <c r="BK4" s="764"/>
      <c r="BL4" s="764"/>
      <c r="BM4" s="764"/>
      <c r="BN4" s="764"/>
      <c r="BO4" s="764" t="s">
        <v>213</v>
      </c>
      <c r="BP4" s="764"/>
      <c r="BQ4" s="764"/>
      <c r="BR4" s="764"/>
      <c r="BS4" s="764" t="s">
        <v>217</v>
      </c>
      <c r="BT4" s="764"/>
      <c r="BU4" s="764"/>
      <c r="BV4" s="764"/>
      <c r="BW4" s="764"/>
      <c r="BX4" s="764"/>
      <c r="BY4" s="764"/>
      <c r="BZ4" s="764"/>
      <c r="CA4" s="764"/>
      <c r="CB4" s="764"/>
      <c r="CD4" s="746" t="s">
        <v>218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219</v>
      </c>
      <c r="C5" s="709"/>
      <c r="D5" s="709"/>
      <c r="E5" s="709"/>
      <c r="F5" s="709"/>
      <c r="G5" s="709"/>
      <c r="H5" s="709"/>
      <c r="I5" s="709"/>
      <c r="J5" s="709"/>
      <c r="K5" s="709"/>
      <c r="L5" s="709"/>
      <c r="M5" s="709"/>
      <c r="N5" s="709"/>
      <c r="O5" s="709"/>
      <c r="P5" s="709"/>
      <c r="Q5" s="710"/>
      <c r="R5" s="697">
        <v>128978996</v>
      </c>
      <c r="S5" s="698"/>
      <c r="T5" s="698"/>
      <c r="U5" s="698"/>
      <c r="V5" s="698"/>
      <c r="W5" s="698"/>
      <c r="X5" s="698"/>
      <c r="Y5" s="741"/>
      <c r="Z5" s="759">
        <v>29.9</v>
      </c>
      <c r="AA5" s="759"/>
      <c r="AB5" s="759"/>
      <c r="AC5" s="759"/>
      <c r="AD5" s="760">
        <v>121067122</v>
      </c>
      <c r="AE5" s="760"/>
      <c r="AF5" s="760"/>
      <c r="AG5" s="760"/>
      <c r="AH5" s="760"/>
      <c r="AI5" s="760"/>
      <c r="AJ5" s="760"/>
      <c r="AK5" s="760"/>
      <c r="AL5" s="742">
        <v>66.5</v>
      </c>
      <c r="AM5" s="713"/>
      <c r="AN5" s="713"/>
      <c r="AO5" s="743"/>
      <c r="AP5" s="708" t="s">
        <v>220</v>
      </c>
      <c r="AQ5" s="709"/>
      <c r="AR5" s="709"/>
      <c r="AS5" s="709"/>
      <c r="AT5" s="709"/>
      <c r="AU5" s="709"/>
      <c r="AV5" s="709"/>
      <c r="AW5" s="709"/>
      <c r="AX5" s="709"/>
      <c r="AY5" s="709"/>
      <c r="AZ5" s="709"/>
      <c r="BA5" s="709"/>
      <c r="BB5" s="709"/>
      <c r="BC5" s="709"/>
      <c r="BD5" s="709"/>
      <c r="BE5" s="709"/>
      <c r="BF5" s="710"/>
      <c r="BG5" s="642">
        <v>117082341</v>
      </c>
      <c r="BH5" s="643"/>
      <c r="BI5" s="643"/>
      <c r="BJ5" s="643"/>
      <c r="BK5" s="643"/>
      <c r="BL5" s="643"/>
      <c r="BM5" s="643"/>
      <c r="BN5" s="644"/>
      <c r="BO5" s="675">
        <v>90.8</v>
      </c>
      <c r="BP5" s="675"/>
      <c r="BQ5" s="675"/>
      <c r="BR5" s="675"/>
      <c r="BS5" s="676">
        <v>1533488</v>
      </c>
      <c r="BT5" s="676"/>
      <c r="BU5" s="676"/>
      <c r="BV5" s="676"/>
      <c r="BW5" s="676"/>
      <c r="BX5" s="676"/>
      <c r="BY5" s="676"/>
      <c r="BZ5" s="676"/>
      <c r="CA5" s="676"/>
      <c r="CB5" s="739"/>
      <c r="CD5" s="746" t="s">
        <v>215</v>
      </c>
      <c r="CE5" s="747"/>
      <c r="CF5" s="747"/>
      <c r="CG5" s="747"/>
      <c r="CH5" s="747"/>
      <c r="CI5" s="747"/>
      <c r="CJ5" s="747"/>
      <c r="CK5" s="747"/>
      <c r="CL5" s="747"/>
      <c r="CM5" s="747"/>
      <c r="CN5" s="747"/>
      <c r="CO5" s="747"/>
      <c r="CP5" s="747"/>
      <c r="CQ5" s="748"/>
      <c r="CR5" s="746" t="s">
        <v>221</v>
      </c>
      <c r="CS5" s="747"/>
      <c r="CT5" s="747"/>
      <c r="CU5" s="747"/>
      <c r="CV5" s="747"/>
      <c r="CW5" s="747"/>
      <c r="CX5" s="747"/>
      <c r="CY5" s="748"/>
      <c r="CZ5" s="746" t="s">
        <v>213</v>
      </c>
      <c r="DA5" s="747"/>
      <c r="DB5" s="747"/>
      <c r="DC5" s="748"/>
      <c r="DD5" s="746" t="s">
        <v>222</v>
      </c>
      <c r="DE5" s="747"/>
      <c r="DF5" s="747"/>
      <c r="DG5" s="747"/>
      <c r="DH5" s="747"/>
      <c r="DI5" s="747"/>
      <c r="DJ5" s="747"/>
      <c r="DK5" s="747"/>
      <c r="DL5" s="747"/>
      <c r="DM5" s="747"/>
      <c r="DN5" s="747"/>
      <c r="DO5" s="747"/>
      <c r="DP5" s="748"/>
      <c r="DQ5" s="746" t="s">
        <v>223</v>
      </c>
      <c r="DR5" s="747"/>
      <c r="DS5" s="747"/>
      <c r="DT5" s="747"/>
      <c r="DU5" s="747"/>
      <c r="DV5" s="747"/>
      <c r="DW5" s="747"/>
      <c r="DX5" s="747"/>
      <c r="DY5" s="747"/>
      <c r="DZ5" s="747"/>
      <c r="EA5" s="747"/>
      <c r="EB5" s="747"/>
      <c r="EC5" s="748"/>
    </row>
    <row r="6" spans="2:143" ht="11.25" customHeight="1" x14ac:dyDescent="0.15">
      <c r="B6" s="639" t="s">
        <v>224</v>
      </c>
      <c r="C6" s="640"/>
      <c r="D6" s="640"/>
      <c r="E6" s="640"/>
      <c r="F6" s="640"/>
      <c r="G6" s="640"/>
      <c r="H6" s="640"/>
      <c r="I6" s="640"/>
      <c r="J6" s="640"/>
      <c r="K6" s="640"/>
      <c r="L6" s="640"/>
      <c r="M6" s="640"/>
      <c r="N6" s="640"/>
      <c r="O6" s="640"/>
      <c r="P6" s="640"/>
      <c r="Q6" s="641"/>
      <c r="R6" s="642">
        <v>2592680</v>
      </c>
      <c r="S6" s="643"/>
      <c r="T6" s="643"/>
      <c r="U6" s="643"/>
      <c r="V6" s="643"/>
      <c r="W6" s="643"/>
      <c r="X6" s="643"/>
      <c r="Y6" s="644"/>
      <c r="Z6" s="675">
        <v>0.6</v>
      </c>
      <c r="AA6" s="675"/>
      <c r="AB6" s="675"/>
      <c r="AC6" s="675"/>
      <c r="AD6" s="676">
        <v>2592680</v>
      </c>
      <c r="AE6" s="676"/>
      <c r="AF6" s="676"/>
      <c r="AG6" s="676"/>
      <c r="AH6" s="676"/>
      <c r="AI6" s="676"/>
      <c r="AJ6" s="676"/>
      <c r="AK6" s="676"/>
      <c r="AL6" s="645">
        <v>1.4</v>
      </c>
      <c r="AM6" s="646"/>
      <c r="AN6" s="646"/>
      <c r="AO6" s="677"/>
      <c r="AP6" s="639" t="s">
        <v>225</v>
      </c>
      <c r="AQ6" s="640"/>
      <c r="AR6" s="640"/>
      <c r="AS6" s="640"/>
      <c r="AT6" s="640"/>
      <c r="AU6" s="640"/>
      <c r="AV6" s="640"/>
      <c r="AW6" s="640"/>
      <c r="AX6" s="640"/>
      <c r="AY6" s="640"/>
      <c r="AZ6" s="640"/>
      <c r="BA6" s="640"/>
      <c r="BB6" s="640"/>
      <c r="BC6" s="640"/>
      <c r="BD6" s="640"/>
      <c r="BE6" s="640"/>
      <c r="BF6" s="641"/>
      <c r="BG6" s="642">
        <v>117082341</v>
      </c>
      <c r="BH6" s="643"/>
      <c r="BI6" s="643"/>
      <c r="BJ6" s="643"/>
      <c r="BK6" s="643"/>
      <c r="BL6" s="643"/>
      <c r="BM6" s="643"/>
      <c r="BN6" s="644"/>
      <c r="BO6" s="675">
        <v>90.8</v>
      </c>
      <c r="BP6" s="675"/>
      <c r="BQ6" s="675"/>
      <c r="BR6" s="675"/>
      <c r="BS6" s="676">
        <v>1533488</v>
      </c>
      <c r="BT6" s="676"/>
      <c r="BU6" s="676"/>
      <c r="BV6" s="676"/>
      <c r="BW6" s="676"/>
      <c r="BX6" s="676"/>
      <c r="BY6" s="676"/>
      <c r="BZ6" s="676"/>
      <c r="CA6" s="676"/>
      <c r="CB6" s="739"/>
      <c r="CD6" s="700" t="s">
        <v>226</v>
      </c>
      <c r="CE6" s="701"/>
      <c r="CF6" s="701"/>
      <c r="CG6" s="701"/>
      <c r="CH6" s="701"/>
      <c r="CI6" s="701"/>
      <c r="CJ6" s="701"/>
      <c r="CK6" s="701"/>
      <c r="CL6" s="701"/>
      <c r="CM6" s="701"/>
      <c r="CN6" s="701"/>
      <c r="CO6" s="701"/>
      <c r="CP6" s="701"/>
      <c r="CQ6" s="702"/>
      <c r="CR6" s="642">
        <v>1055952</v>
      </c>
      <c r="CS6" s="643"/>
      <c r="CT6" s="643"/>
      <c r="CU6" s="643"/>
      <c r="CV6" s="643"/>
      <c r="CW6" s="643"/>
      <c r="CX6" s="643"/>
      <c r="CY6" s="644"/>
      <c r="CZ6" s="742">
        <v>0.3</v>
      </c>
      <c r="DA6" s="713"/>
      <c r="DB6" s="713"/>
      <c r="DC6" s="745"/>
      <c r="DD6" s="648" t="s">
        <v>227</v>
      </c>
      <c r="DE6" s="643"/>
      <c r="DF6" s="643"/>
      <c r="DG6" s="643"/>
      <c r="DH6" s="643"/>
      <c r="DI6" s="643"/>
      <c r="DJ6" s="643"/>
      <c r="DK6" s="643"/>
      <c r="DL6" s="643"/>
      <c r="DM6" s="643"/>
      <c r="DN6" s="643"/>
      <c r="DO6" s="643"/>
      <c r="DP6" s="644"/>
      <c r="DQ6" s="648">
        <v>1055860</v>
      </c>
      <c r="DR6" s="643"/>
      <c r="DS6" s="643"/>
      <c r="DT6" s="643"/>
      <c r="DU6" s="643"/>
      <c r="DV6" s="643"/>
      <c r="DW6" s="643"/>
      <c r="DX6" s="643"/>
      <c r="DY6" s="643"/>
      <c r="DZ6" s="643"/>
      <c r="EA6" s="643"/>
      <c r="EB6" s="643"/>
      <c r="EC6" s="689"/>
    </row>
    <row r="7" spans="2:143" ht="11.25" customHeight="1" x14ac:dyDescent="0.15">
      <c r="B7" s="639" t="s">
        <v>228</v>
      </c>
      <c r="C7" s="640"/>
      <c r="D7" s="640"/>
      <c r="E7" s="640"/>
      <c r="F7" s="640"/>
      <c r="G7" s="640"/>
      <c r="H7" s="640"/>
      <c r="I7" s="640"/>
      <c r="J7" s="640"/>
      <c r="K7" s="640"/>
      <c r="L7" s="640"/>
      <c r="M7" s="640"/>
      <c r="N7" s="640"/>
      <c r="O7" s="640"/>
      <c r="P7" s="640"/>
      <c r="Q7" s="641"/>
      <c r="R7" s="642">
        <v>113963</v>
      </c>
      <c r="S7" s="643"/>
      <c r="T7" s="643"/>
      <c r="U7" s="643"/>
      <c r="V7" s="643"/>
      <c r="W7" s="643"/>
      <c r="X7" s="643"/>
      <c r="Y7" s="644"/>
      <c r="Z7" s="675">
        <v>0</v>
      </c>
      <c r="AA7" s="675"/>
      <c r="AB7" s="675"/>
      <c r="AC7" s="675"/>
      <c r="AD7" s="676">
        <v>113963</v>
      </c>
      <c r="AE7" s="676"/>
      <c r="AF7" s="676"/>
      <c r="AG7" s="676"/>
      <c r="AH7" s="676"/>
      <c r="AI7" s="676"/>
      <c r="AJ7" s="676"/>
      <c r="AK7" s="676"/>
      <c r="AL7" s="645">
        <v>0.1</v>
      </c>
      <c r="AM7" s="646"/>
      <c r="AN7" s="646"/>
      <c r="AO7" s="677"/>
      <c r="AP7" s="639" t="s">
        <v>229</v>
      </c>
      <c r="AQ7" s="640"/>
      <c r="AR7" s="640"/>
      <c r="AS7" s="640"/>
      <c r="AT7" s="640"/>
      <c r="AU7" s="640"/>
      <c r="AV7" s="640"/>
      <c r="AW7" s="640"/>
      <c r="AX7" s="640"/>
      <c r="AY7" s="640"/>
      <c r="AZ7" s="640"/>
      <c r="BA7" s="640"/>
      <c r="BB7" s="640"/>
      <c r="BC7" s="640"/>
      <c r="BD7" s="640"/>
      <c r="BE7" s="640"/>
      <c r="BF7" s="641"/>
      <c r="BG7" s="642">
        <v>64009023</v>
      </c>
      <c r="BH7" s="643"/>
      <c r="BI7" s="643"/>
      <c r="BJ7" s="643"/>
      <c r="BK7" s="643"/>
      <c r="BL7" s="643"/>
      <c r="BM7" s="643"/>
      <c r="BN7" s="644"/>
      <c r="BO7" s="675">
        <v>49.6</v>
      </c>
      <c r="BP7" s="675"/>
      <c r="BQ7" s="675"/>
      <c r="BR7" s="675"/>
      <c r="BS7" s="676">
        <v>1533488</v>
      </c>
      <c r="BT7" s="676"/>
      <c r="BU7" s="676"/>
      <c r="BV7" s="676"/>
      <c r="BW7" s="676"/>
      <c r="BX7" s="676"/>
      <c r="BY7" s="676"/>
      <c r="BZ7" s="676"/>
      <c r="CA7" s="676"/>
      <c r="CB7" s="739"/>
      <c r="CD7" s="681" t="s">
        <v>230</v>
      </c>
      <c r="CE7" s="682"/>
      <c r="CF7" s="682"/>
      <c r="CG7" s="682"/>
      <c r="CH7" s="682"/>
      <c r="CI7" s="682"/>
      <c r="CJ7" s="682"/>
      <c r="CK7" s="682"/>
      <c r="CL7" s="682"/>
      <c r="CM7" s="682"/>
      <c r="CN7" s="682"/>
      <c r="CO7" s="682"/>
      <c r="CP7" s="682"/>
      <c r="CQ7" s="683"/>
      <c r="CR7" s="642">
        <v>97430970</v>
      </c>
      <c r="CS7" s="643"/>
      <c r="CT7" s="643"/>
      <c r="CU7" s="643"/>
      <c r="CV7" s="643"/>
      <c r="CW7" s="643"/>
      <c r="CX7" s="643"/>
      <c r="CY7" s="644"/>
      <c r="CZ7" s="675">
        <v>23.5</v>
      </c>
      <c r="DA7" s="675"/>
      <c r="DB7" s="675"/>
      <c r="DC7" s="675"/>
      <c r="DD7" s="648">
        <v>2725721</v>
      </c>
      <c r="DE7" s="643"/>
      <c r="DF7" s="643"/>
      <c r="DG7" s="643"/>
      <c r="DH7" s="643"/>
      <c r="DI7" s="643"/>
      <c r="DJ7" s="643"/>
      <c r="DK7" s="643"/>
      <c r="DL7" s="643"/>
      <c r="DM7" s="643"/>
      <c r="DN7" s="643"/>
      <c r="DO7" s="643"/>
      <c r="DP7" s="644"/>
      <c r="DQ7" s="648">
        <v>17311970</v>
      </c>
      <c r="DR7" s="643"/>
      <c r="DS7" s="643"/>
      <c r="DT7" s="643"/>
      <c r="DU7" s="643"/>
      <c r="DV7" s="643"/>
      <c r="DW7" s="643"/>
      <c r="DX7" s="643"/>
      <c r="DY7" s="643"/>
      <c r="DZ7" s="643"/>
      <c r="EA7" s="643"/>
      <c r="EB7" s="643"/>
      <c r="EC7" s="689"/>
    </row>
    <row r="8" spans="2:143" ht="11.25" customHeight="1" x14ac:dyDescent="0.15">
      <c r="B8" s="639" t="s">
        <v>231</v>
      </c>
      <c r="C8" s="640"/>
      <c r="D8" s="640"/>
      <c r="E8" s="640"/>
      <c r="F8" s="640"/>
      <c r="G8" s="640"/>
      <c r="H8" s="640"/>
      <c r="I8" s="640"/>
      <c r="J8" s="640"/>
      <c r="K8" s="640"/>
      <c r="L8" s="640"/>
      <c r="M8" s="640"/>
      <c r="N8" s="640"/>
      <c r="O8" s="640"/>
      <c r="P8" s="640"/>
      <c r="Q8" s="641"/>
      <c r="R8" s="642">
        <v>570039</v>
      </c>
      <c r="S8" s="643"/>
      <c r="T8" s="643"/>
      <c r="U8" s="643"/>
      <c r="V8" s="643"/>
      <c r="W8" s="643"/>
      <c r="X8" s="643"/>
      <c r="Y8" s="644"/>
      <c r="Z8" s="675">
        <v>0.1</v>
      </c>
      <c r="AA8" s="675"/>
      <c r="AB8" s="675"/>
      <c r="AC8" s="675"/>
      <c r="AD8" s="676">
        <v>570039</v>
      </c>
      <c r="AE8" s="676"/>
      <c r="AF8" s="676"/>
      <c r="AG8" s="676"/>
      <c r="AH8" s="676"/>
      <c r="AI8" s="676"/>
      <c r="AJ8" s="676"/>
      <c r="AK8" s="676"/>
      <c r="AL8" s="645">
        <v>0.3</v>
      </c>
      <c r="AM8" s="646"/>
      <c r="AN8" s="646"/>
      <c r="AO8" s="677"/>
      <c r="AP8" s="639" t="s">
        <v>232</v>
      </c>
      <c r="AQ8" s="640"/>
      <c r="AR8" s="640"/>
      <c r="AS8" s="640"/>
      <c r="AT8" s="640"/>
      <c r="AU8" s="640"/>
      <c r="AV8" s="640"/>
      <c r="AW8" s="640"/>
      <c r="AX8" s="640"/>
      <c r="AY8" s="640"/>
      <c r="AZ8" s="640"/>
      <c r="BA8" s="640"/>
      <c r="BB8" s="640"/>
      <c r="BC8" s="640"/>
      <c r="BD8" s="640"/>
      <c r="BE8" s="640"/>
      <c r="BF8" s="641"/>
      <c r="BG8" s="642">
        <v>1232283</v>
      </c>
      <c r="BH8" s="643"/>
      <c r="BI8" s="643"/>
      <c r="BJ8" s="643"/>
      <c r="BK8" s="643"/>
      <c r="BL8" s="643"/>
      <c r="BM8" s="643"/>
      <c r="BN8" s="644"/>
      <c r="BO8" s="675">
        <v>1</v>
      </c>
      <c r="BP8" s="675"/>
      <c r="BQ8" s="675"/>
      <c r="BR8" s="675"/>
      <c r="BS8" s="648" t="s">
        <v>233</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128754719</v>
      </c>
      <c r="CS8" s="643"/>
      <c r="CT8" s="643"/>
      <c r="CU8" s="643"/>
      <c r="CV8" s="643"/>
      <c r="CW8" s="643"/>
      <c r="CX8" s="643"/>
      <c r="CY8" s="644"/>
      <c r="CZ8" s="675">
        <v>31.1</v>
      </c>
      <c r="DA8" s="675"/>
      <c r="DB8" s="675"/>
      <c r="DC8" s="675"/>
      <c r="DD8" s="648">
        <v>4161107</v>
      </c>
      <c r="DE8" s="643"/>
      <c r="DF8" s="643"/>
      <c r="DG8" s="643"/>
      <c r="DH8" s="643"/>
      <c r="DI8" s="643"/>
      <c r="DJ8" s="643"/>
      <c r="DK8" s="643"/>
      <c r="DL8" s="643"/>
      <c r="DM8" s="643"/>
      <c r="DN8" s="643"/>
      <c r="DO8" s="643"/>
      <c r="DP8" s="644"/>
      <c r="DQ8" s="648">
        <v>60608182</v>
      </c>
      <c r="DR8" s="643"/>
      <c r="DS8" s="643"/>
      <c r="DT8" s="643"/>
      <c r="DU8" s="643"/>
      <c r="DV8" s="643"/>
      <c r="DW8" s="643"/>
      <c r="DX8" s="643"/>
      <c r="DY8" s="643"/>
      <c r="DZ8" s="643"/>
      <c r="EA8" s="643"/>
      <c r="EB8" s="643"/>
      <c r="EC8" s="689"/>
    </row>
    <row r="9" spans="2:143" ht="11.25" customHeight="1" x14ac:dyDescent="0.15">
      <c r="B9" s="639" t="s">
        <v>235</v>
      </c>
      <c r="C9" s="640"/>
      <c r="D9" s="640"/>
      <c r="E9" s="640"/>
      <c r="F9" s="640"/>
      <c r="G9" s="640"/>
      <c r="H9" s="640"/>
      <c r="I9" s="640"/>
      <c r="J9" s="640"/>
      <c r="K9" s="640"/>
      <c r="L9" s="640"/>
      <c r="M9" s="640"/>
      <c r="N9" s="640"/>
      <c r="O9" s="640"/>
      <c r="P9" s="640"/>
      <c r="Q9" s="641"/>
      <c r="R9" s="642">
        <v>498968</v>
      </c>
      <c r="S9" s="643"/>
      <c r="T9" s="643"/>
      <c r="U9" s="643"/>
      <c r="V9" s="643"/>
      <c r="W9" s="643"/>
      <c r="X9" s="643"/>
      <c r="Y9" s="644"/>
      <c r="Z9" s="675">
        <v>0.1</v>
      </c>
      <c r="AA9" s="675"/>
      <c r="AB9" s="675"/>
      <c r="AC9" s="675"/>
      <c r="AD9" s="676">
        <v>498968</v>
      </c>
      <c r="AE9" s="676"/>
      <c r="AF9" s="676"/>
      <c r="AG9" s="676"/>
      <c r="AH9" s="676"/>
      <c r="AI9" s="676"/>
      <c r="AJ9" s="676"/>
      <c r="AK9" s="676"/>
      <c r="AL9" s="645">
        <v>0.3</v>
      </c>
      <c r="AM9" s="646"/>
      <c r="AN9" s="646"/>
      <c r="AO9" s="677"/>
      <c r="AP9" s="639" t="s">
        <v>236</v>
      </c>
      <c r="AQ9" s="640"/>
      <c r="AR9" s="640"/>
      <c r="AS9" s="640"/>
      <c r="AT9" s="640"/>
      <c r="AU9" s="640"/>
      <c r="AV9" s="640"/>
      <c r="AW9" s="640"/>
      <c r="AX9" s="640"/>
      <c r="AY9" s="640"/>
      <c r="AZ9" s="640"/>
      <c r="BA9" s="640"/>
      <c r="BB9" s="640"/>
      <c r="BC9" s="640"/>
      <c r="BD9" s="640"/>
      <c r="BE9" s="640"/>
      <c r="BF9" s="641"/>
      <c r="BG9" s="642">
        <v>53547690</v>
      </c>
      <c r="BH9" s="643"/>
      <c r="BI9" s="643"/>
      <c r="BJ9" s="643"/>
      <c r="BK9" s="643"/>
      <c r="BL9" s="643"/>
      <c r="BM9" s="643"/>
      <c r="BN9" s="644"/>
      <c r="BO9" s="675">
        <v>41.5</v>
      </c>
      <c r="BP9" s="675"/>
      <c r="BQ9" s="675"/>
      <c r="BR9" s="675"/>
      <c r="BS9" s="648" t="s">
        <v>233</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28719603</v>
      </c>
      <c r="CS9" s="643"/>
      <c r="CT9" s="643"/>
      <c r="CU9" s="643"/>
      <c r="CV9" s="643"/>
      <c r="CW9" s="643"/>
      <c r="CX9" s="643"/>
      <c r="CY9" s="644"/>
      <c r="CZ9" s="675">
        <v>6.9</v>
      </c>
      <c r="DA9" s="675"/>
      <c r="DB9" s="675"/>
      <c r="DC9" s="675"/>
      <c r="DD9" s="648">
        <v>4693687</v>
      </c>
      <c r="DE9" s="643"/>
      <c r="DF9" s="643"/>
      <c r="DG9" s="643"/>
      <c r="DH9" s="643"/>
      <c r="DI9" s="643"/>
      <c r="DJ9" s="643"/>
      <c r="DK9" s="643"/>
      <c r="DL9" s="643"/>
      <c r="DM9" s="643"/>
      <c r="DN9" s="643"/>
      <c r="DO9" s="643"/>
      <c r="DP9" s="644"/>
      <c r="DQ9" s="648">
        <v>20263293</v>
      </c>
      <c r="DR9" s="643"/>
      <c r="DS9" s="643"/>
      <c r="DT9" s="643"/>
      <c r="DU9" s="643"/>
      <c r="DV9" s="643"/>
      <c r="DW9" s="643"/>
      <c r="DX9" s="643"/>
      <c r="DY9" s="643"/>
      <c r="DZ9" s="643"/>
      <c r="EA9" s="643"/>
      <c r="EB9" s="643"/>
      <c r="EC9" s="689"/>
    </row>
    <row r="10" spans="2:143" ht="11.25" customHeight="1" x14ac:dyDescent="0.15">
      <c r="B10" s="639" t="s">
        <v>238</v>
      </c>
      <c r="C10" s="640"/>
      <c r="D10" s="640"/>
      <c r="E10" s="640"/>
      <c r="F10" s="640"/>
      <c r="G10" s="640"/>
      <c r="H10" s="640"/>
      <c r="I10" s="640"/>
      <c r="J10" s="640"/>
      <c r="K10" s="640"/>
      <c r="L10" s="640"/>
      <c r="M10" s="640"/>
      <c r="N10" s="640"/>
      <c r="O10" s="640"/>
      <c r="P10" s="640"/>
      <c r="Q10" s="641"/>
      <c r="R10" s="642">
        <v>107621</v>
      </c>
      <c r="S10" s="643"/>
      <c r="T10" s="643"/>
      <c r="U10" s="643"/>
      <c r="V10" s="643"/>
      <c r="W10" s="643"/>
      <c r="X10" s="643"/>
      <c r="Y10" s="644"/>
      <c r="Z10" s="675">
        <v>0</v>
      </c>
      <c r="AA10" s="675"/>
      <c r="AB10" s="675"/>
      <c r="AC10" s="675"/>
      <c r="AD10" s="676">
        <v>107621</v>
      </c>
      <c r="AE10" s="676"/>
      <c r="AF10" s="676"/>
      <c r="AG10" s="676"/>
      <c r="AH10" s="676"/>
      <c r="AI10" s="676"/>
      <c r="AJ10" s="676"/>
      <c r="AK10" s="676"/>
      <c r="AL10" s="645">
        <v>0.1</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2665727</v>
      </c>
      <c r="BH10" s="643"/>
      <c r="BI10" s="643"/>
      <c r="BJ10" s="643"/>
      <c r="BK10" s="643"/>
      <c r="BL10" s="643"/>
      <c r="BM10" s="643"/>
      <c r="BN10" s="644"/>
      <c r="BO10" s="675">
        <v>2.1</v>
      </c>
      <c r="BP10" s="675"/>
      <c r="BQ10" s="675"/>
      <c r="BR10" s="675"/>
      <c r="BS10" s="648" t="s">
        <v>227</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v>268788</v>
      </c>
      <c r="CS10" s="643"/>
      <c r="CT10" s="643"/>
      <c r="CU10" s="643"/>
      <c r="CV10" s="643"/>
      <c r="CW10" s="643"/>
      <c r="CX10" s="643"/>
      <c r="CY10" s="644"/>
      <c r="CZ10" s="675">
        <v>0.1</v>
      </c>
      <c r="DA10" s="675"/>
      <c r="DB10" s="675"/>
      <c r="DC10" s="675"/>
      <c r="DD10" s="648">
        <v>27511</v>
      </c>
      <c r="DE10" s="643"/>
      <c r="DF10" s="643"/>
      <c r="DG10" s="643"/>
      <c r="DH10" s="643"/>
      <c r="DI10" s="643"/>
      <c r="DJ10" s="643"/>
      <c r="DK10" s="643"/>
      <c r="DL10" s="643"/>
      <c r="DM10" s="643"/>
      <c r="DN10" s="643"/>
      <c r="DO10" s="643"/>
      <c r="DP10" s="644"/>
      <c r="DQ10" s="648">
        <v>64144</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15809043</v>
      </c>
      <c r="S11" s="643"/>
      <c r="T11" s="643"/>
      <c r="U11" s="643"/>
      <c r="V11" s="643"/>
      <c r="W11" s="643"/>
      <c r="X11" s="643"/>
      <c r="Y11" s="644"/>
      <c r="Z11" s="645">
        <v>3.7</v>
      </c>
      <c r="AA11" s="646"/>
      <c r="AB11" s="646"/>
      <c r="AC11" s="647"/>
      <c r="AD11" s="648">
        <v>15809043</v>
      </c>
      <c r="AE11" s="643"/>
      <c r="AF11" s="643"/>
      <c r="AG11" s="643"/>
      <c r="AH11" s="643"/>
      <c r="AI11" s="643"/>
      <c r="AJ11" s="643"/>
      <c r="AK11" s="644"/>
      <c r="AL11" s="645">
        <v>8.6999999999999993</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6563323</v>
      </c>
      <c r="BH11" s="643"/>
      <c r="BI11" s="643"/>
      <c r="BJ11" s="643"/>
      <c r="BK11" s="643"/>
      <c r="BL11" s="643"/>
      <c r="BM11" s="643"/>
      <c r="BN11" s="644"/>
      <c r="BO11" s="675">
        <v>5.0999999999999996</v>
      </c>
      <c r="BP11" s="675"/>
      <c r="BQ11" s="675"/>
      <c r="BR11" s="675"/>
      <c r="BS11" s="648">
        <v>1533488</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6723145</v>
      </c>
      <c r="CS11" s="643"/>
      <c r="CT11" s="643"/>
      <c r="CU11" s="643"/>
      <c r="CV11" s="643"/>
      <c r="CW11" s="643"/>
      <c r="CX11" s="643"/>
      <c r="CY11" s="644"/>
      <c r="CZ11" s="675">
        <v>1.6</v>
      </c>
      <c r="DA11" s="675"/>
      <c r="DB11" s="675"/>
      <c r="DC11" s="675"/>
      <c r="DD11" s="648">
        <v>3181869</v>
      </c>
      <c r="DE11" s="643"/>
      <c r="DF11" s="643"/>
      <c r="DG11" s="643"/>
      <c r="DH11" s="643"/>
      <c r="DI11" s="643"/>
      <c r="DJ11" s="643"/>
      <c r="DK11" s="643"/>
      <c r="DL11" s="643"/>
      <c r="DM11" s="643"/>
      <c r="DN11" s="643"/>
      <c r="DO11" s="643"/>
      <c r="DP11" s="644"/>
      <c r="DQ11" s="648">
        <v>4916925</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v>102855</v>
      </c>
      <c r="S12" s="643"/>
      <c r="T12" s="643"/>
      <c r="U12" s="643"/>
      <c r="V12" s="643"/>
      <c r="W12" s="643"/>
      <c r="X12" s="643"/>
      <c r="Y12" s="644"/>
      <c r="Z12" s="675">
        <v>0</v>
      </c>
      <c r="AA12" s="675"/>
      <c r="AB12" s="675"/>
      <c r="AC12" s="675"/>
      <c r="AD12" s="676">
        <v>102855</v>
      </c>
      <c r="AE12" s="676"/>
      <c r="AF12" s="676"/>
      <c r="AG12" s="676"/>
      <c r="AH12" s="676"/>
      <c r="AI12" s="676"/>
      <c r="AJ12" s="676"/>
      <c r="AK12" s="676"/>
      <c r="AL12" s="645">
        <v>0.1</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46449508</v>
      </c>
      <c r="BH12" s="643"/>
      <c r="BI12" s="643"/>
      <c r="BJ12" s="643"/>
      <c r="BK12" s="643"/>
      <c r="BL12" s="643"/>
      <c r="BM12" s="643"/>
      <c r="BN12" s="644"/>
      <c r="BO12" s="675">
        <v>36</v>
      </c>
      <c r="BP12" s="675"/>
      <c r="BQ12" s="675"/>
      <c r="BR12" s="675"/>
      <c r="BS12" s="648" t="s">
        <v>233</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8431447</v>
      </c>
      <c r="CS12" s="643"/>
      <c r="CT12" s="643"/>
      <c r="CU12" s="643"/>
      <c r="CV12" s="643"/>
      <c r="CW12" s="643"/>
      <c r="CX12" s="643"/>
      <c r="CY12" s="644"/>
      <c r="CZ12" s="675">
        <v>2</v>
      </c>
      <c r="DA12" s="675"/>
      <c r="DB12" s="675"/>
      <c r="DC12" s="675"/>
      <c r="DD12" s="648">
        <v>414461</v>
      </c>
      <c r="DE12" s="643"/>
      <c r="DF12" s="643"/>
      <c r="DG12" s="643"/>
      <c r="DH12" s="643"/>
      <c r="DI12" s="643"/>
      <c r="DJ12" s="643"/>
      <c r="DK12" s="643"/>
      <c r="DL12" s="643"/>
      <c r="DM12" s="643"/>
      <c r="DN12" s="643"/>
      <c r="DO12" s="643"/>
      <c r="DP12" s="644"/>
      <c r="DQ12" s="648">
        <v>7275607</v>
      </c>
      <c r="DR12" s="643"/>
      <c r="DS12" s="643"/>
      <c r="DT12" s="643"/>
      <c r="DU12" s="643"/>
      <c r="DV12" s="643"/>
      <c r="DW12" s="643"/>
      <c r="DX12" s="643"/>
      <c r="DY12" s="643"/>
      <c r="DZ12" s="643"/>
      <c r="EA12" s="643"/>
      <c r="EB12" s="643"/>
      <c r="EC12" s="689"/>
    </row>
    <row r="13" spans="2:143" ht="11.25" customHeight="1" x14ac:dyDescent="0.15">
      <c r="B13" s="639" t="s">
        <v>247</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227</v>
      </c>
      <c r="AA13" s="675"/>
      <c r="AB13" s="675"/>
      <c r="AC13" s="675"/>
      <c r="AD13" s="676" t="s">
        <v>227</v>
      </c>
      <c r="AE13" s="676"/>
      <c r="AF13" s="676"/>
      <c r="AG13" s="676"/>
      <c r="AH13" s="676"/>
      <c r="AI13" s="676"/>
      <c r="AJ13" s="676"/>
      <c r="AK13" s="676"/>
      <c r="AL13" s="645" t="s">
        <v>233</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46195435</v>
      </c>
      <c r="BH13" s="643"/>
      <c r="BI13" s="643"/>
      <c r="BJ13" s="643"/>
      <c r="BK13" s="643"/>
      <c r="BL13" s="643"/>
      <c r="BM13" s="643"/>
      <c r="BN13" s="644"/>
      <c r="BO13" s="675">
        <v>35.799999999999997</v>
      </c>
      <c r="BP13" s="675"/>
      <c r="BQ13" s="675"/>
      <c r="BR13" s="675"/>
      <c r="BS13" s="648" t="s">
        <v>227</v>
      </c>
      <c r="BT13" s="643"/>
      <c r="BU13" s="643"/>
      <c r="BV13" s="643"/>
      <c r="BW13" s="643"/>
      <c r="BX13" s="643"/>
      <c r="BY13" s="643"/>
      <c r="BZ13" s="643"/>
      <c r="CA13" s="643"/>
      <c r="CB13" s="689"/>
      <c r="CD13" s="681" t="s">
        <v>249</v>
      </c>
      <c r="CE13" s="682"/>
      <c r="CF13" s="682"/>
      <c r="CG13" s="682"/>
      <c r="CH13" s="682"/>
      <c r="CI13" s="682"/>
      <c r="CJ13" s="682"/>
      <c r="CK13" s="682"/>
      <c r="CL13" s="682"/>
      <c r="CM13" s="682"/>
      <c r="CN13" s="682"/>
      <c r="CO13" s="682"/>
      <c r="CP13" s="682"/>
      <c r="CQ13" s="683"/>
      <c r="CR13" s="642">
        <v>38856164</v>
      </c>
      <c r="CS13" s="643"/>
      <c r="CT13" s="643"/>
      <c r="CU13" s="643"/>
      <c r="CV13" s="643"/>
      <c r="CW13" s="643"/>
      <c r="CX13" s="643"/>
      <c r="CY13" s="644"/>
      <c r="CZ13" s="675">
        <v>9.4</v>
      </c>
      <c r="DA13" s="675"/>
      <c r="DB13" s="675"/>
      <c r="DC13" s="675"/>
      <c r="DD13" s="648">
        <v>20438661</v>
      </c>
      <c r="DE13" s="643"/>
      <c r="DF13" s="643"/>
      <c r="DG13" s="643"/>
      <c r="DH13" s="643"/>
      <c r="DI13" s="643"/>
      <c r="DJ13" s="643"/>
      <c r="DK13" s="643"/>
      <c r="DL13" s="643"/>
      <c r="DM13" s="643"/>
      <c r="DN13" s="643"/>
      <c r="DO13" s="643"/>
      <c r="DP13" s="644"/>
      <c r="DQ13" s="648">
        <v>20526318</v>
      </c>
      <c r="DR13" s="643"/>
      <c r="DS13" s="643"/>
      <c r="DT13" s="643"/>
      <c r="DU13" s="643"/>
      <c r="DV13" s="643"/>
      <c r="DW13" s="643"/>
      <c r="DX13" s="643"/>
      <c r="DY13" s="643"/>
      <c r="DZ13" s="643"/>
      <c r="EA13" s="643"/>
      <c r="EB13" s="643"/>
      <c r="EC13" s="689"/>
    </row>
    <row r="14" spans="2:143" ht="11.25" customHeight="1" x14ac:dyDescent="0.15">
      <c r="B14" s="639" t="s">
        <v>250</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227</v>
      </c>
      <c r="AA14" s="675"/>
      <c r="AB14" s="675"/>
      <c r="AC14" s="675"/>
      <c r="AD14" s="676" t="s">
        <v>227</v>
      </c>
      <c r="AE14" s="676"/>
      <c r="AF14" s="676"/>
      <c r="AG14" s="676"/>
      <c r="AH14" s="676"/>
      <c r="AI14" s="676"/>
      <c r="AJ14" s="676"/>
      <c r="AK14" s="676"/>
      <c r="AL14" s="645" t="s">
        <v>227</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2021379</v>
      </c>
      <c r="BH14" s="643"/>
      <c r="BI14" s="643"/>
      <c r="BJ14" s="643"/>
      <c r="BK14" s="643"/>
      <c r="BL14" s="643"/>
      <c r="BM14" s="643"/>
      <c r="BN14" s="644"/>
      <c r="BO14" s="675">
        <v>1.6</v>
      </c>
      <c r="BP14" s="675"/>
      <c r="BQ14" s="675"/>
      <c r="BR14" s="675"/>
      <c r="BS14" s="648" t="s">
        <v>227</v>
      </c>
      <c r="BT14" s="643"/>
      <c r="BU14" s="643"/>
      <c r="BV14" s="643"/>
      <c r="BW14" s="643"/>
      <c r="BX14" s="643"/>
      <c r="BY14" s="643"/>
      <c r="BZ14" s="643"/>
      <c r="CA14" s="643"/>
      <c r="CB14" s="689"/>
      <c r="CD14" s="681" t="s">
        <v>252</v>
      </c>
      <c r="CE14" s="682"/>
      <c r="CF14" s="682"/>
      <c r="CG14" s="682"/>
      <c r="CH14" s="682"/>
      <c r="CI14" s="682"/>
      <c r="CJ14" s="682"/>
      <c r="CK14" s="682"/>
      <c r="CL14" s="682"/>
      <c r="CM14" s="682"/>
      <c r="CN14" s="682"/>
      <c r="CO14" s="682"/>
      <c r="CP14" s="682"/>
      <c r="CQ14" s="683"/>
      <c r="CR14" s="642">
        <v>9125328</v>
      </c>
      <c r="CS14" s="643"/>
      <c r="CT14" s="643"/>
      <c r="CU14" s="643"/>
      <c r="CV14" s="643"/>
      <c r="CW14" s="643"/>
      <c r="CX14" s="643"/>
      <c r="CY14" s="644"/>
      <c r="CZ14" s="675">
        <v>2.2000000000000002</v>
      </c>
      <c r="DA14" s="675"/>
      <c r="DB14" s="675"/>
      <c r="DC14" s="675"/>
      <c r="DD14" s="648">
        <v>1188592</v>
      </c>
      <c r="DE14" s="643"/>
      <c r="DF14" s="643"/>
      <c r="DG14" s="643"/>
      <c r="DH14" s="643"/>
      <c r="DI14" s="643"/>
      <c r="DJ14" s="643"/>
      <c r="DK14" s="643"/>
      <c r="DL14" s="643"/>
      <c r="DM14" s="643"/>
      <c r="DN14" s="643"/>
      <c r="DO14" s="643"/>
      <c r="DP14" s="644"/>
      <c r="DQ14" s="648">
        <v>7767708</v>
      </c>
      <c r="DR14" s="643"/>
      <c r="DS14" s="643"/>
      <c r="DT14" s="643"/>
      <c r="DU14" s="643"/>
      <c r="DV14" s="643"/>
      <c r="DW14" s="643"/>
      <c r="DX14" s="643"/>
      <c r="DY14" s="643"/>
      <c r="DZ14" s="643"/>
      <c r="EA14" s="643"/>
      <c r="EB14" s="643"/>
      <c r="EC14" s="689"/>
    </row>
    <row r="15" spans="2:143" ht="11.25" customHeight="1" x14ac:dyDescent="0.15">
      <c r="B15" s="639" t="s">
        <v>253</v>
      </c>
      <c r="C15" s="640"/>
      <c r="D15" s="640"/>
      <c r="E15" s="640"/>
      <c r="F15" s="640"/>
      <c r="G15" s="640"/>
      <c r="H15" s="640"/>
      <c r="I15" s="640"/>
      <c r="J15" s="640"/>
      <c r="K15" s="640"/>
      <c r="L15" s="640"/>
      <c r="M15" s="640"/>
      <c r="N15" s="640"/>
      <c r="O15" s="640"/>
      <c r="P15" s="640"/>
      <c r="Q15" s="641"/>
      <c r="R15" s="642">
        <v>5707279</v>
      </c>
      <c r="S15" s="643"/>
      <c r="T15" s="643"/>
      <c r="U15" s="643"/>
      <c r="V15" s="643"/>
      <c r="W15" s="643"/>
      <c r="X15" s="643"/>
      <c r="Y15" s="644"/>
      <c r="Z15" s="675">
        <v>1.3</v>
      </c>
      <c r="AA15" s="675"/>
      <c r="AB15" s="675"/>
      <c r="AC15" s="675"/>
      <c r="AD15" s="676">
        <v>5707279</v>
      </c>
      <c r="AE15" s="676"/>
      <c r="AF15" s="676"/>
      <c r="AG15" s="676"/>
      <c r="AH15" s="676"/>
      <c r="AI15" s="676"/>
      <c r="AJ15" s="676"/>
      <c r="AK15" s="676"/>
      <c r="AL15" s="645">
        <v>3.1</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4602393</v>
      </c>
      <c r="BH15" s="643"/>
      <c r="BI15" s="643"/>
      <c r="BJ15" s="643"/>
      <c r="BK15" s="643"/>
      <c r="BL15" s="643"/>
      <c r="BM15" s="643"/>
      <c r="BN15" s="644"/>
      <c r="BO15" s="675">
        <v>3.6</v>
      </c>
      <c r="BP15" s="675"/>
      <c r="BQ15" s="675"/>
      <c r="BR15" s="675"/>
      <c r="BS15" s="648" t="s">
        <v>233</v>
      </c>
      <c r="BT15" s="643"/>
      <c r="BU15" s="643"/>
      <c r="BV15" s="643"/>
      <c r="BW15" s="643"/>
      <c r="BX15" s="643"/>
      <c r="BY15" s="643"/>
      <c r="BZ15" s="643"/>
      <c r="CA15" s="643"/>
      <c r="CB15" s="689"/>
      <c r="CD15" s="681" t="s">
        <v>255</v>
      </c>
      <c r="CE15" s="682"/>
      <c r="CF15" s="682"/>
      <c r="CG15" s="682"/>
      <c r="CH15" s="682"/>
      <c r="CI15" s="682"/>
      <c r="CJ15" s="682"/>
      <c r="CK15" s="682"/>
      <c r="CL15" s="682"/>
      <c r="CM15" s="682"/>
      <c r="CN15" s="682"/>
      <c r="CO15" s="682"/>
      <c r="CP15" s="682"/>
      <c r="CQ15" s="683"/>
      <c r="CR15" s="642">
        <v>60527117</v>
      </c>
      <c r="CS15" s="643"/>
      <c r="CT15" s="643"/>
      <c r="CU15" s="643"/>
      <c r="CV15" s="643"/>
      <c r="CW15" s="643"/>
      <c r="CX15" s="643"/>
      <c r="CY15" s="644"/>
      <c r="CZ15" s="675">
        <v>14.6</v>
      </c>
      <c r="DA15" s="675"/>
      <c r="DB15" s="675"/>
      <c r="DC15" s="675"/>
      <c r="DD15" s="648">
        <v>6842843</v>
      </c>
      <c r="DE15" s="643"/>
      <c r="DF15" s="643"/>
      <c r="DG15" s="643"/>
      <c r="DH15" s="643"/>
      <c r="DI15" s="643"/>
      <c r="DJ15" s="643"/>
      <c r="DK15" s="643"/>
      <c r="DL15" s="643"/>
      <c r="DM15" s="643"/>
      <c r="DN15" s="643"/>
      <c r="DO15" s="643"/>
      <c r="DP15" s="644"/>
      <c r="DQ15" s="648">
        <v>42592368</v>
      </c>
      <c r="DR15" s="643"/>
      <c r="DS15" s="643"/>
      <c r="DT15" s="643"/>
      <c r="DU15" s="643"/>
      <c r="DV15" s="643"/>
      <c r="DW15" s="643"/>
      <c r="DX15" s="643"/>
      <c r="DY15" s="643"/>
      <c r="DZ15" s="643"/>
      <c r="EA15" s="643"/>
      <c r="EB15" s="643"/>
      <c r="EC15" s="689"/>
    </row>
    <row r="16" spans="2:143" ht="11.25" customHeight="1" x14ac:dyDescent="0.15">
      <c r="B16" s="639" t="s">
        <v>256</v>
      </c>
      <c r="C16" s="640"/>
      <c r="D16" s="640"/>
      <c r="E16" s="640"/>
      <c r="F16" s="640"/>
      <c r="G16" s="640"/>
      <c r="H16" s="640"/>
      <c r="I16" s="640"/>
      <c r="J16" s="640"/>
      <c r="K16" s="640"/>
      <c r="L16" s="640"/>
      <c r="M16" s="640"/>
      <c r="N16" s="640"/>
      <c r="O16" s="640"/>
      <c r="P16" s="640"/>
      <c r="Q16" s="641"/>
      <c r="R16" s="642">
        <v>266126</v>
      </c>
      <c r="S16" s="643"/>
      <c r="T16" s="643"/>
      <c r="U16" s="643"/>
      <c r="V16" s="643"/>
      <c r="W16" s="643"/>
      <c r="X16" s="643"/>
      <c r="Y16" s="644"/>
      <c r="Z16" s="675">
        <v>0.1</v>
      </c>
      <c r="AA16" s="675"/>
      <c r="AB16" s="675"/>
      <c r="AC16" s="675"/>
      <c r="AD16" s="676">
        <v>266126</v>
      </c>
      <c r="AE16" s="676"/>
      <c r="AF16" s="676"/>
      <c r="AG16" s="676"/>
      <c r="AH16" s="676"/>
      <c r="AI16" s="676"/>
      <c r="AJ16" s="676"/>
      <c r="AK16" s="676"/>
      <c r="AL16" s="645">
        <v>0.1</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v>38</v>
      </c>
      <c r="BH16" s="643"/>
      <c r="BI16" s="643"/>
      <c r="BJ16" s="643"/>
      <c r="BK16" s="643"/>
      <c r="BL16" s="643"/>
      <c r="BM16" s="643"/>
      <c r="BN16" s="644"/>
      <c r="BO16" s="675">
        <v>0</v>
      </c>
      <c r="BP16" s="675"/>
      <c r="BQ16" s="675"/>
      <c r="BR16" s="675"/>
      <c r="BS16" s="648" t="s">
        <v>227</v>
      </c>
      <c r="BT16" s="643"/>
      <c r="BU16" s="643"/>
      <c r="BV16" s="643"/>
      <c r="BW16" s="643"/>
      <c r="BX16" s="643"/>
      <c r="BY16" s="643"/>
      <c r="BZ16" s="643"/>
      <c r="CA16" s="643"/>
      <c r="CB16" s="689"/>
      <c r="CD16" s="681" t="s">
        <v>258</v>
      </c>
      <c r="CE16" s="682"/>
      <c r="CF16" s="682"/>
      <c r="CG16" s="682"/>
      <c r="CH16" s="682"/>
      <c r="CI16" s="682"/>
      <c r="CJ16" s="682"/>
      <c r="CK16" s="682"/>
      <c r="CL16" s="682"/>
      <c r="CM16" s="682"/>
      <c r="CN16" s="682"/>
      <c r="CO16" s="682"/>
      <c r="CP16" s="682"/>
      <c r="CQ16" s="683"/>
      <c r="CR16" s="642">
        <v>866328</v>
      </c>
      <c r="CS16" s="643"/>
      <c r="CT16" s="643"/>
      <c r="CU16" s="643"/>
      <c r="CV16" s="643"/>
      <c r="CW16" s="643"/>
      <c r="CX16" s="643"/>
      <c r="CY16" s="644"/>
      <c r="CZ16" s="675">
        <v>0.2</v>
      </c>
      <c r="DA16" s="675"/>
      <c r="DB16" s="675"/>
      <c r="DC16" s="675"/>
      <c r="DD16" s="648" t="s">
        <v>227</v>
      </c>
      <c r="DE16" s="643"/>
      <c r="DF16" s="643"/>
      <c r="DG16" s="643"/>
      <c r="DH16" s="643"/>
      <c r="DI16" s="643"/>
      <c r="DJ16" s="643"/>
      <c r="DK16" s="643"/>
      <c r="DL16" s="643"/>
      <c r="DM16" s="643"/>
      <c r="DN16" s="643"/>
      <c r="DO16" s="643"/>
      <c r="DP16" s="644"/>
      <c r="DQ16" s="648">
        <v>124157</v>
      </c>
      <c r="DR16" s="643"/>
      <c r="DS16" s="643"/>
      <c r="DT16" s="643"/>
      <c r="DU16" s="643"/>
      <c r="DV16" s="643"/>
      <c r="DW16" s="643"/>
      <c r="DX16" s="643"/>
      <c r="DY16" s="643"/>
      <c r="DZ16" s="643"/>
      <c r="EA16" s="643"/>
      <c r="EB16" s="643"/>
      <c r="EC16" s="689"/>
    </row>
    <row r="17" spans="2:133" ht="11.25" customHeight="1" x14ac:dyDescent="0.15">
      <c r="B17" s="639" t="s">
        <v>259</v>
      </c>
      <c r="C17" s="640"/>
      <c r="D17" s="640"/>
      <c r="E17" s="640"/>
      <c r="F17" s="640"/>
      <c r="G17" s="640"/>
      <c r="H17" s="640"/>
      <c r="I17" s="640"/>
      <c r="J17" s="640"/>
      <c r="K17" s="640"/>
      <c r="L17" s="640"/>
      <c r="M17" s="640"/>
      <c r="N17" s="640"/>
      <c r="O17" s="640"/>
      <c r="P17" s="640"/>
      <c r="Q17" s="641"/>
      <c r="R17" s="642">
        <v>1018358</v>
      </c>
      <c r="S17" s="643"/>
      <c r="T17" s="643"/>
      <c r="U17" s="643"/>
      <c r="V17" s="643"/>
      <c r="W17" s="643"/>
      <c r="X17" s="643"/>
      <c r="Y17" s="644"/>
      <c r="Z17" s="675">
        <v>0.2</v>
      </c>
      <c r="AA17" s="675"/>
      <c r="AB17" s="675"/>
      <c r="AC17" s="675"/>
      <c r="AD17" s="676">
        <v>1018358</v>
      </c>
      <c r="AE17" s="676"/>
      <c r="AF17" s="676"/>
      <c r="AG17" s="676"/>
      <c r="AH17" s="676"/>
      <c r="AI17" s="676"/>
      <c r="AJ17" s="676"/>
      <c r="AK17" s="676"/>
      <c r="AL17" s="645">
        <v>0.6</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9"/>
      <c r="CD17" s="681" t="s">
        <v>261</v>
      </c>
      <c r="CE17" s="682"/>
      <c r="CF17" s="682"/>
      <c r="CG17" s="682"/>
      <c r="CH17" s="682"/>
      <c r="CI17" s="682"/>
      <c r="CJ17" s="682"/>
      <c r="CK17" s="682"/>
      <c r="CL17" s="682"/>
      <c r="CM17" s="682"/>
      <c r="CN17" s="682"/>
      <c r="CO17" s="682"/>
      <c r="CP17" s="682"/>
      <c r="CQ17" s="683"/>
      <c r="CR17" s="642">
        <v>33742467</v>
      </c>
      <c r="CS17" s="643"/>
      <c r="CT17" s="643"/>
      <c r="CU17" s="643"/>
      <c r="CV17" s="643"/>
      <c r="CW17" s="643"/>
      <c r="CX17" s="643"/>
      <c r="CY17" s="644"/>
      <c r="CZ17" s="675">
        <v>8.1</v>
      </c>
      <c r="DA17" s="675"/>
      <c r="DB17" s="675"/>
      <c r="DC17" s="675"/>
      <c r="DD17" s="648" t="s">
        <v>227</v>
      </c>
      <c r="DE17" s="643"/>
      <c r="DF17" s="643"/>
      <c r="DG17" s="643"/>
      <c r="DH17" s="643"/>
      <c r="DI17" s="643"/>
      <c r="DJ17" s="643"/>
      <c r="DK17" s="643"/>
      <c r="DL17" s="643"/>
      <c r="DM17" s="643"/>
      <c r="DN17" s="643"/>
      <c r="DO17" s="643"/>
      <c r="DP17" s="644"/>
      <c r="DQ17" s="648">
        <v>32846148</v>
      </c>
      <c r="DR17" s="643"/>
      <c r="DS17" s="643"/>
      <c r="DT17" s="643"/>
      <c r="DU17" s="643"/>
      <c r="DV17" s="643"/>
      <c r="DW17" s="643"/>
      <c r="DX17" s="643"/>
      <c r="DY17" s="643"/>
      <c r="DZ17" s="643"/>
      <c r="EA17" s="643"/>
      <c r="EB17" s="643"/>
      <c r="EC17" s="689"/>
    </row>
    <row r="18" spans="2:133" ht="11.25" customHeight="1" x14ac:dyDescent="0.15">
      <c r="B18" s="639" t="s">
        <v>262</v>
      </c>
      <c r="C18" s="640"/>
      <c r="D18" s="640"/>
      <c r="E18" s="640"/>
      <c r="F18" s="640"/>
      <c r="G18" s="640"/>
      <c r="H18" s="640"/>
      <c r="I18" s="640"/>
      <c r="J18" s="640"/>
      <c r="K18" s="640"/>
      <c r="L18" s="640"/>
      <c r="M18" s="640"/>
      <c r="N18" s="640"/>
      <c r="O18" s="640"/>
      <c r="P18" s="640"/>
      <c r="Q18" s="641"/>
      <c r="R18" s="642">
        <v>1043452</v>
      </c>
      <c r="S18" s="643"/>
      <c r="T18" s="643"/>
      <c r="U18" s="643"/>
      <c r="V18" s="643"/>
      <c r="W18" s="643"/>
      <c r="X18" s="643"/>
      <c r="Y18" s="644"/>
      <c r="Z18" s="675">
        <v>0.2</v>
      </c>
      <c r="AA18" s="675"/>
      <c r="AB18" s="675"/>
      <c r="AC18" s="675"/>
      <c r="AD18" s="676">
        <v>1043452</v>
      </c>
      <c r="AE18" s="676"/>
      <c r="AF18" s="676"/>
      <c r="AG18" s="676"/>
      <c r="AH18" s="676"/>
      <c r="AI18" s="676"/>
      <c r="AJ18" s="676"/>
      <c r="AK18" s="676"/>
      <c r="AL18" s="645">
        <v>0.6</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227</v>
      </c>
      <c r="BP18" s="675"/>
      <c r="BQ18" s="675"/>
      <c r="BR18" s="675"/>
      <c r="BS18" s="648" t="s">
        <v>227</v>
      </c>
      <c r="BT18" s="643"/>
      <c r="BU18" s="643"/>
      <c r="BV18" s="643"/>
      <c r="BW18" s="643"/>
      <c r="BX18" s="643"/>
      <c r="BY18" s="643"/>
      <c r="BZ18" s="643"/>
      <c r="CA18" s="643"/>
      <c r="CB18" s="689"/>
      <c r="CD18" s="681" t="s">
        <v>264</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227</v>
      </c>
      <c r="DA18" s="675"/>
      <c r="DB18" s="675"/>
      <c r="DC18" s="675"/>
      <c r="DD18" s="648" t="s">
        <v>227</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9"/>
    </row>
    <row r="19" spans="2:133" ht="11.25" customHeight="1" x14ac:dyDescent="0.15">
      <c r="B19" s="639" t="s">
        <v>265</v>
      </c>
      <c r="C19" s="640"/>
      <c r="D19" s="640"/>
      <c r="E19" s="640"/>
      <c r="F19" s="640"/>
      <c r="G19" s="640"/>
      <c r="H19" s="640"/>
      <c r="I19" s="640"/>
      <c r="J19" s="640"/>
      <c r="K19" s="640"/>
      <c r="L19" s="640"/>
      <c r="M19" s="640"/>
      <c r="N19" s="640"/>
      <c r="O19" s="640"/>
      <c r="P19" s="640"/>
      <c r="Q19" s="641"/>
      <c r="R19" s="642">
        <v>872651</v>
      </c>
      <c r="S19" s="643"/>
      <c r="T19" s="643"/>
      <c r="U19" s="643"/>
      <c r="V19" s="643"/>
      <c r="W19" s="643"/>
      <c r="X19" s="643"/>
      <c r="Y19" s="644"/>
      <c r="Z19" s="675">
        <v>0.2</v>
      </c>
      <c r="AA19" s="675"/>
      <c r="AB19" s="675"/>
      <c r="AC19" s="675"/>
      <c r="AD19" s="676">
        <v>872651</v>
      </c>
      <c r="AE19" s="676"/>
      <c r="AF19" s="676"/>
      <c r="AG19" s="676"/>
      <c r="AH19" s="676"/>
      <c r="AI19" s="676"/>
      <c r="AJ19" s="676"/>
      <c r="AK19" s="676"/>
      <c r="AL19" s="645">
        <v>0.5</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11896655</v>
      </c>
      <c r="BH19" s="643"/>
      <c r="BI19" s="643"/>
      <c r="BJ19" s="643"/>
      <c r="BK19" s="643"/>
      <c r="BL19" s="643"/>
      <c r="BM19" s="643"/>
      <c r="BN19" s="644"/>
      <c r="BO19" s="675">
        <v>9.1999999999999993</v>
      </c>
      <c r="BP19" s="675"/>
      <c r="BQ19" s="675"/>
      <c r="BR19" s="675"/>
      <c r="BS19" s="648" t="s">
        <v>227</v>
      </c>
      <c r="BT19" s="643"/>
      <c r="BU19" s="643"/>
      <c r="BV19" s="643"/>
      <c r="BW19" s="643"/>
      <c r="BX19" s="643"/>
      <c r="BY19" s="643"/>
      <c r="BZ19" s="643"/>
      <c r="CA19" s="643"/>
      <c r="CB19" s="689"/>
      <c r="CD19" s="681" t="s">
        <v>267</v>
      </c>
      <c r="CE19" s="682"/>
      <c r="CF19" s="682"/>
      <c r="CG19" s="682"/>
      <c r="CH19" s="682"/>
      <c r="CI19" s="682"/>
      <c r="CJ19" s="682"/>
      <c r="CK19" s="682"/>
      <c r="CL19" s="682"/>
      <c r="CM19" s="682"/>
      <c r="CN19" s="682"/>
      <c r="CO19" s="682"/>
      <c r="CP19" s="682"/>
      <c r="CQ19" s="683"/>
      <c r="CR19" s="642" t="s">
        <v>227</v>
      </c>
      <c r="CS19" s="643"/>
      <c r="CT19" s="643"/>
      <c r="CU19" s="643"/>
      <c r="CV19" s="643"/>
      <c r="CW19" s="643"/>
      <c r="CX19" s="643"/>
      <c r="CY19" s="644"/>
      <c r="CZ19" s="675" t="s">
        <v>227</v>
      </c>
      <c r="DA19" s="675"/>
      <c r="DB19" s="675"/>
      <c r="DC19" s="675"/>
      <c r="DD19" s="648" t="s">
        <v>227</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9"/>
    </row>
    <row r="20" spans="2:133" ht="11.25" customHeight="1" x14ac:dyDescent="0.15">
      <c r="B20" s="639" t="s">
        <v>268</v>
      </c>
      <c r="C20" s="640"/>
      <c r="D20" s="640"/>
      <c r="E20" s="640"/>
      <c r="F20" s="640"/>
      <c r="G20" s="640"/>
      <c r="H20" s="640"/>
      <c r="I20" s="640"/>
      <c r="J20" s="640"/>
      <c r="K20" s="640"/>
      <c r="L20" s="640"/>
      <c r="M20" s="640"/>
      <c r="N20" s="640"/>
      <c r="O20" s="640"/>
      <c r="P20" s="640"/>
      <c r="Q20" s="641"/>
      <c r="R20" s="642">
        <v>127278</v>
      </c>
      <c r="S20" s="643"/>
      <c r="T20" s="643"/>
      <c r="U20" s="643"/>
      <c r="V20" s="643"/>
      <c r="W20" s="643"/>
      <c r="X20" s="643"/>
      <c r="Y20" s="644"/>
      <c r="Z20" s="675">
        <v>0</v>
      </c>
      <c r="AA20" s="675"/>
      <c r="AB20" s="675"/>
      <c r="AC20" s="675"/>
      <c r="AD20" s="676">
        <v>127278</v>
      </c>
      <c r="AE20" s="676"/>
      <c r="AF20" s="676"/>
      <c r="AG20" s="676"/>
      <c r="AH20" s="676"/>
      <c r="AI20" s="676"/>
      <c r="AJ20" s="676"/>
      <c r="AK20" s="676"/>
      <c r="AL20" s="645">
        <v>0.1</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11896655</v>
      </c>
      <c r="BH20" s="643"/>
      <c r="BI20" s="643"/>
      <c r="BJ20" s="643"/>
      <c r="BK20" s="643"/>
      <c r="BL20" s="643"/>
      <c r="BM20" s="643"/>
      <c r="BN20" s="644"/>
      <c r="BO20" s="675">
        <v>9.1999999999999993</v>
      </c>
      <c r="BP20" s="675"/>
      <c r="BQ20" s="675"/>
      <c r="BR20" s="675"/>
      <c r="BS20" s="648" t="s">
        <v>233</v>
      </c>
      <c r="BT20" s="643"/>
      <c r="BU20" s="643"/>
      <c r="BV20" s="643"/>
      <c r="BW20" s="643"/>
      <c r="BX20" s="643"/>
      <c r="BY20" s="643"/>
      <c r="BZ20" s="643"/>
      <c r="CA20" s="643"/>
      <c r="CB20" s="689"/>
      <c r="CD20" s="681" t="s">
        <v>270</v>
      </c>
      <c r="CE20" s="682"/>
      <c r="CF20" s="682"/>
      <c r="CG20" s="682"/>
      <c r="CH20" s="682"/>
      <c r="CI20" s="682"/>
      <c r="CJ20" s="682"/>
      <c r="CK20" s="682"/>
      <c r="CL20" s="682"/>
      <c r="CM20" s="682"/>
      <c r="CN20" s="682"/>
      <c r="CO20" s="682"/>
      <c r="CP20" s="682"/>
      <c r="CQ20" s="683"/>
      <c r="CR20" s="642">
        <v>414502028</v>
      </c>
      <c r="CS20" s="643"/>
      <c r="CT20" s="643"/>
      <c r="CU20" s="643"/>
      <c r="CV20" s="643"/>
      <c r="CW20" s="643"/>
      <c r="CX20" s="643"/>
      <c r="CY20" s="644"/>
      <c r="CZ20" s="675">
        <v>100</v>
      </c>
      <c r="DA20" s="675"/>
      <c r="DB20" s="675"/>
      <c r="DC20" s="675"/>
      <c r="DD20" s="648">
        <v>43674452</v>
      </c>
      <c r="DE20" s="643"/>
      <c r="DF20" s="643"/>
      <c r="DG20" s="643"/>
      <c r="DH20" s="643"/>
      <c r="DI20" s="643"/>
      <c r="DJ20" s="643"/>
      <c r="DK20" s="643"/>
      <c r="DL20" s="643"/>
      <c r="DM20" s="643"/>
      <c r="DN20" s="643"/>
      <c r="DO20" s="643"/>
      <c r="DP20" s="644"/>
      <c r="DQ20" s="648">
        <v>215352680</v>
      </c>
      <c r="DR20" s="643"/>
      <c r="DS20" s="643"/>
      <c r="DT20" s="643"/>
      <c r="DU20" s="643"/>
      <c r="DV20" s="643"/>
      <c r="DW20" s="643"/>
      <c r="DX20" s="643"/>
      <c r="DY20" s="643"/>
      <c r="DZ20" s="643"/>
      <c r="EA20" s="643"/>
      <c r="EB20" s="643"/>
      <c r="EC20" s="689"/>
    </row>
    <row r="21" spans="2:133" ht="11.25" customHeight="1" x14ac:dyDescent="0.15">
      <c r="B21" s="639" t="s">
        <v>271</v>
      </c>
      <c r="C21" s="640"/>
      <c r="D21" s="640"/>
      <c r="E21" s="640"/>
      <c r="F21" s="640"/>
      <c r="G21" s="640"/>
      <c r="H21" s="640"/>
      <c r="I21" s="640"/>
      <c r="J21" s="640"/>
      <c r="K21" s="640"/>
      <c r="L21" s="640"/>
      <c r="M21" s="640"/>
      <c r="N21" s="640"/>
      <c r="O21" s="640"/>
      <c r="P21" s="640"/>
      <c r="Q21" s="641"/>
      <c r="R21" s="642">
        <v>43523</v>
      </c>
      <c r="S21" s="643"/>
      <c r="T21" s="643"/>
      <c r="U21" s="643"/>
      <c r="V21" s="643"/>
      <c r="W21" s="643"/>
      <c r="X21" s="643"/>
      <c r="Y21" s="644"/>
      <c r="Z21" s="675">
        <v>0</v>
      </c>
      <c r="AA21" s="675"/>
      <c r="AB21" s="675"/>
      <c r="AC21" s="675"/>
      <c r="AD21" s="676">
        <v>43523</v>
      </c>
      <c r="AE21" s="676"/>
      <c r="AF21" s="676"/>
      <c r="AG21" s="676"/>
      <c r="AH21" s="676"/>
      <c r="AI21" s="676"/>
      <c r="AJ21" s="676"/>
      <c r="AK21" s="676"/>
      <c r="AL21" s="645">
        <v>0</v>
      </c>
      <c r="AM21" s="646"/>
      <c r="AN21" s="646"/>
      <c r="AO21" s="677"/>
      <c r="AP21" s="736" t="s">
        <v>272</v>
      </c>
      <c r="AQ21" s="744"/>
      <c r="AR21" s="744"/>
      <c r="AS21" s="744"/>
      <c r="AT21" s="744"/>
      <c r="AU21" s="744"/>
      <c r="AV21" s="744"/>
      <c r="AW21" s="744"/>
      <c r="AX21" s="744"/>
      <c r="AY21" s="744"/>
      <c r="AZ21" s="744"/>
      <c r="BA21" s="744"/>
      <c r="BB21" s="744"/>
      <c r="BC21" s="744"/>
      <c r="BD21" s="744"/>
      <c r="BE21" s="744"/>
      <c r="BF21" s="738"/>
      <c r="BG21" s="642">
        <v>13250</v>
      </c>
      <c r="BH21" s="643"/>
      <c r="BI21" s="643"/>
      <c r="BJ21" s="643"/>
      <c r="BK21" s="643"/>
      <c r="BL21" s="643"/>
      <c r="BM21" s="643"/>
      <c r="BN21" s="644"/>
      <c r="BO21" s="675">
        <v>0</v>
      </c>
      <c r="BP21" s="675"/>
      <c r="BQ21" s="675"/>
      <c r="BR21" s="675"/>
      <c r="BS21" s="648" t="s">
        <v>227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273</v>
      </c>
      <c r="C22" s="640"/>
      <c r="D22" s="640"/>
      <c r="E22" s="640"/>
      <c r="F22" s="640"/>
      <c r="G22" s="640"/>
      <c r="H22" s="640"/>
      <c r="I22" s="640"/>
      <c r="J22" s="640"/>
      <c r="K22" s="640"/>
      <c r="L22" s="640"/>
      <c r="M22" s="640"/>
      <c r="N22" s="640"/>
      <c r="O22" s="640"/>
      <c r="P22" s="640"/>
      <c r="Q22" s="641"/>
      <c r="R22" s="642">
        <v>33930885</v>
      </c>
      <c r="S22" s="643"/>
      <c r="T22" s="643"/>
      <c r="U22" s="643"/>
      <c r="V22" s="643"/>
      <c r="W22" s="643"/>
      <c r="X22" s="643"/>
      <c r="Y22" s="644"/>
      <c r="Z22" s="675">
        <v>7.9</v>
      </c>
      <c r="AA22" s="675"/>
      <c r="AB22" s="675"/>
      <c r="AC22" s="675"/>
      <c r="AD22" s="676">
        <v>32328623</v>
      </c>
      <c r="AE22" s="676"/>
      <c r="AF22" s="676"/>
      <c r="AG22" s="676"/>
      <c r="AH22" s="676"/>
      <c r="AI22" s="676"/>
      <c r="AJ22" s="676"/>
      <c r="AK22" s="676"/>
      <c r="AL22" s="645">
        <v>17.8</v>
      </c>
      <c r="AM22" s="646"/>
      <c r="AN22" s="646"/>
      <c r="AO22" s="677"/>
      <c r="AP22" s="736" t="s">
        <v>274</v>
      </c>
      <c r="AQ22" s="744"/>
      <c r="AR22" s="744"/>
      <c r="AS22" s="744"/>
      <c r="AT22" s="744"/>
      <c r="AU22" s="744"/>
      <c r="AV22" s="744"/>
      <c r="AW22" s="744"/>
      <c r="AX22" s="744"/>
      <c r="AY22" s="744"/>
      <c r="AZ22" s="744"/>
      <c r="BA22" s="744"/>
      <c r="BB22" s="744"/>
      <c r="BC22" s="744"/>
      <c r="BD22" s="744"/>
      <c r="BE22" s="744"/>
      <c r="BF22" s="738"/>
      <c r="BG22" s="642">
        <v>3971531</v>
      </c>
      <c r="BH22" s="643"/>
      <c r="BI22" s="643"/>
      <c r="BJ22" s="643"/>
      <c r="BK22" s="643"/>
      <c r="BL22" s="643"/>
      <c r="BM22" s="643"/>
      <c r="BN22" s="644"/>
      <c r="BO22" s="675">
        <v>3.1</v>
      </c>
      <c r="BP22" s="675"/>
      <c r="BQ22" s="675"/>
      <c r="BR22" s="675"/>
      <c r="BS22" s="648" t="s">
        <v>227</v>
      </c>
      <c r="BT22" s="643"/>
      <c r="BU22" s="643"/>
      <c r="BV22" s="643"/>
      <c r="BW22" s="643"/>
      <c r="BX22" s="643"/>
      <c r="BY22" s="643"/>
      <c r="BZ22" s="643"/>
      <c r="CA22" s="643"/>
      <c r="CB22" s="689"/>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276</v>
      </c>
      <c r="C23" s="640"/>
      <c r="D23" s="640"/>
      <c r="E23" s="640"/>
      <c r="F23" s="640"/>
      <c r="G23" s="640"/>
      <c r="H23" s="640"/>
      <c r="I23" s="640"/>
      <c r="J23" s="640"/>
      <c r="K23" s="640"/>
      <c r="L23" s="640"/>
      <c r="M23" s="640"/>
      <c r="N23" s="640"/>
      <c r="O23" s="640"/>
      <c r="P23" s="640"/>
      <c r="Q23" s="641"/>
      <c r="R23" s="642">
        <v>32328623</v>
      </c>
      <c r="S23" s="643"/>
      <c r="T23" s="643"/>
      <c r="U23" s="643"/>
      <c r="V23" s="643"/>
      <c r="W23" s="643"/>
      <c r="X23" s="643"/>
      <c r="Y23" s="644"/>
      <c r="Z23" s="675">
        <v>7.5</v>
      </c>
      <c r="AA23" s="675"/>
      <c r="AB23" s="675"/>
      <c r="AC23" s="675"/>
      <c r="AD23" s="676">
        <v>32328623</v>
      </c>
      <c r="AE23" s="676"/>
      <c r="AF23" s="676"/>
      <c r="AG23" s="676"/>
      <c r="AH23" s="676"/>
      <c r="AI23" s="676"/>
      <c r="AJ23" s="676"/>
      <c r="AK23" s="676"/>
      <c r="AL23" s="645">
        <v>17.8</v>
      </c>
      <c r="AM23" s="646"/>
      <c r="AN23" s="646"/>
      <c r="AO23" s="677"/>
      <c r="AP23" s="736" t="s">
        <v>277</v>
      </c>
      <c r="AQ23" s="744"/>
      <c r="AR23" s="744"/>
      <c r="AS23" s="744"/>
      <c r="AT23" s="744"/>
      <c r="AU23" s="744"/>
      <c r="AV23" s="744"/>
      <c r="AW23" s="744"/>
      <c r="AX23" s="744"/>
      <c r="AY23" s="744"/>
      <c r="AZ23" s="744"/>
      <c r="BA23" s="744"/>
      <c r="BB23" s="744"/>
      <c r="BC23" s="744"/>
      <c r="BD23" s="744"/>
      <c r="BE23" s="744"/>
      <c r="BF23" s="738"/>
      <c r="BG23" s="642">
        <v>7911874</v>
      </c>
      <c r="BH23" s="643"/>
      <c r="BI23" s="643"/>
      <c r="BJ23" s="643"/>
      <c r="BK23" s="643"/>
      <c r="BL23" s="643"/>
      <c r="BM23" s="643"/>
      <c r="BN23" s="644"/>
      <c r="BO23" s="675">
        <v>6.1</v>
      </c>
      <c r="BP23" s="675"/>
      <c r="BQ23" s="675"/>
      <c r="BR23" s="675"/>
      <c r="BS23" s="648" t="s">
        <v>227</v>
      </c>
      <c r="BT23" s="643"/>
      <c r="BU23" s="643"/>
      <c r="BV23" s="643"/>
      <c r="BW23" s="643"/>
      <c r="BX23" s="643"/>
      <c r="BY23" s="643"/>
      <c r="BZ23" s="643"/>
      <c r="CA23" s="643"/>
      <c r="CB23" s="689"/>
      <c r="CD23" s="746" t="s">
        <v>215</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x14ac:dyDescent="0.15">
      <c r="B24" s="639" t="s">
        <v>283</v>
      </c>
      <c r="C24" s="640"/>
      <c r="D24" s="640"/>
      <c r="E24" s="640"/>
      <c r="F24" s="640"/>
      <c r="G24" s="640"/>
      <c r="H24" s="640"/>
      <c r="I24" s="640"/>
      <c r="J24" s="640"/>
      <c r="K24" s="640"/>
      <c r="L24" s="640"/>
      <c r="M24" s="640"/>
      <c r="N24" s="640"/>
      <c r="O24" s="640"/>
      <c r="P24" s="640"/>
      <c r="Q24" s="641"/>
      <c r="R24" s="642">
        <v>1602220</v>
      </c>
      <c r="S24" s="643"/>
      <c r="T24" s="643"/>
      <c r="U24" s="643"/>
      <c r="V24" s="643"/>
      <c r="W24" s="643"/>
      <c r="X24" s="643"/>
      <c r="Y24" s="644"/>
      <c r="Z24" s="675">
        <v>0.4</v>
      </c>
      <c r="AA24" s="675"/>
      <c r="AB24" s="675"/>
      <c r="AC24" s="675"/>
      <c r="AD24" s="676" t="s">
        <v>227</v>
      </c>
      <c r="AE24" s="676"/>
      <c r="AF24" s="676"/>
      <c r="AG24" s="676"/>
      <c r="AH24" s="676"/>
      <c r="AI24" s="676"/>
      <c r="AJ24" s="676"/>
      <c r="AK24" s="676"/>
      <c r="AL24" s="645" t="s">
        <v>227</v>
      </c>
      <c r="AM24" s="646"/>
      <c r="AN24" s="646"/>
      <c r="AO24" s="677"/>
      <c r="AP24" s="736" t="s">
        <v>284</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227</v>
      </c>
      <c r="BT24" s="643"/>
      <c r="BU24" s="643"/>
      <c r="BV24" s="643"/>
      <c r="BW24" s="643"/>
      <c r="BX24" s="643"/>
      <c r="BY24" s="643"/>
      <c r="BZ24" s="643"/>
      <c r="CA24" s="643"/>
      <c r="CB24" s="689"/>
      <c r="CD24" s="700" t="s">
        <v>285</v>
      </c>
      <c r="CE24" s="701"/>
      <c r="CF24" s="701"/>
      <c r="CG24" s="701"/>
      <c r="CH24" s="701"/>
      <c r="CI24" s="701"/>
      <c r="CJ24" s="701"/>
      <c r="CK24" s="701"/>
      <c r="CL24" s="701"/>
      <c r="CM24" s="701"/>
      <c r="CN24" s="701"/>
      <c r="CO24" s="701"/>
      <c r="CP24" s="701"/>
      <c r="CQ24" s="702"/>
      <c r="CR24" s="697">
        <v>199229124</v>
      </c>
      <c r="CS24" s="698"/>
      <c r="CT24" s="698"/>
      <c r="CU24" s="698"/>
      <c r="CV24" s="698"/>
      <c r="CW24" s="698"/>
      <c r="CX24" s="698"/>
      <c r="CY24" s="741"/>
      <c r="CZ24" s="742">
        <v>48.1</v>
      </c>
      <c r="DA24" s="713"/>
      <c r="DB24" s="713"/>
      <c r="DC24" s="745"/>
      <c r="DD24" s="740">
        <v>129339849</v>
      </c>
      <c r="DE24" s="698"/>
      <c r="DF24" s="698"/>
      <c r="DG24" s="698"/>
      <c r="DH24" s="698"/>
      <c r="DI24" s="698"/>
      <c r="DJ24" s="698"/>
      <c r="DK24" s="741"/>
      <c r="DL24" s="740">
        <v>127565599</v>
      </c>
      <c r="DM24" s="698"/>
      <c r="DN24" s="698"/>
      <c r="DO24" s="698"/>
      <c r="DP24" s="698"/>
      <c r="DQ24" s="698"/>
      <c r="DR24" s="698"/>
      <c r="DS24" s="698"/>
      <c r="DT24" s="698"/>
      <c r="DU24" s="698"/>
      <c r="DV24" s="741"/>
      <c r="DW24" s="742">
        <v>63.8</v>
      </c>
      <c r="DX24" s="713"/>
      <c r="DY24" s="713"/>
      <c r="DZ24" s="713"/>
      <c r="EA24" s="713"/>
      <c r="EB24" s="713"/>
      <c r="EC24" s="743"/>
    </row>
    <row r="25" spans="2:133" ht="11.25" customHeight="1" x14ac:dyDescent="0.15">
      <c r="B25" s="639" t="s">
        <v>286</v>
      </c>
      <c r="C25" s="640"/>
      <c r="D25" s="640"/>
      <c r="E25" s="640"/>
      <c r="F25" s="640"/>
      <c r="G25" s="640"/>
      <c r="H25" s="640"/>
      <c r="I25" s="640"/>
      <c r="J25" s="640"/>
      <c r="K25" s="640"/>
      <c r="L25" s="640"/>
      <c r="M25" s="640"/>
      <c r="N25" s="640"/>
      <c r="O25" s="640"/>
      <c r="P25" s="640"/>
      <c r="Q25" s="641"/>
      <c r="R25" s="642">
        <v>42</v>
      </c>
      <c r="S25" s="643"/>
      <c r="T25" s="643"/>
      <c r="U25" s="643"/>
      <c r="V25" s="643"/>
      <c r="W25" s="643"/>
      <c r="X25" s="643"/>
      <c r="Y25" s="644"/>
      <c r="Z25" s="675">
        <v>0</v>
      </c>
      <c r="AA25" s="675"/>
      <c r="AB25" s="675"/>
      <c r="AC25" s="675"/>
      <c r="AD25" s="676" t="s">
        <v>227</v>
      </c>
      <c r="AE25" s="676"/>
      <c r="AF25" s="676"/>
      <c r="AG25" s="676"/>
      <c r="AH25" s="676"/>
      <c r="AI25" s="676"/>
      <c r="AJ25" s="676"/>
      <c r="AK25" s="676"/>
      <c r="AL25" s="645" t="s">
        <v>227</v>
      </c>
      <c r="AM25" s="646"/>
      <c r="AN25" s="646"/>
      <c r="AO25" s="677"/>
      <c r="AP25" s="736" t="s">
        <v>287</v>
      </c>
      <c r="AQ25" s="744"/>
      <c r="AR25" s="744"/>
      <c r="AS25" s="744"/>
      <c r="AT25" s="744"/>
      <c r="AU25" s="744"/>
      <c r="AV25" s="744"/>
      <c r="AW25" s="744"/>
      <c r="AX25" s="744"/>
      <c r="AY25" s="744"/>
      <c r="AZ25" s="744"/>
      <c r="BA25" s="744"/>
      <c r="BB25" s="744"/>
      <c r="BC25" s="744"/>
      <c r="BD25" s="744"/>
      <c r="BE25" s="744"/>
      <c r="BF25" s="738"/>
      <c r="BG25" s="642" t="s">
        <v>227</v>
      </c>
      <c r="BH25" s="643"/>
      <c r="BI25" s="643"/>
      <c r="BJ25" s="643"/>
      <c r="BK25" s="643"/>
      <c r="BL25" s="643"/>
      <c r="BM25" s="643"/>
      <c r="BN25" s="644"/>
      <c r="BO25" s="675" t="s">
        <v>227</v>
      </c>
      <c r="BP25" s="675"/>
      <c r="BQ25" s="675"/>
      <c r="BR25" s="675"/>
      <c r="BS25" s="648" t="s">
        <v>227</v>
      </c>
      <c r="BT25" s="643"/>
      <c r="BU25" s="643"/>
      <c r="BV25" s="643"/>
      <c r="BW25" s="643"/>
      <c r="BX25" s="643"/>
      <c r="BY25" s="643"/>
      <c r="BZ25" s="643"/>
      <c r="CA25" s="643"/>
      <c r="CB25" s="689"/>
      <c r="CD25" s="681" t="s">
        <v>288</v>
      </c>
      <c r="CE25" s="682"/>
      <c r="CF25" s="682"/>
      <c r="CG25" s="682"/>
      <c r="CH25" s="682"/>
      <c r="CI25" s="682"/>
      <c r="CJ25" s="682"/>
      <c r="CK25" s="682"/>
      <c r="CL25" s="682"/>
      <c r="CM25" s="682"/>
      <c r="CN25" s="682"/>
      <c r="CO25" s="682"/>
      <c r="CP25" s="682"/>
      <c r="CQ25" s="683"/>
      <c r="CR25" s="642">
        <v>79751811</v>
      </c>
      <c r="CS25" s="661"/>
      <c r="CT25" s="661"/>
      <c r="CU25" s="661"/>
      <c r="CV25" s="661"/>
      <c r="CW25" s="661"/>
      <c r="CX25" s="661"/>
      <c r="CY25" s="662"/>
      <c r="CZ25" s="645">
        <v>19.2</v>
      </c>
      <c r="DA25" s="663"/>
      <c r="DB25" s="663"/>
      <c r="DC25" s="664"/>
      <c r="DD25" s="648">
        <v>69033345</v>
      </c>
      <c r="DE25" s="661"/>
      <c r="DF25" s="661"/>
      <c r="DG25" s="661"/>
      <c r="DH25" s="661"/>
      <c r="DI25" s="661"/>
      <c r="DJ25" s="661"/>
      <c r="DK25" s="662"/>
      <c r="DL25" s="648">
        <v>68035213</v>
      </c>
      <c r="DM25" s="661"/>
      <c r="DN25" s="661"/>
      <c r="DO25" s="661"/>
      <c r="DP25" s="661"/>
      <c r="DQ25" s="661"/>
      <c r="DR25" s="661"/>
      <c r="DS25" s="661"/>
      <c r="DT25" s="661"/>
      <c r="DU25" s="661"/>
      <c r="DV25" s="662"/>
      <c r="DW25" s="645">
        <v>34</v>
      </c>
      <c r="DX25" s="663"/>
      <c r="DY25" s="663"/>
      <c r="DZ25" s="663"/>
      <c r="EA25" s="663"/>
      <c r="EB25" s="663"/>
      <c r="EC25" s="684"/>
    </row>
    <row r="26" spans="2:133" ht="11.25" customHeight="1" x14ac:dyDescent="0.15">
      <c r="B26" s="639" t="s">
        <v>289</v>
      </c>
      <c r="C26" s="640"/>
      <c r="D26" s="640"/>
      <c r="E26" s="640"/>
      <c r="F26" s="640"/>
      <c r="G26" s="640"/>
      <c r="H26" s="640"/>
      <c r="I26" s="640"/>
      <c r="J26" s="640"/>
      <c r="K26" s="640"/>
      <c r="L26" s="640"/>
      <c r="M26" s="640"/>
      <c r="N26" s="640"/>
      <c r="O26" s="640"/>
      <c r="P26" s="640"/>
      <c r="Q26" s="641"/>
      <c r="R26" s="642">
        <v>190740265</v>
      </c>
      <c r="S26" s="643"/>
      <c r="T26" s="643"/>
      <c r="U26" s="643"/>
      <c r="V26" s="643"/>
      <c r="W26" s="643"/>
      <c r="X26" s="643"/>
      <c r="Y26" s="644"/>
      <c r="Z26" s="675">
        <v>44.2</v>
      </c>
      <c r="AA26" s="675"/>
      <c r="AB26" s="675"/>
      <c r="AC26" s="675"/>
      <c r="AD26" s="676">
        <v>181226129</v>
      </c>
      <c r="AE26" s="676"/>
      <c r="AF26" s="676"/>
      <c r="AG26" s="676"/>
      <c r="AH26" s="676"/>
      <c r="AI26" s="676"/>
      <c r="AJ26" s="676"/>
      <c r="AK26" s="676"/>
      <c r="AL26" s="645">
        <v>99.6</v>
      </c>
      <c r="AM26" s="646"/>
      <c r="AN26" s="646"/>
      <c r="AO26" s="677"/>
      <c r="AP26" s="736" t="s">
        <v>290</v>
      </c>
      <c r="AQ26" s="737"/>
      <c r="AR26" s="737"/>
      <c r="AS26" s="737"/>
      <c r="AT26" s="737"/>
      <c r="AU26" s="737"/>
      <c r="AV26" s="737"/>
      <c r="AW26" s="737"/>
      <c r="AX26" s="737"/>
      <c r="AY26" s="737"/>
      <c r="AZ26" s="737"/>
      <c r="BA26" s="737"/>
      <c r="BB26" s="737"/>
      <c r="BC26" s="737"/>
      <c r="BD26" s="737"/>
      <c r="BE26" s="737"/>
      <c r="BF26" s="738"/>
      <c r="BG26" s="642" t="s">
        <v>227</v>
      </c>
      <c r="BH26" s="643"/>
      <c r="BI26" s="643"/>
      <c r="BJ26" s="643"/>
      <c r="BK26" s="643"/>
      <c r="BL26" s="643"/>
      <c r="BM26" s="643"/>
      <c r="BN26" s="644"/>
      <c r="BO26" s="675" t="s">
        <v>227</v>
      </c>
      <c r="BP26" s="675"/>
      <c r="BQ26" s="675"/>
      <c r="BR26" s="675"/>
      <c r="BS26" s="648" t="s">
        <v>227</v>
      </c>
      <c r="BT26" s="643"/>
      <c r="BU26" s="643"/>
      <c r="BV26" s="643"/>
      <c r="BW26" s="643"/>
      <c r="BX26" s="643"/>
      <c r="BY26" s="643"/>
      <c r="BZ26" s="643"/>
      <c r="CA26" s="643"/>
      <c r="CB26" s="689"/>
      <c r="CD26" s="681" t="s">
        <v>291</v>
      </c>
      <c r="CE26" s="682"/>
      <c r="CF26" s="682"/>
      <c r="CG26" s="682"/>
      <c r="CH26" s="682"/>
      <c r="CI26" s="682"/>
      <c r="CJ26" s="682"/>
      <c r="CK26" s="682"/>
      <c r="CL26" s="682"/>
      <c r="CM26" s="682"/>
      <c r="CN26" s="682"/>
      <c r="CO26" s="682"/>
      <c r="CP26" s="682"/>
      <c r="CQ26" s="683"/>
      <c r="CR26" s="642">
        <v>55859500</v>
      </c>
      <c r="CS26" s="643"/>
      <c r="CT26" s="643"/>
      <c r="CU26" s="643"/>
      <c r="CV26" s="643"/>
      <c r="CW26" s="643"/>
      <c r="CX26" s="643"/>
      <c r="CY26" s="644"/>
      <c r="CZ26" s="645">
        <v>13.5</v>
      </c>
      <c r="DA26" s="663"/>
      <c r="DB26" s="663"/>
      <c r="DC26" s="664"/>
      <c r="DD26" s="648">
        <v>46142518</v>
      </c>
      <c r="DE26" s="643"/>
      <c r="DF26" s="643"/>
      <c r="DG26" s="643"/>
      <c r="DH26" s="643"/>
      <c r="DI26" s="643"/>
      <c r="DJ26" s="643"/>
      <c r="DK26" s="644"/>
      <c r="DL26" s="648" t="s">
        <v>227</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292</v>
      </c>
      <c r="C27" s="640"/>
      <c r="D27" s="640"/>
      <c r="E27" s="640"/>
      <c r="F27" s="640"/>
      <c r="G27" s="640"/>
      <c r="H27" s="640"/>
      <c r="I27" s="640"/>
      <c r="J27" s="640"/>
      <c r="K27" s="640"/>
      <c r="L27" s="640"/>
      <c r="M27" s="640"/>
      <c r="N27" s="640"/>
      <c r="O27" s="640"/>
      <c r="P27" s="640"/>
      <c r="Q27" s="641"/>
      <c r="R27" s="642">
        <v>238753</v>
      </c>
      <c r="S27" s="643"/>
      <c r="T27" s="643"/>
      <c r="U27" s="643"/>
      <c r="V27" s="643"/>
      <c r="W27" s="643"/>
      <c r="X27" s="643"/>
      <c r="Y27" s="644"/>
      <c r="Z27" s="675">
        <v>0.1</v>
      </c>
      <c r="AA27" s="675"/>
      <c r="AB27" s="675"/>
      <c r="AC27" s="675"/>
      <c r="AD27" s="676">
        <v>238753</v>
      </c>
      <c r="AE27" s="676"/>
      <c r="AF27" s="676"/>
      <c r="AG27" s="676"/>
      <c r="AH27" s="676"/>
      <c r="AI27" s="676"/>
      <c r="AJ27" s="676"/>
      <c r="AK27" s="676"/>
      <c r="AL27" s="645">
        <v>0.1</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128978996</v>
      </c>
      <c r="BH27" s="643"/>
      <c r="BI27" s="643"/>
      <c r="BJ27" s="643"/>
      <c r="BK27" s="643"/>
      <c r="BL27" s="643"/>
      <c r="BM27" s="643"/>
      <c r="BN27" s="644"/>
      <c r="BO27" s="675">
        <v>100</v>
      </c>
      <c r="BP27" s="675"/>
      <c r="BQ27" s="675"/>
      <c r="BR27" s="675"/>
      <c r="BS27" s="648">
        <v>1533488</v>
      </c>
      <c r="BT27" s="643"/>
      <c r="BU27" s="643"/>
      <c r="BV27" s="643"/>
      <c r="BW27" s="643"/>
      <c r="BX27" s="643"/>
      <c r="BY27" s="643"/>
      <c r="BZ27" s="643"/>
      <c r="CA27" s="643"/>
      <c r="CB27" s="689"/>
      <c r="CD27" s="681" t="s">
        <v>294</v>
      </c>
      <c r="CE27" s="682"/>
      <c r="CF27" s="682"/>
      <c r="CG27" s="682"/>
      <c r="CH27" s="682"/>
      <c r="CI27" s="682"/>
      <c r="CJ27" s="682"/>
      <c r="CK27" s="682"/>
      <c r="CL27" s="682"/>
      <c r="CM27" s="682"/>
      <c r="CN27" s="682"/>
      <c r="CO27" s="682"/>
      <c r="CP27" s="682"/>
      <c r="CQ27" s="683"/>
      <c r="CR27" s="642">
        <v>85821235</v>
      </c>
      <c r="CS27" s="661"/>
      <c r="CT27" s="661"/>
      <c r="CU27" s="661"/>
      <c r="CV27" s="661"/>
      <c r="CW27" s="661"/>
      <c r="CX27" s="661"/>
      <c r="CY27" s="662"/>
      <c r="CZ27" s="645">
        <v>20.7</v>
      </c>
      <c r="DA27" s="663"/>
      <c r="DB27" s="663"/>
      <c r="DC27" s="664"/>
      <c r="DD27" s="648">
        <v>27546745</v>
      </c>
      <c r="DE27" s="661"/>
      <c r="DF27" s="661"/>
      <c r="DG27" s="661"/>
      <c r="DH27" s="661"/>
      <c r="DI27" s="661"/>
      <c r="DJ27" s="661"/>
      <c r="DK27" s="662"/>
      <c r="DL27" s="648">
        <v>27070627</v>
      </c>
      <c r="DM27" s="661"/>
      <c r="DN27" s="661"/>
      <c r="DO27" s="661"/>
      <c r="DP27" s="661"/>
      <c r="DQ27" s="661"/>
      <c r="DR27" s="661"/>
      <c r="DS27" s="661"/>
      <c r="DT27" s="661"/>
      <c r="DU27" s="661"/>
      <c r="DV27" s="662"/>
      <c r="DW27" s="645">
        <v>13.5</v>
      </c>
      <c r="DX27" s="663"/>
      <c r="DY27" s="663"/>
      <c r="DZ27" s="663"/>
      <c r="EA27" s="663"/>
      <c r="EB27" s="663"/>
      <c r="EC27" s="684"/>
    </row>
    <row r="28" spans="2:133" ht="11.25" customHeight="1" x14ac:dyDescent="0.15">
      <c r="B28" s="639" t="s">
        <v>295</v>
      </c>
      <c r="C28" s="640"/>
      <c r="D28" s="640"/>
      <c r="E28" s="640"/>
      <c r="F28" s="640"/>
      <c r="G28" s="640"/>
      <c r="H28" s="640"/>
      <c r="I28" s="640"/>
      <c r="J28" s="640"/>
      <c r="K28" s="640"/>
      <c r="L28" s="640"/>
      <c r="M28" s="640"/>
      <c r="N28" s="640"/>
      <c r="O28" s="640"/>
      <c r="P28" s="640"/>
      <c r="Q28" s="641"/>
      <c r="R28" s="642">
        <v>1598204</v>
      </c>
      <c r="S28" s="643"/>
      <c r="T28" s="643"/>
      <c r="U28" s="643"/>
      <c r="V28" s="643"/>
      <c r="W28" s="643"/>
      <c r="X28" s="643"/>
      <c r="Y28" s="644"/>
      <c r="Z28" s="675">
        <v>0.4</v>
      </c>
      <c r="AA28" s="675"/>
      <c r="AB28" s="675"/>
      <c r="AC28" s="675"/>
      <c r="AD28" s="676" t="s">
        <v>227</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296</v>
      </c>
      <c r="CE28" s="682"/>
      <c r="CF28" s="682"/>
      <c r="CG28" s="682"/>
      <c r="CH28" s="682"/>
      <c r="CI28" s="682"/>
      <c r="CJ28" s="682"/>
      <c r="CK28" s="682"/>
      <c r="CL28" s="682"/>
      <c r="CM28" s="682"/>
      <c r="CN28" s="682"/>
      <c r="CO28" s="682"/>
      <c r="CP28" s="682"/>
      <c r="CQ28" s="683"/>
      <c r="CR28" s="642">
        <v>33656078</v>
      </c>
      <c r="CS28" s="643"/>
      <c r="CT28" s="643"/>
      <c r="CU28" s="643"/>
      <c r="CV28" s="643"/>
      <c r="CW28" s="643"/>
      <c r="CX28" s="643"/>
      <c r="CY28" s="644"/>
      <c r="CZ28" s="645">
        <v>8.1</v>
      </c>
      <c r="DA28" s="663"/>
      <c r="DB28" s="663"/>
      <c r="DC28" s="664"/>
      <c r="DD28" s="648">
        <v>32759759</v>
      </c>
      <c r="DE28" s="643"/>
      <c r="DF28" s="643"/>
      <c r="DG28" s="643"/>
      <c r="DH28" s="643"/>
      <c r="DI28" s="643"/>
      <c r="DJ28" s="643"/>
      <c r="DK28" s="644"/>
      <c r="DL28" s="648">
        <v>32459759</v>
      </c>
      <c r="DM28" s="643"/>
      <c r="DN28" s="643"/>
      <c r="DO28" s="643"/>
      <c r="DP28" s="643"/>
      <c r="DQ28" s="643"/>
      <c r="DR28" s="643"/>
      <c r="DS28" s="643"/>
      <c r="DT28" s="643"/>
      <c r="DU28" s="643"/>
      <c r="DV28" s="644"/>
      <c r="DW28" s="645">
        <v>16.2</v>
      </c>
      <c r="DX28" s="663"/>
      <c r="DY28" s="663"/>
      <c r="DZ28" s="663"/>
      <c r="EA28" s="663"/>
      <c r="EB28" s="663"/>
      <c r="EC28" s="684"/>
    </row>
    <row r="29" spans="2:133" ht="11.25" customHeight="1" x14ac:dyDescent="0.15">
      <c r="B29" s="639" t="s">
        <v>297</v>
      </c>
      <c r="C29" s="640"/>
      <c r="D29" s="640"/>
      <c r="E29" s="640"/>
      <c r="F29" s="640"/>
      <c r="G29" s="640"/>
      <c r="H29" s="640"/>
      <c r="I29" s="640"/>
      <c r="J29" s="640"/>
      <c r="K29" s="640"/>
      <c r="L29" s="640"/>
      <c r="M29" s="640"/>
      <c r="N29" s="640"/>
      <c r="O29" s="640"/>
      <c r="P29" s="640"/>
      <c r="Q29" s="641"/>
      <c r="R29" s="642">
        <v>2749583</v>
      </c>
      <c r="S29" s="643"/>
      <c r="T29" s="643"/>
      <c r="U29" s="643"/>
      <c r="V29" s="643"/>
      <c r="W29" s="643"/>
      <c r="X29" s="643"/>
      <c r="Y29" s="644"/>
      <c r="Z29" s="675">
        <v>0.6</v>
      </c>
      <c r="AA29" s="675"/>
      <c r="AB29" s="675"/>
      <c r="AC29" s="675"/>
      <c r="AD29" s="676">
        <v>381872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298</v>
      </c>
      <c r="CE29" s="728"/>
      <c r="CF29" s="681" t="s">
        <v>299</v>
      </c>
      <c r="CG29" s="682"/>
      <c r="CH29" s="682"/>
      <c r="CI29" s="682"/>
      <c r="CJ29" s="682"/>
      <c r="CK29" s="682"/>
      <c r="CL29" s="682"/>
      <c r="CM29" s="682"/>
      <c r="CN29" s="682"/>
      <c r="CO29" s="682"/>
      <c r="CP29" s="682"/>
      <c r="CQ29" s="683"/>
      <c r="CR29" s="642">
        <v>33655483</v>
      </c>
      <c r="CS29" s="661"/>
      <c r="CT29" s="661"/>
      <c r="CU29" s="661"/>
      <c r="CV29" s="661"/>
      <c r="CW29" s="661"/>
      <c r="CX29" s="661"/>
      <c r="CY29" s="662"/>
      <c r="CZ29" s="645">
        <v>8.1</v>
      </c>
      <c r="DA29" s="663"/>
      <c r="DB29" s="663"/>
      <c r="DC29" s="664"/>
      <c r="DD29" s="648">
        <v>32759164</v>
      </c>
      <c r="DE29" s="661"/>
      <c r="DF29" s="661"/>
      <c r="DG29" s="661"/>
      <c r="DH29" s="661"/>
      <c r="DI29" s="661"/>
      <c r="DJ29" s="661"/>
      <c r="DK29" s="662"/>
      <c r="DL29" s="648">
        <v>32459164</v>
      </c>
      <c r="DM29" s="661"/>
      <c r="DN29" s="661"/>
      <c r="DO29" s="661"/>
      <c r="DP29" s="661"/>
      <c r="DQ29" s="661"/>
      <c r="DR29" s="661"/>
      <c r="DS29" s="661"/>
      <c r="DT29" s="661"/>
      <c r="DU29" s="661"/>
      <c r="DV29" s="662"/>
      <c r="DW29" s="645">
        <v>16.2</v>
      </c>
      <c r="DX29" s="663"/>
      <c r="DY29" s="663"/>
      <c r="DZ29" s="663"/>
      <c r="EA29" s="663"/>
      <c r="EB29" s="663"/>
      <c r="EC29" s="684"/>
    </row>
    <row r="30" spans="2:133" ht="11.25" customHeight="1" x14ac:dyDescent="0.15">
      <c r="B30" s="639" t="s">
        <v>300</v>
      </c>
      <c r="C30" s="640"/>
      <c r="D30" s="640"/>
      <c r="E30" s="640"/>
      <c r="F30" s="640"/>
      <c r="G30" s="640"/>
      <c r="H30" s="640"/>
      <c r="I30" s="640"/>
      <c r="J30" s="640"/>
      <c r="K30" s="640"/>
      <c r="L30" s="640"/>
      <c r="M30" s="640"/>
      <c r="N30" s="640"/>
      <c r="O30" s="640"/>
      <c r="P30" s="640"/>
      <c r="Q30" s="641"/>
      <c r="R30" s="642">
        <v>2659160</v>
      </c>
      <c r="S30" s="643"/>
      <c r="T30" s="643"/>
      <c r="U30" s="643"/>
      <c r="V30" s="643"/>
      <c r="W30" s="643"/>
      <c r="X30" s="643"/>
      <c r="Y30" s="644"/>
      <c r="Z30" s="675">
        <v>0.6</v>
      </c>
      <c r="AA30" s="675"/>
      <c r="AB30" s="675"/>
      <c r="AC30" s="675"/>
      <c r="AD30" s="676">
        <v>105</v>
      </c>
      <c r="AE30" s="676"/>
      <c r="AF30" s="676"/>
      <c r="AG30" s="676"/>
      <c r="AH30" s="676"/>
      <c r="AI30" s="676"/>
      <c r="AJ30" s="676"/>
      <c r="AK30" s="676"/>
      <c r="AL30" s="645">
        <v>0</v>
      </c>
      <c r="AM30" s="646"/>
      <c r="AN30" s="646"/>
      <c r="AO30" s="677"/>
      <c r="AP30" s="703" t="s">
        <v>215</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31487241</v>
      </c>
      <c r="CS30" s="643"/>
      <c r="CT30" s="643"/>
      <c r="CU30" s="643"/>
      <c r="CV30" s="643"/>
      <c r="CW30" s="643"/>
      <c r="CX30" s="643"/>
      <c r="CY30" s="644"/>
      <c r="CZ30" s="645">
        <v>7.6</v>
      </c>
      <c r="DA30" s="663"/>
      <c r="DB30" s="663"/>
      <c r="DC30" s="664"/>
      <c r="DD30" s="648">
        <v>30700781</v>
      </c>
      <c r="DE30" s="643"/>
      <c r="DF30" s="643"/>
      <c r="DG30" s="643"/>
      <c r="DH30" s="643"/>
      <c r="DI30" s="643"/>
      <c r="DJ30" s="643"/>
      <c r="DK30" s="644"/>
      <c r="DL30" s="648">
        <v>30400781</v>
      </c>
      <c r="DM30" s="643"/>
      <c r="DN30" s="643"/>
      <c r="DO30" s="643"/>
      <c r="DP30" s="643"/>
      <c r="DQ30" s="643"/>
      <c r="DR30" s="643"/>
      <c r="DS30" s="643"/>
      <c r="DT30" s="643"/>
      <c r="DU30" s="643"/>
      <c r="DV30" s="644"/>
      <c r="DW30" s="645">
        <v>15.2</v>
      </c>
      <c r="DX30" s="663"/>
      <c r="DY30" s="663"/>
      <c r="DZ30" s="663"/>
      <c r="EA30" s="663"/>
      <c r="EB30" s="663"/>
      <c r="EC30" s="684"/>
    </row>
    <row r="31" spans="2:133" ht="11.25" customHeight="1" x14ac:dyDescent="0.15">
      <c r="B31" s="639" t="s">
        <v>304</v>
      </c>
      <c r="C31" s="640"/>
      <c r="D31" s="640"/>
      <c r="E31" s="640"/>
      <c r="F31" s="640"/>
      <c r="G31" s="640"/>
      <c r="H31" s="640"/>
      <c r="I31" s="640"/>
      <c r="J31" s="640"/>
      <c r="K31" s="640"/>
      <c r="L31" s="640"/>
      <c r="M31" s="640"/>
      <c r="N31" s="640"/>
      <c r="O31" s="640"/>
      <c r="P31" s="640"/>
      <c r="Q31" s="641"/>
      <c r="R31" s="642">
        <v>148415034</v>
      </c>
      <c r="S31" s="643"/>
      <c r="T31" s="643"/>
      <c r="U31" s="643"/>
      <c r="V31" s="643"/>
      <c r="W31" s="643"/>
      <c r="X31" s="643"/>
      <c r="Y31" s="644"/>
      <c r="Z31" s="675">
        <v>34.4</v>
      </c>
      <c r="AA31" s="675"/>
      <c r="AB31" s="675"/>
      <c r="AC31" s="675"/>
      <c r="AD31" s="676" t="s">
        <v>227</v>
      </c>
      <c r="AE31" s="676"/>
      <c r="AF31" s="676"/>
      <c r="AG31" s="676"/>
      <c r="AH31" s="676"/>
      <c r="AI31" s="676"/>
      <c r="AJ31" s="676"/>
      <c r="AK31" s="676"/>
      <c r="AL31" s="645" t="s">
        <v>233</v>
      </c>
      <c r="AM31" s="646"/>
      <c r="AN31" s="646"/>
      <c r="AO31" s="677"/>
      <c r="AP31" s="718" t="s">
        <v>305</v>
      </c>
      <c r="AQ31" s="719"/>
      <c r="AR31" s="719"/>
      <c r="AS31" s="719"/>
      <c r="AT31" s="724" t="s">
        <v>306</v>
      </c>
      <c r="AU31" s="231"/>
      <c r="AV31" s="231"/>
      <c r="AW31" s="231"/>
      <c r="AX31" s="708" t="s">
        <v>182</v>
      </c>
      <c r="AY31" s="709"/>
      <c r="AZ31" s="709"/>
      <c r="BA31" s="709"/>
      <c r="BB31" s="709"/>
      <c r="BC31" s="709"/>
      <c r="BD31" s="709"/>
      <c r="BE31" s="709"/>
      <c r="BF31" s="710"/>
      <c r="BG31" s="711">
        <v>98.4</v>
      </c>
      <c r="BH31" s="712"/>
      <c r="BI31" s="712"/>
      <c r="BJ31" s="712"/>
      <c r="BK31" s="712"/>
      <c r="BL31" s="712"/>
      <c r="BM31" s="713">
        <v>96.9</v>
      </c>
      <c r="BN31" s="712"/>
      <c r="BO31" s="712"/>
      <c r="BP31" s="712"/>
      <c r="BQ31" s="714"/>
      <c r="BR31" s="711">
        <v>99.3</v>
      </c>
      <c r="BS31" s="712"/>
      <c r="BT31" s="712"/>
      <c r="BU31" s="712"/>
      <c r="BV31" s="712"/>
      <c r="BW31" s="712"/>
      <c r="BX31" s="713">
        <v>97.7</v>
      </c>
      <c r="BY31" s="712"/>
      <c r="BZ31" s="712"/>
      <c r="CA31" s="712"/>
      <c r="CB31" s="714"/>
      <c r="CD31" s="729"/>
      <c r="CE31" s="730"/>
      <c r="CF31" s="681" t="s">
        <v>307</v>
      </c>
      <c r="CG31" s="682"/>
      <c r="CH31" s="682"/>
      <c r="CI31" s="682"/>
      <c r="CJ31" s="682"/>
      <c r="CK31" s="682"/>
      <c r="CL31" s="682"/>
      <c r="CM31" s="682"/>
      <c r="CN31" s="682"/>
      <c r="CO31" s="682"/>
      <c r="CP31" s="682"/>
      <c r="CQ31" s="683"/>
      <c r="CR31" s="642">
        <v>2168242</v>
      </c>
      <c r="CS31" s="661"/>
      <c r="CT31" s="661"/>
      <c r="CU31" s="661"/>
      <c r="CV31" s="661"/>
      <c r="CW31" s="661"/>
      <c r="CX31" s="661"/>
      <c r="CY31" s="662"/>
      <c r="CZ31" s="645">
        <v>0.5</v>
      </c>
      <c r="DA31" s="663"/>
      <c r="DB31" s="663"/>
      <c r="DC31" s="664"/>
      <c r="DD31" s="648">
        <v>2058383</v>
      </c>
      <c r="DE31" s="661"/>
      <c r="DF31" s="661"/>
      <c r="DG31" s="661"/>
      <c r="DH31" s="661"/>
      <c r="DI31" s="661"/>
      <c r="DJ31" s="661"/>
      <c r="DK31" s="662"/>
      <c r="DL31" s="648">
        <v>2058383</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308</v>
      </c>
      <c r="C32" s="734"/>
      <c r="D32" s="734"/>
      <c r="E32" s="734"/>
      <c r="F32" s="734"/>
      <c r="G32" s="734"/>
      <c r="H32" s="734"/>
      <c r="I32" s="734"/>
      <c r="J32" s="734"/>
      <c r="K32" s="734"/>
      <c r="L32" s="734"/>
      <c r="M32" s="734"/>
      <c r="N32" s="734"/>
      <c r="O32" s="734"/>
      <c r="P32" s="734"/>
      <c r="Q32" s="735"/>
      <c r="R32" s="642">
        <v>62866</v>
      </c>
      <c r="S32" s="643"/>
      <c r="T32" s="643"/>
      <c r="U32" s="643"/>
      <c r="V32" s="643"/>
      <c r="W32" s="643"/>
      <c r="X32" s="643"/>
      <c r="Y32" s="644"/>
      <c r="Z32" s="675">
        <v>0</v>
      </c>
      <c r="AA32" s="675"/>
      <c r="AB32" s="675"/>
      <c r="AC32" s="675"/>
      <c r="AD32" s="676">
        <v>62866</v>
      </c>
      <c r="AE32" s="676"/>
      <c r="AF32" s="676"/>
      <c r="AG32" s="676"/>
      <c r="AH32" s="676"/>
      <c r="AI32" s="676"/>
      <c r="AJ32" s="676"/>
      <c r="AK32" s="676"/>
      <c r="AL32" s="645">
        <v>0</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98.9</v>
      </c>
      <c r="BH32" s="661"/>
      <c r="BI32" s="661"/>
      <c r="BJ32" s="661"/>
      <c r="BK32" s="661"/>
      <c r="BL32" s="661"/>
      <c r="BM32" s="646">
        <v>97.2</v>
      </c>
      <c r="BN32" s="707"/>
      <c r="BO32" s="707"/>
      <c r="BP32" s="707"/>
      <c r="BQ32" s="688"/>
      <c r="BR32" s="715">
        <v>99.1</v>
      </c>
      <c r="BS32" s="661"/>
      <c r="BT32" s="661"/>
      <c r="BU32" s="661"/>
      <c r="BV32" s="661"/>
      <c r="BW32" s="661"/>
      <c r="BX32" s="646">
        <v>97.4</v>
      </c>
      <c r="BY32" s="707"/>
      <c r="BZ32" s="707"/>
      <c r="CA32" s="707"/>
      <c r="CB32" s="688"/>
      <c r="CD32" s="731"/>
      <c r="CE32" s="732"/>
      <c r="CF32" s="681" t="s">
        <v>311</v>
      </c>
      <c r="CG32" s="682"/>
      <c r="CH32" s="682"/>
      <c r="CI32" s="682"/>
      <c r="CJ32" s="682"/>
      <c r="CK32" s="682"/>
      <c r="CL32" s="682"/>
      <c r="CM32" s="682"/>
      <c r="CN32" s="682"/>
      <c r="CO32" s="682"/>
      <c r="CP32" s="682"/>
      <c r="CQ32" s="683"/>
      <c r="CR32" s="642">
        <v>595</v>
      </c>
      <c r="CS32" s="643"/>
      <c r="CT32" s="643"/>
      <c r="CU32" s="643"/>
      <c r="CV32" s="643"/>
      <c r="CW32" s="643"/>
      <c r="CX32" s="643"/>
      <c r="CY32" s="644"/>
      <c r="CZ32" s="645">
        <v>0</v>
      </c>
      <c r="DA32" s="663"/>
      <c r="DB32" s="663"/>
      <c r="DC32" s="664"/>
      <c r="DD32" s="648">
        <v>595</v>
      </c>
      <c r="DE32" s="643"/>
      <c r="DF32" s="643"/>
      <c r="DG32" s="643"/>
      <c r="DH32" s="643"/>
      <c r="DI32" s="643"/>
      <c r="DJ32" s="643"/>
      <c r="DK32" s="644"/>
      <c r="DL32" s="648">
        <v>595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312</v>
      </c>
      <c r="C33" s="640"/>
      <c r="D33" s="640"/>
      <c r="E33" s="640"/>
      <c r="F33" s="640"/>
      <c r="G33" s="640"/>
      <c r="H33" s="640"/>
      <c r="I33" s="640"/>
      <c r="J33" s="640"/>
      <c r="K33" s="640"/>
      <c r="L33" s="640"/>
      <c r="M33" s="640"/>
      <c r="N33" s="640"/>
      <c r="O33" s="640"/>
      <c r="P33" s="640"/>
      <c r="Q33" s="641"/>
      <c r="R33" s="642">
        <v>18504294</v>
      </c>
      <c r="S33" s="643"/>
      <c r="T33" s="643"/>
      <c r="U33" s="643"/>
      <c r="V33" s="643"/>
      <c r="W33" s="643"/>
      <c r="X33" s="643"/>
      <c r="Y33" s="644"/>
      <c r="Z33" s="675">
        <v>4.3</v>
      </c>
      <c r="AA33" s="675"/>
      <c r="AB33" s="675"/>
      <c r="AC33" s="675"/>
      <c r="AD33" s="676" t="s">
        <v>227</v>
      </c>
      <c r="AE33" s="676"/>
      <c r="AF33" s="676"/>
      <c r="AG33" s="676"/>
      <c r="AH33" s="676"/>
      <c r="AI33" s="676"/>
      <c r="AJ33" s="676"/>
      <c r="AK33" s="676"/>
      <c r="AL33" s="645" t="s">
        <v>233</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97.5</v>
      </c>
      <c r="BH33" s="627"/>
      <c r="BI33" s="627"/>
      <c r="BJ33" s="627"/>
      <c r="BK33" s="627"/>
      <c r="BL33" s="627"/>
      <c r="BM33" s="669">
        <v>96.2</v>
      </c>
      <c r="BN33" s="627"/>
      <c r="BO33" s="627"/>
      <c r="BP33" s="627"/>
      <c r="BQ33" s="671"/>
      <c r="BR33" s="706">
        <v>99.5</v>
      </c>
      <c r="BS33" s="627"/>
      <c r="BT33" s="627"/>
      <c r="BU33" s="627"/>
      <c r="BV33" s="627"/>
      <c r="BW33" s="627"/>
      <c r="BX33" s="669">
        <v>98</v>
      </c>
      <c r="BY33" s="627"/>
      <c r="BZ33" s="627"/>
      <c r="CA33" s="627"/>
      <c r="CB33" s="671"/>
      <c r="CD33" s="681" t="s">
        <v>314</v>
      </c>
      <c r="CE33" s="682"/>
      <c r="CF33" s="682"/>
      <c r="CG33" s="682"/>
      <c r="CH33" s="682"/>
      <c r="CI33" s="682"/>
      <c r="CJ33" s="682"/>
      <c r="CK33" s="682"/>
      <c r="CL33" s="682"/>
      <c r="CM33" s="682"/>
      <c r="CN33" s="682"/>
      <c r="CO33" s="682"/>
      <c r="CP33" s="682"/>
      <c r="CQ33" s="683"/>
      <c r="CR33" s="642">
        <v>170732124</v>
      </c>
      <c r="CS33" s="661"/>
      <c r="CT33" s="661"/>
      <c r="CU33" s="661"/>
      <c r="CV33" s="661"/>
      <c r="CW33" s="661"/>
      <c r="CX33" s="661"/>
      <c r="CY33" s="662"/>
      <c r="CZ33" s="645">
        <v>41.2</v>
      </c>
      <c r="DA33" s="663"/>
      <c r="DB33" s="663"/>
      <c r="DC33" s="664"/>
      <c r="DD33" s="648">
        <v>77025949</v>
      </c>
      <c r="DE33" s="661"/>
      <c r="DF33" s="661"/>
      <c r="DG33" s="661"/>
      <c r="DH33" s="661"/>
      <c r="DI33" s="661"/>
      <c r="DJ33" s="661"/>
      <c r="DK33" s="662"/>
      <c r="DL33" s="648">
        <v>53694650</v>
      </c>
      <c r="DM33" s="661"/>
      <c r="DN33" s="661"/>
      <c r="DO33" s="661"/>
      <c r="DP33" s="661"/>
      <c r="DQ33" s="661"/>
      <c r="DR33" s="661"/>
      <c r="DS33" s="661"/>
      <c r="DT33" s="661"/>
      <c r="DU33" s="661"/>
      <c r="DV33" s="662"/>
      <c r="DW33" s="645">
        <v>26.8</v>
      </c>
      <c r="DX33" s="663"/>
      <c r="DY33" s="663"/>
      <c r="DZ33" s="663"/>
      <c r="EA33" s="663"/>
      <c r="EB33" s="663"/>
      <c r="EC33" s="684"/>
    </row>
    <row r="34" spans="2:133" ht="11.25" customHeight="1" x14ac:dyDescent="0.15">
      <c r="B34" s="639" t="s">
        <v>315</v>
      </c>
      <c r="C34" s="640"/>
      <c r="D34" s="640"/>
      <c r="E34" s="640"/>
      <c r="F34" s="640"/>
      <c r="G34" s="640"/>
      <c r="H34" s="640"/>
      <c r="I34" s="640"/>
      <c r="J34" s="640"/>
      <c r="K34" s="640"/>
      <c r="L34" s="640"/>
      <c r="M34" s="640"/>
      <c r="N34" s="640"/>
      <c r="O34" s="640"/>
      <c r="P34" s="640"/>
      <c r="Q34" s="641"/>
      <c r="R34" s="642">
        <v>641401</v>
      </c>
      <c r="S34" s="643"/>
      <c r="T34" s="643"/>
      <c r="U34" s="643"/>
      <c r="V34" s="643"/>
      <c r="W34" s="643"/>
      <c r="X34" s="643"/>
      <c r="Y34" s="644"/>
      <c r="Z34" s="675">
        <v>0.1</v>
      </c>
      <c r="AA34" s="675"/>
      <c r="AB34" s="675"/>
      <c r="AC34" s="675"/>
      <c r="AD34" s="676" t="s">
        <v>227</v>
      </c>
      <c r="AE34" s="676"/>
      <c r="AF34" s="676"/>
      <c r="AG34" s="676"/>
      <c r="AH34" s="676"/>
      <c r="AI34" s="676"/>
      <c r="AJ34" s="676"/>
      <c r="AK34" s="676"/>
      <c r="AL34" s="645" t="s">
        <v>227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34373367</v>
      </c>
      <c r="CS34" s="643"/>
      <c r="CT34" s="643"/>
      <c r="CU34" s="643"/>
      <c r="CV34" s="643"/>
      <c r="CW34" s="643"/>
      <c r="CX34" s="643"/>
      <c r="CY34" s="644"/>
      <c r="CZ34" s="645">
        <v>8.3000000000000007</v>
      </c>
      <c r="DA34" s="663"/>
      <c r="DB34" s="663"/>
      <c r="DC34" s="664"/>
      <c r="DD34" s="648">
        <v>24913189</v>
      </c>
      <c r="DE34" s="643"/>
      <c r="DF34" s="643"/>
      <c r="DG34" s="643"/>
      <c r="DH34" s="643"/>
      <c r="DI34" s="643"/>
      <c r="DJ34" s="643"/>
      <c r="DK34" s="644"/>
      <c r="DL34" s="648">
        <v>21220944</v>
      </c>
      <c r="DM34" s="643"/>
      <c r="DN34" s="643"/>
      <c r="DO34" s="643"/>
      <c r="DP34" s="643"/>
      <c r="DQ34" s="643"/>
      <c r="DR34" s="643"/>
      <c r="DS34" s="643"/>
      <c r="DT34" s="643"/>
      <c r="DU34" s="643"/>
      <c r="DV34" s="644"/>
      <c r="DW34" s="645">
        <v>10.6</v>
      </c>
      <c r="DX34" s="663"/>
      <c r="DY34" s="663"/>
      <c r="DZ34" s="663"/>
      <c r="EA34" s="663"/>
      <c r="EB34" s="663"/>
      <c r="EC34" s="684"/>
    </row>
    <row r="35" spans="2:133" ht="11.25" customHeight="1" x14ac:dyDescent="0.15">
      <c r="B35" s="639" t="s">
        <v>317</v>
      </c>
      <c r="C35" s="640"/>
      <c r="D35" s="640"/>
      <c r="E35" s="640"/>
      <c r="F35" s="640"/>
      <c r="G35" s="640"/>
      <c r="H35" s="640"/>
      <c r="I35" s="640"/>
      <c r="J35" s="640"/>
      <c r="K35" s="640"/>
      <c r="L35" s="640"/>
      <c r="M35" s="640"/>
      <c r="N35" s="640"/>
      <c r="O35" s="640"/>
      <c r="P35" s="640"/>
      <c r="Q35" s="641"/>
      <c r="R35" s="642">
        <v>296282</v>
      </c>
      <c r="S35" s="643"/>
      <c r="T35" s="643"/>
      <c r="U35" s="643"/>
      <c r="V35" s="643"/>
      <c r="W35" s="643"/>
      <c r="X35" s="643"/>
      <c r="Y35" s="644"/>
      <c r="Z35" s="675">
        <v>0.1</v>
      </c>
      <c r="AA35" s="675"/>
      <c r="AB35" s="675"/>
      <c r="AC35" s="675"/>
      <c r="AD35" s="676" t="s">
        <v>227</v>
      </c>
      <c r="AE35" s="676"/>
      <c r="AF35" s="676"/>
      <c r="AG35" s="676"/>
      <c r="AH35" s="676"/>
      <c r="AI35" s="676"/>
      <c r="AJ35" s="676"/>
      <c r="AK35" s="676"/>
      <c r="AL35" s="645" t="s">
        <v>227</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4765541</v>
      </c>
      <c r="CS35" s="661"/>
      <c r="CT35" s="661"/>
      <c r="CU35" s="661"/>
      <c r="CV35" s="661"/>
      <c r="CW35" s="661"/>
      <c r="CX35" s="661"/>
      <c r="CY35" s="662"/>
      <c r="CZ35" s="645">
        <v>1.1000000000000001</v>
      </c>
      <c r="DA35" s="663"/>
      <c r="DB35" s="663"/>
      <c r="DC35" s="664"/>
      <c r="DD35" s="648">
        <v>4422552</v>
      </c>
      <c r="DE35" s="661"/>
      <c r="DF35" s="661"/>
      <c r="DG35" s="661"/>
      <c r="DH35" s="661"/>
      <c r="DI35" s="661"/>
      <c r="DJ35" s="661"/>
      <c r="DK35" s="662"/>
      <c r="DL35" s="648">
        <v>4400599</v>
      </c>
      <c r="DM35" s="661"/>
      <c r="DN35" s="661"/>
      <c r="DO35" s="661"/>
      <c r="DP35" s="661"/>
      <c r="DQ35" s="661"/>
      <c r="DR35" s="661"/>
      <c r="DS35" s="661"/>
      <c r="DT35" s="661"/>
      <c r="DU35" s="661"/>
      <c r="DV35" s="662"/>
      <c r="DW35" s="645">
        <v>2.2000000000000002</v>
      </c>
      <c r="DX35" s="663"/>
      <c r="DY35" s="663"/>
      <c r="DZ35" s="663"/>
      <c r="EA35" s="663"/>
      <c r="EB35" s="663"/>
      <c r="EC35" s="684"/>
    </row>
    <row r="36" spans="2:133" ht="11.25" customHeight="1" x14ac:dyDescent="0.15">
      <c r="B36" s="639" t="s">
        <v>321</v>
      </c>
      <c r="C36" s="640"/>
      <c r="D36" s="640"/>
      <c r="E36" s="640"/>
      <c r="F36" s="640"/>
      <c r="G36" s="640"/>
      <c r="H36" s="640"/>
      <c r="I36" s="640"/>
      <c r="J36" s="640"/>
      <c r="K36" s="640"/>
      <c r="L36" s="640"/>
      <c r="M36" s="640"/>
      <c r="N36" s="640"/>
      <c r="O36" s="640"/>
      <c r="P36" s="640"/>
      <c r="Q36" s="641"/>
      <c r="R36" s="642">
        <v>7418303</v>
      </c>
      <c r="S36" s="643"/>
      <c r="T36" s="643"/>
      <c r="U36" s="643"/>
      <c r="V36" s="643"/>
      <c r="W36" s="643"/>
      <c r="X36" s="643"/>
      <c r="Y36" s="644"/>
      <c r="Z36" s="675">
        <v>1.7</v>
      </c>
      <c r="AA36" s="675"/>
      <c r="AB36" s="675"/>
      <c r="AC36" s="675"/>
      <c r="AD36" s="676" t="s">
        <v>233</v>
      </c>
      <c r="AE36" s="676"/>
      <c r="AF36" s="676"/>
      <c r="AG36" s="676"/>
      <c r="AH36" s="676"/>
      <c r="AI36" s="676"/>
      <c r="AJ36" s="676"/>
      <c r="AK36" s="676"/>
      <c r="AL36" s="645" t="s">
        <v>227</v>
      </c>
      <c r="AM36" s="646"/>
      <c r="AN36" s="646"/>
      <c r="AO36" s="677"/>
      <c r="AP36" s="235"/>
      <c r="AQ36" s="694" t="s">
        <v>322</v>
      </c>
      <c r="AR36" s="695"/>
      <c r="AS36" s="695"/>
      <c r="AT36" s="695"/>
      <c r="AU36" s="695"/>
      <c r="AV36" s="695"/>
      <c r="AW36" s="695"/>
      <c r="AX36" s="695"/>
      <c r="AY36" s="696"/>
      <c r="AZ36" s="697">
        <v>34737667</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864702</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97212099</v>
      </c>
      <c r="CS36" s="643"/>
      <c r="CT36" s="643"/>
      <c r="CU36" s="643"/>
      <c r="CV36" s="643"/>
      <c r="CW36" s="643"/>
      <c r="CX36" s="643"/>
      <c r="CY36" s="644"/>
      <c r="CZ36" s="645">
        <v>23.5</v>
      </c>
      <c r="DA36" s="663"/>
      <c r="DB36" s="663"/>
      <c r="DC36" s="664"/>
      <c r="DD36" s="648">
        <v>22787070</v>
      </c>
      <c r="DE36" s="643"/>
      <c r="DF36" s="643"/>
      <c r="DG36" s="643"/>
      <c r="DH36" s="643"/>
      <c r="DI36" s="643"/>
      <c r="DJ36" s="643"/>
      <c r="DK36" s="644"/>
      <c r="DL36" s="648">
        <v>9785930</v>
      </c>
      <c r="DM36" s="643"/>
      <c r="DN36" s="643"/>
      <c r="DO36" s="643"/>
      <c r="DP36" s="643"/>
      <c r="DQ36" s="643"/>
      <c r="DR36" s="643"/>
      <c r="DS36" s="643"/>
      <c r="DT36" s="643"/>
      <c r="DU36" s="643"/>
      <c r="DV36" s="644"/>
      <c r="DW36" s="645">
        <v>4.9000000000000004</v>
      </c>
      <c r="DX36" s="663"/>
      <c r="DY36" s="663"/>
      <c r="DZ36" s="663"/>
      <c r="EA36" s="663"/>
      <c r="EB36" s="663"/>
      <c r="EC36" s="684"/>
    </row>
    <row r="37" spans="2:133" ht="11.25" customHeight="1" x14ac:dyDescent="0.15">
      <c r="B37" s="639" t="s">
        <v>325</v>
      </c>
      <c r="C37" s="640"/>
      <c r="D37" s="640"/>
      <c r="E37" s="640"/>
      <c r="F37" s="640"/>
      <c r="G37" s="640"/>
      <c r="H37" s="640"/>
      <c r="I37" s="640"/>
      <c r="J37" s="640"/>
      <c r="K37" s="640"/>
      <c r="L37" s="640"/>
      <c r="M37" s="640"/>
      <c r="N37" s="640"/>
      <c r="O37" s="640"/>
      <c r="P37" s="640"/>
      <c r="Q37" s="641"/>
      <c r="R37" s="642">
        <v>9852534</v>
      </c>
      <c r="S37" s="643"/>
      <c r="T37" s="643"/>
      <c r="U37" s="643"/>
      <c r="V37" s="643"/>
      <c r="W37" s="643"/>
      <c r="X37" s="643"/>
      <c r="Y37" s="644"/>
      <c r="Z37" s="675">
        <v>2.2999999999999998</v>
      </c>
      <c r="AA37" s="675"/>
      <c r="AB37" s="675"/>
      <c r="AC37" s="675"/>
      <c r="AD37" s="676" t="s">
        <v>227</v>
      </c>
      <c r="AE37" s="676"/>
      <c r="AF37" s="676"/>
      <c r="AG37" s="676"/>
      <c r="AH37" s="676"/>
      <c r="AI37" s="676"/>
      <c r="AJ37" s="676"/>
      <c r="AK37" s="676"/>
      <c r="AL37" s="645" t="s">
        <v>227</v>
      </c>
      <c r="AM37" s="646"/>
      <c r="AN37" s="646"/>
      <c r="AO37" s="677"/>
      <c r="AQ37" s="685" t="s">
        <v>326</v>
      </c>
      <c r="AR37" s="686"/>
      <c r="AS37" s="686"/>
      <c r="AT37" s="686"/>
      <c r="AU37" s="686"/>
      <c r="AV37" s="686"/>
      <c r="AW37" s="686"/>
      <c r="AX37" s="686"/>
      <c r="AY37" s="687"/>
      <c r="AZ37" s="642">
        <v>9052970</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-356680</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499897</v>
      </c>
      <c r="CS37" s="661"/>
      <c r="CT37" s="661"/>
      <c r="CU37" s="661"/>
      <c r="CV37" s="661"/>
      <c r="CW37" s="661"/>
      <c r="CX37" s="661"/>
      <c r="CY37" s="662"/>
      <c r="CZ37" s="645">
        <v>0.1</v>
      </c>
      <c r="DA37" s="663"/>
      <c r="DB37" s="663"/>
      <c r="DC37" s="664"/>
      <c r="DD37" s="648">
        <v>499897</v>
      </c>
      <c r="DE37" s="661"/>
      <c r="DF37" s="661"/>
      <c r="DG37" s="661"/>
      <c r="DH37" s="661"/>
      <c r="DI37" s="661"/>
      <c r="DJ37" s="661"/>
      <c r="DK37" s="662"/>
      <c r="DL37" s="648">
        <v>476758</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329</v>
      </c>
      <c r="C38" s="640"/>
      <c r="D38" s="640"/>
      <c r="E38" s="640"/>
      <c r="F38" s="640"/>
      <c r="G38" s="640"/>
      <c r="H38" s="640"/>
      <c r="I38" s="640"/>
      <c r="J38" s="640"/>
      <c r="K38" s="640"/>
      <c r="L38" s="640"/>
      <c r="M38" s="640"/>
      <c r="N38" s="640"/>
      <c r="O38" s="640"/>
      <c r="P38" s="640"/>
      <c r="Q38" s="641"/>
      <c r="R38" s="642">
        <v>8228422</v>
      </c>
      <c r="S38" s="643"/>
      <c r="T38" s="643"/>
      <c r="U38" s="643"/>
      <c r="V38" s="643"/>
      <c r="W38" s="643"/>
      <c r="X38" s="643"/>
      <c r="Y38" s="644"/>
      <c r="Z38" s="675">
        <v>1.9</v>
      </c>
      <c r="AA38" s="675"/>
      <c r="AB38" s="675"/>
      <c r="AC38" s="675"/>
      <c r="AD38" s="676">
        <v>27535</v>
      </c>
      <c r="AE38" s="676"/>
      <c r="AF38" s="676"/>
      <c r="AG38" s="676"/>
      <c r="AH38" s="676"/>
      <c r="AI38" s="676"/>
      <c r="AJ38" s="676"/>
      <c r="AK38" s="676"/>
      <c r="AL38" s="645">
        <v>0</v>
      </c>
      <c r="AM38" s="646"/>
      <c r="AN38" s="646"/>
      <c r="AO38" s="677"/>
      <c r="AQ38" s="685" t="s">
        <v>330</v>
      </c>
      <c r="AR38" s="686"/>
      <c r="AS38" s="686"/>
      <c r="AT38" s="686"/>
      <c r="AU38" s="686"/>
      <c r="AV38" s="686"/>
      <c r="AW38" s="686"/>
      <c r="AX38" s="686"/>
      <c r="AY38" s="687"/>
      <c r="AZ38" s="642">
        <v>647722</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88532</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24672650</v>
      </c>
      <c r="CS38" s="643"/>
      <c r="CT38" s="643"/>
      <c r="CU38" s="643"/>
      <c r="CV38" s="643"/>
      <c r="CW38" s="643"/>
      <c r="CX38" s="643"/>
      <c r="CY38" s="644"/>
      <c r="CZ38" s="645">
        <v>6</v>
      </c>
      <c r="DA38" s="663"/>
      <c r="DB38" s="663"/>
      <c r="DC38" s="664"/>
      <c r="DD38" s="648">
        <v>19991317</v>
      </c>
      <c r="DE38" s="643"/>
      <c r="DF38" s="643"/>
      <c r="DG38" s="643"/>
      <c r="DH38" s="643"/>
      <c r="DI38" s="643"/>
      <c r="DJ38" s="643"/>
      <c r="DK38" s="644"/>
      <c r="DL38" s="648">
        <v>18287177</v>
      </c>
      <c r="DM38" s="643"/>
      <c r="DN38" s="643"/>
      <c r="DO38" s="643"/>
      <c r="DP38" s="643"/>
      <c r="DQ38" s="643"/>
      <c r="DR38" s="643"/>
      <c r="DS38" s="643"/>
      <c r="DT38" s="643"/>
      <c r="DU38" s="643"/>
      <c r="DV38" s="644"/>
      <c r="DW38" s="645">
        <v>9.1</v>
      </c>
      <c r="DX38" s="663"/>
      <c r="DY38" s="663"/>
      <c r="DZ38" s="663"/>
      <c r="EA38" s="663"/>
      <c r="EB38" s="663"/>
      <c r="EC38" s="684"/>
    </row>
    <row r="39" spans="2:133" ht="11.25" customHeight="1" x14ac:dyDescent="0.15">
      <c r="B39" s="639" t="s">
        <v>333</v>
      </c>
      <c r="C39" s="640"/>
      <c r="D39" s="640"/>
      <c r="E39" s="640"/>
      <c r="F39" s="640"/>
      <c r="G39" s="640"/>
      <c r="H39" s="640"/>
      <c r="I39" s="640"/>
      <c r="J39" s="640"/>
      <c r="K39" s="640"/>
      <c r="L39" s="640"/>
      <c r="M39" s="640"/>
      <c r="N39" s="640"/>
      <c r="O39" s="640"/>
      <c r="P39" s="640"/>
      <c r="Q39" s="641"/>
      <c r="R39" s="642">
        <v>40346100</v>
      </c>
      <c r="S39" s="643"/>
      <c r="T39" s="643"/>
      <c r="U39" s="643"/>
      <c r="V39" s="643"/>
      <c r="W39" s="643"/>
      <c r="X39" s="643"/>
      <c r="Y39" s="644"/>
      <c r="Z39" s="675">
        <v>9.3000000000000007</v>
      </c>
      <c r="AA39" s="675"/>
      <c r="AB39" s="675"/>
      <c r="AC39" s="675"/>
      <c r="AD39" s="676" t="s">
        <v>227</v>
      </c>
      <c r="AE39" s="676"/>
      <c r="AF39" s="676"/>
      <c r="AG39" s="676"/>
      <c r="AH39" s="676"/>
      <c r="AI39" s="676"/>
      <c r="AJ39" s="676"/>
      <c r="AK39" s="676"/>
      <c r="AL39" s="645" t="s">
        <v>227</v>
      </c>
      <c r="AM39" s="646"/>
      <c r="AN39" s="646"/>
      <c r="AO39" s="677"/>
      <c r="AQ39" s="685" t="s">
        <v>334</v>
      </c>
      <c r="AR39" s="686"/>
      <c r="AS39" s="686"/>
      <c r="AT39" s="686"/>
      <c r="AU39" s="686"/>
      <c r="AV39" s="686"/>
      <c r="AW39" s="686"/>
      <c r="AX39" s="686"/>
      <c r="AY39" s="687"/>
      <c r="AZ39" s="642">
        <v>214650</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131631</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2862925</v>
      </c>
      <c r="CS39" s="661"/>
      <c r="CT39" s="661"/>
      <c r="CU39" s="661"/>
      <c r="CV39" s="661"/>
      <c r="CW39" s="661"/>
      <c r="CX39" s="661"/>
      <c r="CY39" s="662"/>
      <c r="CZ39" s="645">
        <v>0.7</v>
      </c>
      <c r="DA39" s="663"/>
      <c r="DB39" s="663"/>
      <c r="DC39" s="664"/>
      <c r="DD39" s="648">
        <v>2774805</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15">
      <c r="B40" s="639" t="s">
        <v>337</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233</v>
      </c>
      <c r="AA40" s="675"/>
      <c r="AB40" s="675"/>
      <c r="AC40" s="675"/>
      <c r="AD40" s="676" t="s">
        <v>227</v>
      </c>
      <c r="AE40" s="676"/>
      <c r="AF40" s="676"/>
      <c r="AG40" s="676"/>
      <c r="AH40" s="676"/>
      <c r="AI40" s="676"/>
      <c r="AJ40" s="676"/>
      <c r="AK40" s="676"/>
      <c r="AL40" s="645" t="s">
        <v>227</v>
      </c>
      <c r="AM40" s="646"/>
      <c r="AN40" s="646"/>
      <c r="AO40" s="677"/>
      <c r="AQ40" s="685" t="s">
        <v>338</v>
      </c>
      <c r="AR40" s="686"/>
      <c r="AS40" s="686"/>
      <c r="AT40" s="686"/>
      <c r="AU40" s="686"/>
      <c r="AV40" s="686"/>
      <c r="AW40" s="686"/>
      <c r="AX40" s="686"/>
      <c r="AY40" s="687"/>
      <c r="AZ40" s="642">
        <v>147668</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97</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6845542</v>
      </c>
      <c r="CS40" s="643"/>
      <c r="CT40" s="643"/>
      <c r="CU40" s="643"/>
      <c r="CV40" s="643"/>
      <c r="CW40" s="643"/>
      <c r="CX40" s="643"/>
      <c r="CY40" s="644"/>
      <c r="CZ40" s="645">
        <v>1.7</v>
      </c>
      <c r="DA40" s="663"/>
      <c r="DB40" s="663"/>
      <c r="DC40" s="664"/>
      <c r="DD40" s="648">
        <v>2137016</v>
      </c>
      <c r="DE40" s="643"/>
      <c r="DF40" s="643"/>
      <c r="DG40" s="643"/>
      <c r="DH40" s="643"/>
      <c r="DI40" s="643"/>
      <c r="DJ40" s="643"/>
      <c r="DK40" s="644"/>
      <c r="DL40" s="648" t="s">
        <v>227</v>
      </c>
      <c r="DM40" s="643"/>
      <c r="DN40" s="643"/>
      <c r="DO40" s="643"/>
      <c r="DP40" s="643"/>
      <c r="DQ40" s="643"/>
      <c r="DR40" s="643"/>
      <c r="DS40" s="643"/>
      <c r="DT40" s="643"/>
      <c r="DU40" s="643"/>
      <c r="DV40" s="644"/>
      <c r="DW40" s="645" t="s">
        <v>227</v>
      </c>
      <c r="DX40" s="663"/>
      <c r="DY40" s="663"/>
      <c r="DZ40" s="663"/>
      <c r="EA40" s="663"/>
      <c r="EB40" s="663"/>
      <c r="EC40" s="684"/>
    </row>
    <row r="41" spans="2:133" ht="11.25" customHeight="1" x14ac:dyDescent="0.15">
      <c r="B41" s="639" t="s">
        <v>342</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227</v>
      </c>
      <c r="AA41" s="675"/>
      <c r="AB41" s="675"/>
      <c r="AC41" s="675"/>
      <c r="AD41" s="676" t="s">
        <v>233</v>
      </c>
      <c r="AE41" s="676"/>
      <c r="AF41" s="676"/>
      <c r="AG41" s="676"/>
      <c r="AH41" s="676"/>
      <c r="AI41" s="676"/>
      <c r="AJ41" s="676"/>
      <c r="AK41" s="676"/>
      <c r="AL41" s="645" t="s">
        <v>227</v>
      </c>
      <c r="AM41" s="646"/>
      <c r="AN41" s="646"/>
      <c r="AO41" s="677"/>
      <c r="AQ41" s="685" t="s">
        <v>343</v>
      </c>
      <c r="AR41" s="686"/>
      <c r="AS41" s="686"/>
      <c r="AT41" s="686"/>
      <c r="AU41" s="686"/>
      <c r="AV41" s="686"/>
      <c r="AW41" s="686"/>
      <c r="AX41" s="686"/>
      <c r="AY41" s="687"/>
      <c r="AZ41" s="642">
        <v>5971705</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v>2</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227</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346</v>
      </c>
      <c r="C42" s="640"/>
      <c r="D42" s="640"/>
      <c r="E42" s="640"/>
      <c r="F42" s="640"/>
      <c r="G42" s="640"/>
      <c r="H42" s="640"/>
      <c r="I42" s="640"/>
      <c r="J42" s="640"/>
      <c r="K42" s="640"/>
      <c r="L42" s="640"/>
      <c r="M42" s="640"/>
      <c r="N42" s="640"/>
      <c r="O42" s="640"/>
      <c r="P42" s="640"/>
      <c r="Q42" s="641"/>
      <c r="R42" s="642">
        <v>18100000</v>
      </c>
      <c r="S42" s="643"/>
      <c r="T42" s="643"/>
      <c r="U42" s="643"/>
      <c r="V42" s="643"/>
      <c r="W42" s="643"/>
      <c r="X42" s="643"/>
      <c r="Y42" s="644"/>
      <c r="Z42" s="675">
        <v>4.2</v>
      </c>
      <c r="AA42" s="675"/>
      <c r="AB42" s="675"/>
      <c r="AC42" s="675"/>
      <c r="AD42" s="676" t="s">
        <v>227</v>
      </c>
      <c r="AE42" s="676"/>
      <c r="AF42" s="676"/>
      <c r="AG42" s="676"/>
      <c r="AH42" s="676"/>
      <c r="AI42" s="676"/>
      <c r="AJ42" s="676"/>
      <c r="AK42" s="676"/>
      <c r="AL42" s="645" t="s">
        <v>227</v>
      </c>
      <c r="AM42" s="646"/>
      <c r="AN42" s="646"/>
      <c r="AO42" s="677"/>
      <c r="AQ42" s="678" t="s">
        <v>347</v>
      </c>
      <c r="AR42" s="679"/>
      <c r="AS42" s="679"/>
      <c r="AT42" s="679"/>
      <c r="AU42" s="679"/>
      <c r="AV42" s="679"/>
      <c r="AW42" s="679"/>
      <c r="AX42" s="679"/>
      <c r="AY42" s="680"/>
      <c r="AZ42" s="626">
        <v>18702952</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360</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44540780</v>
      </c>
      <c r="CS42" s="643"/>
      <c r="CT42" s="643"/>
      <c r="CU42" s="643"/>
      <c r="CV42" s="643"/>
      <c r="CW42" s="643"/>
      <c r="CX42" s="643"/>
      <c r="CY42" s="644"/>
      <c r="CZ42" s="645">
        <v>10.7</v>
      </c>
      <c r="DA42" s="646"/>
      <c r="DB42" s="646"/>
      <c r="DC42" s="647"/>
      <c r="DD42" s="648">
        <v>8986882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431751201</v>
      </c>
      <c r="S43" s="665"/>
      <c r="T43" s="665"/>
      <c r="U43" s="665"/>
      <c r="V43" s="665"/>
      <c r="W43" s="665"/>
      <c r="X43" s="665"/>
      <c r="Y43" s="666"/>
      <c r="Z43" s="667">
        <v>100</v>
      </c>
      <c r="AA43" s="667"/>
      <c r="AB43" s="667"/>
      <c r="AC43" s="667"/>
      <c r="AD43" s="668">
        <v>181937260</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1003636</v>
      </c>
      <c r="CS43" s="661"/>
      <c r="CT43" s="661"/>
      <c r="CU43" s="661"/>
      <c r="CV43" s="661"/>
      <c r="CW43" s="661"/>
      <c r="CX43" s="661"/>
      <c r="CY43" s="662"/>
      <c r="CZ43" s="645">
        <v>0.2</v>
      </c>
      <c r="DA43" s="663"/>
      <c r="DB43" s="663"/>
      <c r="DC43" s="664"/>
      <c r="DD43" s="648">
        <v>1003636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298</v>
      </c>
      <c r="CE44" s="656"/>
      <c r="CF44" s="639" t="s">
        <v>352</v>
      </c>
      <c r="CG44" s="640"/>
      <c r="CH44" s="640"/>
      <c r="CI44" s="640"/>
      <c r="CJ44" s="640"/>
      <c r="CK44" s="640"/>
      <c r="CL44" s="640"/>
      <c r="CM44" s="640"/>
      <c r="CN44" s="640"/>
      <c r="CO44" s="640"/>
      <c r="CP44" s="640"/>
      <c r="CQ44" s="641"/>
      <c r="CR44" s="642">
        <v>43674452</v>
      </c>
      <c r="CS44" s="643"/>
      <c r="CT44" s="643"/>
      <c r="CU44" s="643"/>
      <c r="CV44" s="643"/>
      <c r="CW44" s="643"/>
      <c r="CX44" s="643"/>
      <c r="CY44" s="644"/>
      <c r="CZ44" s="645">
        <v>10.5</v>
      </c>
      <c r="DA44" s="646"/>
      <c r="DB44" s="646"/>
      <c r="DC44" s="647"/>
      <c r="DD44" s="648">
        <v>8862725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18489550</v>
      </c>
      <c r="CS45" s="661"/>
      <c r="CT45" s="661"/>
      <c r="CU45" s="661"/>
      <c r="CV45" s="661"/>
      <c r="CW45" s="661"/>
      <c r="CX45" s="661"/>
      <c r="CY45" s="662"/>
      <c r="CZ45" s="645">
        <v>4.5</v>
      </c>
      <c r="DA45" s="663"/>
      <c r="DB45" s="663"/>
      <c r="DC45" s="664"/>
      <c r="DD45" s="648">
        <v>1229105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22488607</v>
      </c>
      <c r="CS46" s="643"/>
      <c r="CT46" s="643"/>
      <c r="CU46" s="643"/>
      <c r="CV46" s="643"/>
      <c r="CW46" s="643"/>
      <c r="CX46" s="643"/>
      <c r="CY46" s="644"/>
      <c r="CZ46" s="645">
        <v>5.4</v>
      </c>
      <c r="DA46" s="646"/>
      <c r="DB46" s="646"/>
      <c r="DC46" s="647"/>
      <c r="DD46" s="648">
        <v>7242266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866328</v>
      </c>
      <c r="CS47" s="661"/>
      <c r="CT47" s="661"/>
      <c r="CU47" s="661"/>
      <c r="CV47" s="661"/>
      <c r="CW47" s="661"/>
      <c r="CX47" s="661"/>
      <c r="CY47" s="662"/>
      <c r="CZ47" s="645">
        <v>0.2</v>
      </c>
      <c r="DA47" s="663"/>
      <c r="DB47" s="663"/>
      <c r="DC47" s="664"/>
      <c r="DD47" s="648">
        <v>124157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227</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414502028</v>
      </c>
      <c r="CS49" s="627"/>
      <c r="CT49" s="627"/>
      <c r="CU49" s="627"/>
      <c r="CV49" s="627"/>
      <c r="CW49" s="627"/>
      <c r="CX49" s="627"/>
      <c r="CY49" s="628"/>
      <c r="CZ49" s="629">
        <v>100</v>
      </c>
      <c r="DA49" s="630"/>
      <c r="DB49" s="630"/>
      <c r="DC49" s="631"/>
      <c r="DD49" s="632">
        <v>215352680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oUNcmSR6mD+fL1YlpdlROCjOhItvQpaZpNhVSAYzILXw0rj9UJ8P3uwWHxFtjfcmhyljvtuNZBMy8y50UC8GA==" saltValue="k2NMmpEja99KSJMlgk1hQ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ageMargins left="0.59055118110236227" right="0" top="0.59055118110236227" bottom="0.59055118110236227" header="0.39370078740157483" footer="0.39370078740157483"/>
  <pageSetup paperSize="9" scale="65" orientation="landscape" horizontalDpi="1200" verticalDpi="12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362</v>
      </c>
      <c r="DK2" s="1170"/>
      <c r="DL2" s="1170"/>
      <c r="DM2" s="1170"/>
      <c r="DN2" s="1170"/>
      <c r="DO2" s="1171"/>
      <c r="DP2" s="251"/>
      <c r="DQ2" s="1169" t="s">
        <v>363</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364</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6" t="s">
        <v>366</v>
      </c>
      <c r="B5" s="1057"/>
      <c r="C5" s="1057"/>
      <c r="D5" s="1057"/>
      <c r="E5" s="1057"/>
      <c r="F5" s="1057"/>
      <c r="G5" s="1057"/>
      <c r="H5" s="1057"/>
      <c r="I5" s="1057"/>
      <c r="J5" s="1057"/>
      <c r="K5" s="1057"/>
      <c r="L5" s="1057"/>
      <c r="M5" s="1057"/>
      <c r="N5" s="1057"/>
      <c r="O5" s="1057"/>
      <c r="P5" s="1058"/>
      <c r="Q5" s="1062" t="s">
        <v>367</v>
      </c>
      <c r="R5" s="1063"/>
      <c r="S5" s="1063"/>
      <c r="T5" s="1063"/>
      <c r="U5" s="1064"/>
      <c r="V5" s="1062" t="s">
        <v>368</v>
      </c>
      <c r="W5" s="1063"/>
      <c r="X5" s="1063"/>
      <c r="Y5" s="1063"/>
      <c r="Z5" s="1064"/>
      <c r="AA5" s="1062" t="s">
        <v>369</v>
      </c>
      <c r="AB5" s="1063"/>
      <c r="AC5" s="1063"/>
      <c r="AD5" s="1063"/>
      <c r="AE5" s="1063"/>
      <c r="AF5" s="1172" t="s">
        <v>370</v>
      </c>
      <c r="AG5" s="1063"/>
      <c r="AH5" s="1063"/>
      <c r="AI5" s="1063"/>
      <c r="AJ5" s="1078"/>
      <c r="AK5" s="1063" t="s">
        <v>371</v>
      </c>
      <c r="AL5" s="1063"/>
      <c r="AM5" s="1063"/>
      <c r="AN5" s="1063"/>
      <c r="AO5" s="1064"/>
      <c r="AP5" s="1062" t="s">
        <v>372</v>
      </c>
      <c r="AQ5" s="1063"/>
      <c r="AR5" s="1063"/>
      <c r="AS5" s="1063"/>
      <c r="AT5" s="1064"/>
      <c r="AU5" s="1062" t="s">
        <v>373</v>
      </c>
      <c r="AV5" s="1063"/>
      <c r="AW5" s="1063"/>
      <c r="AX5" s="1063"/>
      <c r="AY5" s="1078"/>
      <c r="AZ5" s="258"/>
      <c r="BA5" s="258"/>
      <c r="BB5" s="258"/>
      <c r="BC5" s="258"/>
      <c r="BD5" s="258"/>
      <c r="BE5" s="259"/>
      <c r="BF5" s="259"/>
      <c r="BG5" s="259"/>
      <c r="BH5" s="259"/>
      <c r="BI5" s="259"/>
      <c r="BJ5" s="259"/>
      <c r="BK5" s="259"/>
      <c r="BL5" s="259"/>
      <c r="BM5" s="259"/>
      <c r="BN5" s="259"/>
      <c r="BO5" s="259"/>
      <c r="BP5" s="259"/>
      <c r="BQ5" s="1056" t="s">
        <v>374</v>
      </c>
      <c r="BR5" s="1057"/>
      <c r="BS5" s="1057"/>
      <c r="BT5" s="1057"/>
      <c r="BU5" s="1057"/>
      <c r="BV5" s="1057"/>
      <c r="BW5" s="1057"/>
      <c r="BX5" s="1057"/>
      <c r="BY5" s="1057"/>
      <c r="BZ5" s="1057"/>
      <c r="CA5" s="1057"/>
      <c r="CB5" s="1057"/>
      <c r="CC5" s="1057"/>
      <c r="CD5" s="1057"/>
      <c r="CE5" s="1057"/>
      <c r="CF5" s="1057"/>
      <c r="CG5" s="1058"/>
      <c r="CH5" s="1062" t="s">
        <v>375</v>
      </c>
      <c r="CI5" s="1063"/>
      <c r="CJ5" s="1063"/>
      <c r="CK5" s="1063"/>
      <c r="CL5" s="1064"/>
      <c r="CM5" s="1062" t="s">
        <v>376</v>
      </c>
      <c r="CN5" s="1063"/>
      <c r="CO5" s="1063"/>
      <c r="CP5" s="1063"/>
      <c r="CQ5" s="1064"/>
      <c r="CR5" s="1062" t="s">
        <v>377</v>
      </c>
      <c r="CS5" s="1063"/>
      <c r="CT5" s="1063"/>
      <c r="CU5" s="1063"/>
      <c r="CV5" s="1064"/>
      <c r="CW5" s="1062" t="s">
        <v>378</v>
      </c>
      <c r="CX5" s="1063"/>
      <c r="CY5" s="1063"/>
      <c r="CZ5" s="1063"/>
      <c r="DA5" s="1064"/>
      <c r="DB5" s="1062" t="s">
        <v>379</v>
      </c>
      <c r="DC5" s="1063"/>
      <c r="DD5" s="1063"/>
      <c r="DE5" s="1063"/>
      <c r="DF5" s="1064"/>
      <c r="DG5" s="1157" t="s">
        <v>380</v>
      </c>
      <c r="DH5" s="1158"/>
      <c r="DI5" s="1158"/>
      <c r="DJ5" s="1158"/>
      <c r="DK5" s="1159"/>
      <c r="DL5" s="1157" t="s">
        <v>381</v>
      </c>
      <c r="DM5" s="1158"/>
      <c r="DN5" s="1158"/>
      <c r="DO5" s="1158"/>
      <c r="DP5" s="1159"/>
      <c r="DQ5" s="1062" t="s">
        <v>382</v>
      </c>
      <c r="DR5" s="1063"/>
      <c r="DS5" s="1063"/>
      <c r="DT5" s="1063"/>
      <c r="DU5" s="1064"/>
      <c r="DV5" s="1062" t="s">
        <v>373</v>
      </c>
      <c r="DW5" s="1063"/>
      <c r="DX5" s="1063"/>
      <c r="DY5" s="1063"/>
      <c r="DZ5" s="1078"/>
      <c r="EA5" s="256"/>
    </row>
    <row r="6" spans="1:131" s="257" customFormat="1" ht="26.25" customHeight="1" thickBot="1" x14ac:dyDescent="0.2">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3"/>
      <c r="AG6" s="1066"/>
      <c r="AH6" s="1066"/>
      <c r="AI6" s="1066"/>
      <c r="AJ6" s="1079"/>
      <c r="AK6" s="1066"/>
      <c r="AL6" s="1066"/>
      <c r="AM6" s="1066"/>
      <c r="AN6" s="1066"/>
      <c r="AO6" s="1067"/>
      <c r="AP6" s="1065"/>
      <c r="AQ6" s="1066"/>
      <c r="AR6" s="1066"/>
      <c r="AS6" s="1066"/>
      <c r="AT6" s="1067"/>
      <c r="AU6" s="1065"/>
      <c r="AV6" s="1066"/>
      <c r="AW6" s="1066"/>
      <c r="AX6" s="1066"/>
      <c r="AY6" s="1079"/>
      <c r="AZ6" s="254"/>
      <c r="BA6" s="254"/>
      <c r="BB6" s="254"/>
      <c r="BC6" s="254"/>
      <c r="BD6" s="254"/>
      <c r="BE6" s="255"/>
      <c r="BF6" s="255"/>
      <c r="BG6" s="255"/>
      <c r="BH6" s="255"/>
      <c r="BI6" s="255"/>
      <c r="BJ6" s="255"/>
      <c r="BK6" s="255"/>
      <c r="BL6" s="255"/>
      <c r="BM6" s="255"/>
      <c r="BN6" s="255"/>
      <c r="BO6" s="255"/>
      <c r="BP6" s="255"/>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0"/>
      <c r="DH6" s="1161"/>
      <c r="DI6" s="1161"/>
      <c r="DJ6" s="1161"/>
      <c r="DK6" s="1162"/>
      <c r="DL6" s="1160"/>
      <c r="DM6" s="1161"/>
      <c r="DN6" s="1161"/>
      <c r="DO6" s="1161"/>
      <c r="DP6" s="1162"/>
      <c r="DQ6" s="1065"/>
      <c r="DR6" s="1066"/>
      <c r="DS6" s="1066"/>
      <c r="DT6" s="1066"/>
      <c r="DU6" s="1067"/>
      <c r="DV6" s="1065"/>
      <c r="DW6" s="1066"/>
      <c r="DX6" s="1066"/>
      <c r="DY6" s="1066"/>
      <c r="DZ6" s="1079"/>
      <c r="EA6" s="256"/>
    </row>
    <row r="7" spans="1:131" s="257" customFormat="1" ht="26.25" customHeight="1" thickTop="1" x14ac:dyDescent="0.15">
      <c r="A7" s="260">
        <v>1</v>
      </c>
      <c r="B7" s="1109" t="s">
        <v>383</v>
      </c>
      <c r="C7" s="1110"/>
      <c r="D7" s="1110"/>
      <c r="E7" s="1110"/>
      <c r="F7" s="1110"/>
      <c r="G7" s="1110"/>
      <c r="H7" s="1110"/>
      <c r="I7" s="1110"/>
      <c r="J7" s="1110"/>
      <c r="K7" s="1110"/>
      <c r="L7" s="1110"/>
      <c r="M7" s="1110"/>
      <c r="N7" s="1110"/>
      <c r="O7" s="1110"/>
      <c r="P7" s="1111"/>
      <c r="Q7" s="1163">
        <v>430839</v>
      </c>
      <c r="R7" s="1164"/>
      <c r="S7" s="1164"/>
      <c r="T7" s="1164"/>
      <c r="U7" s="1164"/>
      <c r="V7" s="1164">
        <v>413238</v>
      </c>
      <c r="W7" s="1164">
        <v>413237713</v>
      </c>
      <c r="X7" s="1164">
        <v>413237713</v>
      </c>
      <c r="Y7" s="1164">
        <v>413237713</v>
      </c>
      <c r="Z7" s="1164">
        <v>413237713</v>
      </c>
      <c r="AA7" s="1164">
        <v>17601</v>
      </c>
      <c r="AB7" s="1164"/>
      <c r="AC7" s="1164"/>
      <c r="AD7" s="1164"/>
      <c r="AE7" s="1165"/>
      <c r="AF7" s="1166">
        <v>12596</v>
      </c>
      <c r="AG7" s="1167">
        <v>0</v>
      </c>
      <c r="AH7" s="1167">
        <v>413220112</v>
      </c>
      <c r="AI7" s="1167">
        <v>17601</v>
      </c>
      <c r="AJ7" s="1168">
        <v>0</v>
      </c>
      <c r="AK7" s="1150">
        <v>7415</v>
      </c>
      <c r="AL7" s="1151"/>
      <c r="AM7" s="1151"/>
      <c r="AN7" s="1151"/>
      <c r="AO7" s="1151"/>
      <c r="AP7" s="1151">
        <v>349360</v>
      </c>
      <c r="AQ7" s="1151">
        <v>349359760</v>
      </c>
      <c r="AR7" s="1151">
        <v>349359760</v>
      </c>
      <c r="AS7" s="1151">
        <v>349359760</v>
      </c>
      <c r="AT7" s="1151">
        <v>349359760</v>
      </c>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625</v>
      </c>
      <c r="BT7" s="1155"/>
      <c r="BU7" s="1155"/>
      <c r="BV7" s="1155"/>
      <c r="BW7" s="1155"/>
      <c r="BX7" s="1155"/>
      <c r="BY7" s="1155"/>
      <c r="BZ7" s="1155"/>
      <c r="CA7" s="1155"/>
      <c r="CB7" s="1155"/>
      <c r="CC7" s="1155"/>
      <c r="CD7" s="1155"/>
      <c r="CE7" s="1155"/>
      <c r="CF7" s="1155"/>
      <c r="CG7" s="1156"/>
      <c r="CH7" s="1147">
        <v>10</v>
      </c>
      <c r="CI7" s="1148"/>
      <c r="CJ7" s="1148"/>
      <c r="CK7" s="1148"/>
      <c r="CL7" s="1149"/>
      <c r="CM7" s="1147">
        <v>169</v>
      </c>
      <c r="CN7" s="1148"/>
      <c r="CO7" s="1148"/>
      <c r="CP7" s="1148"/>
      <c r="CQ7" s="1149"/>
      <c r="CR7" s="1147">
        <v>100</v>
      </c>
      <c r="CS7" s="1148"/>
      <c r="CT7" s="1148"/>
      <c r="CU7" s="1148"/>
      <c r="CV7" s="1149"/>
      <c r="CW7" s="1147">
        <v>5</v>
      </c>
      <c r="CX7" s="1148"/>
      <c r="CY7" s="1148"/>
      <c r="CZ7" s="1148"/>
      <c r="DA7" s="1149"/>
      <c r="DB7" s="1147" t="s">
        <v>540</v>
      </c>
      <c r="DC7" s="1148"/>
      <c r="DD7" s="1148"/>
      <c r="DE7" s="1148"/>
      <c r="DF7" s="1149"/>
      <c r="DG7" s="1147" t="s">
        <v>540</v>
      </c>
      <c r="DH7" s="1148"/>
      <c r="DI7" s="1148"/>
      <c r="DJ7" s="1148"/>
      <c r="DK7" s="1149"/>
      <c r="DL7" s="1147" t="s">
        <v>540</v>
      </c>
      <c r="DM7" s="1148"/>
      <c r="DN7" s="1148"/>
      <c r="DO7" s="1148"/>
      <c r="DP7" s="1149"/>
      <c r="DQ7" s="1147" t="s">
        <v>540</v>
      </c>
      <c r="DR7" s="1148"/>
      <c r="DS7" s="1148"/>
      <c r="DT7" s="1148"/>
      <c r="DU7" s="1149"/>
      <c r="DV7" s="1174"/>
      <c r="DW7" s="1175"/>
      <c r="DX7" s="1175"/>
      <c r="DY7" s="1175"/>
      <c r="DZ7" s="1176"/>
      <c r="EA7" s="256"/>
    </row>
    <row r="8" spans="1:131" s="257" customFormat="1" ht="26.25" customHeight="1" x14ac:dyDescent="0.15">
      <c r="A8" s="263">
        <v>2</v>
      </c>
      <c r="B8" s="1096" t="s">
        <v>384</v>
      </c>
      <c r="C8" s="1097"/>
      <c r="D8" s="1097"/>
      <c r="E8" s="1097"/>
      <c r="F8" s="1097"/>
      <c r="G8" s="1097"/>
      <c r="H8" s="1097"/>
      <c r="I8" s="1097"/>
      <c r="J8" s="1097"/>
      <c r="K8" s="1097"/>
      <c r="L8" s="1097"/>
      <c r="M8" s="1097"/>
      <c r="N8" s="1097"/>
      <c r="O8" s="1097"/>
      <c r="P8" s="1098"/>
      <c r="Q8" s="1102">
        <v>38</v>
      </c>
      <c r="R8" s="1103"/>
      <c r="S8" s="1103"/>
      <c r="T8" s="1103"/>
      <c r="U8" s="1103"/>
      <c r="V8" s="1103">
        <v>36</v>
      </c>
      <c r="W8" s="1103">
        <v>36266</v>
      </c>
      <c r="X8" s="1103">
        <v>36266</v>
      </c>
      <c r="Y8" s="1103">
        <v>36266</v>
      </c>
      <c r="Z8" s="1103">
        <v>36266</v>
      </c>
      <c r="AA8" s="1103">
        <v>2</v>
      </c>
      <c r="AB8" s="1103"/>
      <c r="AC8" s="1103"/>
      <c r="AD8" s="1103"/>
      <c r="AE8" s="1104"/>
      <c r="AF8" s="1080">
        <v>2</v>
      </c>
      <c r="AG8" s="1081">
        <v>0</v>
      </c>
      <c r="AH8" s="1081">
        <v>36264</v>
      </c>
      <c r="AI8" s="1081">
        <v>2</v>
      </c>
      <c r="AJ8" s="1082">
        <v>0</v>
      </c>
      <c r="AK8" s="1145" t="s">
        <v>540</v>
      </c>
      <c r="AL8" s="1146"/>
      <c r="AM8" s="1146"/>
      <c r="AN8" s="1146"/>
      <c r="AO8" s="1146"/>
      <c r="AP8" s="1146" t="s">
        <v>540</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5" t="s">
        <v>626</v>
      </c>
      <c r="BT8" s="1076"/>
      <c r="BU8" s="1076"/>
      <c r="BV8" s="1076"/>
      <c r="BW8" s="1076"/>
      <c r="BX8" s="1076"/>
      <c r="BY8" s="1076"/>
      <c r="BZ8" s="1076"/>
      <c r="CA8" s="1076"/>
      <c r="CB8" s="1076"/>
      <c r="CC8" s="1076"/>
      <c r="CD8" s="1076"/>
      <c r="CE8" s="1076"/>
      <c r="CF8" s="1076"/>
      <c r="CG8" s="1077"/>
      <c r="CH8" s="1050">
        <v>4</v>
      </c>
      <c r="CI8" s="1051"/>
      <c r="CJ8" s="1051"/>
      <c r="CK8" s="1051"/>
      <c r="CL8" s="1052"/>
      <c r="CM8" s="1050">
        <v>656</v>
      </c>
      <c r="CN8" s="1051"/>
      <c r="CO8" s="1051"/>
      <c r="CP8" s="1051"/>
      <c r="CQ8" s="1052"/>
      <c r="CR8" s="1050">
        <v>189</v>
      </c>
      <c r="CS8" s="1051"/>
      <c r="CT8" s="1051"/>
      <c r="CU8" s="1051"/>
      <c r="CV8" s="1052"/>
      <c r="CW8" s="1050" t="s">
        <v>540</v>
      </c>
      <c r="CX8" s="1051"/>
      <c r="CY8" s="1051"/>
      <c r="CZ8" s="1051"/>
      <c r="DA8" s="1052"/>
      <c r="DB8" s="1050" t="s">
        <v>540</v>
      </c>
      <c r="DC8" s="1051"/>
      <c r="DD8" s="1051"/>
      <c r="DE8" s="1051"/>
      <c r="DF8" s="1052"/>
      <c r="DG8" s="1050" t="s">
        <v>540</v>
      </c>
      <c r="DH8" s="1051"/>
      <c r="DI8" s="1051"/>
      <c r="DJ8" s="1051"/>
      <c r="DK8" s="1052"/>
      <c r="DL8" s="1050" t="s">
        <v>540</v>
      </c>
      <c r="DM8" s="1051"/>
      <c r="DN8" s="1051"/>
      <c r="DO8" s="1051"/>
      <c r="DP8" s="1052"/>
      <c r="DQ8" s="1050" t="s">
        <v>540</v>
      </c>
      <c r="DR8" s="1051"/>
      <c r="DS8" s="1051"/>
      <c r="DT8" s="1051"/>
      <c r="DU8" s="1052"/>
      <c r="DV8" s="1053"/>
      <c r="DW8" s="1054"/>
      <c r="DX8" s="1054"/>
      <c r="DY8" s="1054"/>
      <c r="DZ8" s="1055"/>
      <c r="EA8" s="256"/>
    </row>
    <row r="9" spans="1:131" s="257" customFormat="1" ht="26.25" customHeight="1" x14ac:dyDescent="0.15">
      <c r="A9" s="263">
        <v>3</v>
      </c>
      <c r="B9" s="1096" t="s">
        <v>385</v>
      </c>
      <c r="C9" s="1097"/>
      <c r="D9" s="1097"/>
      <c r="E9" s="1097"/>
      <c r="F9" s="1097"/>
      <c r="G9" s="1097"/>
      <c r="H9" s="1097"/>
      <c r="I9" s="1097"/>
      <c r="J9" s="1097"/>
      <c r="K9" s="1097"/>
      <c r="L9" s="1097"/>
      <c r="M9" s="1097"/>
      <c r="N9" s="1097"/>
      <c r="O9" s="1097"/>
      <c r="P9" s="1098"/>
      <c r="Q9" s="1102">
        <v>12</v>
      </c>
      <c r="R9" s="1103"/>
      <c r="S9" s="1103"/>
      <c r="T9" s="1103"/>
      <c r="U9" s="1103"/>
      <c r="V9" s="1103">
        <v>12</v>
      </c>
      <c r="W9" s="1103">
        <v>11192</v>
      </c>
      <c r="X9" s="1103">
        <v>11192</v>
      </c>
      <c r="Y9" s="1103">
        <v>11192</v>
      </c>
      <c r="Z9" s="1103">
        <v>11192</v>
      </c>
      <c r="AA9" s="1103">
        <v>0</v>
      </c>
      <c r="AB9" s="1103"/>
      <c r="AC9" s="1103"/>
      <c r="AD9" s="1103"/>
      <c r="AE9" s="1104"/>
      <c r="AF9" s="1080">
        <v>0</v>
      </c>
      <c r="AG9" s="1081">
        <v>0</v>
      </c>
      <c r="AH9" s="1081">
        <v>11192</v>
      </c>
      <c r="AI9" s="1081">
        <v>0</v>
      </c>
      <c r="AJ9" s="1082">
        <v>0</v>
      </c>
      <c r="AK9" s="1145">
        <v>3</v>
      </c>
      <c r="AL9" s="1146"/>
      <c r="AM9" s="1146"/>
      <c r="AN9" s="1146"/>
      <c r="AO9" s="1146"/>
      <c r="AP9" s="1146" t="s">
        <v>540</v>
      </c>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5" t="s">
        <v>627</v>
      </c>
      <c r="BT9" s="1076"/>
      <c r="BU9" s="1076"/>
      <c r="BV9" s="1076"/>
      <c r="BW9" s="1076"/>
      <c r="BX9" s="1076"/>
      <c r="BY9" s="1076"/>
      <c r="BZ9" s="1076"/>
      <c r="CA9" s="1076"/>
      <c r="CB9" s="1076"/>
      <c r="CC9" s="1076"/>
      <c r="CD9" s="1076"/>
      <c r="CE9" s="1076"/>
      <c r="CF9" s="1076"/>
      <c r="CG9" s="1077"/>
      <c r="CH9" s="1050">
        <v>64</v>
      </c>
      <c r="CI9" s="1051"/>
      <c r="CJ9" s="1051"/>
      <c r="CK9" s="1051"/>
      <c r="CL9" s="1052"/>
      <c r="CM9" s="1050">
        <v>204</v>
      </c>
      <c r="CN9" s="1051"/>
      <c r="CO9" s="1051"/>
      <c r="CP9" s="1051"/>
      <c r="CQ9" s="1052"/>
      <c r="CR9" s="1050">
        <v>50</v>
      </c>
      <c r="CS9" s="1051"/>
      <c r="CT9" s="1051"/>
      <c r="CU9" s="1051"/>
      <c r="CV9" s="1052"/>
      <c r="CW9" s="1050">
        <v>28</v>
      </c>
      <c r="CX9" s="1051"/>
      <c r="CY9" s="1051"/>
      <c r="CZ9" s="1051"/>
      <c r="DA9" s="1052"/>
      <c r="DB9" s="1050" t="s">
        <v>540</v>
      </c>
      <c r="DC9" s="1051"/>
      <c r="DD9" s="1051"/>
      <c r="DE9" s="1051"/>
      <c r="DF9" s="1052"/>
      <c r="DG9" s="1050" t="s">
        <v>540</v>
      </c>
      <c r="DH9" s="1051"/>
      <c r="DI9" s="1051"/>
      <c r="DJ9" s="1051"/>
      <c r="DK9" s="1052"/>
      <c r="DL9" s="1050" t="s">
        <v>540</v>
      </c>
      <c r="DM9" s="1051"/>
      <c r="DN9" s="1051"/>
      <c r="DO9" s="1051"/>
      <c r="DP9" s="1052"/>
      <c r="DQ9" s="1050" t="s">
        <v>540</v>
      </c>
      <c r="DR9" s="1051"/>
      <c r="DS9" s="1051"/>
      <c r="DT9" s="1051"/>
      <c r="DU9" s="1052"/>
      <c r="DV9" s="1053"/>
      <c r="DW9" s="1054"/>
      <c r="DX9" s="1054"/>
      <c r="DY9" s="1054"/>
      <c r="DZ9" s="1055"/>
      <c r="EA9" s="256"/>
    </row>
    <row r="10" spans="1:131" s="257" customFormat="1" ht="26.25" customHeight="1" x14ac:dyDescent="0.15">
      <c r="A10" s="263">
        <v>4</v>
      </c>
      <c r="B10" s="1096" t="s">
        <v>386</v>
      </c>
      <c r="C10" s="1097"/>
      <c r="D10" s="1097"/>
      <c r="E10" s="1097"/>
      <c r="F10" s="1097"/>
      <c r="G10" s="1097"/>
      <c r="H10" s="1097"/>
      <c r="I10" s="1097"/>
      <c r="J10" s="1097"/>
      <c r="K10" s="1097"/>
      <c r="L10" s="1097"/>
      <c r="M10" s="1097"/>
      <c r="N10" s="1097"/>
      <c r="O10" s="1097"/>
      <c r="P10" s="1098"/>
      <c r="Q10" s="1102">
        <v>141</v>
      </c>
      <c r="R10" s="1103"/>
      <c r="S10" s="1103"/>
      <c r="T10" s="1103"/>
      <c r="U10" s="1103"/>
      <c r="V10" s="1103">
        <v>38</v>
      </c>
      <c r="W10" s="1103">
        <v>37606</v>
      </c>
      <c r="X10" s="1103">
        <v>37606</v>
      </c>
      <c r="Y10" s="1103">
        <v>37606</v>
      </c>
      <c r="Z10" s="1103">
        <v>37606</v>
      </c>
      <c r="AA10" s="1103">
        <v>103</v>
      </c>
      <c r="AB10" s="1103"/>
      <c r="AC10" s="1103"/>
      <c r="AD10" s="1103"/>
      <c r="AE10" s="1104"/>
      <c r="AF10" s="1080">
        <v>0</v>
      </c>
      <c r="AG10" s="1081">
        <v>0</v>
      </c>
      <c r="AH10" s="1081">
        <v>37503</v>
      </c>
      <c r="AI10" s="1081">
        <v>103</v>
      </c>
      <c r="AJ10" s="1082">
        <v>0</v>
      </c>
      <c r="AK10" s="1145">
        <v>0</v>
      </c>
      <c r="AL10" s="1146"/>
      <c r="AM10" s="1146"/>
      <c r="AN10" s="1146"/>
      <c r="AO10" s="1146"/>
      <c r="AP10" s="1146" t="s">
        <v>540</v>
      </c>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5" t="s">
        <v>628</v>
      </c>
      <c r="BT10" s="1076"/>
      <c r="BU10" s="1076"/>
      <c r="BV10" s="1076"/>
      <c r="BW10" s="1076"/>
      <c r="BX10" s="1076"/>
      <c r="BY10" s="1076"/>
      <c r="BZ10" s="1076"/>
      <c r="CA10" s="1076"/>
      <c r="CB10" s="1076"/>
      <c r="CC10" s="1076"/>
      <c r="CD10" s="1076"/>
      <c r="CE10" s="1076"/>
      <c r="CF10" s="1076"/>
      <c r="CG10" s="1077"/>
      <c r="CH10" s="1050">
        <v>-35</v>
      </c>
      <c r="CI10" s="1051"/>
      <c r="CJ10" s="1051"/>
      <c r="CK10" s="1051"/>
      <c r="CL10" s="1052"/>
      <c r="CM10" s="1050">
        <v>640</v>
      </c>
      <c r="CN10" s="1051"/>
      <c r="CO10" s="1051"/>
      <c r="CP10" s="1051"/>
      <c r="CQ10" s="1052"/>
      <c r="CR10" s="1050">
        <v>454</v>
      </c>
      <c r="CS10" s="1051"/>
      <c r="CT10" s="1051"/>
      <c r="CU10" s="1051"/>
      <c r="CV10" s="1052"/>
      <c r="CW10" s="1050">
        <v>223</v>
      </c>
      <c r="CX10" s="1051"/>
      <c r="CY10" s="1051"/>
      <c r="CZ10" s="1051"/>
      <c r="DA10" s="1052"/>
      <c r="DB10" s="1050" t="s">
        <v>540</v>
      </c>
      <c r="DC10" s="1051"/>
      <c r="DD10" s="1051"/>
      <c r="DE10" s="1051"/>
      <c r="DF10" s="1052"/>
      <c r="DG10" s="1050" t="s">
        <v>540</v>
      </c>
      <c r="DH10" s="1051"/>
      <c r="DI10" s="1051"/>
      <c r="DJ10" s="1051"/>
      <c r="DK10" s="1052"/>
      <c r="DL10" s="1050" t="s">
        <v>540</v>
      </c>
      <c r="DM10" s="1051"/>
      <c r="DN10" s="1051"/>
      <c r="DO10" s="1051"/>
      <c r="DP10" s="1052"/>
      <c r="DQ10" s="1050" t="s">
        <v>540</v>
      </c>
      <c r="DR10" s="1051"/>
      <c r="DS10" s="1051"/>
      <c r="DT10" s="1051"/>
      <c r="DU10" s="1052"/>
      <c r="DV10" s="1053"/>
      <c r="DW10" s="1054"/>
      <c r="DX10" s="1054"/>
      <c r="DY10" s="1054"/>
      <c r="DZ10" s="1055"/>
      <c r="EA10" s="256"/>
    </row>
    <row r="11" spans="1:131" s="257" customFormat="1" ht="26.25" customHeight="1" x14ac:dyDescent="0.15">
      <c r="A11" s="263">
        <v>5</v>
      </c>
      <c r="B11" s="1096" t="s">
        <v>387</v>
      </c>
      <c r="C11" s="1097"/>
      <c r="D11" s="1097"/>
      <c r="E11" s="1097"/>
      <c r="F11" s="1097"/>
      <c r="G11" s="1097"/>
      <c r="H11" s="1097"/>
      <c r="I11" s="1097"/>
      <c r="J11" s="1097"/>
      <c r="K11" s="1097"/>
      <c r="L11" s="1097"/>
      <c r="M11" s="1097"/>
      <c r="N11" s="1097"/>
      <c r="O11" s="1097"/>
      <c r="P11" s="1098"/>
      <c r="Q11" s="1102">
        <v>14</v>
      </c>
      <c r="R11" s="1103"/>
      <c r="S11" s="1103"/>
      <c r="T11" s="1103"/>
      <c r="U11" s="1103"/>
      <c r="V11" s="1103">
        <v>12</v>
      </c>
      <c r="W11" s="1103">
        <v>11122</v>
      </c>
      <c r="X11" s="1103">
        <v>11122</v>
      </c>
      <c r="Y11" s="1103">
        <v>11122</v>
      </c>
      <c r="Z11" s="1103">
        <v>11122</v>
      </c>
      <c r="AA11" s="1103">
        <v>2</v>
      </c>
      <c r="AB11" s="1103"/>
      <c r="AC11" s="1103"/>
      <c r="AD11" s="1103"/>
      <c r="AE11" s="1104"/>
      <c r="AF11" s="1080">
        <v>0</v>
      </c>
      <c r="AG11" s="1081">
        <v>0</v>
      </c>
      <c r="AH11" s="1081">
        <v>11120</v>
      </c>
      <c r="AI11" s="1081">
        <v>2</v>
      </c>
      <c r="AJ11" s="1082">
        <v>0</v>
      </c>
      <c r="AK11" s="1145">
        <v>0</v>
      </c>
      <c r="AL11" s="1146"/>
      <c r="AM11" s="1146"/>
      <c r="AN11" s="1146"/>
      <c r="AO11" s="1146"/>
      <c r="AP11" s="1146" t="s">
        <v>540</v>
      </c>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5" t="s">
        <v>629</v>
      </c>
      <c r="BT11" s="1076"/>
      <c r="BU11" s="1076"/>
      <c r="BV11" s="1076"/>
      <c r="BW11" s="1076"/>
      <c r="BX11" s="1076"/>
      <c r="BY11" s="1076"/>
      <c r="BZ11" s="1076"/>
      <c r="CA11" s="1076"/>
      <c r="CB11" s="1076"/>
      <c r="CC11" s="1076"/>
      <c r="CD11" s="1076"/>
      <c r="CE11" s="1076"/>
      <c r="CF11" s="1076"/>
      <c r="CG11" s="1077"/>
      <c r="CH11" s="1050">
        <v>0</v>
      </c>
      <c r="CI11" s="1051"/>
      <c r="CJ11" s="1051"/>
      <c r="CK11" s="1051"/>
      <c r="CL11" s="1052"/>
      <c r="CM11" s="1050">
        <v>266</v>
      </c>
      <c r="CN11" s="1051"/>
      <c r="CO11" s="1051"/>
      <c r="CP11" s="1051"/>
      <c r="CQ11" s="1052"/>
      <c r="CR11" s="1050">
        <v>230</v>
      </c>
      <c r="CS11" s="1051"/>
      <c r="CT11" s="1051"/>
      <c r="CU11" s="1051"/>
      <c r="CV11" s="1052"/>
      <c r="CW11" s="1050" t="s">
        <v>540</v>
      </c>
      <c r="CX11" s="1051"/>
      <c r="CY11" s="1051"/>
      <c r="CZ11" s="1051"/>
      <c r="DA11" s="1052"/>
      <c r="DB11" s="1050" t="s">
        <v>540</v>
      </c>
      <c r="DC11" s="1051"/>
      <c r="DD11" s="1051"/>
      <c r="DE11" s="1051"/>
      <c r="DF11" s="1052"/>
      <c r="DG11" s="1050" t="s">
        <v>540</v>
      </c>
      <c r="DH11" s="1051"/>
      <c r="DI11" s="1051"/>
      <c r="DJ11" s="1051"/>
      <c r="DK11" s="1052"/>
      <c r="DL11" s="1050" t="s">
        <v>540</v>
      </c>
      <c r="DM11" s="1051"/>
      <c r="DN11" s="1051"/>
      <c r="DO11" s="1051"/>
      <c r="DP11" s="1052"/>
      <c r="DQ11" s="1050" t="s">
        <v>540</v>
      </c>
      <c r="DR11" s="1051"/>
      <c r="DS11" s="1051"/>
      <c r="DT11" s="1051"/>
      <c r="DU11" s="1052"/>
      <c r="DV11" s="1053"/>
      <c r="DW11" s="1054"/>
      <c r="DX11" s="1054"/>
      <c r="DY11" s="1054"/>
      <c r="DZ11" s="1055"/>
      <c r="EA11" s="256"/>
    </row>
    <row r="12" spans="1:131" s="257" customFormat="1" ht="26.25" customHeight="1" x14ac:dyDescent="0.15">
      <c r="A12" s="263">
        <v>6</v>
      </c>
      <c r="B12" s="1096" t="s">
        <v>388</v>
      </c>
      <c r="C12" s="1097"/>
      <c r="D12" s="1097"/>
      <c r="E12" s="1097"/>
      <c r="F12" s="1097"/>
      <c r="G12" s="1097"/>
      <c r="H12" s="1097"/>
      <c r="I12" s="1097"/>
      <c r="J12" s="1097"/>
      <c r="K12" s="1097"/>
      <c r="L12" s="1097"/>
      <c r="M12" s="1097"/>
      <c r="N12" s="1097"/>
      <c r="O12" s="1097"/>
      <c r="P12" s="1098"/>
      <c r="Q12" s="1102">
        <v>328</v>
      </c>
      <c r="R12" s="1103"/>
      <c r="S12" s="1103"/>
      <c r="T12" s="1103"/>
      <c r="U12" s="1103"/>
      <c r="V12" s="1103">
        <v>119</v>
      </c>
      <c r="W12" s="1103">
        <v>118715</v>
      </c>
      <c r="X12" s="1103">
        <v>118715</v>
      </c>
      <c r="Y12" s="1103">
        <v>118715</v>
      </c>
      <c r="Z12" s="1103">
        <v>118715</v>
      </c>
      <c r="AA12" s="1103">
        <v>209</v>
      </c>
      <c r="AB12" s="1103"/>
      <c r="AC12" s="1103"/>
      <c r="AD12" s="1103"/>
      <c r="AE12" s="1104"/>
      <c r="AF12" s="1080">
        <v>0</v>
      </c>
      <c r="AG12" s="1081">
        <v>0</v>
      </c>
      <c r="AH12" s="1081">
        <v>118506</v>
      </c>
      <c r="AI12" s="1081">
        <v>209</v>
      </c>
      <c r="AJ12" s="1082">
        <v>0</v>
      </c>
      <c r="AK12" s="1145">
        <v>4</v>
      </c>
      <c r="AL12" s="1146"/>
      <c r="AM12" s="1146"/>
      <c r="AN12" s="1146"/>
      <c r="AO12" s="1146"/>
      <c r="AP12" s="1146">
        <v>848</v>
      </c>
      <c r="AQ12" s="1146">
        <v>848419</v>
      </c>
      <c r="AR12" s="1146">
        <v>848419</v>
      </c>
      <c r="AS12" s="1146">
        <v>848419</v>
      </c>
      <c r="AT12" s="1146">
        <v>848419</v>
      </c>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5" t="s">
        <v>630</v>
      </c>
      <c r="BT12" s="1076"/>
      <c r="BU12" s="1076"/>
      <c r="BV12" s="1076"/>
      <c r="BW12" s="1076"/>
      <c r="BX12" s="1076"/>
      <c r="BY12" s="1076"/>
      <c r="BZ12" s="1076"/>
      <c r="CA12" s="1076"/>
      <c r="CB12" s="1076"/>
      <c r="CC12" s="1076"/>
      <c r="CD12" s="1076"/>
      <c r="CE12" s="1076"/>
      <c r="CF12" s="1076"/>
      <c r="CG12" s="1077"/>
      <c r="CH12" s="1050">
        <v>27</v>
      </c>
      <c r="CI12" s="1051"/>
      <c r="CJ12" s="1051"/>
      <c r="CK12" s="1051"/>
      <c r="CL12" s="1052"/>
      <c r="CM12" s="1050">
        <v>901</v>
      </c>
      <c r="CN12" s="1051"/>
      <c r="CO12" s="1051"/>
      <c r="CP12" s="1051"/>
      <c r="CQ12" s="1052"/>
      <c r="CR12" s="1050">
        <v>100</v>
      </c>
      <c r="CS12" s="1051"/>
      <c r="CT12" s="1051"/>
      <c r="CU12" s="1051"/>
      <c r="CV12" s="1052"/>
      <c r="CW12" s="1050">
        <v>43</v>
      </c>
      <c r="CX12" s="1051"/>
      <c r="CY12" s="1051"/>
      <c r="CZ12" s="1051"/>
      <c r="DA12" s="1052"/>
      <c r="DB12" s="1050" t="s">
        <v>540</v>
      </c>
      <c r="DC12" s="1051"/>
      <c r="DD12" s="1051"/>
      <c r="DE12" s="1051"/>
      <c r="DF12" s="1052"/>
      <c r="DG12" s="1050" t="s">
        <v>540</v>
      </c>
      <c r="DH12" s="1051"/>
      <c r="DI12" s="1051"/>
      <c r="DJ12" s="1051"/>
      <c r="DK12" s="1052"/>
      <c r="DL12" s="1050" t="s">
        <v>540</v>
      </c>
      <c r="DM12" s="1051"/>
      <c r="DN12" s="1051"/>
      <c r="DO12" s="1051"/>
      <c r="DP12" s="1052"/>
      <c r="DQ12" s="1050" t="s">
        <v>540</v>
      </c>
      <c r="DR12" s="1051"/>
      <c r="DS12" s="1051"/>
      <c r="DT12" s="1051"/>
      <c r="DU12" s="1052"/>
      <c r="DV12" s="1053"/>
      <c r="DW12" s="1054"/>
      <c r="DX12" s="1054"/>
      <c r="DY12" s="1054"/>
      <c r="DZ12" s="1055"/>
      <c r="EA12" s="256"/>
    </row>
    <row r="13" spans="1:131" s="257" customFormat="1" ht="26.25" customHeight="1" x14ac:dyDescent="0.15">
      <c r="A13" s="263">
        <v>7</v>
      </c>
      <c r="B13" s="1096" t="s">
        <v>389</v>
      </c>
      <c r="C13" s="1097"/>
      <c r="D13" s="1097"/>
      <c r="E13" s="1097"/>
      <c r="F13" s="1097"/>
      <c r="G13" s="1097"/>
      <c r="H13" s="1097"/>
      <c r="I13" s="1097"/>
      <c r="J13" s="1097"/>
      <c r="K13" s="1097"/>
      <c r="L13" s="1097"/>
      <c r="M13" s="1097"/>
      <c r="N13" s="1097"/>
      <c r="O13" s="1097"/>
      <c r="P13" s="1098"/>
      <c r="Q13" s="1102">
        <v>39029</v>
      </c>
      <c r="R13" s="1103"/>
      <c r="S13" s="1103"/>
      <c r="T13" s="1103"/>
      <c r="U13" s="1103"/>
      <c r="V13" s="1103">
        <v>39029</v>
      </c>
      <c r="W13" s="1103">
        <v>39029345</v>
      </c>
      <c r="X13" s="1103">
        <v>39029345</v>
      </c>
      <c r="Y13" s="1103">
        <v>39029345</v>
      </c>
      <c r="Z13" s="1103">
        <v>39029345</v>
      </c>
      <c r="AA13" s="1103">
        <v>0</v>
      </c>
      <c r="AB13" s="1103"/>
      <c r="AC13" s="1103"/>
      <c r="AD13" s="1103"/>
      <c r="AE13" s="1104"/>
      <c r="AF13" s="1080">
        <v>0</v>
      </c>
      <c r="AG13" s="1081">
        <v>0</v>
      </c>
      <c r="AH13" s="1081">
        <v>39029345</v>
      </c>
      <c r="AI13" s="1081">
        <v>0</v>
      </c>
      <c r="AJ13" s="1082">
        <v>0</v>
      </c>
      <c r="AK13" s="1145">
        <v>36680</v>
      </c>
      <c r="AL13" s="1146"/>
      <c r="AM13" s="1146"/>
      <c r="AN13" s="1146"/>
      <c r="AO13" s="1146"/>
      <c r="AP13" s="1146" t="s">
        <v>540</v>
      </c>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5" t="s">
        <v>631</v>
      </c>
      <c r="BT13" s="1076"/>
      <c r="BU13" s="1076"/>
      <c r="BV13" s="1076"/>
      <c r="BW13" s="1076"/>
      <c r="BX13" s="1076"/>
      <c r="BY13" s="1076"/>
      <c r="BZ13" s="1076"/>
      <c r="CA13" s="1076"/>
      <c r="CB13" s="1076"/>
      <c r="CC13" s="1076"/>
      <c r="CD13" s="1076"/>
      <c r="CE13" s="1076"/>
      <c r="CF13" s="1076"/>
      <c r="CG13" s="1077"/>
      <c r="CH13" s="1050">
        <v>-43</v>
      </c>
      <c r="CI13" s="1051"/>
      <c r="CJ13" s="1051"/>
      <c r="CK13" s="1051"/>
      <c r="CL13" s="1052"/>
      <c r="CM13" s="1050">
        <v>1205</v>
      </c>
      <c r="CN13" s="1051"/>
      <c r="CO13" s="1051"/>
      <c r="CP13" s="1051"/>
      <c r="CQ13" s="1052"/>
      <c r="CR13" s="1050">
        <v>50</v>
      </c>
      <c r="CS13" s="1051"/>
      <c r="CT13" s="1051"/>
      <c r="CU13" s="1051"/>
      <c r="CV13" s="1052"/>
      <c r="CW13" s="1050" t="s">
        <v>540</v>
      </c>
      <c r="CX13" s="1051"/>
      <c r="CY13" s="1051"/>
      <c r="CZ13" s="1051"/>
      <c r="DA13" s="1052"/>
      <c r="DB13" s="1050" t="s">
        <v>540</v>
      </c>
      <c r="DC13" s="1051"/>
      <c r="DD13" s="1051"/>
      <c r="DE13" s="1051"/>
      <c r="DF13" s="1052"/>
      <c r="DG13" s="1050" t="s">
        <v>540</v>
      </c>
      <c r="DH13" s="1051"/>
      <c r="DI13" s="1051"/>
      <c r="DJ13" s="1051"/>
      <c r="DK13" s="1052"/>
      <c r="DL13" s="1050" t="s">
        <v>540</v>
      </c>
      <c r="DM13" s="1051"/>
      <c r="DN13" s="1051"/>
      <c r="DO13" s="1051"/>
      <c r="DP13" s="1052"/>
      <c r="DQ13" s="1050" t="s">
        <v>540</v>
      </c>
      <c r="DR13" s="1051"/>
      <c r="DS13" s="1051"/>
      <c r="DT13" s="1051"/>
      <c r="DU13" s="1052"/>
      <c r="DV13" s="1053"/>
      <c r="DW13" s="1054"/>
      <c r="DX13" s="1054"/>
      <c r="DY13" s="1054"/>
      <c r="DZ13" s="1055"/>
      <c r="EA13" s="256"/>
    </row>
    <row r="14" spans="1:131" s="257" customFormat="1" ht="26.25" customHeight="1" x14ac:dyDescent="0.15">
      <c r="A14" s="263">
        <v>8</v>
      </c>
      <c r="B14" s="1096" t="s">
        <v>390</v>
      </c>
      <c r="C14" s="1097"/>
      <c r="D14" s="1097"/>
      <c r="E14" s="1097"/>
      <c r="F14" s="1097"/>
      <c r="G14" s="1097"/>
      <c r="H14" s="1097"/>
      <c r="I14" s="1097"/>
      <c r="J14" s="1097"/>
      <c r="K14" s="1097"/>
      <c r="L14" s="1097"/>
      <c r="M14" s="1097"/>
      <c r="N14" s="1097"/>
      <c r="O14" s="1097"/>
      <c r="P14" s="1098"/>
      <c r="Q14" s="1102">
        <v>1478</v>
      </c>
      <c r="R14" s="1103"/>
      <c r="S14" s="1103"/>
      <c r="T14" s="1103"/>
      <c r="U14" s="1103"/>
      <c r="V14" s="1103">
        <v>1478</v>
      </c>
      <c r="W14" s="1103">
        <v>1477674</v>
      </c>
      <c r="X14" s="1103">
        <v>1477674</v>
      </c>
      <c r="Y14" s="1103">
        <v>1477674</v>
      </c>
      <c r="Z14" s="1103">
        <v>1477674</v>
      </c>
      <c r="AA14" s="1103">
        <v>0</v>
      </c>
      <c r="AB14" s="1103"/>
      <c r="AC14" s="1103"/>
      <c r="AD14" s="1103"/>
      <c r="AE14" s="1104"/>
      <c r="AF14" s="1080">
        <v>0</v>
      </c>
      <c r="AG14" s="1081">
        <v>0</v>
      </c>
      <c r="AH14" s="1081">
        <v>1477674</v>
      </c>
      <c r="AI14" s="1081">
        <v>0</v>
      </c>
      <c r="AJ14" s="1082">
        <v>0</v>
      </c>
      <c r="AK14" s="1145">
        <v>0</v>
      </c>
      <c r="AL14" s="1146"/>
      <c r="AM14" s="1146"/>
      <c r="AN14" s="1146"/>
      <c r="AO14" s="1146"/>
      <c r="AP14" s="1146">
        <v>13028</v>
      </c>
      <c r="AQ14" s="1146">
        <v>13027836</v>
      </c>
      <c r="AR14" s="1146">
        <v>13027836</v>
      </c>
      <c r="AS14" s="1146">
        <v>13027836</v>
      </c>
      <c r="AT14" s="1146">
        <v>13027836</v>
      </c>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5" t="s">
        <v>632</v>
      </c>
      <c r="BT14" s="1076"/>
      <c r="BU14" s="1076"/>
      <c r="BV14" s="1076"/>
      <c r="BW14" s="1076"/>
      <c r="BX14" s="1076"/>
      <c r="BY14" s="1076"/>
      <c r="BZ14" s="1076"/>
      <c r="CA14" s="1076"/>
      <c r="CB14" s="1076"/>
      <c r="CC14" s="1076"/>
      <c r="CD14" s="1076"/>
      <c r="CE14" s="1076"/>
      <c r="CF14" s="1076"/>
      <c r="CG14" s="1077"/>
      <c r="CH14" s="1050">
        <v>8</v>
      </c>
      <c r="CI14" s="1051"/>
      <c r="CJ14" s="1051"/>
      <c r="CK14" s="1051"/>
      <c r="CL14" s="1052"/>
      <c r="CM14" s="1050">
        <v>40</v>
      </c>
      <c r="CN14" s="1051"/>
      <c r="CO14" s="1051"/>
      <c r="CP14" s="1051"/>
      <c r="CQ14" s="1052"/>
      <c r="CR14" s="1050">
        <v>5</v>
      </c>
      <c r="CS14" s="1051"/>
      <c r="CT14" s="1051"/>
      <c r="CU14" s="1051"/>
      <c r="CV14" s="1052"/>
      <c r="CW14" s="1050" t="s">
        <v>540</v>
      </c>
      <c r="CX14" s="1051"/>
      <c r="CY14" s="1051"/>
      <c r="CZ14" s="1051"/>
      <c r="DA14" s="1052"/>
      <c r="DB14" s="1050" t="s">
        <v>540</v>
      </c>
      <c r="DC14" s="1051"/>
      <c r="DD14" s="1051"/>
      <c r="DE14" s="1051"/>
      <c r="DF14" s="1052"/>
      <c r="DG14" s="1050" t="s">
        <v>540</v>
      </c>
      <c r="DH14" s="1051"/>
      <c r="DI14" s="1051"/>
      <c r="DJ14" s="1051"/>
      <c r="DK14" s="1052"/>
      <c r="DL14" s="1050" t="s">
        <v>540</v>
      </c>
      <c r="DM14" s="1051"/>
      <c r="DN14" s="1051"/>
      <c r="DO14" s="1051"/>
      <c r="DP14" s="1052"/>
      <c r="DQ14" s="1050" t="s">
        <v>540</v>
      </c>
      <c r="DR14" s="1051"/>
      <c r="DS14" s="1051"/>
      <c r="DT14" s="1051"/>
      <c r="DU14" s="1052"/>
      <c r="DV14" s="1053"/>
      <c r="DW14" s="1054"/>
      <c r="DX14" s="1054"/>
      <c r="DY14" s="1054"/>
      <c r="DZ14" s="1055"/>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80"/>
      <c r="AG15" s="1081"/>
      <c r="AH15" s="1081"/>
      <c r="AI15" s="1081"/>
      <c r="AJ15" s="1082"/>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5" t="s">
        <v>633</v>
      </c>
      <c r="BT15" s="1076"/>
      <c r="BU15" s="1076"/>
      <c r="BV15" s="1076"/>
      <c r="BW15" s="1076"/>
      <c r="BX15" s="1076"/>
      <c r="BY15" s="1076"/>
      <c r="BZ15" s="1076"/>
      <c r="CA15" s="1076"/>
      <c r="CB15" s="1076"/>
      <c r="CC15" s="1076"/>
      <c r="CD15" s="1076"/>
      <c r="CE15" s="1076"/>
      <c r="CF15" s="1076"/>
      <c r="CG15" s="1077"/>
      <c r="CH15" s="1050">
        <v>-6</v>
      </c>
      <c r="CI15" s="1051"/>
      <c r="CJ15" s="1051"/>
      <c r="CK15" s="1051"/>
      <c r="CL15" s="1052"/>
      <c r="CM15" s="1050">
        <v>87</v>
      </c>
      <c r="CN15" s="1051"/>
      <c r="CO15" s="1051"/>
      <c r="CP15" s="1051"/>
      <c r="CQ15" s="1052"/>
      <c r="CR15" s="1050">
        <v>6</v>
      </c>
      <c r="CS15" s="1051"/>
      <c r="CT15" s="1051"/>
      <c r="CU15" s="1051"/>
      <c r="CV15" s="1052"/>
      <c r="CW15" s="1050" t="s">
        <v>540</v>
      </c>
      <c r="CX15" s="1051"/>
      <c r="CY15" s="1051"/>
      <c r="CZ15" s="1051"/>
      <c r="DA15" s="1052"/>
      <c r="DB15" s="1050" t="s">
        <v>540</v>
      </c>
      <c r="DC15" s="1051"/>
      <c r="DD15" s="1051"/>
      <c r="DE15" s="1051"/>
      <c r="DF15" s="1052"/>
      <c r="DG15" s="1050" t="s">
        <v>540</v>
      </c>
      <c r="DH15" s="1051"/>
      <c r="DI15" s="1051"/>
      <c r="DJ15" s="1051"/>
      <c r="DK15" s="1052"/>
      <c r="DL15" s="1050" t="s">
        <v>540</v>
      </c>
      <c r="DM15" s="1051"/>
      <c r="DN15" s="1051"/>
      <c r="DO15" s="1051"/>
      <c r="DP15" s="1052"/>
      <c r="DQ15" s="1050" t="s">
        <v>540</v>
      </c>
      <c r="DR15" s="1051"/>
      <c r="DS15" s="1051"/>
      <c r="DT15" s="1051"/>
      <c r="DU15" s="1052"/>
      <c r="DV15" s="1053"/>
      <c r="DW15" s="1054"/>
      <c r="DX15" s="1054"/>
      <c r="DY15" s="1054"/>
      <c r="DZ15" s="1055"/>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80"/>
      <c r="AG16" s="1081"/>
      <c r="AH16" s="1081"/>
      <c r="AI16" s="1081"/>
      <c r="AJ16" s="1082"/>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5" t="s">
        <v>634</v>
      </c>
      <c r="BT16" s="1076"/>
      <c r="BU16" s="1076"/>
      <c r="BV16" s="1076"/>
      <c r="BW16" s="1076"/>
      <c r="BX16" s="1076"/>
      <c r="BY16" s="1076"/>
      <c r="BZ16" s="1076"/>
      <c r="CA16" s="1076"/>
      <c r="CB16" s="1076"/>
      <c r="CC16" s="1076"/>
      <c r="CD16" s="1076"/>
      <c r="CE16" s="1076"/>
      <c r="CF16" s="1076"/>
      <c r="CG16" s="1077"/>
      <c r="CH16" s="1050">
        <v>22</v>
      </c>
      <c r="CI16" s="1051"/>
      <c r="CJ16" s="1051"/>
      <c r="CK16" s="1051"/>
      <c r="CL16" s="1052"/>
      <c r="CM16" s="1050">
        <v>211</v>
      </c>
      <c r="CN16" s="1051"/>
      <c r="CO16" s="1051"/>
      <c r="CP16" s="1051"/>
      <c r="CQ16" s="1052"/>
      <c r="CR16" s="1050">
        <v>7</v>
      </c>
      <c r="CS16" s="1051"/>
      <c r="CT16" s="1051"/>
      <c r="CU16" s="1051"/>
      <c r="CV16" s="1052"/>
      <c r="CW16" s="1050" t="s">
        <v>540</v>
      </c>
      <c r="CX16" s="1051"/>
      <c r="CY16" s="1051"/>
      <c r="CZ16" s="1051"/>
      <c r="DA16" s="1052"/>
      <c r="DB16" s="1050" t="s">
        <v>540</v>
      </c>
      <c r="DC16" s="1051"/>
      <c r="DD16" s="1051"/>
      <c r="DE16" s="1051"/>
      <c r="DF16" s="1052"/>
      <c r="DG16" s="1050" t="s">
        <v>540</v>
      </c>
      <c r="DH16" s="1051"/>
      <c r="DI16" s="1051"/>
      <c r="DJ16" s="1051"/>
      <c r="DK16" s="1052"/>
      <c r="DL16" s="1050" t="s">
        <v>540</v>
      </c>
      <c r="DM16" s="1051"/>
      <c r="DN16" s="1051"/>
      <c r="DO16" s="1051"/>
      <c r="DP16" s="1052"/>
      <c r="DQ16" s="1050" t="s">
        <v>540</v>
      </c>
      <c r="DR16" s="1051"/>
      <c r="DS16" s="1051"/>
      <c r="DT16" s="1051"/>
      <c r="DU16" s="1052"/>
      <c r="DV16" s="1053"/>
      <c r="DW16" s="1054"/>
      <c r="DX16" s="1054"/>
      <c r="DY16" s="1054"/>
      <c r="DZ16" s="1055"/>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80"/>
      <c r="AG17" s="1081"/>
      <c r="AH17" s="1081"/>
      <c r="AI17" s="1081"/>
      <c r="AJ17" s="1082"/>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5" t="s">
        <v>635</v>
      </c>
      <c r="BT17" s="1076"/>
      <c r="BU17" s="1076"/>
      <c r="BV17" s="1076"/>
      <c r="BW17" s="1076"/>
      <c r="BX17" s="1076"/>
      <c r="BY17" s="1076"/>
      <c r="BZ17" s="1076"/>
      <c r="CA17" s="1076"/>
      <c r="CB17" s="1076"/>
      <c r="CC17" s="1076"/>
      <c r="CD17" s="1076"/>
      <c r="CE17" s="1076"/>
      <c r="CF17" s="1076"/>
      <c r="CG17" s="1077"/>
      <c r="CH17" s="1050">
        <v>-3</v>
      </c>
      <c r="CI17" s="1051"/>
      <c r="CJ17" s="1051"/>
      <c r="CK17" s="1051"/>
      <c r="CL17" s="1052"/>
      <c r="CM17" s="1050">
        <v>962</v>
      </c>
      <c r="CN17" s="1051"/>
      <c r="CO17" s="1051"/>
      <c r="CP17" s="1051"/>
      <c r="CQ17" s="1052"/>
      <c r="CR17" s="1050">
        <v>20</v>
      </c>
      <c r="CS17" s="1051"/>
      <c r="CT17" s="1051"/>
      <c r="CU17" s="1051"/>
      <c r="CV17" s="1052"/>
      <c r="CW17" s="1050" t="s">
        <v>540</v>
      </c>
      <c r="CX17" s="1051"/>
      <c r="CY17" s="1051"/>
      <c r="CZ17" s="1051"/>
      <c r="DA17" s="1052"/>
      <c r="DB17" s="1050">
        <v>4000</v>
      </c>
      <c r="DC17" s="1051"/>
      <c r="DD17" s="1051"/>
      <c r="DE17" s="1051"/>
      <c r="DF17" s="1052"/>
      <c r="DG17" s="1050" t="s">
        <v>540</v>
      </c>
      <c r="DH17" s="1051"/>
      <c r="DI17" s="1051"/>
      <c r="DJ17" s="1051"/>
      <c r="DK17" s="1052"/>
      <c r="DL17" s="1050" t="s">
        <v>540</v>
      </c>
      <c r="DM17" s="1051"/>
      <c r="DN17" s="1051"/>
      <c r="DO17" s="1051"/>
      <c r="DP17" s="1052"/>
      <c r="DQ17" s="1050" t="s">
        <v>540</v>
      </c>
      <c r="DR17" s="1051"/>
      <c r="DS17" s="1051"/>
      <c r="DT17" s="1051"/>
      <c r="DU17" s="1052"/>
      <c r="DV17" s="1053"/>
      <c r="DW17" s="1054"/>
      <c r="DX17" s="1054"/>
      <c r="DY17" s="1054"/>
      <c r="DZ17" s="1055"/>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80"/>
      <c r="AG18" s="1081"/>
      <c r="AH18" s="1081"/>
      <c r="AI18" s="1081"/>
      <c r="AJ18" s="1082"/>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5" t="s">
        <v>636</v>
      </c>
      <c r="BT18" s="1076"/>
      <c r="BU18" s="1076"/>
      <c r="BV18" s="1076"/>
      <c r="BW18" s="1076"/>
      <c r="BX18" s="1076"/>
      <c r="BY18" s="1076"/>
      <c r="BZ18" s="1076"/>
      <c r="CA18" s="1076"/>
      <c r="CB18" s="1076"/>
      <c r="CC18" s="1076"/>
      <c r="CD18" s="1076"/>
      <c r="CE18" s="1076"/>
      <c r="CF18" s="1076"/>
      <c r="CG18" s="1077"/>
      <c r="CH18" s="1050">
        <v>-20</v>
      </c>
      <c r="CI18" s="1051"/>
      <c r="CJ18" s="1051"/>
      <c r="CK18" s="1051"/>
      <c r="CL18" s="1052"/>
      <c r="CM18" s="1050">
        <v>3127</v>
      </c>
      <c r="CN18" s="1051"/>
      <c r="CO18" s="1051"/>
      <c r="CP18" s="1051"/>
      <c r="CQ18" s="1052"/>
      <c r="CR18" s="1050">
        <v>1540</v>
      </c>
      <c r="CS18" s="1051"/>
      <c r="CT18" s="1051"/>
      <c r="CU18" s="1051"/>
      <c r="CV18" s="1052"/>
      <c r="CW18" s="1050" t="s">
        <v>540</v>
      </c>
      <c r="CX18" s="1051"/>
      <c r="CY18" s="1051"/>
      <c r="CZ18" s="1051"/>
      <c r="DA18" s="1052"/>
      <c r="DB18" s="1050" t="s">
        <v>540</v>
      </c>
      <c r="DC18" s="1051"/>
      <c r="DD18" s="1051"/>
      <c r="DE18" s="1051"/>
      <c r="DF18" s="1052"/>
      <c r="DG18" s="1050" t="s">
        <v>540</v>
      </c>
      <c r="DH18" s="1051"/>
      <c r="DI18" s="1051"/>
      <c r="DJ18" s="1051"/>
      <c r="DK18" s="1052"/>
      <c r="DL18" s="1050" t="s">
        <v>540</v>
      </c>
      <c r="DM18" s="1051"/>
      <c r="DN18" s="1051"/>
      <c r="DO18" s="1051"/>
      <c r="DP18" s="1052"/>
      <c r="DQ18" s="1050" t="s">
        <v>540</v>
      </c>
      <c r="DR18" s="1051"/>
      <c r="DS18" s="1051"/>
      <c r="DT18" s="1051"/>
      <c r="DU18" s="1052"/>
      <c r="DV18" s="1053"/>
      <c r="DW18" s="1054"/>
      <c r="DX18" s="1054"/>
      <c r="DY18" s="1054"/>
      <c r="DZ18" s="1055"/>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80"/>
      <c r="AG19" s="1081"/>
      <c r="AH19" s="1081"/>
      <c r="AI19" s="1081"/>
      <c r="AJ19" s="1082"/>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5" t="s">
        <v>637</v>
      </c>
      <c r="BT19" s="1076"/>
      <c r="BU19" s="1076"/>
      <c r="BV19" s="1076"/>
      <c r="BW19" s="1076"/>
      <c r="BX19" s="1076"/>
      <c r="BY19" s="1076"/>
      <c r="BZ19" s="1076"/>
      <c r="CA19" s="1076"/>
      <c r="CB19" s="1076"/>
      <c r="CC19" s="1076"/>
      <c r="CD19" s="1076"/>
      <c r="CE19" s="1076"/>
      <c r="CF19" s="1076"/>
      <c r="CG19" s="1077"/>
      <c r="CH19" s="1050">
        <v>1061</v>
      </c>
      <c r="CI19" s="1051"/>
      <c r="CJ19" s="1051"/>
      <c r="CK19" s="1051"/>
      <c r="CL19" s="1052"/>
      <c r="CM19" s="1050">
        <v>1996</v>
      </c>
      <c r="CN19" s="1051"/>
      <c r="CO19" s="1051"/>
      <c r="CP19" s="1051"/>
      <c r="CQ19" s="1052"/>
      <c r="CR19" s="1050">
        <v>2322</v>
      </c>
      <c r="CS19" s="1051"/>
      <c r="CT19" s="1051"/>
      <c r="CU19" s="1051"/>
      <c r="CV19" s="1052"/>
      <c r="CW19" s="1050">
        <v>872</v>
      </c>
      <c r="CX19" s="1051"/>
      <c r="CY19" s="1051"/>
      <c r="CZ19" s="1051"/>
      <c r="DA19" s="1052"/>
      <c r="DB19" s="1050">
        <v>13777</v>
      </c>
      <c r="DC19" s="1051"/>
      <c r="DD19" s="1051"/>
      <c r="DE19" s="1051"/>
      <c r="DF19" s="1052"/>
      <c r="DG19" s="1050" t="s">
        <v>540</v>
      </c>
      <c r="DH19" s="1051"/>
      <c r="DI19" s="1051"/>
      <c r="DJ19" s="1051"/>
      <c r="DK19" s="1052"/>
      <c r="DL19" s="1050" t="s">
        <v>540</v>
      </c>
      <c r="DM19" s="1051"/>
      <c r="DN19" s="1051"/>
      <c r="DO19" s="1051"/>
      <c r="DP19" s="1052"/>
      <c r="DQ19" s="1050">
        <v>326</v>
      </c>
      <c r="DR19" s="1051"/>
      <c r="DS19" s="1051"/>
      <c r="DT19" s="1051"/>
      <c r="DU19" s="1052"/>
      <c r="DV19" s="1053"/>
      <c r="DW19" s="1054"/>
      <c r="DX19" s="1054"/>
      <c r="DY19" s="1054"/>
      <c r="DZ19" s="1055"/>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80"/>
      <c r="AG20" s="1081"/>
      <c r="AH20" s="1081"/>
      <c r="AI20" s="1081"/>
      <c r="AJ20" s="1082"/>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5" t="s">
        <v>638</v>
      </c>
      <c r="BT20" s="1076"/>
      <c r="BU20" s="1076"/>
      <c r="BV20" s="1076"/>
      <c r="BW20" s="1076"/>
      <c r="BX20" s="1076"/>
      <c r="BY20" s="1076"/>
      <c r="BZ20" s="1076"/>
      <c r="CA20" s="1076"/>
      <c r="CB20" s="1076"/>
      <c r="CC20" s="1076"/>
      <c r="CD20" s="1076"/>
      <c r="CE20" s="1076"/>
      <c r="CF20" s="1076"/>
      <c r="CG20" s="1077"/>
      <c r="CH20" s="1050">
        <v>1</v>
      </c>
      <c r="CI20" s="1051"/>
      <c r="CJ20" s="1051"/>
      <c r="CK20" s="1051"/>
      <c r="CL20" s="1052"/>
      <c r="CM20" s="1050">
        <v>70</v>
      </c>
      <c r="CN20" s="1051"/>
      <c r="CO20" s="1051"/>
      <c r="CP20" s="1051"/>
      <c r="CQ20" s="1052"/>
      <c r="CR20" s="1050">
        <v>30</v>
      </c>
      <c r="CS20" s="1051"/>
      <c r="CT20" s="1051"/>
      <c r="CU20" s="1051"/>
      <c r="CV20" s="1052"/>
      <c r="CW20" s="1050">
        <v>42</v>
      </c>
      <c r="CX20" s="1051"/>
      <c r="CY20" s="1051"/>
      <c r="CZ20" s="1051"/>
      <c r="DA20" s="1052"/>
      <c r="DB20" s="1050" t="s">
        <v>540</v>
      </c>
      <c r="DC20" s="1051"/>
      <c r="DD20" s="1051"/>
      <c r="DE20" s="1051"/>
      <c r="DF20" s="1052"/>
      <c r="DG20" s="1050" t="s">
        <v>540</v>
      </c>
      <c r="DH20" s="1051"/>
      <c r="DI20" s="1051"/>
      <c r="DJ20" s="1051"/>
      <c r="DK20" s="1052"/>
      <c r="DL20" s="1050" t="s">
        <v>540</v>
      </c>
      <c r="DM20" s="1051"/>
      <c r="DN20" s="1051"/>
      <c r="DO20" s="1051"/>
      <c r="DP20" s="1052"/>
      <c r="DQ20" s="1050" t="s">
        <v>540</v>
      </c>
      <c r="DR20" s="1051"/>
      <c r="DS20" s="1051"/>
      <c r="DT20" s="1051"/>
      <c r="DU20" s="1052"/>
      <c r="DV20" s="1053"/>
      <c r="DW20" s="1054"/>
      <c r="DX20" s="1054"/>
      <c r="DY20" s="1054"/>
      <c r="DZ20" s="1055"/>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80"/>
      <c r="AG21" s="1081"/>
      <c r="AH21" s="1081"/>
      <c r="AI21" s="1081"/>
      <c r="AJ21" s="1082"/>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80"/>
      <c r="AG22" s="1081"/>
      <c r="AH22" s="1081"/>
      <c r="AI22" s="1081"/>
      <c r="AJ22" s="1082"/>
      <c r="AK22" s="1136"/>
      <c r="AL22" s="1137"/>
      <c r="AM22" s="1137"/>
      <c r="AN22" s="1137"/>
      <c r="AO22" s="1137"/>
      <c r="AP22" s="1137"/>
      <c r="AQ22" s="1137"/>
      <c r="AR22" s="1137"/>
      <c r="AS22" s="1137"/>
      <c r="AT22" s="1137"/>
      <c r="AU22" s="1138"/>
      <c r="AV22" s="1138"/>
      <c r="AW22" s="1138"/>
      <c r="AX22" s="1138"/>
      <c r="AY22" s="1139"/>
      <c r="AZ22" s="1094" t="s">
        <v>391</v>
      </c>
      <c r="BA22" s="1094"/>
      <c r="BB22" s="1094"/>
      <c r="BC22" s="1094"/>
      <c r="BD22" s="1095"/>
      <c r="BE22" s="255"/>
      <c r="BF22" s="255"/>
      <c r="BG22" s="255"/>
      <c r="BH22" s="255"/>
      <c r="BI22" s="255"/>
      <c r="BJ22" s="255"/>
      <c r="BK22" s="255"/>
      <c r="BL22" s="255"/>
      <c r="BM22" s="255"/>
      <c r="BN22" s="255"/>
      <c r="BO22" s="255"/>
      <c r="BP22" s="255"/>
      <c r="BQ22" s="264">
        <v>16</v>
      </c>
      <c r="BR22" s="265"/>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7">
        <v>435157.45600000001</v>
      </c>
      <c r="R23" s="1128"/>
      <c r="S23" s="1128"/>
      <c r="T23" s="1128"/>
      <c r="U23" s="1128"/>
      <c r="V23" s="1128">
        <v>417239.52</v>
      </c>
      <c r="W23" s="1128"/>
      <c r="X23" s="1128"/>
      <c r="Y23" s="1128"/>
      <c r="Z23" s="1128"/>
      <c r="AA23" s="1128">
        <v>17917.936000000002</v>
      </c>
      <c r="AB23" s="1128"/>
      <c r="AC23" s="1128"/>
      <c r="AD23" s="1128"/>
      <c r="AE23" s="1129"/>
      <c r="AF23" s="1130">
        <v>12597.704</v>
      </c>
      <c r="AG23" s="1128"/>
      <c r="AH23" s="1128"/>
      <c r="AI23" s="1128"/>
      <c r="AJ23" s="1131"/>
      <c r="AK23" s="1132"/>
      <c r="AL23" s="1133"/>
      <c r="AM23" s="1133"/>
      <c r="AN23" s="1133"/>
      <c r="AO23" s="1133"/>
      <c r="AP23" s="1128">
        <v>363236</v>
      </c>
      <c r="AQ23" s="1128"/>
      <c r="AR23" s="1128"/>
      <c r="AS23" s="1128"/>
      <c r="AT23" s="1128"/>
      <c r="AU23" s="1134"/>
      <c r="AV23" s="1134"/>
      <c r="AW23" s="1134"/>
      <c r="AX23" s="1134"/>
      <c r="AY23" s="1135"/>
      <c r="AZ23" s="1124" t="s">
        <v>394</v>
      </c>
      <c r="BA23" s="1125"/>
      <c r="BB23" s="1125"/>
      <c r="BC23" s="1125"/>
      <c r="BD23" s="1126"/>
      <c r="BE23" s="255"/>
      <c r="BF23" s="255"/>
      <c r="BG23" s="255"/>
      <c r="BH23" s="255"/>
      <c r="BI23" s="255"/>
      <c r="BJ23" s="255"/>
      <c r="BK23" s="255"/>
      <c r="BL23" s="255"/>
      <c r="BM23" s="255"/>
      <c r="BN23" s="255"/>
      <c r="BO23" s="255"/>
      <c r="BP23" s="255"/>
      <c r="BQ23" s="264">
        <v>17</v>
      </c>
      <c r="BR23" s="265"/>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6"/>
    </row>
    <row r="24" spans="1:131" s="257" customFormat="1" ht="26.25" customHeight="1" x14ac:dyDescent="0.15">
      <c r="A24" s="1123" t="s">
        <v>395</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6"/>
    </row>
    <row r="25" spans="1:131" s="249" customFormat="1" ht="26.25" customHeight="1" thickBot="1" x14ac:dyDescent="0.2">
      <c r="A25" s="1122" t="s">
        <v>396</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8"/>
    </row>
    <row r="26" spans="1:131" s="249" customFormat="1" ht="26.25" customHeight="1" x14ac:dyDescent="0.15">
      <c r="A26" s="1056" t="s">
        <v>366</v>
      </c>
      <c r="B26" s="1057"/>
      <c r="C26" s="1057"/>
      <c r="D26" s="1057"/>
      <c r="E26" s="1057"/>
      <c r="F26" s="1057"/>
      <c r="G26" s="1057"/>
      <c r="H26" s="1057"/>
      <c r="I26" s="1057"/>
      <c r="J26" s="1057"/>
      <c r="K26" s="1057"/>
      <c r="L26" s="1057"/>
      <c r="M26" s="1057"/>
      <c r="N26" s="1057"/>
      <c r="O26" s="1057"/>
      <c r="P26" s="1058"/>
      <c r="Q26" s="1062" t="s">
        <v>397</v>
      </c>
      <c r="R26" s="1063"/>
      <c r="S26" s="1063"/>
      <c r="T26" s="1063"/>
      <c r="U26" s="1064"/>
      <c r="V26" s="1062" t="s">
        <v>398</v>
      </c>
      <c r="W26" s="1063"/>
      <c r="X26" s="1063"/>
      <c r="Y26" s="1063"/>
      <c r="Z26" s="1064"/>
      <c r="AA26" s="1062" t="s">
        <v>399</v>
      </c>
      <c r="AB26" s="1063"/>
      <c r="AC26" s="1063"/>
      <c r="AD26" s="1063"/>
      <c r="AE26" s="1063"/>
      <c r="AF26" s="1118" t="s">
        <v>400</v>
      </c>
      <c r="AG26" s="1069"/>
      <c r="AH26" s="1069"/>
      <c r="AI26" s="1069"/>
      <c r="AJ26" s="1119"/>
      <c r="AK26" s="1063" t="s">
        <v>401</v>
      </c>
      <c r="AL26" s="1063"/>
      <c r="AM26" s="1063"/>
      <c r="AN26" s="1063"/>
      <c r="AO26" s="1064"/>
      <c r="AP26" s="1062" t="s">
        <v>402</v>
      </c>
      <c r="AQ26" s="1063"/>
      <c r="AR26" s="1063"/>
      <c r="AS26" s="1063"/>
      <c r="AT26" s="1064"/>
      <c r="AU26" s="1062" t="s">
        <v>403</v>
      </c>
      <c r="AV26" s="1063"/>
      <c r="AW26" s="1063"/>
      <c r="AX26" s="1063"/>
      <c r="AY26" s="1064"/>
      <c r="AZ26" s="1062" t="s">
        <v>404</v>
      </c>
      <c r="BA26" s="1063"/>
      <c r="BB26" s="1063"/>
      <c r="BC26" s="1063"/>
      <c r="BD26" s="1064"/>
      <c r="BE26" s="1062" t="s">
        <v>373</v>
      </c>
      <c r="BF26" s="1063"/>
      <c r="BG26" s="1063"/>
      <c r="BH26" s="1063"/>
      <c r="BI26" s="1078"/>
      <c r="BJ26" s="254"/>
      <c r="BK26" s="254"/>
      <c r="BL26" s="254"/>
      <c r="BM26" s="254"/>
      <c r="BN26" s="254"/>
      <c r="BO26" s="267"/>
      <c r="BP26" s="267"/>
      <c r="BQ26" s="264">
        <v>20</v>
      </c>
      <c r="BR26" s="265"/>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8"/>
    </row>
    <row r="27" spans="1:131" s="249"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0"/>
      <c r="AG27" s="1072"/>
      <c r="AH27" s="1072"/>
      <c r="AI27" s="1072"/>
      <c r="AJ27" s="1121"/>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4"/>
      <c r="BK27" s="254"/>
      <c r="BL27" s="254"/>
      <c r="BM27" s="254"/>
      <c r="BN27" s="254"/>
      <c r="BO27" s="267"/>
      <c r="BP27" s="267"/>
      <c r="BQ27" s="264">
        <v>21</v>
      </c>
      <c r="BR27" s="265"/>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8"/>
    </row>
    <row r="28" spans="1:131" s="249" customFormat="1" ht="26.25" customHeight="1" thickTop="1" x14ac:dyDescent="0.15">
      <c r="A28" s="268">
        <v>1</v>
      </c>
      <c r="B28" s="1109" t="s">
        <v>405</v>
      </c>
      <c r="C28" s="1110"/>
      <c r="D28" s="1110"/>
      <c r="E28" s="1110"/>
      <c r="F28" s="1110"/>
      <c r="G28" s="1110"/>
      <c r="H28" s="1110"/>
      <c r="I28" s="1110"/>
      <c r="J28" s="1110"/>
      <c r="K28" s="1110"/>
      <c r="L28" s="1110"/>
      <c r="M28" s="1110"/>
      <c r="N28" s="1110"/>
      <c r="O28" s="1110"/>
      <c r="P28" s="1111"/>
      <c r="Q28" s="1112">
        <v>67629</v>
      </c>
      <c r="R28" s="1113"/>
      <c r="S28" s="1113"/>
      <c r="T28" s="1113"/>
      <c r="U28" s="1113"/>
      <c r="V28" s="1113">
        <v>66764</v>
      </c>
      <c r="W28" s="1113"/>
      <c r="X28" s="1113"/>
      <c r="Y28" s="1113"/>
      <c r="Z28" s="1113"/>
      <c r="AA28" s="1113">
        <v>865</v>
      </c>
      <c r="AB28" s="1113"/>
      <c r="AC28" s="1113"/>
      <c r="AD28" s="1113"/>
      <c r="AE28" s="1114"/>
      <c r="AF28" s="1115">
        <v>865</v>
      </c>
      <c r="AG28" s="1113"/>
      <c r="AH28" s="1113"/>
      <c r="AI28" s="1113"/>
      <c r="AJ28" s="1116"/>
      <c r="AK28" s="1117">
        <v>5972</v>
      </c>
      <c r="AL28" s="1105"/>
      <c r="AM28" s="1105"/>
      <c r="AN28" s="1105"/>
      <c r="AO28" s="1105"/>
      <c r="AP28" s="1105"/>
      <c r="AQ28" s="1105"/>
      <c r="AR28" s="1105"/>
      <c r="AS28" s="1105"/>
      <c r="AT28" s="1105"/>
      <c r="AU28" s="1105"/>
      <c r="AV28" s="1105"/>
      <c r="AW28" s="1105"/>
      <c r="AX28" s="1105"/>
      <c r="AY28" s="1105"/>
      <c r="AZ28" s="1106" t="s">
        <v>540</v>
      </c>
      <c r="BA28" s="1106"/>
      <c r="BB28" s="1106"/>
      <c r="BC28" s="1106"/>
      <c r="BD28" s="1106"/>
      <c r="BE28" s="1107"/>
      <c r="BF28" s="1107"/>
      <c r="BG28" s="1107"/>
      <c r="BH28" s="1107"/>
      <c r="BI28" s="1108"/>
      <c r="BJ28" s="254"/>
      <c r="BK28" s="254"/>
      <c r="BL28" s="254"/>
      <c r="BM28" s="254"/>
      <c r="BN28" s="254"/>
      <c r="BO28" s="267"/>
      <c r="BP28" s="267"/>
      <c r="BQ28" s="264">
        <v>22</v>
      </c>
      <c r="BR28" s="265"/>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8"/>
    </row>
    <row r="29" spans="1:131" s="249" customFormat="1" ht="26.25" customHeight="1" x14ac:dyDescent="0.15">
      <c r="A29" s="268">
        <v>2</v>
      </c>
      <c r="B29" s="1096" t="s">
        <v>406</v>
      </c>
      <c r="C29" s="1097"/>
      <c r="D29" s="1097"/>
      <c r="E29" s="1097"/>
      <c r="F29" s="1097"/>
      <c r="G29" s="1097"/>
      <c r="H29" s="1097"/>
      <c r="I29" s="1097"/>
      <c r="J29" s="1097"/>
      <c r="K29" s="1097"/>
      <c r="L29" s="1097"/>
      <c r="M29" s="1097"/>
      <c r="N29" s="1097"/>
      <c r="O29" s="1097"/>
      <c r="P29" s="1098"/>
      <c r="Q29" s="1102">
        <v>65810</v>
      </c>
      <c r="R29" s="1103"/>
      <c r="S29" s="1103"/>
      <c r="T29" s="1103"/>
      <c r="U29" s="1103"/>
      <c r="V29" s="1103">
        <v>64608</v>
      </c>
      <c r="W29" s="1103"/>
      <c r="X29" s="1103"/>
      <c r="Y29" s="1103"/>
      <c r="Z29" s="1103"/>
      <c r="AA29" s="1103">
        <v>1202</v>
      </c>
      <c r="AB29" s="1103"/>
      <c r="AC29" s="1103"/>
      <c r="AD29" s="1103"/>
      <c r="AE29" s="1104"/>
      <c r="AF29" s="1080">
        <v>1202</v>
      </c>
      <c r="AG29" s="1081"/>
      <c r="AH29" s="1081"/>
      <c r="AI29" s="1081"/>
      <c r="AJ29" s="1082"/>
      <c r="AK29" s="1041">
        <v>10796</v>
      </c>
      <c r="AL29" s="1032"/>
      <c r="AM29" s="1032"/>
      <c r="AN29" s="1032"/>
      <c r="AO29" s="1032"/>
      <c r="AP29" s="1032"/>
      <c r="AQ29" s="1032"/>
      <c r="AR29" s="1032"/>
      <c r="AS29" s="1032"/>
      <c r="AT29" s="1032"/>
      <c r="AU29" s="1032"/>
      <c r="AV29" s="1032"/>
      <c r="AW29" s="1032"/>
      <c r="AX29" s="1032"/>
      <c r="AY29" s="1032"/>
      <c r="AZ29" s="1101" t="s">
        <v>540</v>
      </c>
      <c r="BA29" s="1101"/>
      <c r="BB29" s="1101"/>
      <c r="BC29" s="1101"/>
      <c r="BD29" s="1101"/>
      <c r="BE29" s="1091"/>
      <c r="BF29" s="1091"/>
      <c r="BG29" s="1091"/>
      <c r="BH29" s="1091"/>
      <c r="BI29" s="1092"/>
      <c r="BJ29" s="254"/>
      <c r="BK29" s="254"/>
      <c r="BL29" s="254"/>
      <c r="BM29" s="254"/>
      <c r="BN29" s="254"/>
      <c r="BO29" s="267"/>
      <c r="BP29" s="267"/>
      <c r="BQ29" s="264">
        <v>23</v>
      </c>
      <c r="BR29" s="265"/>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8"/>
    </row>
    <row r="30" spans="1:131" s="249" customFormat="1" ht="26.25" customHeight="1" x14ac:dyDescent="0.15">
      <c r="A30" s="268">
        <v>3</v>
      </c>
      <c r="B30" s="1096" t="s">
        <v>407</v>
      </c>
      <c r="C30" s="1097"/>
      <c r="D30" s="1097"/>
      <c r="E30" s="1097"/>
      <c r="F30" s="1097"/>
      <c r="G30" s="1097"/>
      <c r="H30" s="1097"/>
      <c r="I30" s="1097"/>
      <c r="J30" s="1097"/>
      <c r="K30" s="1097"/>
      <c r="L30" s="1097"/>
      <c r="M30" s="1097"/>
      <c r="N30" s="1097"/>
      <c r="O30" s="1097"/>
      <c r="P30" s="1098"/>
      <c r="Q30" s="1102">
        <v>9385</v>
      </c>
      <c r="R30" s="1103"/>
      <c r="S30" s="1103"/>
      <c r="T30" s="1103"/>
      <c r="U30" s="1103"/>
      <c r="V30" s="1103">
        <v>9378</v>
      </c>
      <c r="W30" s="1103"/>
      <c r="X30" s="1103"/>
      <c r="Y30" s="1103"/>
      <c r="Z30" s="1103"/>
      <c r="AA30" s="1103">
        <v>7</v>
      </c>
      <c r="AB30" s="1103"/>
      <c r="AC30" s="1103"/>
      <c r="AD30" s="1103"/>
      <c r="AE30" s="1104"/>
      <c r="AF30" s="1080">
        <v>7</v>
      </c>
      <c r="AG30" s="1081"/>
      <c r="AH30" s="1081"/>
      <c r="AI30" s="1081"/>
      <c r="AJ30" s="1082"/>
      <c r="AK30" s="1041">
        <v>1712</v>
      </c>
      <c r="AL30" s="1032"/>
      <c r="AM30" s="1032"/>
      <c r="AN30" s="1032"/>
      <c r="AO30" s="1032"/>
      <c r="AP30" s="1032"/>
      <c r="AQ30" s="1032"/>
      <c r="AR30" s="1032"/>
      <c r="AS30" s="1032"/>
      <c r="AT30" s="1032"/>
      <c r="AU30" s="1032"/>
      <c r="AV30" s="1032"/>
      <c r="AW30" s="1032"/>
      <c r="AX30" s="1032"/>
      <c r="AY30" s="1032"/>
      <c r="AZ30" s="1101" t="s">
        <v>540</v>
      </c>
      <c r="BA30" s="1101"/>
      <c r="BB30" s="1101"/>
      <c r="BC30" s="1101"/>
      <c r="BD30" s="1101"/>
      <c r="BE30" s="1091"/>
      <c r="BF30" s="1091"/>
      <c r="BG30" s="1091"/>
      <c r="BH30" s="1091"/>
      <c r="BI30" s="1092"/>
      <c r="BJ30" s="254"/>
      <c r="BK30" s="254"/>
      <c r="BL30" s="254"/>
      <c r="BM30" s="254"/>
      <c r="BN30" s="254"/>
      <c r="BO30" s="267"/>
      <c r="BP30" s="267"/>
      <c r="BQ30" s="264">
        <v>24</v>
      </c>
      <c r="BR30" s="265"/>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8"/>
    </row>
    <row r="31" spans="1:131" s="249" customFormat="1" ht="26.25" customHeight="1" x14ac:dyDescent="0.15">
      <c r="A31" s="268">
        <v>4</v>
      </c>
      <c r="B31" s="1096" t="s">
        <v>408</v>
      </c>
      <c r="C31" s="1097"/>
      <c r="D31" s="1097"/>
      <c r="E31" s="1097"/>
      <c r="F31" s="1097"/>
      <c r="G31" s="1097"/>
      <c r="H31" s="1097"/>
      <c r="I31" s="1097"/>
      <c r="J31" s="1097"/>
      <c r="K31" s="1097"/>
      <c r="L31" s="1097"/>
      <c r="M31" s="1097"/>
      <c r="N31" s="1097"/>
      <c r="O31" s="1097"/>
      <c r="P31" s="1098"/>
      <c r="Q31" s="1102">
        <v>19380</v>
      </c>
      <c r="R31" s="1103"/>
      <c r="S31" s="1103"/>
      <c r="T31" s="1103"/>
      <c r="U31" s="1103"/>
      <c r="V31" s="1103">
        <v>19380</v>
      </c>
      <c r="W31" s="1103"/>
      <c r="X31" s="1103"/>
      <c r="Y31" s="1103"/>
      <c r="Z31" s="1103"/>
      <c r="AA31" s="1103">
        <v>0</v>
      </c>
      <c r="AB31" s="1103"/>
      <c r="AC31" s="1103"/>
      <c r="AD31" s="1103"/>
      <c r="AE31" s="1104"/>
      <c r="AF31" s="1080">
        <v>193</v>
      </c>
      <c r="AG31" s="1081"/>
      <c r="AH31" s="1081"/>
      <c r="AI31" s="1081"/>
      <c r="AJ31" s="1082"/>
      <c r="AK31" s="1041">
        <v>9053</v>
      </c>
      <c r="AL31" s="1032"/>
      <c r="AM31" s="1032"/>
      <c r="AN31" s="1032"/>
      <c r="AO31" s="1032"/>
      <c r="AP31" s="1032">
        <v>205357</v>
      </c>
      <c r="AQ31" s="1032"/>
      <c r="AR31" s="1032"/>
      <c r="AS31" s="1032"/>
      <c r="AT31" s="1032"/>
      <c r="AU31" s="1032">
        <v>91795</v>
      </c>
      <c r="AV31" s="1032"/>
      <c r="AW31" s="1032"/>
      <c r="AX31" s="1032"/>
      <c r="AY31" s="1032"/>
      <c r="AZ31" s="1101" t="s">
        <v>540</v>
      </c>
      <c r="BA31" s="1101"/>
      <c r="BB31" s="1101"/>
      <c r="BC31" s="1101"/>
      <c r="BD31" s="1101"/>
      <c r="BE31" s="1091" t="s">
        <v>409</v>
      </c>
      <c r="BF31" s="1091"/>
      <c r="BG31" s="1091"/>
      <c r="BH31" s="1091"/>
      <c r="BI31" s="1092"/>
      <c r="BJ31" s="254"/>
      <c r="BK31" s="254"/>
      <c r="BL31" s="254"/>
      <c r="BM31" s="254"/>
      <c r="BN31" s="254"/>
      <c r="BO31" s="267"/>
      <c r="BP31" s="267"/>
      <c r="BQ31" s="264">
        <v>25</v>
      </c>
      <c r="BR31" s="265"/>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8"/>
    </row>
    <row r="32" spans="1:131" s="249" customFormat="1" ht="26.25" customHeight="1" x14ac:dyDescent="0.15">
      <c r="A32" s="268">
        <v>5</v>
      </c>
      <c r="B32" s="1096" t="s">
        <v>410</v>
      </c>
      <c r="C32" s="1097"/>
      <c r="D32" s="1097"/>
      <c r="E32" s="1097"/>
      <c r="F32" s="1097"/>
      <c r="G32" s="1097"/>
      <c r="H32" s="1097"/>
      <c r="I32" s="1097"/>
      <c r="J32" s="1097"/>
      <c r="K32" s="1097"/>
      <c r="L32" s="1097"/>
      <c r="M32" s="1097"/>
      <c r="N32" s="1097"/>
      <c r="O32" s="1097"/>
      <c r="P32" s="1098"/>
      <c r="Q32" s="1102">
        <v>751</v>
      </c>
      <c r="R32" s="1103"/>
      <c r="S32" s="1103"/>
      <c r="T32" s="1103"/>
      <c r="U32" s="1103"/>
      <c r="V32" s="1103">
        <v>712</v>
      </c>
      <c r="W32" s="1103"/>
      <c r="X32" s="1103"/>
      <c r="Y32" s="1103"/>
      <c r="Z32" s="1103"/>
      <c r="AA32" s="1103">
        <v>39</v>
      </c>
      <c r="AB32" s="1103"/>
      <c r="AC32" s="1103"/>
      <c r="AD32" s="1103"/>
      <c r="AE32" s="1104"/>
      <c r="AF32" s="1080">
        <v>3061</v>
      </c>
      <c r="AG32" s="1081"/>
      <c r="AH32" s="1081"/>
      <c r="AI32" s="1081"/>
      <c r="AJ32" s="1082"/>
      <c r="AK32" s="1041">
        <v>138</v>
      </c>
      <c r="AL32" s="1032"/>
      <c r="AM32" s="1032"/>
      <c r="AN32" s="1032"/>
      <c r="AO32" s="1032"/>
      <c r="AP32" s="1032">
        <v>639</v>
      </c>
      <c r="AQ32" s="1032"/>
      <c r="AR32" s="1032"/>
      <c r="AS32" s="1032"/>
      <c r="AT32" s="1032"/>
      <c r="AU32" s="1032">
        <v>333</v>
      </c>
      <c r="AV32" s="1032"/>
      <c r="AW32" s="1032"/>
      <c r="AX32" s="1032"/>
      <c r="AY32" s="1032"/>
      <c r="AZ32" s="1101" t="s">
        <v>540</v>
      </c>
      <c r="BA32" s="1101"/>
      <c r="BB32" s="1101"/>
      <c r="BC32" s="1101"/>
      <c r="BD32" s="1101"/>
      <c r="BE32" s="1091" t="s">
        <v>411</v>
      </c>
      <c r="BF32" s="1091"/>
      <c r="BG32" s="1091"/>
      <c r="BH32" s="1091"/>
      <c r="BI32" s="1092"/>
      <c r="BJ32" s="254"/>
      <c r="BK32" s="254"/>
      <c r="BL32" s="254"/>
      <c r="BM32" s="254"/>
      <c r="BN32" s="254"/>
      <c r="BO32" s="267"/>
      <c r="BP32" s="267"/>
      <c r="BQ32" s="264">
        <v>26</v>
      </c>
      <c r="BR32" s="265"/>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8"/>
    </row>
    <row r="33" spans="1:131" s="249" customFormat="1" ht="26.25" customHeight="1" x14ac:dyDescent="0.15">
      <c r="A33" s="268">
        <v>6</v>
      </c>
      <c r="B33" s="1096" t="s">
        <v>412</v>
      </c>
      <c r="C33" s="1097"/>
      <c r="D33" s="1097"/>
      <c r="E33" s="1097"/>
      <c r="F33" s="1097"/>
      <c r="G33" s="1097"/>
      <c r="H33" s="1097"/>
      <c r="I33" s="1097"/>
      <c r="J33" s="1097"/>
      <c r="K33" s="1097"/>
      <c r="L33" s="1097"/>
      <c r="M33" s="1097"/>
      <c r="N33" s="1097"/>
      <c r="O33" s="1097"/>
      <c r="P33" s="1098"/>
      <c r="Q33" s="1102">
        <v>15240</v>
      </c>
      <c r="R33" s="1103"/>
      <c r="S33" s="1103"/>
      <c r="T33" s="1103"/>
      <c r="U33" s="1103"/>
      <c r="V33" s="1103">
        <v>13901</v>
      </c>
      <c r="W33" s="1103"/>
      <c r="X33" s="1103"/>
      <c r="Y33" s="1103"/>
      <c r="Z33" s="1103"/>
      <c r="AA33" s="1103">
        <v>1339</v>
      </c>
      <c r="AB33" s="1103"/>
      <c r="AC33" s="1103"/>
      <c r="AD33" s="1103"/>
      <c r="AE33" s="1104"/>
      <c r="AF33" s="1080">
        <v>9903</v>
      </c>
      <c r="AG33" s="1081"/>
      <c r="AH33" s="1081"/>
      <c r="AI33" s="1081"/>
      <c r="AJ33" s="1082"/>
      <c r="AK33" s="1041">
        <v>280</v>
      </c>
      <c r="AL33" s="1032"/>
      <c r="AM33" s="1032"/>
      <c r="AN33" s="1032"/>
      <c r="AO33" s="1032"/>
      <c r="AP33" s="1032">
        <v>22360</v>
      </c>
      <c r="AQ33" s="1032"/>
      <c r="AR33" s="1032"/>
      <c r="AS33" s="1032"/>
      <c r="AT33" s="1032"/>
      <c r="AU33" s="1032">
        <v>291</v>
      </c>
      <c r="AV33" s="1032"/>
      <c r="AW33" s="1032"/>
      <c r="AX33" s="1032"/>
      <c r="AY33" s="1032"/>
      <c r="AZ33" s="1101" t="s">
        <v>540</v>
      </c>
      <c r="BA33" s="1101"/>
      <c r="BB33" s="1101"/>
      <c r="BC33" s="1101"/>
      <c r="BD33" s="1101"/>
      <c r="BE33" s="1091" t="s">
        <v>413</v>
      </c>
      <c r="BF33" s="1091"/>
      <c r="BG33" s="1091"/>
      <c r="BH33" s="1091"/>
      <c r="BI33" s="1092"/>
      <c r="BJ33" s="254"/>
      <c r="BK33" s="254"/>
      <c r="BL33" s="254"/>
      <c r="BM33" s="254"/>
      <c r="BN33" s="254"/>
      <c r="BO33" s="267"/>
      <c r="BP33" s="267"/>
      <c r="BQ33" s="264">
        <v>27</v>
      </c>
      <c r="BR33" s="265"/>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8"/>
    </row>
    <row r="34" spans="1:131" s="249" customFormat="1" ht="26.25" customHeight="1" x14ac:dyDescent="0.15">
      <c r="A34" s="268">
        <v>7</v>
      </c>
      <c r="B34" s="1096" t="s">
        <v>414</v>
      </c>
      <c r="C34" s="1097"/>
      <c r="D34" s="1097"/>
      <c r="E34" s="1097"/>
      <c r="F34" s="1097"/>
      <c r="G34" s="1097"/>
      <c r="H34" s="1097"/>
      <c r="I34" s="1097"/>
      <c r="J34" s="1097"/>
      <c r="K34" s="1097"/>
      <c r="L34" s="1097"/>
      <c r="M34" s="1097"/>
      <c r="N34" s="1097"/>
      <c r="O34" s="1097"/>
      <c r="P34" s="1098"/>
      <c r="Q34" s="1102">
        <v>243</v>
      </c>
      <c r="R34" s="1103"/>
      <c r="S34" s="1103"/>
      <c r="T34" s="1103"/>
      <c r="U34" s="1103"/>
      <c r="V34" s="1103">
        <v>208</v>
      </c>
      <c r="W34" s="1103"/>
      <c r="X34" s="1103"/>
      <c r="Y34" s="1103"/>
      <c r="Z34" s="1103"/>
      <c r="AA34" s="1103">
        <v>35</v>
      </c>
      <c r="AB34" s="1103"/>
      <c r="AC34" s="1103"/>
      <c r="AD34" s="1103"/>
      <c r="AE34" s="1104"/>
      <c r="AF34" s="1080">
        <v>1096</v>
      </c>
      <c r="AG34" s="1081"/>
      <c r="AH34" s="1081"/>
      <c r="AI34" s="1081"/>
      <c r="AJ34" s="1082"/>
      <c r="AK34" s="1041">
        <v>2</v>
      </c>
      <c r="AL34" s="1032"/>
      <c r="AM34" s="1032"/>
      <c r="AN34" s="1032"/>
      <c r="AO34" s="1032"/>
      <c r="AP34" s="1032">
        <v>24</v>
      </c>
      <c r="AQ34" s="1032"/>
      <c r="AR34" s="1032"/>
      <c r="AS34" s="1032"/>
      <c r="AT34" s="1032"/>
      <c r="AU34" s="1032">
        <v>0</v>
      </c>
      <c r="AV34" s="1032"/>
      <c r="AW34" s="1032"/>
      <c r="AX34" s="1032"/>
      <c r="AY34" s="1032"/>
      <c r="AZ34" s="1101" t="s">
        <v>540</v>
      </c>
      <c r="BA34" s="1101"/>
      <c r="BB34" s="1101"/>
      <c r="BC34" s="1101"/>
      <c r="BD34" s="1101"/>
      <c r="BE34" s="1091" t="s">
        <v>411</v>
      </c>
      <c r="BF34" s="1091"/>
      <c r="BG34" s="1091"/>
      <c r="BH34" s="1091"/>
      <c r="BI34" s="1092"/>
      <c r="BJ34" s="254"/>
      <c r="BK34" s="254"/>
      <c r="BL34" s="254"/>
      <c r="BM34" s="254"/>
      <c r="BN34" s="254"/>
      <c r="BO34" s="267"/>
      <c r="BP34" s="267"/>
      <c r="BQ34" s="264">
        <v>28</v>
      </c>
      <c r="BR34" s="265"/>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8"/>
    </row>
    <row r="35" spans="1:131" s="249" customFormat="1" ht="26.25" customHeight="1" x14ac:dyDescent="0.15">
      <c r="A35" s="268">
        <v>8</v>
      </c>
      <c r="B35" s="1096" t="s">
        <v>415</v>
      </c>
      <c r="C35" s="1097"/>
      <c r="D35" s="1097"/>
      <c r="E35" s="1097"/>
      <c r="F35" s="1097"/>
      <c r="G35" s="1097"/>
      <c r="H35" s="1097"/>
      <c r="I35" s="1097"/>
      <c r="J35" s="1097"/>
      <c r="K35" s="1097"/>
      <c r="L35" s="1097"/>
      <c r="M35" s="1097"/>
      <c r="N35" s="1097"/>
      <c r="O35" s="1097"/>
      <c r="P35" s="1098"/>
      <c r="Q35" s="1102">
        <v>54</v>
      </c>
      <c r="R35" s="1103"/>
      <c r="S35" s="1103"/>
      <c r="T35" s="1103"/>
      <c r="U35" s="1103"/>
      <c r="V35" s="1103">
        <v>71</v>
      </c>
      <c r="W35" s="1103"/>
      <c r="X35" s="1103"/>
      <c r="Y35" s="1103"/>
      <c r="Z35" s="1103"/>
      <c r="AA35" s="1103">
        <v>-17</v>
      </c>
      <c r="AB35" s="1103"/>
      <c r="AC35" s="1103"/>
      <c r="AD35" s="1103"/>
      <c r="AE35" s="1104"/>
      <c r="AF35" s="1080" t="s">
        <v>416</v>
      </c>
      <c r="AG35" s="1081"/>
      <c r="AH35" s="1081"/>
      <c r="AI35" s="1081"/>
      <c r="AJ35" s="1082"/>
      <c r="AK35" s="1041">
        <v>34</v>
      </c>
      <c r="AL35" s="1032"/>
      <c r="AM35" s="1032"/>
      <c r="AN35" s="1032"/>
      <c r="AO35" s="1032"/>
      <c r="AP35" s="1032">
        <v>543</v>
      </c>
      <c r="AQ35" s="1032"/>
      <c r="AR35" s="1032"/>
      <c r="AS35" s="1032"/>
      <c r="AT35" s="1032"/>
      <c r="AU35" s="1032">
        <v>475</v>
      </c>
      <c r="AV35" s="1032"/>
      <c r="AW35" s="1032"/>
      <c r="AX35" s="1032"/>
      <c r="AY35" s="1032"/>
      <c r="AZ35" s="1101" t="s">
        <v>540</v>
      </c>
      <c r="BA35" s="1101"/>
      <c r="BB35" s="1101"/>
      <c r="BC35" s="1101"/>
      <c r="BD35" s="1101"/>
      <c r="BE35" s="1091" t="s">
        <v>409</v>
      </c>
      <c r="BF35" s="1091"/>
      <c r="BG35" s="1091"/>
      <c r="BH35" s="1091"/>
      <c r="BI35" s="1092"/>
      <c r="BJ35" s="254"/>
      <c r="BK35" s="254"/>
      <c r="BL35" s="254"/>
      <c r="BM35" s="254"/>
      <c r="BN35" s="254"/>
      <c r="BO35" s="267"/>
      <c r="BP35" s="267"/>
      <c r="BQ35" s="264">
        <v>29</v>
      </c>
      <c r="BR35" s="265"/>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8"/>
    </row>
    <row r="36" spans="1:131" s="249" customFormat="1" ht="26.25" customHeight="1" x14ac:dyDescent="0.15">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80"/>
      <c r="AG36" s="1081"/>
      <c r="AH36" s="1081"/>
      <c r="AI36" s="1081"/>
      <c r="AJ36" s="1082"/>
      <c r="AK36" s="1041"/>
      <c r="AL36" s="1032"/>
      <c r="AM36" s="1032"/>
      <c r="AN36" s="1032"/>
      <c r="AO36" s="1032"/>
      <c r="AP36" s="1032"/>
      <c r="AQ36" s="1032"/>
      <c r="AR36" s="1032"/>
      <c r="AS36" s="1032"/>
      <c r="AT36" s="1032"/>
      <c r="AU36" s="1032"/>
      <c r="AV36" s="1032"/>
      <c r="AW36" s="1032"/>
      <c r="AX36" s="1032"/>
      <c r="AY36" s="1032"/>
      <c r="AZ36" s="1101"/>
      <c r="BA36" s="1101"/>
      <c r="BB36" s="1101"/>
      <c r="BC36" s="1101"/>
      <c r="BD36" s="1101"/>
      <c r="BE36" s="1091"/>
      <c r="BF36" s="1091"/>
      <c r="BG36" s="1091"/>
      <c r="BH36" s="1091"/>
      <c r="BI36" s="1092"/>
      <c r="BJ36" s="254"/>
      <c r="BK36" s="254"/>
      <c r="BL36" s="254"/>
      <c r="BM36" s="254"/>
      <c r="BN36" s="254"/>
      <c r="BO36" s="267"/>
      <c r="BP36" s="267"/>
      <c r="BQ36" s="264">
        <v>30</v>
      </c>
      <c r="BR36" s="265"/>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80"/>
      <c r="AG37" s="1081"/>
      <c r="AH37" s="1081"/>
      <c r="AI37" s="1081"/>
      <c r="AJ37" s="1082"/>
      <c r="AK37" s="1041"/>
      <c r="AL37" s="1032"/>
      <c r="AM37" s="1032"/>
      <c r="AN37" s="1032"/>
      <c r="AO37" s="1032"/>
      <c r="AP37" s="1032"/>
      <c r="AQ37" s="1032"/>
      <c r="AR37" s="1032"/>
      <c r="AS37" s="1032"/>
      <c r="AT37" s="1032"/>
      <c r="AU37" s="1032"/>
      <c r="AV37" s="1032"/>
      <c r="AW37" s="1032"/>
      <c r="AX37" s="1032"/>
      <c r="AY37" s="1032"/>
      <c r="AZ37" s="1101"/>
      <c r="BA37" s="1101"/>
      <c r="BB37" s="1101"/>
      <c r="BC37" s="1101"/>
      <c r="BD37" s="1101"/>
      <c r="BE37" s="1091"/>
      <c r="BF37" s="1091"/>
      <c r="BG37" s="1091"/>
      <c r="BH37" s="1091"/>
      <c r="BI37" s="1092"/>
      <c r="BJ37" s="254"/>
      <c r="BK37" s="254"/>
      <c r="BL37" s="254"/>
      <c r="BM37" s="254"/>
      <c r="BN37" s="254"/>
      <c r="BO37" s="267"/>
      <c r="BP37" s="267"/>
      <c r="BQ37" s="264">
        <v>31</v>
      </c>
      <c r="BR37" s="265"/>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80"/>
      <c r="AG38" s="1081"/>
      <c r="AH38" s="1081"/>
      <c r="AI38" s="1081"/>
      <c r="AJ38" s="1082"/>
      <c r="AK38" s="1041"/>
      <c r="AL38" s="1032"/>
      <c r="AM38" s="1032"/>
      <c r="AN38" s="1032"/>
      <c r="AO38" s="1032"/>
      <c r="AP38" s="1032"/>
      <c r="AQ38" s="1032"/>
      <c r="AR38" s="1032"/>
      <c r="AS38" s="1032"/>
      <c r="AT38" s="1032"/>
      <c r="AU38" s="1032"/>
      <c r="AV38" s="1032"/>
      <c r="AW38" s="1032"/>
      <c r="AX38" s="1032"/>
      <c r="AY38" s="1032"/>
      <c r="AZ38" s="1101"/>
      <c r="BA38" s="1101"/>
      <c r="BB38" s="1101"/>
      <c r="BC38" s="1101"/>
      <c r="BD38" s="1101"/>
      <c r="BE38" s="1091"/>
      <c r="BF38" s="1091"/>
      <c r="BG38" s="1091"/>
      <c r="BH38" s="1091"/>
      <c r="BI38" s="1092"/>
      <c r="BJ38" s="254"/>
      <c r="BK38" s="254"/>
      <c r="BL38" s="254"/>
      <c r="BM38" s="254"/>
      <c r="BN38" s="254"/>
      <c r="BO38" s="267"/>
      <c r="BP38" s="267"/>
      <c r="BQ38" s="264">
        <v>32</v>
      </c>
      <c r="BR38" s="265"/>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80"/>
      <c r="AG39" s="1081"/>
      <c r="AH39" s="1081"/>
      <c r="AI39" s="1081"/>
      <c r="AJ39" s="1082"/>
      <c r="AK39" s="1041"/>
      <c r="AL39" s="1032"/>
      <c r="AM39" s="1032"/>
      <c r="AN39" s="1032"/>
      <c r="AO39" s="1032"/>
      <c r="AP39" s="1032"/>
      <c r="AQ39" s="1032"/>
      <c r="AR39" s="1032"/>
      <c r="AS39" s="1032"/>
      <c r="AT39" s="1032"/>
      <c r="AU39" s="1032"/>
      <c r="AV39" s="1032"/>
      <c r="AW39" s="1032"/>
      <c r="AX39" s="1032"/>
      <c r="AY39" s="1032"/>
      <c r="AZ39" s="1101"/>
      <c r="BA39" s="1101"/>
      <c r="BB39" s="1101"/>
      <c r="BC39" s="1101"/>
      <c r="BD39" s="1101"/>
      <c r="BE39" s="1091"/>
      <c r="BF39" s="1091"/>
      <c r="BG39" s="1091"/>
      <c r="BH39" s="1091"/>
      <c r="BI39" s="1092"/>
      <c r="BJ39" s="254"/>
      <c r="BK39" s="254"/>
      <c r="BL39" s="254"/>
      <c r="BM39" s="254"/>
      <c r="BN39" s="254"/>
      <c r="BO39" s="267"/>
      <c r="BP39" s="267"/>
      <c r="BQ39" s="264">
        <v>33</v>
      </c>
      <c r="BR39" s="265"/>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80"/>
      <c r="AG40" s="1081"/>
      <c r="AH40" s="1081"/>
      <c r="AI40" s="1081"/>
      <c r="AJ40" s="1082"/>
      <c r="AK40" s="1041"/>
      <c r="AL40" s="1032"/>
      <c r="AM40" s="1032"/>
      <c r="AN40" s="1032"/>
      <c r="AO40" s="1032"/>
      <c r="AP40" s="1032"/>
      <c r="AQ40" s="1032"/>
      <c r="AR40" s="1032"/>
      <c r="AS40" s="1032"/>
      <c r="AT40" s="1032"/>
      <c r="AU40" s="1032"/>
      <c r="AV40" s="1032"/>
      <c r="AW40" s="1032"/>
      <c r="AX40" s="1032"/>
      <c r="AY40" s="1032"/>
      <c r="AZ40" s="1101"/>
      <c r="BA40" s="1101"/>
      <c r="BB40" s="1101"/>
      <c r="BC40" s="1101"/>
      <c r="BD40" s="1101"/>
      <c r="BE40" s="1091"/>
      <c r="BF40" s="1091"/>
      <c r="BG40" s="1091"/>
      <c r="BH40" s="1091"/>
      <c r="BI40" s="1092"/>
      <c r="BJ40" s="254"/>
      <c r="BK40" s="254"/>
      <c r="BL40" s="254"/>
      <c r="BM40" s="254"/>
      <c r="BN40" s="254"/>
      <c r="BO40" s="267"/>
      <c r="BP40" s="267"/>
      <c r="BQ40" s="264">
        <v>34</v>
      </c>
      <c r="BR40" s="265"/>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80"/>
      <c r="AG41" s="1081"/>
      <c r="AH41" s="1081"/>
      <c r="AI41" s="1081"/>
      <c r="AJ41" s="1082"/>
      <c r="AK41" s="1041"/>
      <c r="AL41" s="1032"/>
      <c r="AM41" s="1032"/>
      <c r="AN41" s="1032"/>
      <c r="AO41" s="1032"/>
      <c r="AP41" s="1032"/>
      <c r="AQ41" s="1032"/>
      <c r="AR41" s="1032"/>
      <c r="AS41" s="1032"/>
      <c r="AT41" s="1032"/>
      <c r="AU41" s="1032"/>
      <c r="AV41" s="1032"/>
      <c r="AW41" s="1032"/>
      <c r="AX41" s="1032"/>
      <c r="AY41" s="1032"/>
      <c r="AZ41" s="1101"/>
      <c r="BA41" s="1101"/>
      <c r="BB41" s="1101"/>
      <c r="BC41" s="1101"/>
      <c r="BD41" s="1101"/>
      <c r="BE41" s="1091"/>
      <c r="BF41" s="1091"/>
      <c r="BG41" s="1091"/>
      <c r="BH41" s="1091"/>
      <c r="BI41" s="1092"/>
      <c r="BJ41" s="254"/>
      <c r="BK41" s="254"/>
      <c r="BL41" s="254"/>
      <c r="BM41" s="254"/>
      <c r="BN41" s="254"/>
      <c r="BO41" s="267"/>
      <c r="BP41" s="267"/>
      <c r="BQ41" s="264">
        <v>35</v>
      </c>
      <c r="BR41" s="265"/>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80"/>
      <c r="AG42" s="1081"/>
      <c r="AH42" s="1081"/>
      <c r="AI42" s="1081"/>
      <c r="AJ42" s="1082"/>
      <c r="AK42" s="1041"/>
      <c r="AL42" s="1032"/>
      <c r="AM42" s="1032"/>
      <c r="AN42" s="1032"/>
      <c r="AO42" s="1032"/>
      <c r="AP42" s="1032"/>
      <c r="AQ42" s="1032"/>
      <c r="AR42" s="1032"/>
      <c r="AS42" s="1032"/>
      <c r="AT42" s="1032"/>
      <c r="AU42" s="1032"/>
      <c r="AV42" s="1032"/>
      <c r="AW42" s="1032"/>
      <c r="AX42" s="1032"/>
      <c r="AY42" s="1032"/>
      <c r="AZ42" s="1101"/>
      <c r="BA42" s="1101"/>
      <c r="BB42" s="1101"/>
      <c r="BC42" s="1101"/>
      <c r="BD42" s="1101"/>
      <c r="BE42" s="1091"/>
      <c r="BF42" s="1091"/>
      <c r="BG42" s="1091"/>
      <c r="BH42" s="1091"/>
      <c r="BI42" s="1092"/>
      <c r="BJ42" s="254"/>
      <c r="BK42" s="254"/>
      <c r="BL42" s="254"/>
      <c r="BM42" s="254"/>
      <c r="BN42" s="254"/>
      <c r="BO42" s="267"/>
      <c r="BP42" s="267"/>
      <c r="BQ42" s="264">
        <v>36</v>
      </c>
      <c r="BR42" s="265"/>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80"/>
      <c r="AG43" s="1081"/>
      <c r="AH43" s="1081"/>
      <c r="AI43" s="1081"/>
      <c r="AJ43" s="1082"/>
      <c r="AK43" s="1041"/>
      <c r="AL43" s="1032"/>
      <c r="AM43" s="1032"/>
      <c r="AN43" s="1032"/>
      <c r="AO43" s="1032"/>
      <c r="AP43" s="1032"/>
      <c r="AQ43" s="1032"/>
      <c r="AR43" s="1032"/>
      <c r="AS43" s="1032"/>
      <c r="AT43" s="1032"/>
      <c r="AU43" s="1032"/>
      <c r="AV43" s="1032"/>
      <c r="AW43" s="1032"/>
      <c r="AX43" s="1032"/>
      <c r="AY43" s="1032"/>
      <c r="AZ43" s="1101"/>
      <c r="BA43" s="1101"/>
      <c r="BB43" s="1101"/>
      <c r="BC43" s="1101"/>
      <c r="BD43" s="1101"/>
      <c r="BE43" s="1091"/>
      <c r="BF43" s="1091"/>
      <c r="BG43" s="1091"/>
      <c r="BH43" s="1091"/>
      <c r="BI43" s="1092"/>
      <c r="BJ43" s="254"/>
      <c r="BK43" s="254"/>
      <c r="BL43" s="254"/>
      <c r="BM43" s="254"/>
      <c r="BN43" s="254"/>
      <c r="BO43" s="267"/>
      <c r="BP43" s="267"/>
      <c r="BQ43" s="264">
        <v>37</v>
      </c>
      <c r="BR43" s="265"/>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80"/>
      <c r="AG44" s="1081"/>
      <c r="AH44" s="1081"/>
      <c r="AI44" s="1081"/>
      <c r="AJ44" s="1082"/>
      <c r="AK44" s="1041"/>
      <c r="AL44" s="1032"/>
      <c r="AM44" s="1032"/>
      <c r="AN44" s="1032"/>
      <c r="AO44" s="1032"/>
      <c r="AP44" s="1032"/>
      <c r="AQ44" s="1032"/>
      <c r="AR44" s="1032"/>
      <c r="AS44" s="1032"/>
      <c r="AT44" s="1032"/>
      <c r="AU44" s="1032"/>
      <c r="AV44" s="1032"/>
      <c r="AW44" s="1032"/>
      <c r="AX44" s="1032"/>
      <c r="AY44" s="1032"/>
      <c r="AZ44" s="1101"/>
      <c r="BA44" s="1101"/>
      <c r="BB44" s="1101"/>
      <c r="BC44" s="1101"/>
      <c r="BD44" s="1101"/>
      <c r="BE44" s="1091"/>
      <c r="BF44" s="1091"/>
      <c r="BG44" s="1091"/>
      <c r="BH44" s="1091"/>
      <c r="BI44" s="1092"/>
      <c r="BJ44" s="254"/>
      <c r="BK44" s="254"/>
      <c r="BL44" s="254"/>
      <c r="BM44" s="254"/>
      <c r="BN44" s="254"/>
      <c r="BO44" s="267"/>
      <c r="BP44" s="267"/>
      <c r="BQ44" s="264">
        <v>38</v>
      </c>
      <c r="BR44" s="265"/>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80"/>
      <c r="AG45" s="1081"/>
      <c r="AH45" s="1081"/>
      <c r="AI45" s="1081"/>
      <c r="AJ45" s="1082"/>
      <c r="AK45" s="1041"/>
      <c r="AL45" s="1032"/>
      <c r="AM45" s="1032"/>
      <c r="AN45" s="1032"/>
      <c r="AO45" s="1032"/>
      <c r="AP45" s="1032"/>
      <c r="AQ45" s="1032"/>
      <c r="AR45" s="1032"/>
      <c r="AS45" s="1032"/>
      <c r="AT45" s="1032"/>
      <c r="AU45" s="1032"/>
      <c r="AV45" s="1032"/>
      <c r="AW45" s="1032"/>
      <c r="AX45" s="1032"/>
      <c r="AY45" s="1032"/>
      <c r="AZ45" s="1101"/>
      <c r="BA45" s="1101"/>
      <c r="BB45" s="1101"/>
      <c r="BC45" s="1101"/>
      <c r="BD45" s="1101"/>
      <c r="BE45" s="1091"/>
      <c r="BF45" s="1091"/>
      <c r="BG45" s="1091"/>
      <c r="BH45" s="1091"/>
      <c r="BI45" s="1092"/>
      <c r="BJ45" s="254"/>
      <c r="BK45" s="254"/>
      <c r="BL45" s="254"/>
      <c r="BM45" s="254"/>
      <c r="BN45" s="254"/>
      <c r="BO45" s="267"/>
      <c r="BP45" s="267"/>
      <c r="BQ45" s="264">
        <v>39</v>
      </c>
      <c r="BR45" s="265"/>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80"/>
      <c r="AG46" s="1081"/>
      <c r="AH46" s="1081"/>
      <c r="AI46" s="1081"/>
      <c r="AJ46" s="1082"/>
      <c r="AK46" s="1041"/>
      <c r="AL46" s="1032"/>
      <c r="AM46" s="1032"/>
      <c r="AN46" s="1032"/>
      <c r="AO46" s="1032"/>
      <c r="AP46" s="1032"/>
      <c r="AQ46" s="1032"/>
      <c r="AR46" s="1032"/>
      <c r="AS46" s="1032"/>
      <c r="AT46" s="1032"/>
      <c r="AU46" s="1032"/>
      <c r="AV46" s="1032"/>
      <c r="AW46" s="1032"/>
      <c r="AX46" s="1032"/>
      <c r="AY46" s="1032"/>
      <c r="AZ46" s="1101"/>
      <c r="BA46" s="1101"/>
      <c r="BB46" s="1101"/>
      <c r="BC46" s="1101"/>
      <c r="BD46" s="1101"/>
      <c r="BE46" s="1091"/>
      <c r="BF46" s="1091"/>
      <c r="BG46" s="1091"/>
      <c r="BH46" s="1091"/>
      <c r="BI46" s="1092"/>
      <c r="BJ46" s="254"/>
      <c r="BK46" s="254"/>
      <c r="BL46" s="254"/>
      <c r="BM46" s="254"/>
      <c r="BN46" s="254"/>
      <c r="BO46" s="267"/>
      <c r="BP46" s="267"/>
      <c r="BQ46" s="264">
        <v>40</v>
      </c>
      <c r="BR46" s="265"/>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80"/>
      <c r="AG47" s="1081"/>
      <c r="AH47" s="1081"/>
      <c r="AI47" s="1081"/>
      <c r="AJ47" s="1082"/>
      <c r="AK47" s="1041"/>
      <c r="AL47" s="1032"/>
      <c r="AM47" s="1032"/>
      <c r="AN47" s="1032"/>
      <c r="AO47" s="1032"/>
      <c r="AP47" s="1032"/>
      <c r="AQ47" s="1032"/>
      <c r="AR47" s="1032"/>
      <c r="AS47" s="1032"/>
      <c r="AT47" s="1032"/>
      <c r="AU47" s="1032"/>
      <c r="AV47" s="1032"/>
      <c r="AW47" s="1032"/>
      <c r="AX47" s="1032"/>
      <c r="AY47" s="1032"/>
      <c r="AZ47" s="1101"/>
      <c r="BA47" s="1101"/>
      <c r="BB47" s="1101"/>
      <c r="BC47" s="1101"/>
      <c r="BD47" s="1101"/>
      <c r="BE47" s="1091"/>
      <c r="BF47" s="1091"/>
      <c r="BG47" s="1091"/>
      <c r="BH47" s="1091"/>
      <c r="BI47" s="1092"/>
      <c r="BJ47" s="254"/>
      <c r="BK47" s="254"/>
      <c r="BL47" s="254"/>
      <c r="BM47" s="254"/>
      <c r="BN47" s="254"/>
      <c r="BO47" s="267"/>
      <c r="BP47" s="267"/>
      <c r="BQ47" s="264">
        <v>41</v>
      </c>
      <c r="BR47" s="265"/>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80"/>
      <c r="AG48" s="1081"/>
      <c r="AH48" s="1081"/>
      <c r="AI48" s="1081"/>
      <c r="AJ48" s="1082"/>
      <c r="AK48" s="1041"/>
      <c r="AL48" s="1032"/>
      <c r="AM48" s="1032"/>
      <c r="AN48" s="1032"/>
      <c r="AO48" s="1032"/>
      <c r="AP48" s="1032"/>
      <c r="AQ48" s="1032"/>
      <c r="AR48" s="1032"/>
      <c r="AS48" s="1032"/>
      <c r="AT48" s="1032"/>
      <c r="AU48" s="1032"/>
      <c r="AV48" s="1032"/>
      <c r="AW48" s="1032"/>
      <c r="AX48" s="1032"/>
      <c r="AY48" s="1032"/>
      <c r="AZ48" s="1101"/>
      <c r="BA48" s="1101"/>
      <c r="BB48" s="1101"/>
      <c r="BC48" s="1101"/>
      <c r="BD48" s="1101"/>
      <c r="BE48" s="1091"/>
      <c r="BF48" s="1091"/>
      <c r="BG48" s="1091"/>
      <c r="BH48" s="1091"/>
      <c r="BI48" s="1092"/>
      <c r="BJ48" s="254"/>
      <c r="BK48" s="254"/>
      <c r="BL48" s="254"/>
      <c r="BM48" s="254"/>
      <c r="BN48" s="254"/>
      <c r="BO48" s="267"/>
      <c r="BP48" s="267"/>
      <c r="BQ48" s="264">
        <v>42</v>
      </c>
      <c r="BR48" s="265"/>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80"/>
      <c r="AG49" s="1081"/>
      <c r="AH49" s="1081"/>
      <c r="AI49" s="1081"/>
      <c r="AJ49" s="1082"/>
      <c r="AK49" s="1041"/>
      <c r="AL49" s="1032"/>
      <c r="AM49" s="1032"/>
      <c r="AN49" s="1032"/>
      <c r="AO49" s="1032"/>
      <c r="AP49" s="1032"/>
      <c r="AQ49" s="1032"/>
      <c r="AR49" s="1032"/>
      <c r="AS49" s="1032"/>
      <c r="AT49" s="1032"/>
      <c r="AU49" s="1032"/>
      <c r="AV49" s="1032"/>
      <c r="AW49" s="1032"/>
      <c r="AX49" s="1032"/>
      <c r="AY49" s="1032"/>
      <c r="AZ49" s="1101"/>
      <c r="BA49" s="1101"/>
      <c r="BB49" s="1101"/>
      <c r="BC49" s="1101"/>
      <c r="BD49" s="1101"/>
      <c r="BE49" s="1091"/>
      <c r="BF49" s="1091"/>
      <c r="BG49" s="1091"/>
      <c r="BH49" s="1091"/>
      <c r="BI49" s="1092"/>
      <c r="BJ49" s="254"/>
      <c r="BK49" s="254"/>
      <c r="BL49" s="254"/>
      <c r="BM49" s="254"/>
      <c r="BN49" s="254"/>
      <c r="BO49" s="267"/>
      <c r="BP49" s="267"/>
      <c r="BQ49" s="264">
        <v>43</v>
      </c>
      <c r="BR49" s="265"/>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4"/>
      <c r="S50" s="1084"/>
      <c r="T50" s="1084"/>
      <c r="U50" s="1084"/>
      <c r="V50" s="1084"/>
      <c r="W50" s="1084"/>
      <c r="X50" s="1084"/>
      <c r="Y50" s="1084"/>
      <c r="Z50" s="1084"/>
      <c r="AA50" s="1084"/>
      <c r="AB50" s="1084"/>
      <c r="AC50" s="1084"/>
      <c r="AD50" s="1084"/>
      <c r="AE50" s="1100"/>
      <c r="AF50" s="1080"/>
      <c r="AG50" s="1081"/>
      <c r="AH50" s="1081"/>
      <c r="AI50" s="1081"/>
      <c r="AJ50" s="1082"/>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91"/>
      <c r="BF50" s="1091"/>
      <c r="BG50" s="1091"/>
      <c r="BH50" s="1091"/>
      <c r="BI50" s="1092"/>
      <c r="BJ50" s="254"/>
      <c r="BK50" s="254"/>
      <c r="BL50" s="254"/>
      <c r="BM50" s="254"/>
      <c r="BN50" s="254"/>
      <c r="BO50" s="267"/>
      <c r="BP50" s="267"/>
      <c r="BQ50" s="264">
        <v>44</v>
      </c>
      <c r="BR50" s="265"/>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4"/>
      <c r="S51" s="1084"/>
      <c r="T51" s="1084"/>
      <c r="U51" s="1084"/>
      <c r="V51" s="1084"/>
      <c r="W51" s="1084"/>
      <c r="X51" s="1084"/>
      <c r="Y51" s="1084"/>
      <c r="Z51" s="1084"/>
      <c r="AA51" s="1084"/>
      <c r="AB51" s="1084"/>
      <c r="AC51" s="1084"/>
      <c r="AD51" s="1084"/>
      <c r="AE51" s="1100"/>
      <c r="AF51" s="1080"/>
      <c r="AG51" s="1081"/>
      <c r="AH51" s="1081"/>
      <c r="AI51" s="1081"/>
      <c r="AJ51" s="1082"/>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91"/>
      <c r="BF51" s="1091"/>
      <c r="BG51" s="1091"/>
      <c r="BH51" s="1091"/>
      <c r="BI51" s="1092"/>
      <c r="BJ51" s="254"/>
      <c r="BK51" s="254"/>
      <c r="BL51" s="254"/>
      <c r="BM51" s="254"/>
      <c r="BN51" s="254"/>
      <c r="BO51" s="267"/>
      <c r="BP51" s="267"/>
      <c r="BQ51" s="264">
        <v>45</v>
      </c>
      <c r="BR51" s="265"/>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4"/>
      <c r="S52" s="1084"/>
      <c r="T52" s="1084"/>
      <c r="U52" s="1084"/>
      <c r="V52" s="1084"/>
      <c r="W52" s="1084"/>
      <c r="X52" s="1084"/>
      <c r="Y52" s="1084"/>
      <c r="Z52" s="1084"/>
      <c r="AA52" s="1084"/>
      <c r="AB52" s="1084"/>
      <c r="AC52" s="1084"/>
      <c r="AD52" s="1084"/>
      <c r="AE52" s="1100"/>
      <c r="AF52" s="1080"/>
      <c r="AG52" s="1081"/>
      <c r="AH52" s="1081"/>
      <c r="AI52" s="1081"/>
      <c r="AJ52" s="1082"/>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91"/>
      <c r="BF52" s="1091"/>
      <c r="BG52" s="1091"/>
      <c r="BH52" s="1091"/>
      <c r="BI52" s="1092"/>
      <c r="BJ52" s="254"/>
      <c r="BK52" s="254"/>
      <c r="BL52" s="254"/>
      <c r="BM52" s="254"/>
      <c r="BN52" s="254"/>
      <c r="BO52" s="267"/>
      <c r="BP52" s="267"/>
      <c r="BQ52" s="264">
        <v>46</v>
      </c>
      <c r="BR52" s="265"/>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4"/>
      <c r="S53" s="1084"/>
      <c r="T53" s="1084"/>
      <c r="U53" s="1084"/>
      <c r="V53" s="1084"/>
      <c r="W53" s="1084"/>
      <c r="X53" s="1084"/>
      <c r="Y53" s="1084"/>
      <c r="Z53" s="1084"/>
      <c r="AA53" s="1084"/>
      <c r="AB53" s="1084"/>
      <c r="AC53" s="1084"/>
      <c r="AD53" s="1084"/>
      <c r="AE53" s="1100"/>
      <c r="AF53" s="1080"/>
      <c r="AG53" s="1081"/>
      <c r="AH53" s="1081"/>
      <c r="AI53" s="1081"/>
      <c r="AJ53" s="1082"/>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91"/>
      <c r="BF53" s="1091"/>
      <c r="BG53" s="1091"/>
      <c r="BH53" s="1091"/>
      <c r="BI53" s="1092"/>
      <c r="BJ53" s="254"/>
      <c r="BK53" s="254"/>
      <c r="BL53" s="254"/>
      <c r="BM53" s="254"/>
      <c r="BN53" s="254"/>
      <c r="BO53" s="267"/>
      <c r="BP53" s="267"/>
      <c r="BQ53" s="264">
        <v>47</v>
      </c>
      <c r="BR53" s="265"/>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4"/>
      <c r="S54" s="1084"/>
      <c r="T54" s="1084"/>
      <c r="U54" s="1084"/>
      <c r="V54" s="1084"/>
      <c r="W54" s="1084"/>
      <c r="X54" s="1084"/>
      <c r="Y54" s="1084"/>
      <c r="Z54" s="1084"/>
      <c r="AA54" s="1084"/>
      <c r="AB54" s="1084"/>
      <c r="AC54" s="1084"/>
      <c r="AD54" s="1084"/>
      <c r="AE54" s="1100"/>
      <c r="AF54" s="1080"/>
      <c r="AG54" s="1081"/>
      <c r="AH54" s="1081"/>
      <c r="AI54" s="1081"/>
      <c r="AJ54" s="1082"/>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91"/>
      <c r="BF54" s="1091"/>
      <c r="BG54" s="1091"/>
      <c r="BH54" s="1091"/>
      <c r="BI54" s="1092"/>
      <c r="BJ54" s="254"/>
      <c r="BK54" s="254"/>
      <c r="BL54" s="254"/>
      <c r="BM54" s="254"/>
      <c r="BN54" s="254"/>
      <c r="BO54" s="267"/>
      <c r="BP54" s="267"/>
      <c r="BQ54" s="264">
        <v>48</v>
      </c>
      <c r="BR54" s="265"/>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4"/>
      <c r="S55" s="1084"/>
      <c r="T55" s="1084"/>
      <c r="U55" s="1084"/>
      <c r="V55" s="1084"/>
      <c r="W55" s="1084"/>
      <c r="X55" s="1084"/>
      <c r="Y55" s="1084"/>
      <c r="Z55" s="1084"/>
      <c r="AA55" s="1084"/>
      <c r="AB55" s="1084"/>
      <c r="AC55" s="1084"/>
      <c r="AD55" s="1084"/>
      <c r="AE55" s="1100"/>
      <c r="AF55" s="1080"/>
      <c r="AG55" s="1081"/>
      <c r="AH55" s="1081"/>
      <c r="AI55" s="1081"/>
      <c r="AJ55" s="1082"/>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91"/>
      <c r="BF55" s="1091"/>
      <c r="BG55" s="1091"/>
      <c r="BH55" s="1091"/>
      <c r="BI55" s="1092"/>
      <c r="BJ55" s="254"/>
      <c r="BK55" s="254"/>
      <c r="BL55" s="254"/>
      <c r="BM55" s="254"/>
      <c r="BN55" s="254"/>
      <c r="BO55" s="267"/>
      <c r="BP55" s="267"/>
      <c r="BQ55" s="264">
        <v>49</v>
      </c>
      <c r="BR55" s="265"/>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4"/>
      <c r="S56" s="1084"/>
      <c r="T56" s="1084"/>
      <c r="U56" s="1084"/>
      <c r="V56" s="1084"/>
      <c r="W56" s="1084"/>
      <c r="X56" s="1084"/>
      <c r="Y56" s="1084"/>
      <c r="Z56" s="1084"/>
      <c r="AA56" s="1084"/>
      <c r="AB56" s="1084"/>
      <c r="AC56" s="1084"/>
      <c r="AD56" s="1084"/>
      <c r="AE56" s="1100"/>
      <c r="AF56" s="1080"/>
      <c r="AG56" s="1081"/>
      <c r="AH56" s="1081"/>
      <c r="AI56" s="1081"/>
      <c r="AJ56" s="1082"/>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91"/>
      <c r="BF56" s="1091"/>
      <c r="BG56" s="1091"/>
      <c r="BH56" s="1091"/>
      <c r="BI56" s="1092"/>
      <c r="BJ56" s="254"/>
      <c r="BK56" s="254"/>
      <c r="BL56" s="254"/>
      <c r="BM56" s="254"/>
      <c r="BN56" s="254"/>
      <c r="BO56" s="267"/>
      <c r="BP56" s="267"/>
      <c r="BQ56" s="264">
        <v>50</v>
      </c>
      <c r="BR56" s="265"/>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4"/>
      <c r="S57" s="1084"/>
      <c r="T57" s="1084"/>
      <c r="U57" s="1084"/>
      <c r="V57" s="1084"/>
      <c r="W57" s="1084"/>
      <c r="X57" s="1084"/>
      <c r="Y57" s="1084"/>
      <c r="Z57" s="1084"/>
      <c r="AA57" s="1084"/>
      <c r="AB57" s="1084"/>
      <c r="AC57" s="1084"/>
      <c r="AD57" s="1084"/>
      <c r="AE57" s="1100"/>
      <c r="AF57" s="1080"/>
      <c r="AG57" s="1081"/>
      <c r="AH57" s="1081"/>
      <c r="AI57" s="1081"/>
      <c r="AJ57" s="1082"/>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91"/>
      <c r="BF57" s="1091"/>
      <c r="BG57" s="1091"/>
      <c r="BH57" s="1091"/>
      <c r="BI57" s="1092"/>
      <c r="BJ57" s="254"/>
      <c r="BK57" s="254"/>
      <c r="BL57" s="254"/>
      <c r="BM57" s="254"/>
      <c r="BN57" s="254"/>
      <c r="BO57" s="267"/>
      <c r="BP57" s="267"/>
      <c r="BQ57" s="264">
        <v>51</v>
      </c>
      <c r="BR57" s="265"/>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4"/>
      <c r="S58" s="1084"/>
      <c r="T58" s="1084"/>
      <c r="U58" s="1084"/>
      <c r="V58" s="1084"/>
      <c r="W58" s="1084"/>
      <c r="X58" s="1084"/>
      <c r="Y58" s="1084"/>
      <c r="Z58" s="1084"/>
      <c r="AA58" s="1084"/>
      <c r="AB58" s="1084"/>
      <c r="AC58" s="1084"/>
      <c r="AD58" s="1084"/>
      <c r="AE58" s="1100"/>
      <c r="AF58" s="1080"/>
      <c r="AG58" s="1081"/>
      <c r="AH58" s="1081"/>
      <c r="AI58" s="1081"/>
      <c r="AJ58" s="1082"/>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91"/>
      <c r="BF58" s="1091"/>
      <c r="BG58" s="1091"/>
      <c r="BH58" s="1091"/>
      <c r="BI58" s="1092"/>
      <c r="BJ58" s="254"/>
      <c r="BK58" s="254"/>
      <c r="BL58" s="254"/>
      <c r="BM58" s="254"/>
      <c r="BN58" s="254"/>
      <c r="BO58" s="267"/>
      <c r="BP58" s="267"/>
      <c r="BQ58" s="264">
        <v>52</v>
      </c>
      <c r="BR58" s="265"/>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4"/>
      <c r="S59" s="1084"/>
      <c r="T59" s="1084"/>
      <c r="U59" s="1084"/>
      <c r="V59" s="1084"/>
      <c r="W59" s="1084"/>
      <c r="X59" s="1084"/>
      <c r="Y59" s="1084"/>
      <c r="Z59" s="1084"/>
      <c r="AA59" s="1084"/>
      <c r="AB59" s="1084"/>
      <c r="AC59" s="1084"/>
      <c r="AD59" s="1084"/>
      <c r="AE59" s="1100"/>
      <c r="AF59" s="1080"/>
      <c r="AG59" s="1081"/>
      <c r="AH59" s="1081"/>
      <c r="AI59" s="1081"/>
      <c r="AJ59" s="1082"/>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91"/>
      <c r="BF59" s="1091"/>
      <c r="BG59" s="1091"/>
      <c r="BH59" s="1091"/>
      <c r="BI59" s="1092"/>
      <c r="BJ59" s="254"/>
      <c r="BK59" s="254"/>
      <c r="BL59" s="254"/>
      <c r="BM59" s="254"/>
      <c r="BN59" s="254"/>
      <c r="BO59" s="267"/>
      <c r="BP59" s="267"/>
      <c r="BQ59" s="264">
        <v>53</v>
      </c>
      <c r="BR59" s="265"/>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4"/>
      <c r="S60" s="1084"/>
      <c r="T60" s="1084"/>
      <c r="U60" s="1084"/>
      <c r="V60" s="1084"/>
      <c r="W60" s="1084"/>
      <c r="X60" s="1084"/>
      <c r="Y60" s="1084"/>
      <c r="Z60" s="1084"/>
      <c r="AA60" s="1084"/>
      <c r="AB60" s="1084"/>
      <c r="AC60" s="1084"/>
      <c r="AD60" s="1084"/>
      <c r="AE60" s="1100"/>
      <c r="AF60" s="1080"/>
      <c r="AG60" s="1081"/>
      <c r="AH60" s="1081"/>
      <c r="AI60" s="1081"/>
      <c r="AJ60" s="1082"/>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91"/>
      <c r="BF60" s="1091"/>
      <c r="BG60" s="1091"/>
      <c r="BH60" s="1091"/>
      <c r="BI60" s="1092"/>
      <c r="BJ60" s="254"/>
      <c r="BK60" s="254"/>
      <c r="BL60" s="254"/>
      <c r="BM60" s="254"/>
      <c r="BN60" s="254"/>
      <c r="BO60" s="267"/>
      <c r="BP60" s="267"/>
      <c r="BQ60" s="264">
        <v>54</v>
      </c>
      <c r="BR60" s="265"/>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4"/>
      <c r="S61" s="1084"/>
      <c r="T61" s="1084"/>
      <c r="U61" s="1084"/>
      <c r="V61" s="1084"/>
      <c r="W61" s="1084"/>
      <c r="X61" s="1084"/>
      <c r="Y61" s="1084"/>
      <c r="Z61" s="1084"/>
      <c r="AA61" s="1084"/>
      <c r="AB61" s="1084"/>
      <c r="AC61" s="1084"/>
      <c r="AD61" s="1084"/>
      <c r="AE61" s="1100"/>
      <c r="AF61" s="1080"/>
      <c r="AG61" s="1081"/>
      <c r="AH61" s="1081"/>
      <c r="AI61" s="1081"/>
      <c r="AJ61" s="1082"/>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91"/>
      <c r="BF61" s="1091"/>
      <c r="BG61" s="1091"/>
      <c r="BH61" s="1091"/>
      <c r="BI61" s="1092"/>
      <c r="BJ61" s="254"/>
      <c r="BK61" s="254"/>
      <c r="BL61" s="254"/>
      <c r="BM61" s="254"/>
      <c r="BN61" s="254"/>
      <c r="BO61" s="267"/>
      <c r="BP61" s="267"/>
      <c r="BQ61" s="264">
        <v>55</v>
      </c>
      <c r="BR61" s="265"/>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4"/>
      <c r="S62" s="1084"/>
      <c r="T62" s="1084"/>
      <c r="U62" s="1084"/>
      <c r="V62" s="1084"/>
      <c r="W62" s="1084"/>
      <c r="X62" s="1084"/>
      <c r="Y62" s="1084"/>
      <c r="Z62" s="1084"/>
      <c r="AA62" s="1084"/>
      <c r="AB62" s="1084"/>
      <c r="AC62" s="1084"/>
      <c r="AD62" s="1084"/>
      <c r="AE62" s="1100"/>
      <c r="AF62" s="1080"/>
      <c r="AG62" s="1081"/>
      <c r="AH62" s="1081"/>
      <c r="AI62" s="1081"/>
      <c r="AJ62" s="1082"/>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91"/>
      <c r="BF62" s="1091"/>
      <c r="BG62" s="1091"/>
      <c r="BH62" s="1091"/>
      <c r="BI62" s="1092"/>
      <c r="BJ62" s="1093" t="s">
        <v>417</v>
      </c>
      <c r="BK62" s="1094"/>
      <c r="BL62" s="1094"/>
      <c r="BM62" s="1094"/>
      <c r="BN62" s="1095"/>
      <c r="BO62" s="267"/>
      <c r="BP62" s="267"/>
      <c r="BQ62" s="264">
        <v>56</v>
      </c>
      <c r="BR62" s="265"/>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8"/>
    </row>
    <row r="63" spans="1:131" s="249" customFormat="1" ht="26.25" customHeight="1" thickBot="1" x14ac:dyDescent="0.2">
      <c r="A63" s="266" t="s">
        <v>392</v>
      </c>
      <c r="B63" s="1001" t="s">
        <v>418</v>
      </c>
      <c r="C63" s="1002"/>
      <c r="D63" s="1002"/>
      <c r="E63" s="1002"/>
      <c r="F63" s="1002"/>
      <c r="G63" s="1002"/>
      <c r="H63" s="1002"/>
      <c r="I63" s="1002"/>
      <c r="J63" s="1002"/>
      <c r="K63" s="1002"/>
      <c r="L63" s="1002"/>
      <c r="M63" s="1002"/>
      <c r="N63" s="1002"/>
      <c r="O63" s="1002"/>
      <c r="P63" s="1003"/>
      <c r="Q63" s="1020"/>
      <c r="R63" s="1021"/>
      <c r="S63" s="1021"/>
      <c r="T63" s="1021"/>
      <c r="U63" s="1021"/>
      <c r="V63" s="1021"/>
      <c r="W63" s="1021"/>
      <c r="X63" s="1021"/>
      <c r="Y63" s="1021"/>
      <c r="Z63" s="1021"/>
      <c r="AA63" s="1021"/>
      <c r="AB63" s="1021"/>
      <c r="AC63" s="1021"/>
      <c r="AD63" s="1021"/>
      <c r="AE63" s="1023"/>
      <c r="AF63" s="1089">
        <v>16327</v>
      </c>
      <c r="AG63" s="1022"/>
      <c r="AH63" s="1022"/>
      <c r="AI63" s="1022"/>
      <c r="AJ63" s="1090"/>
      <c r="AK63" s="1024"/>
      <c r="AL63" s="1021"/>
      <c r="AM63" s="1021"/>
      <c r="AN63" s="1021"/>
      <c r="AO63" s="1021"/>
      <c r="AP63" s="1022">
        <v>228923</v>
      </c>
      <c r="AQ63" s="1022"/>
      <c r="AR63" s="1022"/>
      <c r="AS63" s="1022"/>
      <c r="AT63" s="1022"/>
      <c r="AU63" s="1022">
        <v>92894</v>
      </c>
      <c r="AV63" s="1022"/>
      <c r="AW63" s="1022"/>
      <c r="AX63" s="1022"/>
      <c r="AY63" s="1022"/>
      <c r="AZ63" s="1086"/>
      <c r="BA63" s="1086"/>
      <c r="BB63" s="1086"/>
      <c r="BC63" s="1086"/>
      <c r="BD63" s="1086"/>
      <c r="BE63" s="1018"/>
      <c r="BF63" s="1018"/>
      <c r="BG63" s="1018"/>
      <c r="BH63" s="1018"/>
      <c r="BI63" s="1019"/>
      <c r="BJ63" s="1087" t="s">
        <v>419</v>
      </c>
      <c r="BK63" s="1008"/>
      <c r="BL63" s="1008"/>
      <c r="BM63" s="1008"/>
      <c r="BN63" s="1088"/>
      <c r="BO63" s="267"/>
      <c r="BP63" s="267"/>
      <c r="BQ63" s="264">
        <v>57</v>
      </c>
      <c r="BR63" s="265"/>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8"/>
    </row>
    <row r="66" spans="1:131" s="249" customFormat="1" ht="26.25" customHeight="1" x14ac:dyDescent="0.15">
      <c r="A66" s="1056" t="s">
        <v>421</v>
      </c>
      <c r="B66" s="1057"/>
      <c r="C66" s="1057"/>
      <c r="D66" s="1057"/>
      <c r="E66" s="1057"/>
      <c r="F66" s="1057"/>
      <c r="G66" s="1057"/>
      <c r="H66" s="1057"/>
      <c r="I66" s="1057"/>
      <c r="J66" s="1057"/>
      <c r="K66" s="1057"/>
      <c r="L66" s="1057"/>
      <c r="M66" s="1057"/>
      <c r="N66" s="1057"/>
      <c r="O66" s="1057"/>
      <c r="P66" s="1058"/>
      <c r="Q66" s="1062" t="s">
        <v>422</v>
      </c>
      <c r="R66" s="1063"/>
      <c r="S66" s="1063"/>
      <c r="T66" s="1063"/>
      <c r="U66" s="1064"/>
      <c r="V66" s="1062" t="s">
        <v>423</v>
      </c>
      <c r="W66" s="1063"/>
      <c r="X66" s="1063"/>
      <c r="Y66" s="1063"/>
      <c r="Z66" s="1064"/>
      <c r="AA66" s="1062" t="s">
        <v>399</v>
      </c>
      <c r="AB66" s="1063"/>
      <c r="AC66" s="1063"/>
      <c r="AD66" s="1063"/>
      <c r="AE66" s="1064"/>
      <c r="AF66" s="1068" t="s">
        <v>424</v>
      </c>
      <c r="AG66" s="1069"/>
      <c r="AH66" s="1069"/>
      <c r="AI66" s="1069"/>
      <c r="AJ66" s="1070"/>
      <c r="AK66" s="1062" t="s">
        <v>425</v>
      </c>
      <c r="AL66" s="1057"/>
      <c r="AM66" s="1057"/>
      <c r="AN66" s="1057"/>
      <c r="AO66" s="1058"/>
      <c r="AP66" s="1062" t="s">
        <v>426</v>
      </c>
      <c r="AQ66" s="1063"/>
      <c r="AR66" s="1063"/>
      <c r="AS66" s="1063"/>
      <c r="AT66" s="1064"/>
      <c r="AU66" s="1062" t="s">
        <v>427</v>
      </c>
      <c r="AV66" s="1063"/>
      <c r="AW66" s="1063"/>
      <c r="AX66" s="1063"/>
      <c r="AY66" s="1064"/>
      <c r="AZ66" s="1062" t="s">
        <v>373</v>
      </c>
      <c r="BA66" s="1063"/>
      <c r="BB66" s="1063"/>
      <c r="BC66" s="1063"/>
      <c r="BD66" s="1078"/>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6" t="s">
        <v>608</v>
      </c>
      <c r="C68" s="1047"/>
      <c r="D68" s="1047"/>
      <c r="E68" s="1047"/>
      <c r="F68" s="1047"/>
      <c r="G68" s="1047"/>
      <c r="H68" s="1047"/>
      <c r="I68" s="1047"/>
      <c r="J68" s="1047"/>
      <c r="K68" s="1047"/>
      <c r="L68" s="1047"/>
      <c r="M68" s="1047"/>
      <c r="N68" s="1047"/>
      <c r="O68" s="1047"/>
      <c r="P68" s="1048"/>
      <c r="Q68" s="1049">
        <v>307</v>
      </c>
      <c r="R68" s="1043"/>
      <c r="S68" s="1043"/>
      <c r="T68" s="1043"/>
      <c r="U68" s="1043"/>
      <c r="V68" s="1043">
        <v>286</v>
      </c>
      <c r="W68" s="1043"/>
      <c r="X68" s="1043"/>
      <c r="Y68" s="1043"/>
      <c r="Z68" s="1043"/>
      <c r="AA68" s="1043">
        <v>21</v>
      </c>
      <c r="AB68" s="1043"/>
      <c r="AC68" s="1043"/>
      <c r="AD68" s="1043"/>
      <c r="AE68" s="1043"/>
      <c r="AF68" s="1043">
        <v>21</v>
      </c>
      <c r="AG68" s="1043"/>
      <c r="AH68" s="1043"/>
      <c r="AI68" s="1043"/>
      <c r="AJ68" s="1043"/>
      <c r="AK68" s="1043">
        <v>215</v>
      </c>
      <c r="AL68" s="1043"/>
      <c r="AM68" s="1043"/>
      <c r="AN68" s="1043"/>
      <c r="AO68" s="1043"/>
      <c r="AP68" s="1043" t="s">
        <v>540</v>
      </c>
      <c r="AQ68" s="1043"/>
      <c r="AR68" s="1043"/>
      <c r="AS68" s="1043"/>
      <c r="AT68" s="1043"/>
      <c r="AU68" s="1043" t="s">
        <v>540</v>
      </c>
      <c r="AV68" s="1043"/>
      <c r="AW68" s="1043"/>
      <c r="AX68" s="1043"/>
      <c r="AY68" s="1043"/>
      <c r="AZ68" s="1044"/>
      <c r="BA68" s="1044"/>
      <c r="BB68" s="1044"/>
      <c r="BC68" s="1044"/>
      <c r="BD68" s="1045"/>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5" t="s">
        <v>609</v>
      </c>
      <c r="C69" s="1036"/>
      <c r="D69" s="1036"/>
      <c r="E69" s="1036"/>
      <c r="F69" s="1036"/>
      <c r="G69" s="1036"/>
      <c r="H69" s="1036"/>
      <c r="I69" s="1036"/>
      <c r="J69" s="1036"/>
      <c r="K69" s="1036"/>
      <c r="L69" s="1036"/>
      <c r="M69" s="1036"/>
      <c r="N69" s="1036"/>
      <c r="O69" s="1036"/>
      <c r="P69" s="1037"/>
      <c r="Q69" s="1038">
        <v>208</v>
      </c>
      <c r="R69" s="1032"/>
      <c r="S69" s="1032"/>
      <c r="T69" s="1032"/>
      <c r="U69" s="1032"/>
      <c r="V69" s="1032">
        <v>157</v>
      </c>
      <c r="W69" s="1032"/>
      <c r="X69" s="1032"/>
      <c r="Y69" s="1032"/>
      <c r="Z69" s="1032"/>
      <c r="AA69" s="1032">
        <v>51</v>
      </c>
      <c r="AB69" s="1032"/>
      <c r="AC69" s="1032"/>
      <c r="AD69" s="1032"/>
      <c r="AE69" s="1032"/>
      <c r="AF69" s="1032">
        <v>45</v>
      </c>
      <c r="AG69" s="1032"/>
      <c r="AH69" s="1032"/>
      <c r="AI69" s="1032"/>
      <c r="AJ69" s="1032"/>
      <c r="AK69" s="1032">
        <v>186</v>
      </c>
      <c r="AL69" s="1032"/>
      <c r="AM69" s="1032"/>
      <c r="AN69" s="1032"/>
      <c r="AO69" s="1032"/>
      <c r="AP69" s="1032" t="s">
        <v>540</v>
      </c>
      <c r="AQ69" s="1032"/>
      <c r="AR69" s="1032"/>
      <c r="AS69" s="1032"/>
      <c r="AT69" s="1032"/>
      <c r="AU69" s="1032" t="s">
        <v>540</v>
      </c>
      <c r="AV69" s="1032"/>
      <c r="AW69" s="1032"/>
      <c r="AX69" s="1032"/>
      <c r="AY69" s="1032"/>
      <c r="AZ69" s="1033"/>
      <c r="BA69" s="1033"/>
      <c r="BB69" s="1033"/>
      <c r="BC69" s="1033"/>
      <c r="BD69" s="1034"/>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5" t="s">
        <v>610</v>
      </c>
      <c r="C70" s="1036"/>
      <c r="D70" s="1036"/>
      <c r="E70" s="1036"/>
      <c r="F70" s="1036"/>
      <c r="G70" s="1036"/>
      <c r="H70" s="1036"/>
      <c r="I70" s="1036"/>
      <c r="J70" s="1036"/>
      <c r="K70" s="1036"/>
      <c r="L70" s="1036"/>
      <c r="M70" s="1036"/>
      <c r="N70" s="1036"/>
      <c r="O70" s="1036"/>
      <c r="P70" s="1037"/>
      <c r="Q70" s="1038">
        <v>104</v>
      </c>
      <c r="R70" s="1032"/>
      <c r="S70" s="1032"/>
      <c r="T70" s="1032"/>
      <c r="U70" s="1032"/>
      <c r="V70" s="1032">
        <v>96</v>
      </c>
      <c r="W70" s="1032"/>
      <c r="X70" s="1032"/>
      <c r="Y70" s="1032"/>
      <c r="Z70" s="1032"/>
      <c r="AA70" s="1032">
        <v>8</v>
      </c>
      <c r="AB70" s="1032"/>
      <c r="AC70" s="1032"/>
      <c r="AD70" s="1032"/>
      <c r="AE70" s="1032"/>
      <c r="AF70" s="1032">
        <v>8</v>
      </c>
      <c r="AG70" s="1032"/>
      <c r="AH70" s="1032"/>
      <c r="AI70" s="1032"/>
      <c r="AJ70" s="1032"/>
      <c r="AK70" s="1032">
        <v>54</v>
      </c>
      <c r="AL70" s="1032"/>
      <c r="AM70" s="1032"/>
      <c r="AN70" s="1032"/>
      <c r="AO70" s="1032"/>
      <c r="AP70" s="1032" t="s">
        <v>540</v>
      </c>
      <c r="AQ70" s="1032"/>
      <c r="AR70" s="1032"/>
      <c r="AS70" s="1032"/>
      <c r="AT70" s="1032"/>
      <c r="AU70" s="1032" t="s">
        <v>540</v>
      </c>
      <c r="AV70" s="1032"/>
      <c r="AW70" s="1032"/>
      <c r="AX70" s="1032"/>
      <c r="AY70" s="1032"/>
      <c r="AZ70" s="1033"/>
      <c r="BA70" s="1033"/>
      <c r="BB70" s="1033"/>
      <c r="BC70" s="1033"/>
      <c r="BD70" s="1034"/>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5" t="s">
        <v>611</v>
      </c>
      <c r="C71" s="1036"/>
      <c r="D71" s="1036"/>
      <c r="E71" s="1036"/>
      <c r="F71" s="1036"/>
      <c r="G71" s="1036"/>
      <c r="H71" s="1036"/>
      <c r="I71" s="1036"/>
      <c r="J71" s="1036"/>
      <c r="K71" s="1036"/>
      <c r="L71" s="1036"/>
      <c r="M71" s="1036"/>
      <c r="N71" s="1036"/>
      <c r="O71" s="1036"/>
      <c r="P71" s="1037"/>
      <c r="Q71" s="1038">
        <v>160</v>
      </c>
      <c r="R71" s="1032"/>
      <c r="S71" s="1032"/>
      <c r="T71" s="1032"/>
      <c r="U71" s="1032"/>
      <c r="V71" s="1032">
        <v>149</v>
      </c>
      <c r="W71" s="1032"/>
      <c r="X71" s="1032"/>
      <c r="Y71" s="1032"/>
      <c r="Z71" s="1032"/>
      <c r="AA71" s="1032">
        <v>11</v>
      </c>
      <c r="AB71" s="1032"/>
      <c r="AC71" s="1032"/>
      <c r="AD71" s="1032"/>
      <c r="AE71" s="1032"/>
      <c r="AF71" s="1032">
        <v>12</v>
      </c>
      <c r="AG71" s="1032"/>
      <c r="AH71" s="1032"/>
      <c r="AI71" s="1032"/>
      <c r="AJ71" s="1032"/>
      <c r="AK71" s="1032">
        <v>124</v>
      </c>
      <c r="AL71" s="1032"/>
      <c r="AM71" s="1032"/>
      <c r="AN71" s="1032"/>
      <c r="AO71" s="1032"/>
      <c r="AP71" s="1032" t="s">
        <v>540</v>
      </c>
      <c r="AQ71" s="1032"/>
      <c r="AR71" s="1032"/>
      <c r="AS71" s="1032"/>
      <c r="AT71" s="1032"/>
      <c r="AU71" s="1032" t="s">
        <v>540</v>
      </c>
      <c r="AV71" s="1032"/>
      <c r="AW71" s="1032"/>
      <c r="AX71" s="1032"/>
      <c r="AY71" s="1032"/>
      <c r="AZ71" s="1033"/>
      <c r="BA71" s="1033"/>
      <c r="BB71" s="1033"/>
      <c r="BC71" s="1033"/>
      <c r="BD71" s="1034"/>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5" t="s">
        <v>612</v>
      </c>
      <c r="C72" s="1036"/>
      <c r="D72" s="1036"/>
      <c r="E72" s="1036"/>
      <c r="F72" s="1036"/>
      <c r="G72" s="1036"/>
      <c r="H72" s="1036"/>
      <c r="I72" s="1036"/>
      <c r="J72" s="1036"/>
      <c r="K72" s="1036"/>
      <c r="L72" s="1036"/>
      <c r="M72" s="1036"/>
      <c r="N72" s="1036"/>
      <c r="O72" s="1036"/>
      <c r="P72" s="1037"/>
      <c r="Q72" s="1038">
        <v>632</v>
      </c>
      <c r="R72" s="1032"/>
      <c r="S72" s="1032"/>
      <c r="T72" s="1032"/>
      <c r="U72" s="1032"/>
      <c r="V72" s="1032">
        <v>770</v>
      </c>
      <c r="W72" s="1032"/>
      <c r="X72" s="1032"/>
      <c r="Y72" s="1032"/>
      <c r="Z72" s="1032"/>
      <c r="AA72" s="1032">
        <v>-138</v>
      </c>
      <c r="AB72" s="1032"/>
      <c r="AC72" s="1032"/>
      <c r="AD72" s="1032"/>
      <c r="AE72" s="1032"/>
      <c r="AF72" s="1032">
        <v>759</v>
      </c>
      <c r="AG72" s="1032"/>
      <c r="AH72" s="1032"/>
      <c r="AI72" s="1032"/>
      <c r="AJ72" s="1032"/>
      <c r="AK72" s="1032">
        <v>223</v>
      </c>
      <c r="AL72" s="1032"/>
      <c r="AM72" s="1032"/>
      <c r="AN72" s="1032"/>
      <c r="AO72" s="1032"/>
      <c r="AP72" s="1032">
        <v>302</v>
      </c>
      <c r="AQ72" s="1032"/>
      <c r="AR72" s="1032"/>
      <c r="AS72" s="1032"/>
      <c r="AT72" s="1032"/>
      <c r="AU72" s="1032">
        <v>127</v>
      </c>
      <c r="AV72" s="1032"/>
      <c r="AW72" s="1032"/>
      <c r="AX72" s="1032"/>
      <c r="AY72" s="1032"/>
      <c r="AZ72" s="1033"/>
      <c r="BA72" s="1033"/>
      <c r="BB72" s="1033"/>
      <c r="BC72" s="1033"/>
      <c r="BD72" s="1034"/>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5" t="s">
        <v>613</v>
      </c>
      <c r="C73" s="1036"/>
      <c r="D73" s="1036"/>
      <c r="E73" s="1036"/>
      <c r="F73" s="1036"/>
      <c r="G73" s="1036"/>
      <c r="H73" s="1036"/>
      <c r="I73" s="1036"/>
      <c r="J73" s="1036"/>
      <c r="K73" s="1036"/>
      <c r="L73" s="1036"/>
      <c r="M73" s="1036"/>
      <c r="N73" s="1036"/>
      <c r="O73" s="1036"/>
      <c r="P73" s="1037"/>
      <c r="Q73" s="1038">
        <v>6490</v>
      </c>
      <c r="R73" s="1032"/>
      <c r="S73" s="1032"/>
      <c r="T73" s="1032"/>
      <c r="U73" s="1032"/>
      <c r="V73" s="1032">
        <v>7195</v>
      </c>
      <c r="W73" s="1032"/>
      <c r="X73" s="1032"/>
      <c r="Y73" s="1032"/>
      <c r="Z73" s="1032"/>
      <c r="AA73" s="1032">
        <v>-705</v>
      </c>
      <c r="AB73" s="1032"/>
      <c r="AC73" s="1032"/>
      <c r="AD73" s="1032"/>
      <c r="AE73" s="1032"/>
      <c r="AF73" s="1032">
        <v>3560</v>
      </c>
      <c r="AG73" s="1032"/>
      <c r="AH73" s="1032"/>
      <c r="AI73" s="1032"/>
      <c r="AJ73" s="1032"/>
      <c r="AK73" s="1032">
        <v>1120</v>
      </c>
      <c r="AL73" s="1032"/>
      <c r="AM73" s="1032"/>
      <c r="AN73" s="1032"/>
      <c r="AO73" s="1032"/>
      <c r="AP73" s="1032">
        <v>21684</v>
      </c>
      <c r="AQ73" s="1032"/>
      <c r="AR73" s="1032"/>
      <c r="AS73" s="1032"/>
      <c r="AT73" s="1032"/>
      <c r="AU73" s="1032" t="s">
        <v>540</v>
      </c>
      <c r="AV73" s="1032"/>
      <c r="AW73" s="1032"/>
      <c r="AX73" s="1032"/>
      <c r="AY73" s="1032"/>
      <c r="AZ73" s="1033"/>
      <c r="BA73" s="1033"/>
      <c r="BB73" s="1033"/>
      <c r="BC73" s="1033"/>
      <c r="BD73" s="1034"/>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5" t="s">
        <v>614</v>
      </c>
      <c r="C74" s="1036"/>
      <c r="D74" s="1036"/>
      <c r="E74" s="1036"/>
      <c r="F74" s="1036"/>
      <c r="G74" s="1036"/>
      <c r="H74" s="1036"/>
      <c r="I74" s="1036"/>
      <c r="J74" s="1036"/>
      <c r="K74" s="1036"/>
      <c r="L74" s="1036"/>
      <c r="M74" s="1036"/>
      <c r="N74" s="1036"/>
      <c r="O74" s="1036"/>
      <c r="P74" s="1037"/>
      <c r="Q74" s="1038">
        <v>1499</v>
      </c>
      <c r="R74" s="1032"/>
      <c r="S74" s="1032"/>
      <c r="T74" s="1032"/>
      <c r="U74" s="1032"/>
      <c r="V74" s="1032">
        <v>1216</v>
      </c>
      <c r="W74" s="1032"/>
      <c r="X74" s="1032"/>
      <c r="Y74" s="1032"/>
      <c r="Z74" s="1032"/>
      <c r="AA74" s="1032">
        <v>283</v>
      </c>
      <c r="AB74" s="1032"/>
      <c r="AC74" s="1032"/>
      <c r="AD74" s="1032"/>
      <c r="AE74" s="1032"/>
      <c r="AF74" s="1032">
        <v>4532</v>
      </c>
      <c r="AG74" s="1032"/>
      <c r="AH74" s="1032"/>
      <c r="AI74" s="1032"/>
      <c r="AJ74" s="1032"/>
      <c r="AK74" s="1032">
        <v>2</v>
      </c>
      <c r="AL74" s="1032"/>
      <c r="AM74" s="1032"/>
      <c r="AN74" s="1032"/>
      <c r="AO74" s="1032"/>
      <c r="AP74" s="1032">
        <v>2626</v>
      </c>
      <c r="AQ74" s="1032"/>
      <c r="AR74" s="1032"/>
      <c r="AS74" s="1032"/>
      <c r="AT74" s="1032"/>
      <c r="AU74" s="1032" t="s">
        <v>540</v>
      </c>
      <c r="AV74" s="1032"/>
      <c r="AW74" s="1032"/>
      <c r="AX74" s="1032"/>
      <c r="AY74" s="1032"/>
      <c r="AZ74" s="1033"/>
      <c r="BA74" s="1033"/>
      <c r="BB74" s="1033"/>
      <c r="BC74" s="1033"/>
      <c r="BD74" s="1034"/>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5" t="s">
        <v>615</v>
      </c>
      <c r="C75" s="1036"/>
      <c r="D75" s="1036"/>
      <c r="E75" s="1036"/>
      <c r="F75" s="1036"/>
      <c r="G75" s="1036"/>
      <c r="H75" s="1036"/>
      <c r="I75" s="1036"/>
      <c r="J75" s="1036"/>
      <c r="K75" s="1036"/>
      <c r="L75" s="1036"/>
      <c r="M75" s="1036"/>
      <c r="N75" s="1036"/>
      <c r="O75" s="1036"/>
      <c r="P75" s="1037"/>
      <c r="Q75" s="1039">
        <v>27</v>
      </c>
      <c r="R75" s="1040"/>
      <c r="S75" s="1040"/>
      <c r="T75" s="1040"/>
      <c r="U75" s="1041"/>
      <c r="V75" s="1042">
        <v>16</v>
      </c>
      <c r="W75" s="1040"/>
      <c r="X75" s="1040"/>
      <c r="Y75" s="1040"/>
      <c r="Z75" s="1041"/>
      <c r="AA75" s="1042">
        <v>11</v>
      </c>
      <c r="AB75" s="1040"/>
      <c r="AC75" s="1040"/>
      <c r="AD75" s="1040"/>
      <c r="AE75" s="1041"/>
      <c r="AF75" s="1042">
        <v>11</v>
      </c>
      <c r="AG75" s="1040"/>
      <c r="AH75" s="1040"/>
      <c r="AI75" s="1040"/>
      <c r="AJ75" s="1041"/>
      <c r="AK75" s="1042">
        <v>17</v>
      </c>
      <c r="AL75" s="1040"/>
      <c r="AM75" s="1040"/>
      <c r="AN75" s="1040"/>
      <c r="AO75" s="1041"/>
      <c r="AP75" s="1042" t="s">
        <v>540</v>
      </c>
      <c r="AQ75" s="1040"/>
      <c r="AR75" s="1040"/>
      <c r="AS75" s="1040"/>
      <c r="AT75" s="1041"/>
      <c r="AU75" s="1042" t="s">
        <v>540</v>
      </c>
      <c r="AV75" s="1040"/>
      <c r="AW75" s="1040"/>
      <c r="AX75" s="1040"/>
      <c r="AY75" s="1041"/>
      <c r="AZ75" s="1033"/>
      <c r="BA75" s="1033"/>
      <c r="BB75" s="1033"/>
      <c r="BC75" s="1033"/>
      <c r="BD75" s="1034"/>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5" t="s">
        <v>616</v>
      </c>
      <c r="C76" s="1036"/>
      <c r="D76" s="1036"/>
      <c r="E76" s="1036"/>
      <c r="F76" s="1036"/>
      <c r="G76" s="1036"/>
      <c r="H76" s="1036"/>
      <c r="I76" s="1036"/>
      <c r="J76" s="1036"/>
      <c r="K76" s="1036"/>
      <c r="L76" s="1036"/>
      <c r="M76" s="1036"/>
      <c r="N76" s="1036"/>
      <c r="O76" s="1036"/>
      <c r="P76" s="1037"/>
      <c r="Q76" s="1039">
        <v>7</v>
      </c>
      <c r="R76" s="1040"/>
      <c r="S76" s="1040"/>
      <c r="T76" s="1040"/>
      <c r="U76" s="1041"/>
      <c r="V76" s="1042">
        <v>4</v>
      </c>
      <c r="W76" s="1040"/>
      <c r="X76" s="1040"/>
      <c r="Y76" s="1040"/>
      <c r="Z76" s="1041"/>
      <c r="AA76" s="1042">
        <v>3</v>
      </c>
      <c r="AB76" s="1040"/>
      <c r="AC76" s="1040"/>
      <c r="AD76" s="1040"/>
      <c r="AE76" s="1041"/>
      <c r="AF76" s="1042">
        <v>3</v>
      </c>
      <c r="AG76" s="1040"/>
      <c r="AH76" s="1040"/>
      <c r="AI76" s="1040"/>
      <c r="AJ76" s="1041"/>
      <c r="AK76" s="1042">
        <v>4</v>
      </c>
      <c r="AL76" s="1040"/>
      <c r="AM76" s="1040"/>
      <c r="AN76" s="1040"/>
      <c r="AO76" s="1041"/>
      <c r="AP76" s="1042" t="s">
        <v>540</v>
      </c>
      <c r="AQ76" s="1040"/>
      <c r="AR76" s="1040"/>
      <c r="AS76" s="1040"/>
      <c r="AT76" s="1041"/>
      <c r="AU76" s="1042" t="s">
        <v>540</v>
      </c>
      <c r="AV76" s="1040"/>
      <c r="AW76" s="1040"/>
      <c r="AX76" s="1040"/>
      <c r="AY76" s="1041"/>
      <c r="AZ76" s="1033"/>
      <c r="BA76" s="1033"/>
      <c r="BB76" s="1033"/>
      <c r="BC76" s="1033"/>
      <c r="BD76" s="1034"/>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5" t="s">
        <v>617</v>
      </c>
      <c r="C77" s="1036"/>
      <c r="D77" s="1036"/>
      <c r="E77" s="1036"/>
      <c r="F77" s="1036"/>
      <c r="G77" s="1036"/>
      <c r="H77" s="1036"/>
      <c r="I77" s="1036"/>
      <c r="J77" s="1036"/>
      <c r="K77" s="1036"/>
      <c r="L77" s="1036"/>
      <c r="M77" s="1036"/>
      <c r="N77" s="1036"/>
      <c r="O77" s="1036"/>
      <c r="P77" s="1037"/>
      <c r="Q77" s="1039">
        <v>18</v>
      </c>
      <c r="R77" s="1040"/>
      <c r="S77" s="1040"/>
      <c r="T77" s="1040"/>
      <c r="U77" s="1041"/>
      <c r="V77" s="1042">
        <v>12</v>
      </c>
      <c r="W77" s="1040"/>
      <c r="X77" s="1040"/>
      <c r="Y77" s="1040"/>
      <c r="Z77" s="1041"/>
      <c r="AA77" s="1042">
        <v>6</v>
      </c>
      <c r="AB77" s="1040"/>
      <c r="AC77" s="1040"/>
      <c r="AD77" s="1040"/>
      <c r="AE77" s="1041"/>
      <c r="AF77" s="1042">
        <v>6</v>
      </c>
      <c r="AG77" s="1040"/>
      <c r="AH77" s="1040"/>
      <c r="AI77" s="1040"/>
      <c r="AJ77" s="1041"/>
      <c r="AK77" s="1042">
        <v>13</v>
      </c>
      <c r="AL77" s="1040"/>
      <c r="AM77" s="1040"/>
      <c r="AN77" s="1040"/>
      <c r="AO77" s="1041"/>
      <c r="AP77" s="1042" t="s">
        <v>540</v>
      </c>
      <c r="AQ77" s="1040"/>
      <c r="AR77" s="1040"/>
      <c r="AS77" s="1040"/>
      <c r="AT77" s="1041"/>
      <c r="AU77" s="1042" t="s">
        <v>540</v>
      </c>
      <c r="AV77" s="1040"/>
      <c r="AW77" s="1040"/>
      <c r="AX77" s="1040"/>
      <c r="AY77" s="1041"/>
      <c r="AZ77" s="1033"/>
      <c r="BA77" s="1033"/>
      <c r="BB77" s="1033"/>
      <c r="BC77" s="1033"/>
      <c r="BD77" s="1034"/>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5" t="s">
        <v>618</v>
      </c>
      <c r="C78" s="1036"/>
      <c r="D78" s="1036"/>
      <c r="E78" s="1036"/>
      <c r="F78" s="1036"/>
      <c r="G78" s="1036"/>
      <c r="H78" s="1036"/>
      <c r="I78" s="1036"/>
      <c r="J78" s="1036"/>
      <c r="K78" s="1036"/>
      <c r="L78" s="1036"/>
      <c r="M78" s="1036"/>
      <c r="N78" s="1036"/>
      <c r="O78" s="1036"/>
      <c r="P78" s="1037"/>
      <c r="Q78" s="1038">
        <v>363</v>
      </c>
      <c r="R78" s="1032"/>
      <c r="S78" s="1032"/>
      <c r="T78" s="1032"/>
      <c r="U78" s="1032"/>
      <c r="V78" s="1032">
        <v>360</v>
      </c>
      <c r="W78" s="1032"/>
      <c r="X78" s="1032"/>
      <c r="Y78" s="1032"/>
      <c r="Z78" s="1032"/>
      <c r="AA78" s="1032">
        <v>3</v>
      </c>
      <c r="AB78" s="1032"/>
      <c r="AC78" s="1032"/>
      <c r="AD78" s="1032"/>
      <c r="AE78" s="1032"/>
      <c r="AF78" s="1032">
        <v>3</v>
      </c>
      <c r="AG78" s="1032"/>
      <c r="AH78" s="1032"/>
      <c r="AI78" s="1032"/>
      <c r="AJ78" s="1032"/>
      <c r="AK78" s="1032">
        <v>72</v>
      </c>
      <c r="AL78" s="1032"/>
      <c r="AM78" s="1032"/>
      <c r="AN78" s="1032"/>
      <c r="AO78" s="1032"/>
      <c r="AP78" s="1032" t="s">
        <v>540</v>
      </c>
      <c r="AQ78" s="1032"/>
      <c r="AR78" s="1032"/>
      <c r="AS78" s="1032"/>
      <c r="AT78" s="1032"/>
      <c r="AU78" s="1032" t="s">
        <v>540</v>
      </c>
      <c r="AV78" s="1032"/>
      <c r="AW78" s="1032"/>
      <c r="AX78" s="1032"/>
      <c r="AY78" s="1032"/>
      <c r="AZ78" s="1033"/>
      <c r="BA78" s="1033"/>
      <c r="BB78" s="1033"/>
      <c r="BC78" s="1033"/>
      <c r="BD78" s="1034"/>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5" t="s">
        <v>619</v>
      </c>
      <c r="C79" s="1036"/>
      <c r="D79" s="1036"/>
      <c r="E79" s="1036"/>
      <c r="F79" s="1036"/>
      <c r="G79" s="1036"/>
      <c r="H79" s="1036"/>
      <c r="I79" s="1036"/>
      <c r="J79" s="1036"/>
      <c r="K79" s="1036"/>
      <c r="L79" s="1036"/>
      <c r="M79" s="1036"/>
      <c r="N79" s="1036"/>
      <c r="O79" s="1036"/>
      <c r="P79" s="1037"/>
      <c r="Q79" s="1038">
        <v>7285</v>
      </c>
      <c r="R79" s="1032"/>
      <c r="S79" s="1032"/>
      <c r="T79" s="1032"/>
      <c r="U79" s="1032"/>
      <c r="V79" s="1032">
        <v>6550</v>
      </c>
      <c r="W79" s="1032"/>
      <c r="X79" s="1032"/>
      <c r="Y79" s="1032"/>
      <c r="Z79" s="1032"/>
      <c r="AA79" s="1032">
        <v>735</v>
      </c>
      <c r="AB79" s="1032"/>
      <c r="AC79" s="1032"/>
      <c r="AD79" s="1032"/>
      <c r="AE79" s="1032"/>
      <c r="AF79" s="1032">
        <v>735</v>
      </c>
      <c r="AG79" s="1032"/>
      <c r="AH79" s="1032"/>
      <c r="AI79" s="1032"/>
      <c r="AJ79" s="1032"/>
      <c r="AK79" s="1032">
        <v>5031</v>
      </c>
      <c r="AL79" s="1032"/>
      <c r="AM79" s="1032"/>
      <c r="AN79" s="1032"/>
      <c r="AO79" s="1032"/>
      <c r="AP79" s="1032" t="s">
        <v>540</v>
      </c>
      <c r="AQ79" s="1032"/>
      <c r="AR79" s="1032"/>
      <c r="AS79" s="1032"/>
      <c r="AT79" s="1032"/>
      <c r="AU79" s="1032" t="s">
        <v>540</v>
      </c>
      <c r="AV79" s="1032"/>
      <c r="AW79" s="1032"/>
      <c r="AX79" s="1032"/>
      <c r="AY79" s="1032"/>
      <c r="AZ79" s="1033"/>
      <c r="BA79" s="1033"/>
      <c r="BB79" s="1033"/>
      <c r="BC79" s="1033"/>
      <c r="BD79" s="1034"/>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5" t="s">
        <v>620</v>
      </c>
      <c r="C80" s="1036"/>
      <c r="D80" s="1036"/>
      <c r="E80" s="1036"/>
      <c r="F80" s="1036"/>
      <c r="G80" s="1036"/>
      <c r="H80" s="1036"/>
      <c r="I80" s="1036"/>
      <c r="J80" s="1036"/>
      <c r="K80" s="1036"/>
      <c r="L80" s="1036"/>
      <c r="M80" s="1036"/>
      <c r="N80" s="1036"/>
      <c r="O80" s="1036"/>
      <c r="P80" s="1037"/>
      <c r="Q80" s="1038">
        <v>2</v>
      </c>
      <c r="R80" s="1032"/>
      <c r="S80" s="1032"/>
      <c r="T80" s="1032"/>
      <c r="U80" s="1032"/>
      <c r="V80" s="1032">
        <v>1</v>
      </c>
      <c r="W80" s="1032"/>
      <c r="X80" s="1032"/>
      <c r="Y80" s="1032"/>
      <c r="Z80" s="1032"/>
      <c r="AA80" s="1032">
        <v>1</v>
      </c>
      <c r="AB80" s="1032"/>
      <c r="AC80" s="1032"/>
      <c r="AD80" s="1032"/>
      <c r="AE80" s="1032"/>
      <c r="AF80" s="1032">
        <v>1</v>
      </c>
      <c r="AG80" s="1032"/>
      <c r="AH80" s="1032"/>
      <c r="AI80" s="1032"/>
      <c r="AJ80" s="1032"/>
      <c r="AK80" s="1032">
        <v>0</v>
      </c>
      <c r="AL80" s="1032"/>
      <c r="AM80" s="1032"/>
      <c r="AN80" s="1032"/>
      <c r="AO80" s="1032"/>
      <c r="AP80" s="1032" t="s">
        <v>540</v>
      </c>
      <c r="AQ80" s="1032"/>
      <c r="AR80" s="1032"/>
      <c r="AS80" s="1032"/>
      <c r="AT80" s="1032"/>
      <c r="AU80" s="1032" t="s">
        <v>540</v>
      </c>
      <c r="AV80" s="1032"/>
      <c r="AW80" s="1032"/>
      <c r="AX80" s="1032"/>
      <c r="AY80" s="1032"/>
      <c r="AZ80" s="1033"/>
      <c r="BA80" s="1033"/>
      <c r="BB80" s="1033"/>
      <c r="BC80" s="1033"/>
      <c r="BD80" s="1034"/>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5" t="s">
        <v>621</v>
      </c>
      <c r="C81" s="1036"/>
      <c r="D81" s="1036"/>
      <c r="E81" s="1036"/>
      <c r="F81" s="1036"/>
      <c r="G81" s="1036"/>
      <c r="H81" s="1036"/>
      <c r="I81" s="1036"/>
      <c r="J81" s="1036"/>
      <c r="K81" s="1036"/>
      <c r="L81" s="1036"/>
      <c r="M81" s="1036"/>
      <c r="N81" s="1036"/>
      <c r="O81" s="1036"/>
      <c r="P81" s="1037"/>
      <c r="Q81" s="1038">
        <v>2</v>
      </c>
      <c r="R81" s="1032"/>
      <c r="S81" s="1032"/>
      <c r="T81" s="1032"/>
      <c r="U81" s="1032"/>
      <c r="V81" s="1032">
        <v>1</v>
      </c>
      <c r="W81" s="1032"/>
      <c r="X81" s="1032"/>
      <c r="Y81" s="1032"/>
      <c r="Z81" s="1032"/>
      <c r="AA81" s="1032">
        <v>1</v>
      </c>
      <c r="AB81" s="1032"/>
      <c r="AC81" s="1032"/>
      <c r="AD81" s="1032"/>
      <c r="AE81" s="1032"/>
      <c r="AF81" s="1032">
        <v>1</v>
      </c>
      <c r="AG81" s="1032"/>
      <c r="AH81" s="1032"/>
      <c r="AI81" s="1032"/>
      <c r="AJ81" s="1032"/>
      <c r="AK81" s="1032">
        <v>0</v>
      </c>
      <c r="AL81" s="1032"/>
      <c r="AM81" s="1032"/>
      <c r="AN81" s="1032"/>
      <c r="AO81" s="1032"/>
      <c r="AP81" s="1032" t="s">
        <v>540</v>
      </c>
      <c r="AQ81" s="1032"/>
      <c r="AR81" s="1032"/>
      <c r="AS81" s="1032"/>
      <c r="AT81" s="1032"/>
      <c r="AU81" s="1032" t="s">
        <v>540</v>
      </c>
      <c r="AV81" s="1032"/>
      <c r="AW81" s="1032"/>
      <c r="AX81" s="1032"/>
      <c r="AY81" s="1032"/>
      <c r="AZ81" s="1033"/>
      <c r="BA81" s="1033"/>
      <c r="BB81" s="1033"/>
      <c r="BC81" s="1033"/>
      <c r="BD81" s="1034"/>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5" t="s">
        <v>622</v>
      </c>
      <c r="C82" s="1036"/>
      <c r="D82" s="1036"/>
      <c r="E82" s="1036"/>
      <c r="F82" s="1036"/>
      <c r="G82" s="1036"/>
      <c r="H82" s="1036"/>
      <c r="I82" s="1036"/>
      <c r="J82" s="1036"/>
      <c r="K82" s="1036"/>
      <c r="L82" s="1036"/>
      <c r="M82" s="1036"/>
      <c r="N82" s="1036"/>
      <c r="O82" s="1036"/>
      <c r="P82" s="1037"/>
      <c r="Q82" s="1038">
        <v>8</v>
      </c>
      <c r="R82" s="1032"/>
      <c r="S82" s="1032"/>
      <c r="T82" s="1032"/>
      <c r="U82" s="1032"/>
      <c r="V82" s="1032">
        <v>7</v>
      </c>
      <c r="W82" s="1032"/>
      <c r="X82" s="1032"/>
      <c r="Y82" s="1032"/>
      <c r="Z82" s="1032"/>
      <c r="AA82" s="1032">
        <v>1</v>
      </c>
      <c r="AB82" s="1032"/>
      <c r="AC82" s="1032"/>
      <c r="AD82" s="1032"/>
      <c r="AE82" s="1032"/>
      <c r="AF82" s="1032">
        <v>1</v>
      </c>
      <c r="AG82" s="1032"/>
      <c r="AH82" s="1032"/>
      <c r="AI82" s="1032"/>
      <c r="AJ82" s="1032"/>
      <c r="AK82" s="1032">
        <v>7</v>
      </c>
      <c r="AL82" s="1032"/>
      <c r="AM82" s="1032"/>
      <c r="AN82" s="1032"/>
      <c r="AO82" s="1032"/>
      <c r="AP82" s="1032" t="s">
        <v>540</v>
      </c>
      <c r="AQ82" s="1032"/>
      <c r="AR82" s="1032"/>
      <c r="AS82" s="1032"/>
      <c r="AT82" s="1032"/>
      <c r="AU82" s="1032" t="s">
        <v>540</v>
      </c>
      <c r="AV82" s="1032"/>
      <c r="AW82" s="1032"/>
      <c r="AX82" s="1032"/>
      <c r="AY82" s="1032"/>
      <c r="AZ82" s="1033"/>
      <c r="BA82" s="1033"/>
      <c r="BB82" s="1033"/>
      <c r="BC82" s="1033"/>
      <c r="BD82" s="1034"/>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5" t="s">
        <v>623</v>
      </c>
      <c r="C83" s="1036"/>
      <c r="D83" s="1036"/>
      <c r="E83" s="1036"/>
      <c r="F83" s="1036"/>
      <c r="G83" s="1036"/>
      <c r="H83" s="1036"/>
      <c r="I83" s="1036"/>
      <c r="J83" s="1036"/>
      <c r="K83" s="1036"/>
      <c r="L83" s="1036"/>
      <c r="M83" s="1036"/>
      <c r="N83" s="1036"/>
      <c r="O83" s="1036"/>
      <c r="P83" s="1037"/>
      <c r="Q83" s="1038">
        <v>2</v>
      </c>
      <c r="R83" s="1032"/>
      <c r="S83" s="1032"/>
      <c r="T83" s="1032"/>
      <c r="U83" s="1032"/>
      <c r="V83" s="1032">
        <v>1</v>
      </c>
      <c r="W83" s="1032"/>
      <c r="X83" s="1032"/>
      <c r="Y83" s="1032"/>
      <c r="Z83" s="1032"/>
      <c r="AA83" s="1032">
        <v>1</v>
      </c>
      <c r="AB83" s="1032"/>
      <c r="AC83" s="1032"/>
      <c r="AD83" s="1032"/>
      <c r="AE83" s="1032"/>
      <c r="AF83" s="1032">
        <v>1</v>
      </c>
      <c r="AG83" s="1032"/>
      <c r="AH83" s="1032"/>
      <c r="AI83" s="1032"/>
      <c r="AJ83" s="1032"/>
      <c r="AK83" s="1032">
        <v>1</v>
      </c>
      <c r="AL83" s="1032"/>
      <c r="AM83" s="1032"/>
      <c r="AN83" s="1032"/>
      <c r="AO83" s="1032"/>
      <c r="AP83" s="1032" t="s">
        <v>540</v>
      </c>
      <c r="AQ83" s="1032"/>
      <c r="AR83" s="1032"/>
      <c r="AS83" s="1032"/>
      <c r="AT83" s="1032"/>
      <c r="AU83" s="1032" t="s">
        <v>540</v>
      </c>
      <c r="AV83" s="1032"/>
      <c r="AW83" s="1032"/>
      <c r="AX83" s="1032"/>
      <c r="AY83" s="1032"/>
      <c r="AZ83" s="1033"/>
      <c r="BA83" s="1033"/>
      <c r="BB83" s="1033"/>
      <c r="BC83" s="1033"/>
      <c r="BD83" s="1034"/>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5" t="s">
        <v>624</v>
      </c>
      <c r="C84" s="1036"/>
      <c r="D84" s="1036"/>
      <c r="E84" s="1036"/>
      <c r="F84" s="1036"/>
      <c r="G84" s="1036"/>
      <c r="H84" s="1036"/>
      <c r="I84" s="1036"/>
      <c r="J84" s="1036"/>
      <c r="K84" s="1036"/>
      <c r="L84" s="1036"/>
      <c r="M84" s="1036"/>
      <c r="N84" s="1036"/>
      <c r="O84" s="1036"/>
      <c r="P84" s="1037"/>
      <c r="Q84" s="1038">
        <v>38</v>
      </c>
      <c r="R84" s="1032"/>
      <c r="S84" s="1032"/>
      <c r="T84" s="1032"/>
      <c r="U84" s="1032"/>
      <c r="V84" s="1032">
        <v>34</v>
      </c>
      <c r="W84" s="1032"/>
      <c r="X84" s="1032"/>
      <c r="Y84" s="1032"/>
      <c r="Z84" s="1032"/>
      <c r="AA84" s="1032">
        <v>4</v>
      </c>
      <c r="AB84" s="1032"/>
      <c r="AC84" s="1032"/>
      <c r="AD84" s="1032"/>
      <c r="AE84" s="1032"/>
      <c r="AF84" s="1032">
        <v>4</v>
      </c>
      <c r="AG84" s="1032"/>
      <c r="AH84" s="1032"/>
      <c r="AI84" s="1032"/>
      <c r="AJ84" s="1032"/>
      <c r="AK84" s="1032">
        <v>34</v>
      </c>
      <c r="AL84" s="1032"/>
      <c r="AM84" s="1032"/>
      <c r="AN84" s="1032"/>
      <c r="AO84" s="1032"/>
      <c r="AP84" s="1032" t="s">
        <v>540</v>
      </c>
      <c r="AQ84" s="1032"/>
      <c r="AR84" s="1032"/>
      <c r="AS84" s="1032"/>
      <c r="AT84" s="1032"/>
      <c r="AU84" s="1032" t="s">
        <v>540</v>
      </c>
      <c r="AV84" s="1032"/>
      <c r="AW84" s="1032"/>
      <c r="AX84" s="1032"/>
      <c r="AY84" s="1032"/>
      <c r="AZ84" s="1033"/>
      <c r="BA84" s="1033"/>
      <c r="BB84" s="1033"/>
      <c r="BC84" s="1033"/>
      <c r="BD84" s="1034"/>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5"/>
      <c r="C85" s="1036"/>
      <c r="D85" s="1036"/>
      <c r="E85" s="1036"/>
      <c r="F85" s="1036"/>
      <c r="G85" s="1036"/>
      <c r="H85" s="1036"/>
      <c r="I85" s="1036"/>
      <c r="J85" s="1036"/>
      <c r="K85" s="1036"/>
      <c r="L85" s="1036"/>
      <c r="M85" s="1036"/>
      <c r="N85" s="1036"/>
      <c r="O85" s="1036"/>
      <c r="P85" s="1037"/>
      <c r="Q85" s="1038"/>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3"/>
      <c r="BA85" s="1033"/>
      <c r="BB85" s="1033"/>
      <c r="BC85" s="1033"/>
      <c r="BD85" s="1034"/>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5"/>
      <c r="C86" s="1036"/>
      <c r="D86" s="1036"/>
      <c r="E86" s="1036"/>
      <c r="F86" s="1036"/>
      <c r="G86" s="1036"/>
      <c r="H86" s="1036"/>
      <c r="I86" s="1036"/>
      <c r="J86" s="1036"/>
      <c r="K86" s="1036"/>
      <c r="L86" s="1036"/>
      <c r="M86" s="1036"/>
      <c r="N86" s="1036"/>
      <c r="O86" s="1036"/>
      <c r="P86" s="1037"/>
      <c r="Q86" s="1038"/>
      <c r="R86" s="1032"/>
      <c r="S86" s="1032"/>
      <c r="T86" s="1032"/>
      <c r="U86" s="1032"/>
      <c r="V86" s="1032"/>
      <c r="W86" s="1032"/>
      <c r="X86" s="1032"/>
      <c r="Y86" s="1032"/>
      <c r="Z86" s="1032"/>
      <c r="AA86" s="1032"/>
      <c r="AB86" s="1032"/>
      <c r="AC86" s="1032"/>
      <c r="AD86" s="1032"/>
      <c r="AE86" s="1032"/>
      <c r="AF86" s="1032"/>
      <c r="AG86" s="1032"/>
      <c r="AH86" s="1032"/>
      <c r="AI86" s="1032"/>
      <c r="AJ86" s="1032"/>
      <c r="AK86" s="1032"/>
      <c r="AL86" s="1032"/>
      <c r="AM86" s="1032"/>
      <c r="AN86" s="1032"/>
      <c r="AO86" s="1032"/>
      <c r="AP86" s="1032"/>
      <c r="AQ86" s="1032"/>
      <c r="AR86" s="1032"/>
      <c r="AS86" s="1032"/>
      <c r="AT86" s="1032"/>
      <c r="AU86" s="1032"/>
      <c r="AV86" s="1032"/>
      <c r="AW86" s="1032"/>
      <c r="AX86" s="1032"/>
      <c r="AY86" s="1032"/>
      <c r="AZ86" s="1033"/>
      <c r="BA86" s="1033"/>
      <c r="BB86" s="1033"/>
      <c r="BC86" s="1033"/>
      <c r="BD86" s="1034"/>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5"/>
      <c r="C87" s="1026"/>
      <c r="D87" s="1026"/>
      <c r="E87" s="1026"/>
      <c r="F87" s="1026"/>
      <c r="G87" s="1026"/>
      <c r="H87" s="1026"/>
      <c r="I87" s="1026"/>
      <c r="J87" s="1026"/>
      <c r="K87" s="1026"/>
      <c r="L87" s="1026"/>
      <c r="M87" s="1026"/>
      <c r="N87" s="1026"/>
      <c r="O87" s="1026"/>
      <c r="P87" s="1027"/>
      <c r="Q87" s="1028"/>
      <c r="R87" s="1029"/>
      <c r="S87" s="1029"/>
      <c r="T87" s="1029"/>
      <c r="U87" s="1029"/>
      <c r="V87" s="1029"/>
      <c r="W87" s="1029"/>
      <c r="X87" s="1029"/>
      <c r="Y87" s="1029"/>
      <c r="Z87" s="1029"/>
      <c r="AA87" s="1029"/>
      <c r="AB87" s="1029"/>
      <c r="AC87" s="1029"/>
      <c r="AD87" s="1029"/>
      <c r="AE87" s="1029"/>
      <c r="AF87" s="1029"/>
      <c r="AG87" s="1029"/>
      <c r="AH87" s="1029"/>
      <c r="AI87" s="1029"/>
      <c r="AJ87" s="1029"/>
      <c r="AK87" s="1029"/>
      <c r="AL87" s="1029"/>
      <c r="AM87" s="1029"/>
      <c r="AN87" s="1029"/>
      <c r="AO87" s="1029"/>
      <c r="AP87" s="1029"/>
      <c r="AQ87" s="1029"/>
      <c r="AR87" s="1029"/>
      <c r="AS87" s="1029"/>
      <c r="AT87" s="1029"/>
      <c r="AU87" s="1029"/>
      <c r="AV87" s="1029"/>
      <c r="AW87" s="1029"/>
      <c r="AX87" s="1029"/>
      <c r="AY87" s="1029"/>
      <c r="AZ87" s="1030"/>
      <c r="BA87" s="1030"/>
      <c r="BB87" s="1030"/>
      <c r="BC87" s="1030"/>
      <c r="BD87" s="1031"/>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428</v>
      </c>
      <c r="C88" s="1002"/>
      <c r="D88" s="1002"/>
      <c r="E88" s="1002"/>
      <c r="F88" s="1002"/>
      <c r="G88" s="1002"/>
      <c r="H88" s="1002"/>
      <c r="I88" s="1002"/>
      <c r="J88" s="1002"/>
      <c r="K88" s="1002"/>
      <c r="L88" s="1002"/>
      <c r="M88" s="1002"/>
      <c r="N88" s="1002"/>
      <c r="O88" s="1002"/>
      <c r="P88" s="1003"/>
      <c r="Q88" s="1020"/>
      <c r="R88" s="1021"/>
      <c r="S88" s="1021"/>
      <c r="T88" s="1021"/>
      <c r="U88" s="1021"/>
      <c r="V88" s="1021"/>
      <c r="W88" s="1021"/>
      <c r="X88" s="1021"/>
      <c r="Y88" s="1021"/>
      <c r="Z88" s="1021"/>
      <c r="AA88" s="1021"/>
      <c r="AB88" s="1021"/>
      <c r="AC88" s="1021"/>
      <c r="AD88" s="1021"/>
      <c r="AE88" s="1021"/>
      <c r="AF88" s="1022">
        <f>SUM(AF68:AJ87)</f>
        <v>9703</v>
      </c>
      <c r="AG88" s="1022"/>
      <c r="AH88" s="1022"/>
      <c r="AI88" s="1022"/>
      <c r="AJ88" s="1022"/>
      <c r="AK88" s="1023"/>
      <c r="AL88" s="1005"/>
      <c r="AM88" s="1005"/>
      <c r="AN88" s="1005"/>
      <c r="AO88" s="1024"/>
      <c r="AP88" s="1016">
        <f>SUM(AP68:AT87)</f>
        <v>24612</v>
      </c>
      <c r="AQ88" s="1008"/>
      <c r="AR88" s="1008"/>
      <c r="AS88" s="1008"/>
      <c r="AT88" s="1017"/>
      <c r="AU88" s="1016">
        <f>SUM(AU68:AY87)</f>
        <v>127</v>
      </c>
      <c r="AV88" s="1008"/>
      <c r="AW88" s="1008"/>
      <c r="AX88" s="1008"/>
      <c r="AY88" s="1017"/>
      <c r="AZ88" s="1018"/>
      <c r="BA88" s="1018"/>
      <c r="BB88" s="1018"/>
      <c r="BC88" s="1018"/>
      <c r="BD88" s="1019"/>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SUM(CR7:CV20)</f>
        <v>5103</v>
      </c>
      <c r="CS102" s="1008"/>
      <c r="CT102" s="1008"/>
      <c r="CU102" s="1008"/>
      <c r="CV102" s="1009"/>
      <c r="CW102" s="1007">
        <f t="shared" ref="CW102" si="0">SUM(CW7:DA20)</f>
        <v>1213</v>
      </c>
      <c r="CX102" s="1008"/>
      <c r="CY102" s="1008"/>
      <c r="CZ102" s="1008"/>
      <c r="DA102" s="1009"/>
      <c r="DB102" s="1007">
        <f t="shared" ref="DB102" si="1">SUM(DB7:DF20)</f>
        <v>17777</v>
      </c>
      <c r="DC102" s="1008"/>
      <c r="DD102" s="1008"/>
      <c r="DE102" s="1008"/>
      <c r="DF102" s="1009"/>
      <c r="DG102" s="1007">
        <f t="shared" ref="DG102" si="2">SUM(DG7:DK20)</f>
        <v>0</v>
      </c>
      <c r="DH102" s="1008"/>
      <c r="DI102" s="1008"/>
      <c r="DJ102" s="1008"/>
      <c r="DK102" s="1009"/>
      <c r="DL102" s="1007">
        <f t="shared" ref="DL102" si="3">SUM(DL7:DP20)</f>
        <v>0</v>
      </c>
      <c r="DM102" s="1008"/>
      <c r="DN102" s="1008"/>
      <c r="DO102" s="1008"/>
      <c r="DP102" s="1009"/>
      <c r="DQ102" s="1007">
        <f t="shared" ref="DQ102" si="4">SUM(DQ7:DU20)</f>
        <v>326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301</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301</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301</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29195900</v>
      </c>
      <c r="AB110" s="944"/>
      <c r="AC110" s="944"/>
      <c r="AD110" s="944"/>
      <c r="AE110" s="945"/>
      <c r="AF110" s="946">
        <v>29174798</v>
      </c>
      <c r="AG110" s="944"/>
      <c r="AH110" s="944"/>
      <c r="AI110" s="944"/>
      <c r="AJ110" s="945"/>
      <c r="AK110" s="946">
        <v>29066881</v>
      </c>
      <c r="AL110" s="944"/>
      <c r="AM110" s="944"/>
      <c r="AN110" s="944"/>
      <c r="AO110" s="945"/>
      <c r="AP110" s="947">
        <v>16.399999999999999</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352156362</v>
      </c>
      <c r="BR110" s="891"/>
      <c r="BS110" s="891"/>
      <c r="BT110" s="891"/>
      <c r="BU110" s="891"/>
      <c r="BV110" s="891">
        <v>352656695</v>
      </c>
      <c r="BW110" s="891"/>
      <c r="BX110" s="891"/>
      <c r="BY110" s="891"/>
      <c r="BZ110" s="891"/>
      <c r="CA110" s="891">
        <v>363236015</v>
      </c>
      <c r="CB110" s="891"/>
      <c r="CC110" s="891"/>
      <c r="CD110" s="891"/>
      <c r="CE110" s="891"/>
      <c r="CF110" s="915">
        <v>204.9</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39578</v>
      </c>
      <c r="DH110" s="891"/>
      <c r="DI110" s="891"/>
      <c r="DJ110" s="891"/>
      <c r="DK110" s="891"/>
      <c r="DL110" s="891" t="s">
        <v>445</v>
      </c>
      <c r="DM110" s="891"/>
      <c r="DN110" s="891"/>
      <c r="DO110" s="891"/>
      <c r="DP110" s="891"/>
      <c r="DQ110" s="891" t="s">
        <v>446</v>
      </c>
      <c r="DR110" s="891"/>
      <c r="DS110" s="891"/>
      <c r="DT110" s="891"/>
      <c r="DU110" s="891"/>
      <c r="DV110" s="892" t="s">
        <v>394</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448</v>
      </c>
      <c r="AG111" s="972"/>
      <c r="AH111" s="972"/>
      <c r="AI111" s="972"/>
      <c r="AJ111" s="973"/>
      <c r="AK111" s="974" t="s">
        <v>394</v>
      </c>
      <c r="AL111" s="972"/>
      <c r="AM111" s="972"/>
      <c r="AN111" s="972"/>
      <c r="AO111" s="973"/>
      <c r="AP111" s="975" t="s">
        <v>449</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v>16414540</v>
      </c>
      <c r="BR111" s="863"/>
      <c r="BS111" s="863"/>
      <c r="BT111" s="863"/>
      <c r="BU111" s="863"/>
      <c r="BV111" s="863">
        <v>14919328</v>
      </c>
      <c r="BW111" s="863"/>
      <c r="BX111" s="863"/>
      <c r="BY111" s="863"/>
      <c r="BZ111" s="863"/>
      <c r="CA111" s="863">
        <v>14750417</v>
      </c>
      <c r="CB111" s="863"/>
      <c r="CC111" s="863"/>
      <c r="CD111" s="863"/>
      <c r="CE111" s="863"/>
      <c r="CF111" s="924">
        <v>8.3000000000000007</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448</v>
      </c>
      <c r="DH111" s="863"/>
      <c r="DI111" s="863"/>
      <c r="DJ111" s="863"/>
      <c r="DK111" s="863"/>
      <c r="DL111" s="863" t="s">
        <v>452</v>
      </c>
      <c r="DM111" s="863"/>
      <c r="DN111" s="863"/>
      <c r="DO111" s="863"/>
      <c r="DP111" s="863"/>
      <c r="DQ111" s="863" t="s">
        <v>452</v>
      </c>
      <c r="DR111" s="863"/>
      <c r="DS111" s="863"/>
      <c r="DT111" s="863"/>
      <c r="DU111" s="863"/>
      <c r="DV111" s="840" t="s">
        <v>452</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2696700</v>
      </c>
      <c r="AB112" s="826"/>
      <c r="AC112" s="826"/>
      <c r="AD112" s="826"/>
      <c r="AE112" s="827"/>
      <c r="AF112" s="828">
        <v>3030033</v>
      </c>
      <c r="AG112" s="826"/>
      <c r="AH112" s="826"/>
      <c r="AI112" s="826"/>
      <c r="AJ112" s="827"/>
      <c r="AK112" s="828">
        <v>3175333</v>
      </c>
      <c r="AL112" s="826"/>
      <c r="AM112" s="826"/>
      <c r="AN112" s="826"/>
      <c r="AO112" s="827"/>
      <c r="AP112" s="873">
        <v>1.8</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101404914</v>
      </c>
      <c r="BR112" s="863"/>
      <c r="BS112" s="863"/>
      <c r="BT112" s="863"/>
      <c r="BU112" s="863"/>
      <c r="BV112" s="863">
        <v>95474151</v>
      </c>
      <c r="BW112" s="863"/>
      <c r="BX112" s="863"/>
      <c r="BY112" s="863"/>
      <c r="BZ112" s="863"/>
      <c r="CA112" s="863">
        <v>92894214</v>
      </c>
      <c r="CB112" s="863"/>
      <c r="CC112" s="863"/>
      <c r="CD112" s="863"/>
      <c r="CE112" s="863"/>
      <c r="CF112" s="924">
        <v>52.4</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457</v>
      </c>
      <c r="DH112" s="863"/>
      <c r="DI112" s="863"/>
      <c r="DJ112" s="863"/>
      <c r="DK112" s="863"/>
      <c r="DL112" s="863" t="s">
        <v>458</v>
      </c>
      <c r="DM112" s="863"/>
      <c r="DN112" s="863"/>
      <c r="DO112" s="863"/>
      <c r="DP112" s="863"/>
      <c r="DQ112" s="863" t="s">
        <v>458</v>
      </c>
      <c r="DR112" s="863"/>
      <c r="DS112" s="863"/>
      <c r="DT112" s="863"/>
      <c r="DU112" s="863"/>
      <c r="DV112" s="840" t="s">
        <v>452</v>
      </c>
      <c r="DW112" s="840"/>
      <c r="DX112" s="840"/>
      <c r="DY112" s="840"/>
      <c r="DZ112" s="841"/>
    </row>
    <row r="113" spans="1:130" s="248" customFormat="1" ht="26.25" customHeight="1" x14ac:dyDescent="0.15">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6334976</v>
      </c>
      <c r="AB113" s="972"/>
      <c r="AC113" s="972"/>
      <c r="AD113" s="972"/>
      <c r="AE113" s="973"/>
      <c r="AF113" s="974">
        <v>6001360</v>
      </c>
      <c r="AG113" s="972"/>
      <c r="AH113" s="972"/>
      <c r="AI113" s="972"/>
      <c r="AJ113" s="973"/>
      <c r="AK113" s="974">
        <v>6213597</v>
      </c>
      <c r="AL113" s="972"/>
      <c r="AM113" s="972"/>
      <c r="AN113" s="972"/>
      <c r="AO113" s="973"/>
      <c r="AP113" s="975">
        <v>3.5</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v>151377</v>
      </c>
      <c r="BR113" s="863"/>
      <c r="BS113" s="863"/>
      <c r="BT113" s="863"/>
      <c r="BU113" s="863"/>
      <c r="BV113" s="863">
        <v>148530</v>
      </c>
      <c r="BW113" s="863"/>
      <c r="BX113" s="863"/>
      <c r="BY113" s="863"/>
      <c r="BZ113" s="863"/>
      <c r="CA113" s="863">
        <v>126675</v>
      </c>
      <c r="CB113" s="863"/>
      <c r="CC113" s="863"/>
      <c r="CD113" s="863"/>
      <c r="CE113" s="863"/>
      <c r="CF113" s="924">
        <v>0.1</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452</v>
      </c>
      <c r="DH113" s="826"/>
      <c r="DI113" s="826"/>
      <c r="DJ113" s="826"/>
      <c r="DK113" s="827"/>
      <c r="DL113" s="828" t="s">
        <v>452</v>
      </c>
      <c r="DM113" s="826"/>
      <c r="DN113" s="826"/>
      <c r="DO113" s="826"/>
      <c r="DP113" s="827"/>
      <c r="DQ113" s="828" t="s">
        <v>458</v>
      </c>
      <c r="DR113" s="826"/>
      <c r="DS113" s="826"/>
      <c r="DT113" s="826"/>
      <c r="DU113" s="827"/>
      <c r="DV113" s="873" t="s">
        <v>452</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118888</v>
      </c>
      <c r="AB114" s="826"/>
      <c r="AC114" s="826"/>
      <c r="AD114" s="826"/>
      <c r="AE114" s="827"/>
      <c r="AF114" s="828">
        <v>26683</v>
      </c>
      <c r="AG114" s="826"/>
      <c r="AH114" s="826"/>
      <c r="AI114" s="826"/>
      <c r="AJ114" s="827"/>
      <c r="AK114" s="828">
        <v>25057</v>
      </c>
      <c r="AL114" s="826"/>
      <c r="AM114" s="826"/>
      <c r="AN114" s="826"/>
      <c r="AO114" s="827"/>
      <c r="AP114" s="873">
        <v>0</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58416745</v>
      </c>
      <c r="BR114" s="863"/>
      <c r="BS114" s="863"/>
      <c r="BT114" s="863"/>
      <c r="BU114" s="863"/>
      <c r="BV114" s="863">
        <v>57568790</v>
      </c>
      <c r="BW114" s="863"/>
      <c r="BX114" s="863"/>
      <c r="BY114" s="863"/>
      <c r="BZ114" s="863"/>
      <c r="CA114" s="863">
        <v>56831738</v>
      </c>
      <c r="CB114" s="863"/>
      <c r="CC114" s="863"/>
      <c r="CD114" s="863"/>
      <c r="CE114" s="863"/>
      <c r="CF114" s="924">
        <v>32.1</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457</v>
      </c>
      <c r="DM114" s="826"/>
      <c r="DN114" s="826"/>
      <c r="DO114" s="826"/>
      <c r="DP114" s="827"/>
      <c r="DQ114" s="828" t="s">
        <v>465</v>
      </c>
      <c r="DR114" s="826"/>
      <c r="DS114" s="826"/>
      <c r="DT114" s="826"/>
      <c r="DU114" s="827"/>
      <c r="DV114" s="873" t="s">
        <v>445</v>
      </c>
      <c r="DW114" s="874"/>
      <c r="DX114" s="874"/>
      <c r="DY114" s="874"/>
      <c r="DZ114" s="875"/>
    </row>
    <row r="115" spans="1:130" s="248" customFormat="1" ht="26.25" customHeight="1" x14ac:dyDescent="0.15">
      <c r="A115" s="967"/>
      <c r="B115" s="968"/>
      <c r="C115" s="796" t="s">
        <v>466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3079492</v>
      </c>
      <c r="AB115" s="972"/>
      <c r="AC115" s="972"/>
      <c r="AD115" s="972"/>
      <c r="AE115" s="973"/>
      <c r="AF115" s="974">
        <v>1261255</v>
      </c>
      <c r="AG115" s="972"/>
      <c r="AH115" s="972"/>
      <c r="AI115" s="972"/>
      <c r="AJ115" s="973"/>
      <c r="AK115" s="974">
        <v>1152850</v>
      </c>
      <c r="AL115" s="972"/>
      <c r="AM115" s="972"/>
      <c r="AN115" s="972"/>
      <c r="AO115" s="973"/>
      <c r="AP115" s="975">
        <v>0.7</v>
      </c>
      <c r="AQ115" s="976"/>
      <c r="AR115" s="976"/>
      <c r="AS115" s="976"/>
      <c r="AT115" s="977"/>
      <c r="AU115" s="985"/>
      <c r="AV115" s="986"/>
      <c r="AW115" s="986"/>
      <c r="AX115" s="986"/>
      <c r="AY115" s="986"/>
      <c r="AZ115" s="861" t="s">
        <v>467</v>
      </c>
      <c r="BA115" s="796"/>
      <c r="BB115" s="796"/>
      <c r="BC115" s="796"/>
      <c r="BD115" s="796"/>
      <c r="BE115" s="796"/>
      <c r="BF115" s="796"/>
      <c r="BG115" s="796"/>
      <c r="BH115" s="796"/>
      <c r="BI115" s="796"/>
      <c r="BJ115" s="796"/>
      <c r="BK115" s="796"/>
      <c r="BL115" s="796"/>
      <c r="BM115" s="796"/>
      <c r="BN115" s="796"/>
      <c r="BO115" s="796"/>
      <c r="BP115" s="797"/>
      <c r="BQ115" s="862">
        <v>1433058</v>
      </c>
      <c r="BR115" s="863"/>
      <c r="BS115" s="863"/>
      <c r="BT115" s="863"/>
      <c r="BU115" s="863"/>
      <c r="BV115" s="863">
        <v>1467348</v>
      </c>
      <c r="BW115" s="863"/>
      <c r="BX115" s="863"/>
      <c r="BY115" s="863"/>
      <c r="BZ115" s="863"/>
      <c r="CA115" s="863">
        <v>355527</v>
      </c>
      <c r="CB115" s="863"/>
      <c r="CC115" s="863"/>
      <c r="CD115" s="863"/>
      <c r="CE115" s="863"/>
      <c r="CF115" s="924">
        <v>0.2</v>
      </c>
      <c r="CG115" s="925"/>
      <c r="CH115" s="925"/>
      <c r="CI115" s="925"/>
      <c r="CJ115" s="925"/>
      <c r="CK115" s="980"/>
      <c r="CL115" s="867"/>
      <c r="CM115" s="861" t="s">
        <v>468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5400518</v>
      </c>
      <c r="DH115" s="826"/>
      <c r="DI115" s="826"/>
      <c r="DJ115" s="826"/>
      <c r="DK115" s="827"/>
      <c r="DL115" s="828">
        <v>4201666</v>
      </c>
      <c r="DM115" s="826"/>
      <c r="DN115" s="826"/>
      <c r="DO115" s="826"/>
      <c r="DP115" s="827"/>
      <c r="DQ115" s="828">
        <v>4255135</v>
      </c>
      <c r="DR115" s="826"/>
      <c r="DS115" s="826"/>
      <c r="DT115" s="826"/>
      <c r="DU115" s="827"/>
      <c r="DV115" s="873">
        <v>2.4</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470</v>
      </c>
      <c r="AB116" s="826"/>
      <c r="AC116" s="826"/>
      <c r="AD116" s="826"/>
      <c r="AE116" s="827"/>
      <c r="AF116" s="828" t="s">
        <v>458</v>
      </c>
      <c r="AG116" s="826"/>
      <c r="AH116" s="826"/>
      <c r="AI116" s="826"/>
      <c r="AJ116" s="827"/>
      <c r="AK116" s="828">
        <v>23</v>
      </c>
      <c r="AL116" s="826"/>
      <c r="AM116" s="826"/>
      <c r="AN116" s="826"/>
      <c r="AO116" s="827"/>
      <c r="AP116" s="873">
        <v>0</v>
      </c>
      <c r="AQ116" s="874"/>
      <c r="AR116" s="874"/>
      <c r="AS116" s="874"/>
      <c r="AT116" s="875"/>
      <c r="AU116" s="985"/>
      <c r="AV116" s="986"/>
      <c r="AW116" s="986"/>
      <c r="AX116" s="986"/>
      <c r="AY116" s="986"/>
      <c r="AZ116" s="912" t="s">
        <v>471</v>
      </c>
      <c r="BA116" s="913"/>
      <c r="BB116" s="913"/>
      <c r="BC116" s="913"/>
      <c r="BD116" s="913"/>
      <c r="BE116" s="913"/>
      <c r="BF116" s="913"/>
      <c r="BG116" s="913"/>
      <c r="BH116" s="913"/>
      <c r="BI116" s="913"/>
      <c r="BJ116" s="913"/>
      <c r="BK116" s="913"/>
      <c r="BL116" s="913"/>
      <c r="BM116" s="913"/>
      <c r="BN116" s="913"/>
      <c r="BO116" s="913"/>
      <c r="BP116" s="914"/>
      <c r="BQ116" s="862" t="s">
        <v>458</v>
      </c>
      <c r="BR116" s="863"/>
      <c r="BS116" s="863"/>
      <c r="BT116" s="863"/>
      <c r="BU116" s="863"/>
      <c r="BV116" s="863" t="s">
        <v>472</v>
      </c>
      <c r="BW116" s="863"/>
      <c r="BX116" s="863"/>
      <c r="BY116" s="863"/>
      <c r="BZ116" s="863"/>
      <c r="CA116" s="863" t="s">
        <v>473</v>
      </c>
      <c r="CB116" s="863"/>
      <c r="CC116" s="863"/>
      <c r="CD116" s="863"/>
      <c r="CE116" s="863"/>
      <c r="CF116" s="924" t="s">
        <v>473</v>
      </c>
      <c r="CG116" s="925"/>
      <c r="CH116" s="925"/>
      <c r="CI116" s="925"/>
      <c r="CJ116" s="925"/>
      <c r="CK116" s="980"/>
      <c r="CL116" s="867"/>
      <c r="CM116" s="870" t="s">
        <v>474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475</v>
      </c>
      <c r="DM116" s="826"/>
      <c r="DN116" s="826"/>
      <c r="DO116" s="826"/>
      <c r="DP116" s="827"/>
      <c r="DQ116" s="828" t="s">
        <v>473</v>
      </c>
      <c r="DR116" s="826"/>
      <c r="DS116" s="826"/>
      <c r="DT116" s="826"/>
      <c r="DU116" s="827"/>
      <c r="DV116" s="873" t="s">
        <v>458</v>
      </c>
      <c r="DW116" s="874"/>
      <c r="DX116" s="874"/>
      <c r="DY116" s="874"/>
      <c r="DZ116" s="875"/>
    </row>
    <row r="117" spans="1:130" s="248" customFormat="1" ht="26.25" customHeight="1" x14ac:dyDescent="0.15">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476</v>
      </c>
      <c r="Z117" s="952"/>
      <c r="AA117" s="957">
        <v>41425956</v>
      </c>
      <c r="AB117" s="958"/>
      <c r="AC117" s="958"/>
      <c r="AD117" s="958"/>
      <c r="AE117" s="959"/>
      <c r="AF117" s="960">
        <v>39494129</v>
      </c>
      <c r="AG117" s="958"/>
      <c r="AH117" s="958"/>
      <c r="AI117" s="958"/>
      <c r="AJ117" s="959"/>
      <c r="AK117" s="960">
        <v>39633741</v>
      </c>
      <c r="AL117" s="958"/>
      <c r="AM117" s="958"/>
      <c r="AN117" s="958"/>
      <c r="AO117" s="959"/>
      <c r="AP117" s="961"/>
      <c r="AQ117" s="962"/>
      <c r="AR117" s="962"/>
      <c r="AS117" s="962"/>
      <c r="AT117" s="963"/>
      <c r="AU117" s="985"/>
      <c r="AV117" s="986"/>
      <c r="AW117" s="986"/>
      <c r="AX117" s="986"/>
      <c r="AY117" s="986"/>
      <c r="AZ117" s="912" t="s">
        <v>477</v>
      </c>
      <c r="BA117" s="913"/>
      <c r="BB117" s="913"/>
      <c r="BC117" s="913"/>
      <c r="BD117" s="913"/>
      <c r="BE117" s="913"/>
      <c r="BF117" s="913"/>
      <c r="BG117" s="913"/>
      <c r="BH117" s="913"/>
      <c r="BI117" s="913"/>
      <c r="BJ117" s="913"/>
      <c r="BK117" s="913"/>
      <c r="BL117" s="913"/>
      <c r="BM117" s="913"/>
      <c r="BN117" s="913"/>
      <c r="BO117" s="913"/>
      <c r="BP117" s="914"/>
      <c r="BQ117" s="862" t="s">
        <v>458</v>
      </c>
      <c r="BR117" s="863"/>
      <c r="BS117" s="863"/>
      <c r="BT117" s="863"/>
      <c r="BU117" s="863"/>
      <c r="BV117" s="863" t="s">
        <v>472</v>
      </c>
      <c r="BW117" s="863"/>
      <c r="BX117" s="863"/>
      <c r="BY117" s="863"/>
      <c r="BZ117" s="863"/>
      <c r="CA117" s="863" t="s">
        <v>458</v>
      </c>
      <c r="CB117" s="863"/>
      <c r="CC117" s="863"/>
      <c r="CD117" s="863"/>
      <c r="CE117" s="863"/>
      <c r="CF117" s="924" t="s">
        <v>472</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472</v>
      </c>
      <c r="DH117" s="826"/>
      <c r="DI117" s="826"/>
      <c r="DJ117" s="826"/>
      <c r="DK117" s="827"/>
      <c r="DL117" s="828" t="s">
        <v>445</v>
      </c>
      <c r="DM117" s="826"/>
      <c r="DN117" s="826"/>
      <c r="DO117" s="826"/>
      <c r="DP117" s="827"/>
      <c r="DQ117" s="828" t="s">
        <v>472</v>
      </c>
      <c r="DR117" s="826"/>
      <c r="DS117" s="826"/>
      <c r="DT117" s="826"/>
      <c r="DU117" s="827"/>
      <c r="DV117" s="873" t="s">
        <v>472</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301</v>
      </c>
      <c r="AL118" s="951"/>
      <c r="AM118" s="951"/>
      <c r="AN118" s="951"/>
      <c r="AO118" s="952"/>
      <c r="AP118" s="954" t="s">
        <v>439</v>
      </c>
      <c r="AQ118" s="955"/>
      <c r="AR118" s="955"/>
      <c r="AS118" s="955"/>
      <c r="AT118" s="956"/>
      <c r="AU118" s="985"/>
      <c r="AV118" s="986"/>
      <c r="AW118" s="986"/>
      <c r="AX118" s="986"/>
      <c r="AY118" s="986"/>
      <c r="AZ118" s="928" t="s">
        <v>479</v>
      </c>
      <c r="BA118" s="929"/>
      <c r="BB118" s="929"/>
      <c r="BC118" s="929"/>
      <c r="BD118" s="929"/>
      <c r="BE118" s="929"/>
      <c r="BF118" s="929"/>
      <c r="BG118" s="929"/>
      <c r="BH118" s="929"/>
      <c r="BI118" s="929"/>
      <c r="BJ118" s="929"/>
      <c r="BK118" s="929"/>
      <c r="BL118" s="929"/>
      <c r="BM118" s="929"/>
      <c r="BN118" s="929"/>
      <c r="BO118" s="929"/>
      <c r="BP118" s="930"/>
      <c r="BQ118" s="931" t="s">
        <v>472</v>
      </c>
      <c r="BR118" s="894"/>
      <c r="BS118" s="894"/>
      <c r="BT118" s="894"/>
      <c r="BU118" s="894"/>
      <c r="BV118" s="894" t="s">
        <v>472</v>
      </c>
      <c r="BW118" s="894"/>
      <c r="BX118" s="894"/>
      <c r="BY118" s="894"/>
      <c r="BZ118" s="894"/>
      <c r="CA118" s="894" t="s">
        <v>465</v>
      </c>
      <c r="CB118" s="894"/>
      <c r="CC118" s="894"/>
      <c r="CD118" s="894"/>
      <c r="CE118" s="894"/>
      <c r="CF118" s="924" t="s">
        <v>446</v>
      </c>
      <c r="CG118" s="925"/>
      <c r="CH118" s="925"/>
      <c r="CI118" s="925"/>
      <c r="CJ118" s="925"/>
      <c r="CK118" s="980"/>
      <c r="CL118" s="867"/>
      <c r="CM118" s="870" t="s">
        <v>480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446</v>
      </c>
      <c r="DM118" s="826"/>
      <c r="DN118" s="826"/>
      <c r="DO118" s="826"/>
      <c r="DP118" s="827"/>
      <c r="DQ118" s="828" t="s">
        <v>472</v>
      </c>
      <c r="DR118" s="826"/>
      <c r="DS118" s="826"/>
      <c r="DT118" s="826"/>
      <c r="DU118" s="827"/>
      <c r="DV118" s="873" t="s">
        <v>446</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121434</v>
      </c>
      <c r="AB119" s="944"/>
      <c r="AC119" s="944"/>
      <c r="AD119" s="944"/>
      <c r="AE119" s="945"/>
      <c r="AF119" s="946">
        <v>39578</v>
      </c>
      <c r="AG119" s="944"/>
      <c r="AH119" s="944"/>
      <c r="AI119" s="944"/>
      <c r="AJ119" s="945"/>
      <c r="AK119" s="946" t="s">
        <v>472</v>
      </c>
      <c r="AL119" s="944"/>
      <c r="AM119" s="944"/>
      <c r="AN119" s="944"/>
      <c r="AO119" s="945"/>
      <c r="AP119" s="947" t="s">
        <v>446</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481</v>
      </c>
      <c r="BP119" s="927"/>
      <c r="BQ119" s="931">
        <v>529976996</v>
      </c>
      <c r="BR119" s="894"/>
      <c r="BS119" s="894"/>
      <c r="BT119" s="894"/>
      <c r="BU119" s="894"/>
      <c r="BV119" s="894">
        <v>522234842</v>
      </c>
      <c r="BW119" s="894"/>
      <c r="BX119" s="894"/>
      <c r="BY119" s="894"/>
      <c r="BZ119" s="894"/>
      <c r="CA119" s="894">
        <v>528194586</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10974444</v>
      </c>
      <c r="DH119" s="809"/>
      <c r="DI119" s="809"/>
      <c r="DJ119" s="809"/>
      <c r="DK119" s="810"/>
      <c r="DL119" s="811">
        <v>10717662</v>
      </c>
      <c r="DM119" s="809"/>
      <c r="DN119" s="809"/>
      <c r="DO119" s="809"/>
      <c r="DP119" s="810"/>
      <c r="DQ119" s="811">
        <v>10495282</v>
      </c>
      <c r="DR119" s="809"/>
      <c r="DS119" s="809"/>
      <c r="DT119" s="809"/>
      <c r="DU119" s="810"/>
      <c r="DV119" s="897">
        <v>5.9</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446</v>
      </c>
      <c r="AG120" s="826"/>
      <c r="AH120" s="826"/>
      <c r="AI120" s="826"/>
      <c r="AJ120" s="827"/>
      <c r="AK120" s="828" t="s">
        <v>446</v>
      </c>
      <c r="AL120" s="826"/>
      <c r="AM120" s="826"/>
      <c r="AN120" s="826"/>
      <c r="AO120" s="827"/>
      <c r="AP120" s="873" t="s">
        <v>457</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76382733</v>
      </c>
      <c r="BR120" s="891"/>
      <c r="BS120" s="891"/>
      <c r="BT120" s="891"/>
      <c r="BU120" s="891"/>
      <c r="BV120" s="891">
        <v>79920194</v>
      </c>
      <c r="BW120" s="891"/>
      <c r="BX120" s="891"/>
      <c r="BY120" s="891"/>
      <c r="BZ120" s="891"/>
      <c r="CA120" s="891">
        <v>82649394</v>
      </c>
      <c r="CB120" s="891"/>
      <c r="CC120" s="891"/>
      <c r="CD120" s="891"/>
      <c r="CE120" s="891"/>
      <c r="CF120" s="915">
        <v>46.6</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v>100300523</v>
      </c>
      <c r="DH120" s="891"/>
      <c r="DI120" s="891"/>
      <c r="DJ120" s="891"/>
      <c r="DK120" s="891"/>
      <c r="DL120" s="891">
        <v>94376103</v>
      </c>
      <c r="DM120" s="891"/>
      <c r="DN120" s="891"/>
      <c r="DO120" s="891"/>
      <c r="DP120" s="891"/>
      <c r="DQ120" s="891">
        <v>91794705</v>
      </c>
      <c r="DR120" s="891"/>
      <c r="DS120" s="891"/>
      <c r="DT120" s="891"/>
      <c r="DU120" s="891"/>
      <c r="DV120" s="892">
        <v>51.8</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446</v>
      </c>
      <c r="AB121" s="826"/>
      <c r="AC121" s="826"/>
      <c r="AD121" s="826"/>
      <c r="AE121" s="827"/>
      <c r="AF121" s="828" t="s">
        <v>446</v>
      </c>
      <c r="AG121" s="826"/>
      <c r="AH121" s="826"/>
      <c r="AI121" s="826"/>
      <c r="AJ121" s="827"/>
      <c r="AK121" s="828" t="s">
        <v>446</v>
      </c>
      <c r="AL121" s="826"/>
      <c r="AM121" s="826"/>
      <c r="AN121" s="826"/>
      <c r="AO121" s="827"/>
      <c r="AP121" s="873" t="s">
        <v>446</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v>67968490</v>
      </c>
      <c r="BR121" s="863"/>
      <c r="BS121" s="863"/>
      <c r="BT121" s="863"/>
      <c r="BU121" s="863"/>
      <c r="BV121" s="863">
        <v>66857549</v>
      </c>
      <c r="BW121" s="863"/>
      <c r="BX121" s="863"/>
      <c r="BY121" s="863"/>
      <c r="BZ121" s="863"/>
      <c r="CA121" s="863">
        <v>66437469</v>
      </c>
      <c r="CB121" s="863"/>
      <c r="CC121" s="863"/>
      <c r="CD121" s="863"/>
      <c r="CE121" s="863"/>
      <c r="CF121" s="924">
        <v>37.5</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519208</v>
      </c>
      <c r="DH121" s="863"/>
      <c r="DI121" s="863"/>
      <c r="DJ121" s="863"/>
      <c r="DK121" s="863"/>
      <c r="DL121" s="863">
        <v>514489</v>
      </c>
      <c r="DM121" s="863"/>
      <c r="DN121" s="863"/>
      <c r="DO121" s="863"/>
      <c r="DP121" s="863"/>
      <c r="DQ121" s="863">
        <v>475228</v>
      </c>
      <c r="DR121" s="863"/>
      <c r="DS121" s="863"/>
      <c r="DT121" s="863"/>
      <c r="DU121" s="863"/>
      <c r="DV121" s="840">
        <v>0.3</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472</v>
      </c>
      <c r="AB122" s="826"/>
      <c r="AC122" s="826"/>
      <c r="AD122" s="826"/>
      <c r="AE122" s="827"/>
      <c r="AF122" s="828" t="s">
        <v>472</v>
      </c>
      <c r="AG122" s="826"/>
      <c r="AH122" s="826"/>
      <c r="AI122" s="826"/>
      <c r="AJ122" s="827"/>
      <c r="AK122" s="828" t="s">
        <v>446</v>
      </c>
      <c r="AL122" s="826"/>
      <c r="AM122" s="826"/>
      <c r="AN122" s="826"/>
      <c r="AO122" s="827"/>
      <c r="AP122" s="873" t="s">
        <v>446</v>
      </c>
      <c r="AQ122" s="874"/>
      <c r="AR122" s="874"/>
      <c r="AS122" s="874"/>
      <c r="AT122" s="875"/>
      <c r="AU122" s="935"/>
      <c r="AV122" s="936"/>
      <c r="AW122" s="936"/>
      <c r="AX122" s="936"/>
      <c r="AY122" s="937"/>
      <c r="AZ122" s="928" t="s">
        <v>490</v>
      </c>
      <c r="BA122" s="929"/>
      <c r="BB122" s="929"/>
      <c r="BC122" s="929"/>
      <c r="BD122" s="929"/>
      <c r="BE122" s="929"/>
      <c r="BF122" s="929"/>
      <c r="BG122" s="929"/>
      <c r="BH122" s="929"/>
      <c r="BI122" s="929"/>
      <c r="BJ122" s="929"/>
      <c r="BK122" s="929"/>
      <c r="BL122" s="929"/>
      <c r="BM122" s="929"/>
      <c r="BN122" s="929"/>
      <c r="BO122" s="929"/>
      <c r="BP122" s="930"/>
      <c r="BQ122" s="931">
        <v>369715955</v>
      </c>
      <c r="BR122" s="894"/>
      <c r="BS122" s="894"/>
      <c r="BT122" s="894"/>
      <c r="BU122" s="894"/>
      <c r="BV122" s="894">
        <v>376863695</v>
      </c>
      <c r="BW122" s="894"/>
      <c r="BX122" s="894"/>
      <c r="BY122" s="894"/>
      <c r="BZ122" s="894"/>
      <c r="CA122" s="894">
        <v>387163956</v>
      </c>
      <c r="CB122" s="894"/>
      <c r="CC122" s="894"/>
      <c r="CD122" s="894"/>
      <c r="CE122" s="894"/>
      <c r="CF122" s="895">
        <v>218.4</v>
      </c>
      <c r="CG122" s="896"/>
      <c r="CH122" s="896"/>
      <c r="CI122" s="896"/>
      <c r="CJ122" s="896"/>
      <c r="CK122" s="918"/>
      <c r="CL122" s="904"/>
      <c r="CM122" s="904"/>
      <c r="CN122" s="904"/>
      <c r="CO122" s="905"/>
      <c r="CP122" s="884" t="s">
        <v>491</v>
      </c>
      <c r="CQ122" s="885"/>
      <c r="CR122" s="885"/>
      <c r="CS122" s="885"/>
      <c r="CT122" s="885"/>
      <c r="CU122" s="885"/>
      <c r="CV122" s="885"/>
      <c r="CW122" s="885"/>
      <c r="CX122" s="885"/>
      <c r="CY122" s="885"/>
      <c r="CZ122" s="885"/>
      <c r="DA122" s="885"/>
      <c r="DB122" s="885"/>
      <c r="DC122" s="885"/>
      <c r="DD122" s="885"/>
      <c r="DE122" s="885"/>
      <c r="DF122" s="886"/>
      <c r="DG122" s="862">
        <v>372491</v>
      </c>
      <c r="DH122" s="863"/>
      <c r="DI122" s="863"/>
      <c r="DJ122" s="863"/>
      <c r="DK122" s="863"/>
      <c r="DL122" s="863">
        <v>379485</v>
      </c>
      <c r="DM122" s="863"/>
      <c r="DN122" s="863"/>
      <c r="DO122" s="863"/>
      <c r="DP122" s="863"/>
      <c r="DQ122" s="863">
        <v>333603</v>
      </c>
      <c r="DR122" s="863"/>
      <c r="DS122" s="863"/>
      <c r="DT122" s="863"/>
      <c r="DU122" s="863"/>
      <c r="DV122" s="840">
        <v>0.2</v>
      </c>
      <c r="DW122" s="840"/>
      <c r="DX122" s="840"/>
      <c r="DY122" s="840"/>
      <c r="DZ122" s="841"/>
    </row>
    <row r="123" spans="1:130" s="248" customFormat="1" ht="26.25" customHeight="1" x14ac:dyDescent="0.15">
      <c r="A123" s="866"/>
      <c r="B123" s="867"/>
      <c r="C123" s="870" t="s">
        <v>474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465</v>
      </c>
      <c r="AB123" s="826"/>
      <c r="AC123" s="826"/>
      <c r="AD123" s="826"/>
      <c r="AE123" s="827"/>
      <c r="AF123" s="828" t="s">
        <v>465</v>
      </c>
      <c r="AG123" s="826"/>
      <c r="AH123" s="826"/>
      <c r="AI123" s="826"/>
      <c r="AJ123" s="827"/>
      <c r="AK123" s="828" t="s">
        <v>465</v>
      </c>
      <c r="AL123" s="826"/>
      <c r="AM123" s="826"/>
      <c r="AN123" s="826"/>
      <c r="AO123" s="827"/>
      <c r="AP123" s="873" t="s">
        <v>465</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492</v>
      </c>
      <c r="BP123" s="927"/>
      <c r="BQ123" s="881">
        <v>514067178</v>
      </c>
      <c r="BR123" s="882"/>
      <c r="BS123" s="882"/>
      <c r="BT123" s="882"/>
      <c r="BU123" s="882"/>
      <c r="BV123" s="882">
        <v>523641438</v>
      </c>
      <c r="BW123" s="882"/>
      <c r="BX123" s="882"/>
      <c r="BY123" s="882"/>
      <c r="BZ123" s="882"/>
      <c r="CA123" s="882">
        <v>536250819</v>
      </c>
      <c r="CB123" s="882"/>
      <c r="CC123" s="882"/>
      <c r="CD123" s="882"/>
      <c r="CE123" s="882"/>
      <c r="CF123" s="792"/>
      <c r="CG123" s="793"/>
      <c r="CH123" s="793"/>
      <c r="CI123" s="793"/>
      <c r="CJ123" s="883"/>
      <c r="CK123" s="918"/>
      <c r="CL123" s="904"/>
      <c r="CM123" s="904"/>
      <c r="CN123" s="904"/>
      <c r="CO123" s="905"/>
      <c r="CP123" s="884" t="s">
        <v>493</v>
      </c>
      <c r="CQ123" s="885"/>
      <c r="CR123" s="885"/>
      <c r="CS123" s="885"/>
      <c r="CT123" s="885"/>
      <c r="CU123" s="885"/>
      <c r="CV123" s="885"/>
      <c r="CW123" s="885"/>
      <c r="CX123" s="885"/>
      <c r="CY123" s="885"/>
      <c r="CZ123" s="885"/>
      <c r="DA123" s="885"/>
      <c r="DB123" s="885"/>
      <c r="DC123" s="885"/>
      <c r="DD123" s="885"/>
      <c r="DE123" s="885"/>
      <c r="DF123" s="886"/>
      <c r="DG123" s="825">
        <v>212692</v>
      </c>
      <c r="DH123" s="826"/>
      <c r="DI123" s="826"/>
      <c r="DJ123" s="826"/>
      <c r="DK123" s="827"/>
      <c r="DL123" s="828">
        <v>204074</v>
      </c>
      <c r="DM123" s="826"/>
      <c r="DN123" s="826"/>
      <c r="DO123" s="826"/>
      <c r="DP123" s="827"/>
      <c r="DQ123" s="828">
        <v>290678</v>
      </c>
      <c r="DR123" s="826"/>
      <c r="DS123" s="826"/>
      <c r="DT123" s="826"/>
      <c r="DU123" s="827"/>
      <c r="DV123" s="873">
        <v>0.2</v>
      </c>
      <c r="DW123" s="874"/>
      <c r="DX123" s="874"/>
      <c r="DY123" s="874"/>
      <c r="DZ123" s="875"/>
    </row>
    <row r="124" spans="1:130" s="248" customFormat="1" ht="26.25" customHeight="1" thickBot="1" x14ac:dyDescent="0.2">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494</v>
      </c>
      <c r="AB124" s="826"/>
      <c r="AC124" s="826"/>
      <c r="AD124" s="826"/>
      <c r="AE124" s="827"/>
      <c r="AF124" s="828" t="s">
        <v>495</v>
      </c>
      <c r="AG124" s="826"/>
      <c r="AH124" s="826"/>
      <c r="AI124" s="826"/>
      <c r="AJ124" s="827"/>
      <c r="AK124" s="828" t="s">
        <v>496</v>
      </c>
      <c r="AL124" s="826"/>
      <c r="AM124" s="826"/>
      <c r="AN124" s="826"/>
      <c r="AO124" s="827"/>
      <c r="AP124" s="873" t="s">
        <v>494</v>
      </c>
      <c r="AQ124" s="874"/>
      <c r="AR124" s="874"/>
      <c r="AS124" s="874"/>
      <c r="AT124" s="875"/>
      <c r="AU124" s="876" t="s">
        <v>497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9.3000000000000007</v>
      </c>
      <c r="BR124" s="880"/>
      <c r="BS124" s="880"/>
      <c r="BT124" s="880"/>
      <c r="BU124" s="880"/>
      <c r="BV124" s="880" t="s">
        <v>498</v>
      </c>
      <c r="BW124" s="880"/>
      <c r="BX124" s="880"/>
      <c r="BY124" s="880"/>
      <c r="BZ124" s="880"/>
      <c r="CA124" s="880" t="s">
        <v>494</v>
      </c>
      <c r="CB124" s="880"/>
      <c r="CC124" s="880"/>
      <c r="CD124" s="880"/>
      <c r="CE124" s="880"/>
      <c r="CF124" s="770"/>
      <c r="CG124" s="771"/>
      <c r="CH124" s="771"/>
      <c r="CI124" s="771"/>
      <c r="CJ124" s="911"/>
      <c r="CK124" s="919"/>
      <c r="CL124" s="919"/>
      <c r="CM124" s="919"/>
      <c r="CN124" s="919"/>
      <c r="CO124" s="920"/>
      <c r="CP124" s="884" t="s">
        <v>499</v>
      </c>
      <c r="CQ124" s="885"/>
      <c r="CR124" s="885"/>
      <c r="CS124" s="885"/>
      <c r="CT124" s="885"/>
      <c r="CU124" s="885"/>
      <c r="CV124" s="885"/>
      <c r="CW124" s="885"/>
      <c r="CX124" s="885"/>
      <c r="CY124" s="885"/>
      <c r="CZ124" s="885"/>
      <c r="DA124" s="885"/>
      <c r="DB124" s="885"/>
      <c r="DC124" s="885"/>
      <c r="DD124" s="885"/>
      <c r="DE124" s="885"/>
      <c r="DF124" s="886"/>
      <c r="DG124" s="808" t="s">
        <v>500</v>
      </c>
      <c r="DH124" s="809"/>
      <c r="DI124" s="809"/>
      <c r="DJ124" s="809"/>
      <c r="DK124" s="810"/>
      <c r="DL124" s="811" t="s">
        <v>500</v>
      </c>
      <c r="DM124" s="809"/>
      <c r="DN124" s="809"/>
      <c r="DO124" s="809"/>
      <c r="DP124" s="810"/>
      <c r="DQ124" s="811" t="s">
        <v>500</v>
      </c>
      <c r="DR124" s="809"/>
      <c r="DS124" s="809"/>
      <c r="DT124" s="809"/>
      <c r="DU124" s="810"/>
      <c r="DV124" s="897" t="s">
        <v>501</v>
      </c>
      <c r="DW124" s="898"/>
      <c r="DX124" s="898"/>
      <c r="DY124" s="898"/>
      <c r="DZ124" s="899"/>
    </row>
    <row r="125" spans="1:130" s="248" customFormat="1" ht="26.25" customHeight="1" x14ac:dyDescent="0.15">
      <c r="A125" s="866"/>
      <c r="B125" s="867"/>
      <c r="C125" s="870" t="s">
        <v>480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500</v>
      </c>
      <c r="AB125" s="826"/>
      <c r="AC125" s="826"/>
      <c r="AD125" s="826"/>
      <c r="AE125" s="827"/>
      <c r="AF125" s="828" t="s">
        <v>500</v>
      </c>
      <c r="AG125" s="826"/>
      <c r="AH125" s="826"/>
      <c r="AI125" s="826"/>
      <c r="AJ125" s="827"/>
      <c r="AK125" s="828" t="s">
        <v>495</v>
      </c>
      <c r="AL125" s="826"/>
      <c r="AM125" s="826"/>
      <c r="AN125" s="826"/>
      <c r="AO125" s="827"/>
      <c r="AP125" s="873" t="s">
        <v>501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502</v>
      </c>
      <c r="CL125" s="901"/>
      <c r="CM125" s="901"/>
      <c r="CN125" s="901"/>
      <c r="CO125" s="902"/>
      <c r="CP125" s="909" t="s">
        <v>503</v>
      </c>
      <c r="CQ125" s="854"/>
      <c r="CR125" s="854"/>
      <c r="CS125" s="854"/>
      <c r="CT125" s="854"/>
      <c r="CU125" s="854"/>
      <c r="CV125" s="854"/>
      <c r="CW125" s="854"/>
      <c r="CX125" s="854"/>
      <c r="CY125" s="854"/>
      <c r="CZ125" s="854"/>
      <c r="DA125" s="854"/>
      <c r="DB125" s="854"/>
      <c r="DC125" s="854"/>
      <c r="DD125" s="854"/>
      <c r="DE125" s="854"/>
      <c r="DF125" s="855"/>
      <c r="DG125" s="910" t="s">
        <v>500</v>
      </c>
      <c r="DH125" s="891"/>
      <c r="DI125" s="891"/>
      <c r="DJ125" s="891"/>
      <c r="DK125" s="891"/>
      <c r="DL125" s="891" t="s">
        <v>498</v>
      </c>
      <c r="DM125" s="891"/>
      <c r="DN125" s="891"/>
      <c r="DO125" s="891"/>
      <c r="DP125" s="891"/>
      <c r="DQ125" s="891" t="s">
        <v>501</v>
      </c>
      <c r="DR125" s="891"/>
      <c r="DS125" s="891"/>
      <c r="DT125" s="891"/>
      <c r="DU125" s="891"/>
      <c r="DV125" s="892" t="s">
        <v>500</v>
      </c>
      <c r="DW125" s="892"/>
      <c r="DX125" s="892"/>
      <c r="DY125" s="892"/>
      <c r="DZ125" s="893"/>
    </row>
    <row r="126" spans="1:130" s="248" customFormat="1" ht="26.25" customHeight="1" thickBot="1" x14ac:dyDescent="0.2">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1646987</v>
      </c>
      <c r="AB126" s="826"/>
      <c r="AC126" s="826"/>
      <c r="AD126" s="826"/>
      <c r="AE126" s="827"/>
      <c r="AF126" s="828" t="s">
        <v>500</v>
      </c>
      <c r="AG126" s="826"/>
      <c r="AH126" s="826"/>
      <c r="AI126" s="826"/>
      <c r="AJ126" s="827"/>
      <c r="AK126" s="828" t="s">
        <v>500</v>
      </c>
      <c r="AL126" s="826"/>
      <c r="AM126" s="826"/>
      <c r="AN126" s="826"/>
      <c r="AO126" s="827"/>
      <c r="AP126" s="873" t="s">
        <v>501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504</v>
      </c>
      <c r="CQ126" s="796"/>
      <c r="CR126" s="796"/>
      <c r="CS126" s="796"/>
      <c r="CT126" s="796"/>
      <c r="CU126" s="796"/>
      <c r="CV126" s="796"/>
      <c r="CW126" s="796"/>
      <c r="CX126" s="796"/>
      <c r="CY126" s="796"/>
      <c r="CZ126" s="796"/>
      <c r="DA126" s="796"/>
      <c r="DB126" s="796"/>
      <c r="DC126" s="796"/>
      <c r="DD126" s="796"/>
      <c r="DE126" s="796"/>
      <c r="DF126" s="797"/>
      <c r="DG126" s="862" t="s">
        <v>500</v>
      </c>
      <c r="DH126" s="863"/>
      <c r="DI126" s="863"/>
      <c r="DJ126" s="863"/>
      <c r="DK126" s="863"/>
      <c r="DL126" s="863" t="s">
        <v>501</v>
      </c>
      <c r="DM126" s="863"/>
      <c r="DN126" s="863"/>
      <c r="DO126" s="863"/>
      <c r="DP126" s="863"/>
      <c r="DQ126" s="863" t="s">
        <v>500</v>
      </c>
      <c r="DR126" s="863"/>
      <c r="DS126" s="863"/>
      <c r="DT126" s="863"/>
      <c r="DU126" s="863"/>
      <c r="DV126" s="840" t="s">
        <v>500</v>
      </c>
      <c r="DW126" s="840"/>
      <c r="DX126" s="840"/>
      <c r="DY126" s="840"/>
      <c r="DZ126" s="841"/>
    </row>
    <row r="127" spans="1:130" s="248" customFormat="1" ht="26.25" customHeight="1" x14ac:dyDescent="0.15">
      <c r="A127" s="868"/>
      <c r="B127" s="869"/>
      <c r="C127" s="887" t="s">
        <v>505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1311071</v>
      </c>
      <c r="AB127" s="826"/>
      <c r="AC127" s="826"/>
      <c r="AD127" s="826"/>
      <c r="AE127" s="827"/>
      <c r="AF127" s="828">
        <v>1221677</v>
      </c>
      <c r="AG127" s="826"/>
      <c r="AH127" s="826"/>
      <c r="AI127" s="826"/>
      <c r="AJ127" s="827"/>
      <c r="AK127" s="828">
        <v>1152850</v>
      </c>
      <c r="AL127" s="826"/>
      <c r="AM127" s="826"/>
      <c r="AN127" s="826"/>
      <c r="AO127" s="827"/>
      <c r="AP127" s="873">
        <v>0.7</v>
      </c>
      <c r="AQ127" s="874"/>
      <c r="AR127" s="874"/>
      <c r="AS127" s="874"/>
      <c r="AT127" s="875"/>
      <c r="AU127" s="284"/>
      <c r="AV127" s="284"/>
      <c r="AW127" s="284"/>
      <c r="AX127" s="890" t="s">
        <v>506</v>
      </c>
      <c r="AY127" s="858"/>
      <c r="AZ127" s="858"/>
      <c r="BA127" s="858"/>
      <c r="BB127" s="858"/>
      <c r="BC127" s="858"/>
      <c r="BD127" s="858"/>
      <c r="BE127" s="859"/>
      <c r="BF127" s="857" t="s">
        <v>507</v>
      </c>
      <c r="BG127" s="858"/>
      <c r="BH127" s="858"/>
      <c r="BI127" s="858"/>
      <c r="BJ127" s="858"/>
      <c r="BK127" s="858"/>
      <c r="BL127" s="859"/>
      <c r="BM127" s="857" t="s">
        <v>508</v>
      </c>
      <c r="BN127" s="858"/>
      <c r="BO127" s="858"/>
      <c r="BP127" s="858"/>
      <c r="BQ127" s="858"/>
      <c r="BR127" s="858"/>
      <c r="BS127" s="859"/>
      <c r="BT127" s="857" t="s">
        <v>509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510</v>
      </c>
      <c r="CQ127" s="796"/>
      <c r="CR127" s="796"/>
      <c r="CS127" s="796"/>
      <c r="CT127" s="796"/>
      <c r="CU127" s="796"/>
      <c r="CV127" s="796"/>
      <c r="CW127" s="796"/>
      <c r="CX127" s="796"/>
      <c r="CY127" s="796"/>
      <c r="CZ127" s="796"/>
      <c r="DA127" s="796"/>
      <c r="DB127" s="796"/>
      <c r="DC127" s="796"/>
      <c r="DD127" s="796"/>
      <c r="DE127" s="796"/>
      <c r="DF127" s="797"/>
      <c r="DG127" s="862">
        <v>1406974</v>
      </c>
      <c r="DH127" s="863"/>
      <c r="DI127" s="863"/>
      <c r="DJ127" s="863"/>
      <c r="DK127" s="863"/>
      <c r="DL127" s="863">
        <v>1385924</v>
      </c>
      <c r="DM127" s="863"/>
      <c r="DN127" s="863"/>
      <c r="DO127" s="863"/>
      <c r="DP127" s="863"/>
      <c r="DQ127" s="863">
        <v>325916</v>
      </c>
      <c r="DR127" s="863"/>
      <c r="DS127" s="863"/>
      <c r="DT127" s="863"/>
      <c r="DU127" s="863"/>
      <c r="DV127" s="840">
        <v>0.2</v>
      </c>
      <c r="DW127" s="840"/>
      <c r="DX127" s="840"/>
      <c r="DY127" s="840"/>
      <c r="DZ127" s="841"/>
    </row>
    <row r="128" spans="1:130" s="248" customFormat="1" ht="26.25" customHeight="1" thickBot="1" x14ac:dyDescent="0.2">
      <c r="A128" s="842" t="s">
        <v>511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512</v>
      </c>
      <c r="X128" s="844"/>
      <c r="Y128" s="844"/>
      <c r="Z128" s="845"/>
      <c r="AA128" s="846">
        <v>6281016</v>
      </c>
      <c r="AB128" s="847"/>
      <c r="AC128" s="847"/>
      <c r="AD128" s="847"/>
      <c r="AE128" s="848"/>
      <c r="AF128" s="849">
        <v>6370231</v>
      </c>
      <c r="AG128" s="847"/>
      <c r="AH128" s="847"/>
      <c r="AI128" s="847"/>
      <c r="AJ128" s="848"/>
      <c r="AK128" s="849">
        <v>6424048</v>
      </c>
      <c r="AL128" s="847"/>
      <c r="AM128" s="847"/>
      <c r="AN128" s="847"/>
      <c r="AO128" s="848"/>
      <c r="AP128" s="850"/>
      <c r="AQ128" s="851"/>
      <c r="AR128" s="851"/>
      <c r="AS128" s="851"/>
      <c r="AT128" s="852"/>
      <c r="AU128" s="284"/>
      <c r="AV128" s="284"/>
      <c r="AW128" s="284"/>
      <c r="AX128" s="853" t="s">
        <v>513</v>
      </c>
      <c r="AY128" s="854"/>
      <c r="AZ128" s="854"/>
      <c r="BA128" s="854"/>
      <c r="BB128" s="854"/>
      <c r="BC128" s="854"/>
      <c r="BD128" s="854"/>
      <c r="BE128" s="855"/>
      <c r="BF128" s="832" t="s">
        <v>514</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515</v>
      </c>
      <c r="CQ128" s="774"/>
      <c r="CR128" s="774"/>
      <c r="CS128" s="774"/>
      <c r="CT128" s="774"/>
      <c r="CU128" s="774"/>
      <c r="CV128" s="774"/>
      <c r="CW128" s="774"/>
      <c r="CX128" s="774"/>
      <c r="CY128" s="774"/>
      <c r="CZ128" s="774"/>
      <c r="DA128" s="774"/>
      <c r="DB128" s="774"/>
      <c r="DC128" s="774"/>
      <c r="DD128" s="774"/>
      <c r="DE128" s="774"/>
      <c r="DF128" s="775"/>
      <c r="DG128" s="836">
        <v>26084</v>
      </c>
      <c r="DH128" s="837"/>
      <c r="DI128" s="837"/>
      <c r="DJ128" s="837"/>
      <c r="DK128" s="837"/>
      <c r="DL128" s="837">
        <v>81424</v>
      </c>
      <c r="DM128" s="837"/>
      <c r="DN128" s="837"/>
      <c r="DO128" s="837"/>
      <c r="DP128" s="837"/>
      <c r="DQ128" s="837">
        <v>29611</v>
      </c>
      <c r="DR128" s="837"/>
      <c r="DS128" s="837"/>
      <c r="DT128" s="837"/>
      <c r="DU128" s="837"/>
      <c r="DV128" s="838">
        <v>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516</v>
      </c>
      <c r="X129" s="823"/>
      <c r="Y129" s="823"/>
      <c r="Z129" s="824"/>
      <c r="AA129" s="825">
        <v>195312723</v>
      </c>
      <c r="AB129" s="826"/>
      <c r="AC129" s="826"/>
      <c r="AD129" s="826"/>
      <c r="AE129" s="827"/>
      <c r="AF129" s="828">
        <v>196182140</v>
      </c>
      <c r="AG129" s="826"/>
      <c r="AH129" s="826"/>
      <c r="AI129" s="826"/>
      <c r="AJ129" s="827"/>
      <c r="AK129" s="828">
        <v>201342926</v>
      </c>
      <c r="AL129" s="826"/>
      <c r="AM129" s="826"/>
      <c r="AN129" s="826"/>
      <c r="AO129" s="827"/>
      <c r="AP129" s="829"/>
      <c r="AQ129" s="830"/>
      <c r="AR129" s="830"/>
      <c r="AS129" s="830"/>
      <c r="AT129" s="831"/>
      <c r="AU129" s="286"/>
      <c r="AV129" s="286"/>
      <c r="AW129" s="286"/>
      <c r="AX129" s="795" t="s">
        <v>517</v>
      </c>
      <c r="AY129" s="796"/>
      <c r="AZ129" s="796"/>
      <c r="BA129" s="796"/>
      <c r="BB129" s="796"/>
      <c r="BC129" s="796"/>
      <c r="BD129" s="796"/>
      <c r="BE129" s="797"/>
      <c r="BF129" s="815" t="s">
        <v>518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520</v>
      </c>
      <c r="X130" s="823"/>
      <c r="Y130" s="823"/>
      <c r="Z130" s="824"/>
      <c r="AA130" s="825">
        <v>24690564</v>
      </c>
      <c r="AB130" s="826"/>
      <c r="AC130" s="826"/>
      <c r="AD130" s="826"/>
      <c r="AE130" s="827"/>
      <c r="AF130" s="828">
        <v>24327568</v>
      </c>
      <c r="AG130" s="826"/>
      <c r="AH130" s="826"/>
      <c r="AI130" s="826"/>
      <c r="AJ130" s="827"/>
      <c r="AK130" s="828">
        <v>24091517</v>
      </c>
      <c r="AL130" s="826"/>
      <c r="AM130" s="826"/>
      <c r="AN130" s="826"/>
      <c r="AO130" s="827"/>
      <c r="AP130" s="829"/>
      <c r="AQ130" s="830"/>
      <c r="AR130" s="830"/>
      <c r="AS130" s="830"/>
      <c r="AT130" s="831"/>
      <c r="AU130" s="286"/>
      <c r="AV130" s="286"/>
      <c r="AW130" s="286"/>
      <c r="AX130" s="795" t="s">
        <v>521</v>
      </c>
      <c r="AY130" s="796"/>
      <c r="AZ130" s="796"/>
      <c r="BA130" s="796"/>
      <c r="BB130" s="796"/>
      <c r="BC130" s="796"/>
      <c r="BD130" s="796"/>
      <c r="BE130" s="797"/>
      <c r="BF130" s="798">
        <v>5.4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522</v>
      </c>
      <c r="X131" s="806"/>
      <c r="Y131" s="806"/>
      <c r="Z131" s="807"/>
      <c r="AA131" s="808">
        <v>170622159</v>
      </c>
      <c r="AB131" s="809"/>
      <c r="AC131" s="809"/>
      <c r="AD131" s="809"/>
      <c r="AE131" s="810"/>
      <c r="AF131" s="811">
        <v>171854572</v>
      </c>
      <c r="AG131" s="809"/>
      <c r="AH131" s="809"/>
      <c r="AI131" s="809"/>
      <c r="AJ131" s="810"/>
      <c r="AK131" s="811">
        <v>177251409</v>
      </c>
      <c r="AL131" s="809"/>
      <c r="AM131" s="809"/>
      <c r="AN131" s="809"/>
      <c r="AO131" s="810"/>
      <c r="AP131" s="812"/>
      <c r="AQ131" s="813"/>
      <c r="AR131" s="813"/>
      <c r="AS131" s="813"/>
      <c r="AT131" s="814"/>
      <c r="AU131" s="286"/>
      <c r="AV131" s="286"/>
      <c r="AW131" s="286"/>
      <c r="AX131" s="773" t="s">
        <v>523</v>
      </c>
      <c r="AY131" s="774"/>
      <c r="AZ131" s="774"/>
      <c r="BA131" s="774"/>
      <c r="BB131" s="774"/>
      <c r="BC131" s="774"/>
      <c r="BD131" s="774"/>
      <c r="BE131" s="775"/>
      <c r="BF131" s="776" t="s">
        <v>524</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526</v>
      </c>
      <c r="W132" s="786"/>
      <c r="X132" s="786"/>
      <c r="Y132" s="786"/>
      <c r="Z132" s="787"/>
      <c r="AA132" s="788">
        <v>6.1272088849999999</v>
      </c>
      <c r="AB132" s="789"/>
      <c r="AC132" s="789"/>
      <c r="AD132" s="789"/>
      <c r="AE132" s="790"/>
      <c r="AF132" s="791">
        <v>5.118473077</v>
      </c>
      <c r="AG132" s="789"/>
      <c r="AH132" s="789"/>
      <c r="AI132" s="789"/>
      <c r="AJ132" s="790"/>
      <c r="AK132" s="791">
        <v>5.1442050879999996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527</v>
      </c>
      <c r="W133" s="765"/>
      <c r="X133" s="765"/>
      <c r="Y133" s="765"/>
      <c r="Z133" s="766"/>
      <c r="AA133" s="767">
        <v>6.3</v>
      </c>
      <c r="AB133" s="768"/>
      <c r="AC133" s="768"/>
      <c r="AD133" s="768"/>
      <c r="AE133" s="769"/>
      <c r="AF133" s="767">
        <v>5.6</v>
      </c>
      <c r="AG133" s="768"/>
      <c r="AH133" s="768"/>
      <c r="AI133" s="768"/>
      <c r="AJ133" s="769"/>
      <c r="AK133" s="767">
        <v>5.4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cYMwzyziQXqyDHWIvHMifeIpyFFkuUYqeOyoLwbBxwW5920tPHdaEXU0sM4Q5QTEiicajtneNvg0uGQEl9mtA==" saltValue="TEJtcHSFWPIAFPKLpKpA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w/9jQcr7/bGOOK5ARF+leG3symCi/0F57fObbhRGMQ8N+GoTZxMeJcPO2iWs22miaIQmNvU2kAWc3wM08UCEw==" saltValue="DAXwxgVZOFiJrF2cN2kNEg==" spinCount="100000" sheet="1" objects="1" scenarios="1"/>
  <dataConsolidate/>
  <phoneticPr fontId="2"/>
  <pageMargins left="0.59055118110236227" right="0" top="0.59055118110236227" bottom="0.59055118110236227" header="0.39370078740157483" footer="0.39370078740157483"/>
  <pageSetup paperSize="9" scale="43"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TVwCMNVb3dG38+VsVyYy8qy2QtPX73qYdFbHFfbK9uxBrzsf1GWhkI+InaO+Qn6pPCx7rJLxW9K4U4t3/1zLQ==" saltValue="m3p1fo5aQUUHlg2ia6A7Aw=="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1200" verticalDpi="12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531</v>
      </c>
      <c r="AP7" s="305"/>
      <c r="AQ7" s="306" t="s">
        <v>532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533</v>
      </c>
      <c r="AQ8" s="312" t="s">
        <v>534</v>
      </c>
      <c r="AR8" s="313" t="s">
        <v>535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536</v>
      </c>
      <c r="AL9" s="1192"/>
      <c r="AM9" s="1192"/>
      <c r="AN9" s="1193"/>
      <c r="AO9" s="314">
        <v>79751811</v>
      </c>
      <c r="AP9" s="314">
        <v>112619</v>
      </c>
      <c r="AQ9" s="315">
        <v>105138</v>
      </c>
      <c r="AR9" s="316">
        <v>7.1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537</v>
      </c>
      <c r="AL10" s="1192"/>
      <c r="AM10" s="1192"/>
      <c r="AN10" s="1193"/>
      <c r="AO10" s="317">
        <v>158410</v>
      </c>
      <c r="AP10" s="317">
        <v>224</v>
      </c>
      <c r="AQ10" s="318">
        <v>110</v>
      </c>
      <c r="AR10" s="319">
        <v>103.6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538</v>
      </c>
      <c r="AL11" s="1192"/>
      <c r="AM11" s="1192"/>
      <c r="AN11" s="1193"/>
      <c r="AO11" s="317">
        <v>80627</v>
      </c>
      <c r="AP11" s="317">
        <v>114</v>
      </c>
      <c r="AQ11" s="318">
        <v>1177</v>
      </c>
      <c r="AR11" s="319">
        <v>-90.3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539</v>
      </c>
      <c r="AL12" s="1192"/>
      <c r="AM12" s="1192"/>
      <c r="AN12" s="1193"/>
      <c r="AO12" s="317" t="s">
        <v>540</v>
      </c>
      <c r="AP12" s="317" t="s">
        <v>540</v>
      </c>
      <c r="AQ12" s="318">
        <v>5</v>
      </c>
      <c r="AR12" s="319" t="s">
        <v>540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541</v>
      </c>
      <c r="AL13" s="1192"/>
      <c r="AM13" s="1192"/>
      <c r="AN13" s="1193"/>
      <c r="AO13" s="317">
        <v>852513</v>
      </c>
      <c r="AP13" s="317">
        <v>1204</v>
      </c>
      <c r="AQ13" s="318">
        <v>1930</v>
      </c>
      <c r="AR13" s="319">
        <v>-37.6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542</v>
      </c>
      <c r="AL14" s="1192"/>
      <c r="AM14" s="1192"/>
      <c r="AN14" s="1193"/>
      <c r="AO14" s="317">
        <v>1003636</v>
      </c>
      <c r="AP14" s="317">
        <v>1417</v>
      </c>
      <c r="AQ14" s="318">
        <v>1254</v>
      </c>
      <c r="AR14" s="319">
        <v>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543</v>
      </c>
      <c r="AL15" s="1195"/>
      <c r="AM15" s="1195"/>
      <c r="AN15" s="1196"/>
      <c r="AO15" s="317">
        <v>-5646011</v>
      </c>
      <c r="AP15" s="317">
        <v>-7973</v>
      </c>
      <c r="AQ15" s="318">
        <v>-7365</v>
      </c>
      <c r="AR15" s="319">
        <v>8.3000000000000007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182</v>
      </c>
      <c r="AL16" s="1195"/>
      <c r="AM16" s="1195"/>
      <c r="AN16" s="1196"/>
      <c r="AO16" s="317">
        <v>76200986</v>
      </c>
      <c r="AP16" s="317">
        <v>107605</v>
      </c>
      <c r="AQ16" s="318">
        <v>102249</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545</v>
      </c>
      <c r="AP20" s="326" t="s">
        <v>546</v>
      </c>
      <c r="AQ20" s="327" t="s">
        <v>547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548</v>
      </c>
      <c r="AL21" s="1198"/>
      <c r="AM21" s="1198"/>
      <c r="AN21" s="1199"/>
      <c r="AO21" s="330">
        <v>11.81</v>
      </c>
      <c r="AP21" s="331">
        <v>11.28</v>
      </c>
      <c r="AQ21" s="332">
        <v>0.53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549</v>
      </c>
      <c r="AL22" s="1198"/>
      <c r="AM22" s="1198"/>
      <c r="AN22" s="1199"/>
      <c r="AO22" s="335">
        <v>100.5</v>
      </c>
      <c r="AP22" s="336">
        <v>99.7</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531</v>
      </c>
      <c r="AP30" s="305"/>
      <c r="AQ30" s="306" t="s">
        <v>532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533</v>
      </c>
      <c r="AQ31" s="312" t="s">
        <v>534</v>
      </c>
      <c r="AR31" s="313" t="s">
        <v>535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553</v>
      </c>
      <c r="AL32" s="1181"/>
      <c r="AM32" s="1181"/>
      <c r="AN32" s="1182"/>
      <c r="AO32" s="345">
        <v>29066881</v>
      </c>
      <c r="AP32" s="345">
        <v>41046</v>
      </c>
      <c r="AQ32" s="346">
        <v>31910</v>
      </c>
      <c r="AR32" s="347">
        <v>28.6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554</v>
      </c>
      <c r="AL33" s="1181"/>
      <c r="AM33" s="1181"/>
      <c r="AN33" s="1182"/>
      <c r="AO33" s="345" t="s">
        <v>540</v>
      </c>
      <c r="AP33" s="345" t="s">
        <v>540</v>
      </c>
      <c r="AQ33" s="346">
        <v>2603</v>
      </c>
      <c r="AR33" s="347" t="s">
        <v>540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555</v>
      </c>
      <c r="AL34" s="1181"/>
      <c r="AM34" s="1181"/>
      <c r="AN34" s="1182"/>
      <c r="AO34" s="345">
        <v>3175333</v>
      </c>
      <c r="AP34" s="345">
        <v>4484</v>
      </c>
      <c r="AQ34" s="346">
        <v>20590</v>
      </c>
      <c r="AR34" s="347">
        <v>-78.2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556</v>
      </c>
      <c r="AL35" s="1181"/>
      <c r="AM35" s="1181"/>
      <c r="AN35" s="1182"/>
      <c r="AO35" s="345">
        <v>6213597</v>
      </c>
      <c r="AP35" s="345">
        <v>8774</v>
      </c>
      <c r="AQ35" s="346">
        <v>9962</v>
      </c>
      <c r="AR35" s="347">
        <v>-11.9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557</v>
      </c>
      <c r="AL36" s="1181"/>
      <c r="AM36" s="1181"/>
      <c r="AN36" s="1182"/>
      <c r="AO36" s="345">
        <v>25057</v>
      </c>
      <c r="AP36" s="345">
        <v>35</v>
      </c>
      <c r="AQ36" s="346">
        <v>163</v>
      </c>
      <c r="AR36" s="347">
        <v>-78.5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558</v>
      </c>
      <c r="AL37" s="1181"/>
      <c r="AM37" s="1181"/>
      <c r="AN37" s="1182"/>
      <c r="AO37" s="345">
        <v>1152850</v>
      </c>
      <c r="AP37" s="345">
        <v>1628</v>
      </c>
      <c r="AQ37" s="346">
        <v>1304</v>
      </c>
      <c r="AR37" s="347">
        <v>24.8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559</v>
      </c>
      <c r="AL38" s="1178"/>
      <c r="AM38" s="1178"/>
      <c r="AN38" s="1179"/>
      <c r="AO38" s="348">
        <v>23</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560</v>
      </c>
      <c r="AL39" s="1178"/>
      <c r="AM39" s="1178"/>
      <c r="AN39" s="1179"/>
      <c r="AO39" s="345">
        <v>-6424048</v>
      </c>
      <c r="AP39" s="345">
        <v>-9072</v>
      </c>
      <c r="AQ39" s="346">
        <v>-16939</v>
      </c>
      <c r="AR39" s="347">
        <v>-46.4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561</v>
      </c>
      <c r="AL40" s="1181"/>
      <c r="AM40" s="1181"/>
      <c r="AN40" s="1182"/>
      <c r="AO40" s="345">
        <v>-24091517</v>
      </c>
      <c r="AP40" s="345">
        <v>-34020</v>
      </c>
      <c r="AQ40" s="346">
        <v>-31934</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293</v>
      </c>
      <c r="AL41" s="1184"/>
      <c r="AM41" s="1184"/>
      <c r="AN41" s="1185"/>
      <c r="AO41" s="345">
        <v>9118176</v>
      </c>
      <c r="AP41" s="345">
        <v>12876</v>
      </c>
      <c r="AQ41" s="346">
        <v>17660</v>
      </c>
      <c r="AR41" s="347">
        <v>-27.1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531</v>
      </c>
      <c r="AN49" s="1188" t="s">
        <v>565</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566</v>
      </c>
      <c r="AO50" s="362" t="s">
        <v>567</v>
      </c>
      <c r="AP50" s="363" t="s">
        <v>568</v>
      </c>
      <c r="AQ50" s="364" t="s">
        <v>569</v>
      </c>
      <c r="AR50" s="365" t="s">
        <v>570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571</v>
      </c>
      <c r="AL51" s="358"/>
      <c r="AM51" s="366">
        <v>36428170</v>
      </c>
      <c r="AN51" s="367">
        <v>51405</v>
      </c>
      <c r="AO51" s="368">
        <v>-9.1999999999999993</v>
      </c>
      <c r="AP51" s="369">
        <v>51684</v>
      </c>
      <c r="AQ51" s="370">
        <v>-0.4</v>
      </c>
      <c r="AR51" s="371">
        <v>-8.8000000000000007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572</v>
      </c>
      <c r="AM52" s="374">
        <v>19358428</v>
      </c>
      <c r="AN52" s="375">
        <v>27317</v>
      </c>
      <c r="AO52" s="376">
        <v>-19.7</v>
      </c>
      <c r="AP52" s="377">
        <v>26671</v>
      </c>
      <c r="AQ52" s="378">
        <v>2.6</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573</v>
      </c>
      <c r="AL53" s="358"/>
      <c r="AM53" s="366">
        <v>38731609</v>
      </c>
      <c r="AN53" s="367">
        <v>54614</v>
      </c>
      <c r="AO53" s="368">
        <v>6.2</v>
      </c>
      <c r="AP53" s="369">
        <v>52897</v>
      </c>
      <c r="AQ53" s="370">
        <v>2.2999999999999998</v>
      </c>
      <c r="AR53" s="371">
        <v>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572</v>
      </c>
      <c r="AM54" s="374">
        <v>19788252</v>
      </c>
      <c r="AN54" s="375">
        <v>27903</v>
      </c>
      <c r="AO54" s="376">
        <v>2.1</v>
      </c>
      <c r="AP54" s="377">
        <v>27013</v>
      </c>
      <c r="AQ54" s="378">
        <v>1.3</v>
      </c>
      <c r="AR54" s="379">
        <v>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574</v>
      </c>
      <c r="AL55" s="358"/>
      <c r="AM55" s="366">
        <v>38401652</v>
      </c>
      <c r="AN55" s="367">
        <v>54145</v>
      </c>
      <c r="AO55" s="368">
        <v>-0.9</v>
      </c>
      <c r="AP55" s="369">
        <v>54945</v>
      </c>
      <c r="AQ55" s="370">
        <v>3.9</v>
      </c>
      <c r="AR55" s="371">
        <v>-4.8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572</v>
      </c>
      <c r="AM56" s="374">
        <v>21609577</v>
      </c>
      <c r="AN56" s="375">
        <v>30469</v>
      </c>
      <c r="AO56" s="376">
        <v>9.1999999999999993</v>
      </c>
      <c r="AP56" s="377">
        <v>29293</v>
      </c>
      <c r="AQ56" s="378">
        <v>8.4</v>
      </c>
      <c r="AR56" s="379">
        <v>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575</v>
      </c>
      <c r="AL57" s="358"/>
      <c r="AM57" s="366">
        <v>39445611</v>
      </c>
      <c r="AN57" s="367">
        <v>55638</v>
      </c>
      <c r="AO57" s="368">
        <v>2.8</v>
      </c>
      <c r="AP57" s="369">
        <v>57132</v>
      </c>
      <c r="AQ57" s="370">
        <v>4</v>
      </c>
      <c r="AR57" s="371">
        <v>-1.2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572</v>
      </c>
      <c r="AM58" s="374">
        <v>18500988</v>
      </c>
      <c r="AN58" s="375">
        <v>26095</v>
      </c>
      <c r="AO58" s="376">
        <v>-14.4</v>
      </c>
      <c r="AP58" s="377">
        <v>30126</v>
      </c>
      <c r="AQ58" s="378">
        <v>2.8</v>
      </c>
      <c r="AR58" s="379">
        <v>-17.2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576</v>
      </c>
      <c r="AL59" s="358"/>
      <c r="AM59" s="366">
        <v>43674452</v>
      </c>
      <c r="AN59" s="367">
        <v>61674</v>
      </c>
      <c r="AO59" s="368">
        <v>10.8</v>
      </c>
      <c r="AP59" s="369">
        <v>58766</v>
      </c>
      <c r="AQ59" s="370">
        <v>2.9</v>
      </c>
      <c r="AR59" s="371">
        <v>7.9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572</v>
      </c>
      <c r="AM60" s="374">
        <v>22488607</v>
      </c>
      <c r="AN60" s="375">
        <v>31757</v>
      </c>
      <c r="AO60" s="376">
        <v>21.7</v>
      </c>
      <c r="AP60" s="377">
        <v>29363</v>
      </c>
      <c r="AQ60" s="378">
        <v>-2.5</v>
      </c>
      <c r="AR60" s="379">
        <v>24.2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577</v>
      </c>
      <c r="AL61" s="380"/>
      <c r="AM61" s="381">
        <v>39336299</v>
      </c>
      <c r="AN61" s="382">
        <v>55495</v>
      </c>
      <c r="AO61" s="383">
        <v>1.9</v>
      </c>
      <c r="AP61" s="384">
        <v>55085</v>
      </c>
      <c r="AQ61" s="385">
        <v>2.5</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572</v>
      </c>
      <c r="AM62" s="374">
        <v>20349170</v>
      </c>
      <c r="AN62" s="375">
        <v>28708</v>
      </c>
      <c r="AO62" s="376">
        <v>-0.2</v>
      </c>
      <c r="AP62" s="377">
        <v>28493</v>
      </c>
      <c r="AQ62" s="378">
        <v>2.5</v>
      </c>
      <c r="AR62" s="379">
        <v>-2.7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yxO2yPlFO1BsHjE2XqY24GwXiv4KbdpNchiVlsuDo1xORMwsjB5ZRwiUtO5AsC/euUEbGc0VPvf6p8wsS2JAA==" saltValue="oNPhj00fMM+a1100A+TDa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ageMargins left="0.59055118110236227" right="0" top="0.59055118110236227" bottom="0.59055118110236227" header="0.39370078740157483" footer="0.39370078740157483"/>
  <pageSetup paperSize="9" scale="57"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row r="120" spans="125:125" ht="13.5" hidden="1" customHeight="1" x14ac:dyDescent="0.15"/>
    <row r="121" spans="125:125" ht="13.5" hidden="1" customHeight="1" x14ac:dyDescent="0.15">
      <c r="DU121" s="292"/>
    </row>
  </sheetData>
  <sheetProtection algorithmName="SHA-512" hashValue="H7L3WoInwh253anPxMVLEAFuUo/syFrfz1y1dghH85pvwJJ6yiyQjlhNQ+Y9KXUYVzk+edbyomoY3UKYfj7kbA==" saltValue="TcO7MaEY25JyspIoXxcQx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580</v>
      </c>
    </row>
  </sheetData>
  <sheetProtection algorithmName="SHA-512" hashValue="AdZvnP9dS4zNM+tr89ayO/sKocsqJKlXAQ+aps9BjdWxhuO54yycvA1bifwmAptAektNhLtTRWz5yYDCSklBew==" saltValue="Qazb3yL3zEqfI+maaH/Xg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1200" verticalDpi="12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2" t="s">
        <v>3</v>
      </c>
      <c r="D47" s="1202"/>
      <c r="E47" s="1203"/>
      <c r="F47" s="11">
        <v>12.08</v>
      </c>
      <c r="G47" s="12">
        <v>10.199999999999999</v>
      </c>
      <c r="H47" s="12">
        <v>10.27</v>
      </c>
      <c r="I47" s="12">
        <v>9.89</v>
      </c>
      <c r="J47" s="13">
        <v>9.84</v>
      </c>
    </row>
    <row r="48" spans="2:10" ht="57.75" customHeight="1" x14ac:dyDescent="0.15">
      <c r="B48" s="14"/>
      <c r="C48" s="1204" t="s">
        <v>4</v>
      </c>
      <c r="D48" s="1204"/>
      <c r="E48" s="1205"/>
      <c r="F48" s="15">
        <v>4.5199999999999996</v>
      </c>
      <c r="G48" s="16">
        <v>3.95</v>
      </c>
      <c r="H48" s="16">
        <v>4.71</v>
      </c>
      <c r="I48" s="16">
        <v>5.0999999999999996</v>
      </c>
      <c r="J48" s="17">
        <v>5.92</v>
      </c>
    </row>
    <row r="49" spans="2:10" ht="57.75" customHeight="1" thickBot="1" x14ac:dyDescent="0.2">
      <c r="B49" s="18"/>
      <c r="C49" s="1206" t="s">
        <v>5</v>
      </c>
      <c r="D49" s="1206"/>
      <c r="E49" s="1207"/>
      <c r="F49" s="19" t="s">
        <v>586</v>
      </c>
      <c r="G49" s="20" t="s">
        <v>587</v>
      </c>
      <c r="H49" s="20" t="s">
        <v>588</v>
      </c>
      <c r="I49" s="20" t="s">
        <v>589</v>
      </c>
      <c r="J49" s="21" t="s">
        <v>590</v>
      </c>
    </row>
    <row r="50" spans="2:10" ht="13.5" customHeight="1" x14ac:dyDescent="0.15"/>
  </sheetData>
  <sheetProtection algorithmName="SHA-512" hashValue="PyLH7wkM3488OWl5dZzNSya5TCCanRM1PjVFxGMh4SZeM8xXfHOnbOfK2b/rxLl0GT1AtJB/PjGL/ZJ2WTjvbw==" saltValue="R+SaYMImj/uuMrlVO9nPV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7" orientation="landscape" horizontalDpi="1200" verticalDpi="12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4" t="s">
        <v>591</v>
      </c>
      <c r="D34" s="1214"/>
      <c r="E34" s="1215"/>
      <c r="F34" s="32">
        <v>5.24</v>
      </c>
      <c r="G34" s="33">
        <v>4.24</v>
      </c>
      <c r="H34" s="33">
        <v>5.05</v>
      </c>
      <c r="I34" s="33">
        <v>5.44</v>
      </c>
      <c r="J34" s="34">
        <v>6.25</v>
      </c>
      <c r="K34" s="22"/>
      <c r="L34" s="22"/>
      <c r="M34" s="22"/>
      <c r="N34" s="22"/>
      <c r="O34" s="22"/>
      <c r="P34" s="22"/>
    </row>
    <row r="35" spans="1:16" ht="39" customHeight="1" x14ac:dyDescent="0.15">
      <c r="A35" s="22"/>
      <c r="B35" s="35"/>
      <c r="C35" s="1208" t="s">
        <v>592</v>
      </c>
      <c r="D35" s="1209"/>
      <c r="E35" s="1210"/>
      <c r="F35" s="36">
        <v>6.65</v>
      </c>
      <c r="G35" s="37">
        <v>5.49</v>
      </c>
      <c r="H35" s="37">
        <v>5.62</v>
      </c>
      <c r="I35" s="37">
        <v>5.4</v>
      </c>
      <c r="J35" s="38">
        <v>4.91</v>
      </c>
      <c r="K35" s="22"/>
      <c r="L35" s="22"/>
      <c r="M35" s="22"/>
      <c r="N35" s="22"/>
      <c r="O35" s="22"/>
      <c r="P35" s="22"/>
    </row>
    <row r="36" spans="1:16" ht="39" customHeight="1" x14ac:dyDescent="0.15">
      <c r="A36" s="22"/>
      <c r="B36" s="35"/>
      <c r="C36" s="1208" t="s">
        <v>593</v>
      </c>
      <c r="D36" s="1209"/>
      <c r="E36" s="1210"/>
      <c r="F36" s="36">
        <v>1.6</v>
      </c>
      <c r="G36" s="37">
        <v>1.41</v>
      </c>
      <c r="H36" s="37">
        <v>1.44</v>
      </c>
      <c r="I36" s="37">
        <v>1.49</v>
      </c>
      <c r="J36" s="38">
        <v>1.52</v>
      </c>
      <c r="K36" s="22"/>
      <c r="L36" s="22"/>
      <c r="M36" s="22"/>
      <c r="N36" s="22"/>
      <c r="O36" s="22"/>
      <c r="P36" s="22"/>
    </row>
    <row r="37" spans="1:16" ht="39" customHeight="1" x14ac:dyDescent="0.15">
      <c r="A37" s="22"/>
      <c r="B37" s="35"/>
      <c r="C37" s="1208" t="s">
        <v>594</v>
      </c>
      <c r="D37" s="1209"/>
      <c r="E37" s="1210"/>
      <c r="F37" s="36">
        <v>0.52</v>
      </c>
      <c r="G37" s="37">
        <v>0.49</v>
      </c>
      <c r="H37" s="37">
        <v>0.28000000000000003</v>
      </c>
      <c r="I37" s="37">
        <v>0.28000000000000003</v>
      </c>
      <c r="J37" s="38">
        <v>0.59</v>
      </c>
      <c r="K37" s="22"/>
      <c r="L37" s="22"/>
      <c r="M37" s="22"/>
      <c r="N37" s="22"/>
      <c r="O37" s="22"/>
      <c r="P37" s="22"/>
    </row>
    <row r="38" spans="1:16" ht="39" customHeight="1" x14ac:dyDescent="0.15">
      <c r="A38" s="22"/>
      <c r="B38" s="35"/>
      <c r="C38" s="1208" t="s">
        <v>595</v>
      </c>
      <c r="D38" s="1209"/>
      <c r="E38" s="1210"/>
      <c r="F38" s="36">
        <v>0.52</v>
      </c>
      <c r="G38" s="37">
        <v>0.47</v>
      </c>
      <c r="H38" s="37">
        <v>0.49</v>
      </c>
      <c r="I38" s="37">
        <v>0.56999999999999995</v>
      </c>
      <c r="J38" s="38">
        <v>0.54</v>
      </c>
      <c r="K38" s="22"/>
      <c r="L38" s="22"/>
      <c r="M38" s="22"/>
      <c r="N38" s="22"/>
      <c r="O38" s="22"/>
      <c r="P38" s="22"/>
    </row>
    <row r="39" spans="1:16" ht="39" customHeight="1" x14ac:dyDescent="0.15">
      <c r="A39" s="22"/>
      <c r="B39" s="35"/>
      <c r="C39" s="1208" t="s">
        <v>596</v>
      </c>
      <c r="D39" s="1209"/>
      <c r="E39" s="1210"/>
      <c r="F39" s="36">
        <v>1.28</v>
      </c>
      <c r="G39" s="37">
        <v>0.51</v>
      </c>
      <c r="H39" s="37">
        <v>0.31</v>
      </c>
      <c r="I39" s="37">
        <v>0.13</v>
      </c>
      <c r="J39" s="38">
        <v>0.42</v>
      </c>
      <c r="K39" s="22"/>
      <c r="L39" s="22"/>
      <c r="M39" s="22"/>
      <c r="N39" s="22"/>
      <c r="O39" s="22"/>
      <c r="P39" s="22"/>
    </row>
    <row r="40" spans="1:16" ht="39" customHeight="1" x14ac:dyDescent="0.15">
      <c r="A40" s="22"/>
      <c r="B40" s="35"/>
      <c r="C40" s="1208" t="s">
        <v>597</v>
      </c>
      <c r="D40" s="1209"/>
      <c r="E40" s="1210"/>
      <c r="F40" s="36">
        <v>0.22</v>
      </c>
      <c r="G40" s="37">
        <v>0.1</v>
      </c>
      <c r="H40" s="37">
        <v>0.1</v>
      </c>
      <c r="I40" s="37">
        <v>0.09</v>
      </c>
      <c r="J40" s="38">
        <v>0.09</v>
      </c>
      <c r="K40" s="22"/>
      <c r="L40" s="22"/>
      <c r="M40" s="22"/>
      <c r="N40" s="22"/>
      <c r="O40" s="22"/>
      <c r="P40" s="22"/>
    </row>
    <row r="41" spans="1:16" ht="39" customHeight="1" x14ac:dyDescent="0.15">
      <c r="A41" s="22"/>
      <c r="B41" s="35"/>
      <c r="C41" s="1208" t="s">
        <v>598</v>
      </c>
      <c r="D41" s="1209"/>
      <c r="E41" s="1210"/>
      <c r="F41" s="36">
        <v>0</v>
      </c>
      <c r="G41" s="37">
        <v>0</v>
      </c>
      <c r="H41" s="37">
        <v>0</v>
      </c>
      <c r="I41" s="37">
        <v>0</v>
      </c>
      <c r="J41" s="38">
        <v>0</v>
      </c>
      <c r="K41" s="22"/>
      <c r="L41" s="22"/>
      <c r="M41" s="22"/>
      <c r="N41" s="22"/>
      <c r="O41" s="22"/>
      <c r="P41" s="22"/>
    </row>
    <row r="42" spans="1:16" ht="39" customHeight="1" x14ac:dyDescent="0.15">
      <c r="A42" s="22"/>
      <c r="B42" s="39"/>
      <c r="C42" s="1208" t="s">
        <v>599</v>
      </c>
      <c r="D42" s="1209"/>
      <c r="E42" s="1210"/>
      <c r="F42" s="36" t="s">
        <v>600</v>
      </c>
      <c r="G42" s="37" t="s">
        <v>540</v>
      </c>
      <c r="H42" s="37" t="s">
        <v>540</v>
      </c>
      <c r="I42" s="37" t="s">
        <v>540</v>
      </c>
      <c r="J42" s="38" t="s">
        <v>540</v>
      </c>
      <c r="K42" s="22"/>
      <c r="L42" s="22"/>
      <c r="M42" s="22"/>
      <c r="N42" s="22"/>
      <c r="O42" s="22"/>
      <c r="P42" s="22"/>
    </row>
    <row r="43" spans="1:16" ht="39" customHeight="1" thickBot="1" x14ac:dyDescent="0.2">
      <c r="A43" s="22"/>
      <c r="B43" s="40"/>
      <c r="C43" s="1211" t="s">
        <v>601</v>
      </c>
      <c r="D43" s="1212"/>
      <c r="E43" s="121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u94Xs6hCqFFfrAmokCwFFgbZu0Jc8hmK9s3oOwd0YeItkuVU1WbrNq2vY8GfgNLJ/B36eLja2HvoeMK9TnZA==" saltValue="9EeVXuP8WxwG53aObAm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1200" verticalDpi="12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28575</v>
      </c>
      <c r="L45" s="60">
        <v>28436</v>
      </c>
      <c r="M45" s="60">
        <v>29196</v>
      </c>
      <c r="N45" s="60">
        <v>29175</v>
      </c>
      <c r="O45" s="61">
        <v>29067</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540</v>
      </c>
      <c r="L46" s="64" t="s">
        <v>540</v>
      </c>
      <c r="M46" s="64" t="s">
        <v>540</v>
      </c>
      <c r="N46" s="64" t="s">
        <v>540</v>
      </c>
      <c r="O46" s="65" t="s">
        <v>540</v>
      </c>
      <c r="P46" s="48"/>
      <c r="Q46" s="48"/>
      <c r="R46" s="48"/>
      <c r="S46" s="48"/>
      <c r="T46" s="48"/>
      <c r="U46" s="48"/>
    </row>
    <row r="47" spans="1:21" ht="30.75" customHeight="1" x14ac:dyDescent="0.15">
      <c r="A47" s="48"/>
      <c r="B47" s="1236"/>
      <c r="C47" s="1237"/>
      <c r="D47" s="62"/>
      <c r="E47" s="1218" t="s">
        <v>14</v>
      </c>
      <c r="F47" s="1218"/>
      <c r="G47" s="1218"/>
      <c r="H47" s="1218"/>
      <c r="I47" s="1218"/>
      <c r="J47" s="1219"/>
      <c r="K47" s="63">
        <v>2030</v>
      </c>
      <c r="L47" s="64">
        <v>2363</v>
      </c>
      <c r="M47" s="64">
        <v>2697</v>
      </c>
      <c r="N47" s="64">
        <v>3030</v>
      </c>
      <c r="O47" s="65">
        <v>3175</v>
      </c>
      <c r="P47" s="48"/>
      <c r="Q47" s="48"/>
      <c r="R47" s="48"/>
      <c r="S47" s="48"/>
      <c r="T47" s="48"/>
      <c r="U47" s="48"/>
    </row>
    <row r="48" spans="1:21" ht="30.75" customHeight="1" x14ac:dyDescent="0.15">
      <c r="A48" s="48"/>
      <c r="B48" s="1236"/>
      <c r="C48" s="1237"/>
      <c r="D48" s="62"/>
      <c r="E48" s="1218" t="s">
        <v>15</v>
      </c>
      <c r="F48" s="1218"/>
      <c r="G48" s="1218"/>
      <c r="H48" s="1218"/>
      <c r="I48" s="1218"/>
      <c r="J48" s="1219"/>
      <c r="K48" s="63">
        <v>7000</v>
      </c>
      <c r="L48" s="64">
        <v>6564</v>
      </c>
      <c r="M48" s="64">
        <v>6335</v>
      </c>
      <c r="N48" s="64">
        <v>6001</v>
      </c>
      <c r="O48" s="65">
        <v>6214</v>
      </c>
      <c r="P48" s="48"/>
      <c r="Q48" s="48"/>
      <c r="R48" s="48"/>
      <c r="S48" s="48"/>
      <c r="T48" s="48"/>
      <c r="U48" s="48"/>
    </row>
    <row r="49" spans="1:21" ht="30.75" customHeight="1" x14ac:dyDescent="0.15">
      <c r="A49" s="48"/>
      <c r="B49" s="1236"/>
      <c r="C49" s="1237"/>
      <c r="D49" s="62"/>
      <c r="E49" s="1218" t="s">
        <v>16</v>
      </c>
      <c r="F49" s="1218"/>
      <c r="G49" s="1218"/>
      <c r="H49" s="1218"/>
      <c r="I49" s="1218"/>
      <c r="J49" s="1219"/>
      <c r="K49" s="63">
        <v>148</v>
      </c>
      <c r="L49" s="64">
        <v>145</v>
      </c>
      <c r="M49" s="64">
        <v>119</v>
      </c>
      <c r="N49" s="64">
        <v>27</v>
      </c>
      <c r="O49" s="65">
        <v>25</v>
      </c>
      <c r="P49" s="48"/>
      <c r="Q49" s="48"/>
      <c r="R49" s="48"/>
      <c r="S49" s="48"/>
      <c r="T49" s="48"/>
      <c r="U49" s="48"/>
    </row>
    <row r="50" spans="1:21" ht="30.75" customHeight="1" x14ac:dyDescent="0.15">
      <c r="A50" s="48"/>
      <c r="B50" s="1236"/>
      <c r="C50" s="1237"/>
      <c r="D50" s="62"/>
      <c r="E50" s="1218" t="s">
        <v>17</v>
      </c>
      <c r="F50" s="1218"/>
      <c r="G50" s="1218"/>
      <c r="H50" s="1218"/>
      <c r="I50" s="1218"/>
      <c r="J50" s="1219"/>
      <c r="K50" s="63">
        <v>3328</v>
      </c>
      <c r="L50" s="64">
        <v>3199</v>
      </c>
      <c r="M50" s="64">
        <v>3079</v>
      </c>
      <c r="N50" s="64">
        <v>1261</v>
      </c>
      <c r="O50" s="65">
        <v>1153</v>
      </c>
      <c r="P50" s="48"/>
      <c r="Q50" s="48"/>
      <c r="R50" s="48"/>
      <c r="S50" s="48"/>
      <c r="T50" s="48"/>
      <c r="U50" s="48"/>
    </row>
    <row r="51" spans="1:21" ht="30.75" customHeight="1" x14ac:dyDescent="0.15">
      <c r="A51" s="48"/>
      <c r="B51" s="1238"/>
      <c r="C51" s="1239"/>
      <c r="D51" s="66"/>
      <c r="E51" s="1218" t="s">
        <v>18</v>
      </c>
      <c r="F51" s="1218"/>
      <c r="G51" s="1218"/>
      <c r="H51" s="1218"/>
      <c r="I51" s="1218"/>
      <c r="J51" s="1219"/>
      <c r="K51" s="63">
        <v>0</v>
      </c>
      <c r="L51" s="64">
        <v>0</v>
      </c>
      <c r="M51" s="64" t="s">
        <v>540</v>
      </c>
      <c r="N51" s="64" t="s">
        <v>540</v>
      </c>
      <c r="O51" s="65">
        <v>0</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30956</v>
      </c>
      <c r="L52" s="64">
        <v>31016</v>
      </c>
      <c r="M52" s="64">
        <v>30972</v>
      </c>
      <c r="N52" s="64">
        <v>30697</v>
      </c>
      <c r="O52" s="65">
        <v>30515</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10125</v>
      </c>
      <c r="L53" s="69">
        <v>9691</v>
      </c>
      <c r="M53" s="69">
        <v>10454</v>
      </c>
      <c r="N53" s="69">
        <v>8797</v>
      </c>
      <c r="O53" s="70">
        <v>9119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24" t="s">
        <v>25</v>
      </c>
      <c r="C57" s="1225"/>
      <c r="D57" s="1228" t="s">
        <v>26</v>
      </c>
      <c r="E57" s="1229"/>
      <c r="F57" s="1229"/>
      <c r="G57" s="1229"/>
      <c r="H57" s="1229"/>
      <c r="I57" s="1229"/>
      <c r="J57" s="1230"/>
      <c r="K57" s="83">
        <v>8007</v>
      </c>
      <c r="L57" s="84">
        <v>11052</v>
      </c>
      <c r="M57" s="84">
        <v>14597</v>
      </c>
      <c r="N57" s="84">
        <v>18642</v>
      </c>
      <c r="O57" s="85">
        <v>20367</v>
      </c>
    </row>
    <row r="58" spans="1:21" ht="31.5" customHeight="1" thickBot="1" x14ac:dyDescent="0.2">
      <c r="B58" s="1226"/>
      <c r="C58" s="1227"/>
      <c r="D58" s="1231" t="s">
        <v>27</v>
      </c>
      <c r="E58" s="1232"/>
      <c r="F58" s="1232"/>
      <c r="G58" s="1232"/>
      <c r="H58" s="1232"/>
      <c r="I58" s="1232"/>
      <c r="J58" s="1233"/>
      <c r="K58" s="86">
        <v>5338</v>
      </c>
      <c r="L58" s="87">
        <v>7368</v>
      </c>
      <c r="M58" s="87">
        <v>9732</v>
      </c>
      <c r="N58" s="87">
        <v>12428</v>
      </c>
      <c r="O58" s="88">
        <v>13578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BR2Go4kqFW2pDhAOa27ckanUWYN++/LdyA7Rns5BkD+RYKI6bveZ1BnpPhfRW1ZUsdSKmx1KZLJrlDQyk7ZQ==" saltValue="tvum9PN49GyO2QCXmxDm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9" scale="51" orientation="landscape" horizontalDpi="1200" verticalDpi="12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54" t="s">
        <v>30</v>
      </c>
      <c r="C41" s="1255"/>
      <c r="D41" s="102"/>
      <c r="E41" s="1256" t="s">
        <v>31</v>
      </c>
      <c r="F41" s="1256"/>
      <c r="G41" s="1256"/>
      <c r="H41" s="1257"/>
      <c r="I41" s="103">
        <v>327125</v>
      </c>
      <c r="J41" s="104">
        <v>340138</v>
      </c>
      <c r="K41" s="104">
        <v>352156</v>
      </c>
      <c r="L41" s="104">
        <v>352657</v>
      </c>
      <c r="M41" s="105">
        <v>363236</v>
      </c>
    </row>
    <row r="42" spans="2:13" ht="27.75" customHeight="1" x14ac:dyDescent="0.15">
      <c r="B42" s="1244"/>
      <c r="C42" s="1245"/>
      <c r="D42" s="106"/>
      <c r="E42" s="1248" t="s">
        <v>32</v>
      </c>
      <c r="F42" s="1248"/>
      <c r="G42" s="1248"/>
      <c r="H42" s="1249"/>
      <c r="I42" s="107">
        <v>24746</v>
      </c>
      <c r="J42" s="108">
        <v>19697</v>
      </c>
      <c r="K42" s="108">
        <v>16415</v>
      </c>
      <c r="L42" s="108">
        <v>14919</v>
      </c>
      <c r="M42" s="109">
        <v>14750</v>
      </c>
    </row>
    <row r="43" spans="2:13" ht="27.75" customHeight="1" x14ac:dyDescent="0.15">
      <c r="B43" s="1244"/>
      <c r="C43" s="1245"/>
      <c r="D43" s="106"/>
      <c r="E43" s="1248" t="s">
        <v>33</v>
      </c>
      <c r="F43" s="1248"/>
      <c r="G43" s="1248"/>
      <c r="H43" s="1249"/>
      <c r="I43" s="107">
        <v>110078</v>
      </c>
      <c r="J43" s="108">
        <v>106310</v>
      </c>
      <c r="K43" s="108">
        <v>101405</v>
      </c>
      <c r="L43" s="108">
        <v>95474</v>
      </c>
      <c r="M43" s="109">
        <v>92894</v>
      </c>
    </row>
    <row r="44" spans="2:13" ht="27.75" customHeight="1" x14ac:dyDescent="0.15">
      <c r="B44" s="1244"/>
      <c r="C44" s="1245"/>
      <c r="D44" s="106"/>
      <c r="E44" s="1248" t="s">
        <v>34</v>
      </c>
      <c r="F44" s="1248"/>
      <c r="G44" s="1248"/>
      <c r="H44" s="1249"/>
      <c r="I44" s="107">
        <v>461</v>
      </c>
      <c r="J44" s="108">
        <v>338</v>
      </c>
      <c r="K44" s="108">
        <v>151</v>
      </c>
      <c r="L44" s="108">
        <v>149</v>
      </c>
      <c r="M44" s="109">
        <v>127</v>
      </c>
    </row>
    <row r="45" spans="2:13" ht="27.75" customHeight="1" x14ac:dyDescent="0.15">
      <c r="B45" s="1244"/>
      <c r="C45" s="1245"/>
      <c r="D45" s="106"/>
      <c r="E45" s="1248" t="s">
        <v>35</v>
      </c>
      <c r="F45" s="1248"/>
      <c r="G45" s="1248"/>
      <c r="H45" s="1249"/>
      <c r="I45" s="107">
        <v>37447</v>
      </c>
      <c r="J45" s="108">
        <v>62247</v>
      </c>
      <c r="K45" s="108">
        <v>58417</v>
      </c>
      <c r="L45" s="108">
        <v>57569</v>
      </c>
      <c r="M45" s="109">
        <v>56832</v>
      </c>
    </row>
    <row r="46" spans="2:13" ht="27.75" customHeight="1" x14ac:dyDescent="0.15">
      <c r="B46" s="1244"/>
      <c r="C46" s="1245"/>
      <c r="D46" s="110"/>
      <c r="E46" s="1248" t="s">
        <v>36</v>
      </c>
      <c r="F46" s="1248"/>
      <c r="G46" s="1248"/>
      <c r="H46" s="1249"/>
      <c r="I46" s="107">
        <v>1026</v>
      </c>
      <c r="J46" s="108">
        <v>1226</v>
      </c>
      <c r="K46" s="108">
        <v>1433</v>
      </c>
      <c r="L46" s="108">
        <v>1467</v>
      </c>
      <c r="M46" s="109">
        <v>356</v>
      </c>
    </row>
    <row r="47" spans="2:13" ht="27.75" customHeight="1" x14ac:dyDescent="0.15">
      <c r="B47" s="1244"/>
      <c r="C47" s="1245"/>
      <c r="D47" s="111"/>
      <c r="E47" s="1258" t="s">
        <v>37</v>
      </c>
      <c r="F47" s="1259"/>
      <c r="G47" s="1259"/>
      <c r="H47" s="1260"/>
      <c r="I47" s="107" t="s">
        <v>540</v>
      </c>
      <c r="J47" s="108" t="s">
        <v>540</v>
      </c>
      <c r="K47" s="108" t="s">
        <v>540</v>
      </c>
      <c r="L47" s="108" t="s">
        <v>540</v>
      </c>
      <c r="M47" s="109" t="s">
        <v>540</v>
      </c>
    </row>
    <row r="48" spans="2:13" ht="27.75" customHeight="1" x14ac:dyDescent="0.15">
      <c r="B48" s="1244"/>
      <c r="C48" s="1245"/>
      <c r="D48" s="106"/>
      <c r="E48" s="1248" t="s">
        <v>38</v>
      </c>
      <c r="F48" s="1248"/>
      <c r="G48" s="1248"/>
      <c r="H48" s="1249"/>
      <c r="I48" s="107" t="s">
        <v>540</v>
      </c>
      <c r="J48" s="108" t="s">
        <v>540</v>
      </c>
      <c r="K48" s="108" t="s">
        <v>540</v>
      </c>
      <c r="L48" s="108" t="s">
        <v>540</v>
      </c>
      <c r="M48" s="109" t="s">
        <v>540</v>
      </c>
    </row>
    <row r="49" spans="2:13" ht="27.75" customHeight="1" x14ac:dyDescent="0.15">
      <c r="B49" s="1246"/>
      <c r="C49" s="1247"/>
      <c r="D49" s="106"/>
      <c r="E49" s="1248" t="s">
        <v>39</v>
      </c>
      <c r="F49" s="1248"/>
      <c r="G49" s="1248"/>
      <c r="H49" s="1249"/>
      <c r="I49" s="107" t="s">
        <v>540</v>
      </c>
      <c r="J49" s="108" t="s">
        <v>540</v>
      </c>
      <c r="K49" s="108" t="s">
        <v>540</v>
      </c>
      <c r="L49" s="108" t="s">
        <v>540</v>
      </c>
      <c r="M49" s="109" t="s">
        <v>540</v>
      </c>
    </row>
    <row r="50" spans="2:13" ht="27.75" customHeight="1" x14ac:dyDescent="0.15">
      <c r="B50" s="1242" t="s">
        <v>40</v>
      </c>
      <c r="C50" s="1243"/>
      <c r="D50" s="112"/>
      <c r="E50" s="1248" t="s">
        <v>41</v>
      </c>
      <c r="F50" s="1248"/>
      <c r="G50" s="1248"/>
      <c r="H50" s="1249"/>
      <c r="I50" s="107">
        <v>59685</v>
      </c>
      <c r="J50" s="108">
        <v>70132</v>
      </c>
      <c r="K50" s="108">
        <v>76383</v>
      </c>
      <c r="L50" s="108">
        <v>79920</v>
      </c>
      <c r="M50" s="109">
        <v>82649</v>
      </c>
    </row>
    <row r="51" spans="2:13" ht="27.75" customHeight="1" x14ac:dyDescent="0.15">
      <c r="B51" s="1244"/>
      <c r="C51" s="1245"/>
      <c r="D51" s="106"/>
      <c r="E51" s="1248" t="s">
        <v>42</v>
      </c>
      <c r="F51" s="1248"/>
      <c r="G51" s="1248"/>
      <c r="H51" s="1249"/>
      <c r="I51" s="107">
        <v>71399</v>
      </c>
      <c r="J51" s="108">
        <v>70596</v>
      </c>
      <c r="K51" s="108">
        <v>67968</v>
      </c>
      <c r="L51" s="108">
        <v>66858</v>
      </c>
      <c r="M51" s="109">
        <v>66437</v>
      </c>
    </row>
    <row r="52" spans="2:13" ht="27.75" customHeight="1" x14ac:dyDescent="0.15">
      <c r="B52" s="1246"/>
      <c r="C52" s="1247"/>
      <c r="D52" s="106"/>
      <c r="E52" s="1248" t="s">
        <v>43</v>
      </c>
      <c r="F52" s="1248"/>
      <c r="G52" s="1248"/>
      <c r="H52" s="1249"/>
      <c r="I52" s="107">
        <v>350565</v>
      </c>
      <c r="J52" s="108">
        <v>358292</v>
      </c>
      <c r="K52" s="108">
        <v>369716</v>
      </c>
      <c r="L52" s="108">
        <v>376864</v>
      </c>
      <c r="M52" s="109">
        <v>387164</v>
      </c>
    </row>
    <row r="53" spans="2:13" ht="27.75" customHeight="1" thickBot="1" x14ac:dyDescent="0.2">
      <c r="B53" s="1250" t="s">
        <v>44</v>
      </c>
      <c r="C53" s="1251"/>
      <c r="D53" s="113"/>
      <c r="E53" s="1252" t="s">
        <v>45</v>
      </c>
      <c r="F53" s="1252"/>
      <c r="G53" s="1252"/>
      <c r="H53" s="1253"/>
      <c r="I53" s="114">
        <v>19233</v>
      </c>
      <c r="J53" s="115">
        <v>30937</v>
      </c>
      <c r="K53" s="115">
        <v>15910</v>
      </c>
      <c r="L53" s="115">
        <v>-1407</v>
      </c>
      <c r="M53" s="116">
        <v>-8056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B2mpxjkx0RD1P44eMckylMEHy5frqCsImDw9P25juGOEyPeoyi97u7ogqz2M+JuynpRhAJ4b6kPdpFadLCZA==" saltValue="/gLBegbje0qa63wEoN5F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9" scale="55" orientation="landscape" horizontalDpi="1200" verticalDpi="12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583</v>
      </c>
      <c r="G54" s="125" t="s">
        <v>584</v>
      </c>
      <c r="H54" s="126" t="s">
        <v>585</v>
      </c>
    </row>
    <row r="55" spans="2:8" ht="52.5" customHeight="1" x14ac:dyDescent="0.15">
      <c r="B55" s="127"/>
      <c r="C55" s="1269" t="s">
        <v>48</v>
      </c>
      <c r="D55" s="1269"/>
      <c r="E55" s="1270"/>
      <c r="F55" s="128">
        <v>20050</v>
      </c>
      <c r="G55" s="128">
        <v>19404</v>
      </c>
      <c r="H55" s="129">
        <v>19808</v>
      </c>
    </row>
    <row r="56" spans="2:8" ht="52.5" customHeight="1" x14ac:dyDescent="0.15">
      <c r="B56" s="130"/>
      <c r="C56" s="1271" t="s">
        <v>49</v>
      </c>
      <c r="D56" s="1271"/>
      <c r="E56" s="1272"/>
      <c r="F56" s="131">
        <v>1412</v>
      </c>
      <c r="G56" s="131">
        <v>1427</v>
      </c>
      <c r="H56" s="132">
        <v>1446</v>
      </c>
    </row>
    <row r="57" spans="2:8" ht="53.25" customHeight="1" x14ac:dyDescent="0.15">
      <c r="B57" s="130"/>
      <c r="C57" s="1273" t="s">
        <v>50</v>
      </c>
      <c r="D57" s="1273"/>
      <c r="E57" s="1274"/>
      <c r="F57" s="133">
        <v>30152</v>
      </c>
      <c r="G57" s="133">
        <v>33667</v>
      </c>
      <c r="H57" s="134">
        <v>34134</v>
      </c>
    </row>
    <row r="58" spans="2:8" ht="45.75" customHeight="1" x14ac:dyDescent="0.15">
      <c r="B58" s="135"/>
      <c r="C58" s="1261" t="s">
        <v>639</v>
      </c>
      <c r="D58" s="1262"/>
      <c r="E58" s="1263"/>
      <c r="F58" s="136">
        <v>16142</v>
      </c>
      <c r="G58" s="136">
        <v>16743</v>
      </c>
      <c r="H58" s="137">
        <v>16748</v>
      </c>
    </row>
    <row r="59" spans="2:8" ht="45.75" customHeight="1" x14ac:dyDescent="0.15">
      <c r="B59" s="135"/>
      <c r="C59" s="1261" t="s">
        <v>640</v>
      </c>
      <c r="D59" s="1262"/>
      <c r="E59" s="1263"/>
      <c r="F59" s="136">
        <v>8004</v>
      </c>
      <c r="G59" s="136">
        <v>9007</v>
      </c>
      <c r="H59" s="137">
        <v>9007</v>
      </c>
    </row>
    <row r="60" spans="2:8" ht="45.75" customHeight="1" x14ac:dyDescent="0.15">
      <c r="B60" s="135"/>
      <c r="C60" s="1261" t="s">
        <v>641</v>
      </c>
      <c r="D60" s="1262"/>
      <c r="E60" s="1263"/>
      <c r="F60" s="136">
        <v>3558</v>
      </c>
      <c r="G60" s="136">
        <v>3494</v>
      </c>
      <c r="H60" s="137">
        <v>3365</v>
      </c>
    </row>
    <row r="61" spans="2:8" ht="45.75" customHeight="1" x14ac:dyDescent="0.15">
      <c r="B61" s="135"/>
      <c r="C61" s="1261" t="s">
        <v>642</v>
      </c>
      <c r="D61" s="1262"/>
      <c r="E61" s="1263"/>
      <c r="F61" s="136">
        <v>921</v>
      </c>
      <c r="G61" s="136">
        <v>1481</v>
      </c>
      <c r="H61" s="137">
        <v>1934</v>
      </c>
    </row>
    <row r="62" spans="2:8" ht="45.75" customHeight="1" thickBot="1" x14ac:dyDescent="0.2">
      <c r="B62" s="138"/>
      <c r="C62" s="1264" t="s">
        <v>643</v>
      </c>
      <c r="D62" s="1265"/>
      <c r="E62" s="1266"/>
      <c r="F62" s="139">
        <v>112</v>
      </c>
      <c r="G62" s="139">
        <v>1092</v>
      </c>
      <c r="H62" s="140">
        <v>1284</v>
      </c>
    </row>
    <row r="63" spans="2:8" ht="52.5" customHeight="1" thickBot="1" x14ac:dyDescent="0.2">
      <c r="B63" s="141"/>
      <c r="C63" s="1267" t="s">
        <v>51</v>
      </c>
      <c r="D63" s="1267"/>
      <c r="E63" s="1268"/>
      <c r="F63" s="142">
        <v>51614</v>
      </c>
      <c r="G63" s="142">
        <v>54498</v>
      </c>
      <c r="H63" s="143">
        <v>55388</v>
      </c>
    </row>
    <row r="64" spans="2:8" ht="15" customHeight="1" x14ac:dyDescent="0.15"/>
  </sheetData>
  <sheetProtection algorithmName="SHA-512" hashValue="i5SbLUtlJ4FANKn78mpCQXsbcXlFvBW1Bc9GdX8Sl5CEux7n2ca1Zjcyt5hUTOZmcSjBwfMFwDRpdG0SnGwqWw==" saltValue="+hO9lentwig1arrUm+7nX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horizontalDpi="1200" verticalDpi="12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5" zoomScaleNormal="85" zoomScaleSheetLayoutView="55" workbookViewId="0">
      <selection activeCell="CX48" sqref="CX48"/>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644</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644</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645</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646</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647</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648</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581</v>
      </c>
      <c r="BQ50" s="1309"/>
      <c r="BR50" s="1309"/>
      <c r="BS50" s="1309"/>
      <c r="BT50" s="1309"/>
      <c r="BU50" s="1309"/>
      <c r="BV50" s="1309"/>
      <c r="BW50" s="1309"/>
      <c r="BX50" s="1309" t="s">
        <v>582</v>
      </c>
      <c r="BY50" s="1309"/>
      <c r="BZ50" s="1309"/>
      <c r="CA50" s="1309"/>
      <c r="CB50" s="1309"/>
      <c r="CC50" s="1309"/>
      <c r="CD50" s="1309"/>
      <c r="CE50" s="1309"/>
      <c r="CF50" s="1309" t="s">
        <v>583</v>
      </c>
      <c r="CG50" s="1309"/>
      <c r="CH50" s="1309"/>
      <c r="CI50" s="1309"/>
      <c r="CJ50" s="1309"/>
      <c r="CK50" s="1309"/>
      <c r="CL50" s="1309"/>
      <c r="CM50" s="1309"/>
      <c r="CN50" s="1309" t="s">
        <v>584</v>
      </c>
      <c r="CO50" s="1309"/>
      <c r="CP50" s="1309"/>
      <c r="CQ50" s="1309"/>
      <c r="CR50" s="1309"/>
      <c r="CS50" s="1309"/>
      <c r="CT50" s="1309"/>
      <c r="CU50" s="1309"/>
      <c r="CV50" s="1309" t="s">
        <v>585</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649</v>
      </c>
      <c r="AO51" s="1313"/>
      <c r="AP51" s="1313"/>
      <c r="AQ51" s="1313"/>
      <c r="AR51" s="1313"/>
      <c r="AS51" s="1313"/>
      <c r="AT51" s="1313"/>
      <c r="AU51" s="1313"/>
      <c r="AV51" s="1313"/>
      <c r="AW51" s="1313"/>
      <c r="AX51" s="1313"/>
      <c r="AY51" s="1313"/>
      <c r="AZ51" s="1313"/>
      <c r="BA51" s="1313"/>
      <c r="BB51" s="1313" t="s">
        <v>650</v>
      </c>
      <c r="BC51" s="1313"/>
      <c r="BD51" s="1313"/>
      <c r="BE51" s="1313"/>
      <c r="BF51" s="1313"/>
      <c r="BG51" s="1313"/>
      <c r="BH51" s="1313"/>
      <c r="BI51" s="1313"/>
      <c r="BJ51" s="1313"/>
      <c r="BK51" s="1313"/>
      <c r="BL51" s="1313"/>
      <c r="BM51" s="1313"/>
      <c r="BN51" s="1313"/>
      <c r="BO51" s="1313"/>
      <c r="BP51" s="1314">
        <v>13.5</v>
      </c>
      <c r="BQ51" s="1314"/>
      <c r="BR51" s="1314"/>
      <c r="BS51" s="1314"/>
      <c r="BT51" s="1314"/>
      <c r="BU51" s="1314"/>
      <c r="BV51" s="1314"/>
      <c r="BW51" s="1314"/>
      <c r="BX51" s="1314">
        <v>18.3</v>
      </c>
      <c r="BY51" s="1314"/>
      <c r="BZ51" s="1314"/>
      <c r="CA51" s="1314"/>
      <c r="CB51" s="1314"/>
      <c r="CC51" s="1314"/>
      <c r="CD51" s="1314"/>
      <c r="CE51" s="1314"/>
      <c r="CF51" s="1314">
        <v>9.3000000000000007</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651</v>
      </c>
      <c r="BC53" s="1313"/>
      <c r="BD53" s="1313"/>
      <c r="BE53" s="1313"/>
      <c r="BF53" s="1313"/>
      <c r="BG53" s="1313"/>
      <c r="BH53" s="1313"/>
      <c r="BI53" s="1313"/>
      <c r="BJ53" s="1313"/>
      <c r="BK53" s="1313"/>
      <c r="BL53" s="1313"/>
      <c r="BM53" s="1313"/>
      <c r="BN53" s="1313"/>
      <c r="BO53" s="1313"/>
      <c r="BP53" s="1314">
        <v>61.5</v>
      </c>
      <c r="BQ53" s="1314"/>
      <c r="BR53" s="1314"/>
      <c r="BS53" s="1314"/>
      <c r="BT53" s="1314"/>
      <c r="BU53" s="1314"/>
      <c r="BV53" s="1314"/>
      <c r="BW53" s="1314"/>
      <c r="BX53" s="1314">
        <v>62.1</v>
      </c>
      <c r="BY53" s="1314"/>
      <c r="BZ53" s="1314"/>
      <c r="CA53" s="1314"/>
      <c r="CB53" s="1314"/>
      <c r="CC53" s="1314"/>
      <c r="CD53" s="1314"/>
      <c r="CE53" s="1314"/>
      <c r="CF53" s="1314">
        <v>63.1</v>
      </c>
      <c r="CG53" s="1314"/>
      <c r="CH53" s="1314"/>
      <c r="CI53" s="1314"/>
      <c r="CJ53" s="1314"/>
      <c r="CK53" s="1314"/>
      <c r="CL53" s="1314"/>
      <c r="CM53" s="1314"/>
      <c r="CN53" s="1314">
        <v>63.8</v>
      </c>
      <c r="CO53" s="1314"/>
      <c r="CP53" s="1314"/>
      <c r="CQ53" s="1314"/>
      <c r="CR53" s="1314"/>
      <c r="CS53" s="1314"/>
      <c r="CT53" s="1314"/>
      <c r="CU53" s="1314"/>
      <c r="CV53" s="1314">
        <v>64.400000000000006</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652</v>
      </c>
      <c r="AO55" s="1309"/>
      <c r="AP55" s="1309"/>
      <c r="AQ55" s="1309"/>
      <c r="AR55" s="1309"/>
      <c r="AS55" s="1309"/>
      <c r="AT55" s="1309"/>
      <c r="AU55" s="1309"/>
      <c r="AV55" s="1309"/>
      <c r="AW55" s="1309"/>
      <c r="AX55" s="1309"/>
      <c r="AY55" s="1309"/>
      <c r="AZ55" s="1309"/>
      <c r="BA55" s="1309"/>
      <c r="BB55" s="1313" t="s">
        <v>650</v>
      </c>
      <c r="BC55" s="1313"/>
      <c r="BD55" s="1313"/>
      <c r="BE55" s="1313"/>
      <c r="BF55" s="1313"/>
      <c r="BG55" s="1313"/>
      <c r="BH55" s="1313"/>
      <c r="BI55" s="1313"/>
      <c r="BJ55" s="1313"/>
      <c r="BK55" s="1313"/>
      <c r="BL55" s="1313"/>
      <c r="BM55" s="1313"/>
      <c r="BN55" s="1313"/>
      <c r="BO55" s="1313"/>
      <c r="BP55" s="1314">
        <v>115.7</v>
      </c>
      <c r="BQ55" s="1314"/>
      <c r="BR55" s="1314"/>
      <c r="BS55" s="1314"/>
      <c r="BT55" s="1314"/>
      <c r="BU55" s="1314"/>
      <c r="BV55" s="1314"/>
      <c r="BW55" s="1314"/>
      <c r="BX55" s="1314">
        <v>106</v>
      </c>
      <c r="BY55" s="1314"/>
      <c r="BZ55" s="1314"/>
      <c r="CA55" s="1314"/>
      <c r="CB55" s="1314"/>
      <c r="CC55" s="1314"/>
      <c r="CD55" s="1314"/>
      <c r="CE55" s="1314"/>
      <c r="CF55" s="1314">
        <v>97.6</v>
      </c>
      <c r="CG55" s="1314"/>
      <c r="CH55" s="1314"/>
      <c r="CI55" s="1314"/>
      <c r="CJ55" s="1314"/>
      <c r="CK55" s="1314"/>
      <c r="CL55" s="1314"/>
      <c r="CM55" s="1314"/>
      <c r="CN55" s="1314">
        <v>91.6</v>
      </c>
      <c r="CO55" s="1314"/>
      <c r="CP55" s="1314"/>
      <c r="CQ55" s="1314"/>
      <c r="CR55" s="1314"/>
      <c r="CS55" s="1314"/>
      <c r="CT55" s="1314"/>
      <c r="CU55" s="1314"/>
      <c r="CV55" s="1314">
        <v>86</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651</v>
      </c>
      <c r="BC57" s="1313"/>
      <c r="BD57" s="1313"/>
      <c r="BE57" s="1313"/>
      <c r="BF57" s="1313"/>
      <c r="BG57" s="1313"/>
      <c r="BH57" s="1313"/>
      <c r="BI57" s="1313"/>
      <c r="BJ57" s="1313"/>
      <c r="BK57" s="1313"/>
      <c r="BL57" s="1313"/>
      <c r="BM57" s="1313"/>
      <c r="BN57" s="1313"/>
      <c r="BO57" s="1313"/>
      <c r="BP57" s="1314">
        <v>61</v>
      </c>
      <c r="BQ57" s="1314"/>
      <c r="BR57" s="1314"/>
      <c r="BS57" s="1314"/>
      <c r="BT57" s="1314"/>
      <c r="BU57" s="1314"/>
      <c r="BV57" s="1314"/>
      <c r="BW57" s="1314"/>
      <c r="BX57" s="1314">
        <v>62</v>
      </c>
      <c r="BY57" s="1314"/>
      <c r="BZ57" s="1314"/>
      <c r="CA57" s="1314"/>
      <c r="CB57" s="1314"/>
      <c r="CC57" s="1314"/>
      <c r="CD57" s="1314"/>
      <c r="CE57" s="1314"/>
      <c r="CF57" s="1314">
        <v>62.9</v>
      </c>
      <c r="CG57" s="1314"/>
      <c r="CH57" s="1314"/>
      <c r="CI57" s="1314"/>
      <c r="CJ57" s="1314"/>
      <c r="CK57" s="1314"/>
      <c r="CL57" s="1314"/>
      <c r="CM57" s="1314"/>
      <c r="CN57" s="1314">
        <v>63.4</v>
      </c>
      <c r="CO57" s="1314"/>
      <c r="CP57" s="1314"/>
      <c r="CQ57" s="1314"/>
      <c r="CR57" s="1314"/>
      <c r="CS57" s="1314"/>
      <c r="CT57" s="1314"/>
      <c r="CU57" s="1314"/>
      <c r="CV57" s="1314">
        <v>64.2</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653</v>
      </c>
    </row>
    <row r="64" spans="1:109" x14ac:dyDescent="0.15">
      <c r="B64" s="1284"/>
      <c r="G64" s="1291"/>
      <c r="I64" s="1324"/>
      <c r="J64" s="1324"/>
      <c r="K64" s="1324"/>
      <c r="L64" s="1324"/>
      <c r="M64" s="1324"/>
      <c r="N64" s="1325"/>
      <c r="AM64" s="1291"/>
      <c r="AN64" s="1291" t="s">
        <v>646</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654</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648</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581</v>
      </c>
      <c r="BQ72" s="1309"/>
      <c r="BR72" s="1309"/>
      <c r="BS72" s="1309"/>
      <c r="BT72" s="1309"/>
      <c r="BU72" s="1309"/>
      <c r="BV72" s="1309"/>
      <c r="BW72" s="1309"/>
      <c r="BX72" s="1309" t="s">
        <v>582</v>
      </c>
      <c r="BY72" s="1309"/>
      <c r="BZ72" s="1309"/>
      <c r="CA72" s="1309"/>
      <c r="CB72" s="1309"/>
      <c r="CC72" s="1309"/>
      <c r="CD72" s="1309"/>
      <c r="CE72" s="1309"/>
      <c r="CF72" s="1309" t="s">
        <v>583</v>
      </c>
      <c r="CG72" s="1309"/>
      <c r="CH72" s="1309"/>
      <c r="CI72" s="1309"/>
      <c r="CJ72" s="1309"/>
      <c r="CK72" s="1309"/>
      <c r="CL72" s="1309"/>
      <c r="CM72" s="1309"/>
      <c r="CN72" s="1309" t="s">
        <v>584</v>
      </c>
      <c r="CO72" s="1309"/>
      <c r="CP72" s="1309"/>
      <c r="CQ72" s="1309"/>
      <c r="CR72" s="1309"/>
      <c r="CS72" s="1309"/>
      <c r="CT72" s="1309"/>
      <c r="CU72" s="1309"/>
      <c r="CV72" s="1309" t="s">
        <v>585</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649</v>
      </c>
      <c r="AO73" s="1313"/>
      <c r="AP73" s="1313"/>
      <c r="AQ73" s="1313"/>
      <c r="AR73" s="1313"/>
      <c r="AS73" s="1313"/>
      <c r="AT73" s="1313"/>
      <c r="AU73" s="1313"/>
      <c r="AV73" s="1313"/>
      <c r="AW73" s="1313"/>
      <c r="AX73" s="1313"/>
      <c r="AY73" s="1313"/>
      <c r="AZ73" s="1313"/>
      <c r="BA73" s="1313"/>
      <c r="BB73" s="1313" t="s">
        <v>650</v>
      </c>
      <c r="BC73" s="1313"/>
      <c r="BD73" s="1313"/>
      <c r="BE73" s="1313"/>
      <c r="BF73" s="1313"/>
      <c r="BG73" s="1313"/>
      <c r="BH73" s="1313"/>
      <c r="BI73" s="1313"/>
      <c r="BJ73" s="1313"/>
      <c r="BK73" s="1313"/>
      <c r="BL73" s="1313"/>
      <c r="BM73" s="1313"/>
      <c r="BN73" s="1313"/>
      <c r="BO73" s="1313"/>
      <c r="BP73" s="1314">
        <v>13.5</v>
      </c>
      <c r="BQ73" s="1314"/>
      <c r="BR73" s="1314"/>
      <c r="BS73" s="1314"/>
      <c r="BT73" s="1314"/>
      <c r="BU73" s="1314"/>
      <c r="BV73" s="1314"/>
      <c r="BW73" s="1314"/>
      <c r="BX73" s="1314">
        <v>18.3</v>
      </c>
      <c r="BY73" s="1314"/>
      <c r="BZ73" s="1314"/>
      <c r="CA73" s="1314"/>
      <c r="CB73" s="1314"/>
      <c r="CC73" s="1314"/>
      <c r="CD73" s="1314"/>
      <c r="CE73" s="1314"/>
      <c r="CF73" s="1314">
        <v>9.3000000000000007</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655</v>
      </c>
      <c r="BC75" s="1313"/>
      <c r="BD75" s="1313"/>
      <c r="BE75" s="1313"/>
      <c r="BF75" s="1313"/>
      <c r="BG75" s="1313"/>
      <c r="BH75" s="1313"/>
      <c r="BI75" s="1313"/>
      <c r="BJ75" s="1313"/>
      <c r="BK75" s="1313"/>
      <c r="BL75" s="1313"/>
      <c r="BM75" s="1313"/>
      <c r="BN75" s="1313"/>
      <c r="BO75" s="1313"/>
      <c r="BP75" s="1314">
        <v>8.1</v>
      </c>
      <c r="BQ75" s="1314"/>
      <c r="BR75" s="1314"/>
      <c r="BS75" s="1314"/>
      <c r="BT75" s="1314"/>
      <c r="BU75" s="1314"/>
      <c r="BV75" s="1314"/>
      <c r="BW75" s="1314"/>
      <c r="BX75" s="1314">
        <v>7</v>
      </c>
      <c r="BY75" s="1314"/>
      <c r="BZ75" s="1314"/>
      <c r="CA75" s="1314"/>
      <c r="CB75" s="1314"/>
      <c r="CC75" s="1314"/>
      <c r="CD75" s="1314"/>
      <c r="CE75" s="1314"/>
      <c r="CF75" s="1314">
        <v>6.3</v>
      </c>
      <c r="CG75" s="1314"/>
      <c r="CH75" s="1314"/>
      <c r="CI75" s="1314"/>
      <c r="CJ75" s="1314"/>
      <c r="CK75" s="1314"/>
      <c r="CL75" s="1314"/>
      <c r="CM75" s="1314"/>
      <c r="CN75" s="1314">
        <v>5.6</v>
      </c>
      <c r="CO75" s="1314"/>
      <c r="CP75" s="1314"/>
      <c r="CQ75" s="1314"/>
      <c r="CR75" s="1314"/>
      <c r="CS75" s="1314"/>
      <c r="CT75" s="1314"/>
      <c r="CU75" s="1314"/>
      <c r="CV75" s="1314">
        <v>5.4</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652</v>
      </c>
      <c r="AO77" s="1309"/>
      <c r="AP77" s="1309"/>
      <c r="AQ77" s="1309"/>
      <c r="AR77" s="1309"/>
      <c r="AS77" s="1309"/>
      <c r="AT77" s="1309"/>
      <c r="AU77" s="1309"/>
      <c r="AV77" s="1309"/>
      <c r="AW77" s="1309"/>
      <c r="AX77" s="1309"/>
      <c r="AY77" s="1309"/>
      <c r="AZ77" s="1309"/>
      <c r="BA77" s="1309"/>
      <c r="BB77" s="1313" t="s">
        <v>650</v>
      </c>
      <c r="BC77" s="1313"/>
      <c r="BD77" s="1313"/>
      <c r="BE77" s="1313"/>
      <c r="BF77" s="1313"/>
      <c r="BG77" s="1313"/>
      <c r="BH77" s="1313"/>
      <c r="BI77" s="1313"/>
      <c r="BJ77" s="1313"/>
      <c r="BK77" s="1313"/>
      <c r="BL77" s="1313"/>
      <c r="BM77" s="1313"/>
      <c r="BN77" s="1313"/>
      <c r="BO77" s="1313"/>
      <c r="BP77" s="1314">
        <v>115.7</v>
      </c>
      <c r="BQ77" s="1314"/>
      <c r="BR77" s="1314"/>
      <c r="BS77" s="1314"/>
      <c r="BT77" s="1314"/>
      <c r="BU77" s="1314"/>
      <c r="BV77" s="1314"/>
      <c r="BW77" s="1314"/>
      <c r="BX77" s="1314">
        <v>106</v>
      </c>
      <c r="BY77" s="1314"/>
      <c r="BZ77" s="1314"/>
      <c r="CA77" s="1314"/>
      <c r="CB77" s="1314"/>
      <c r="CC77" s="1314"/>
      <c r="CD77" s="1314"/>
      <c r="CE77" s="1314"/>
      <c r="CF77" s="1314">
        <v>97.6</v>
      </c>
      <c r="CG77" s="1314"/>
      <c r="CH77" s="1314"/>
      <c r="CI77" s="1314"/>
      <c r="CJ77" s="1314"/>
      <c r="CK77" s="1314"/>
      <c r="CL77" s="1314"/>
      <c r="CM77" s="1314"/>
      <c r="CN77" s="1314">
        <v>91.6</v>
      </c>
      <c r="CO77" s="1314"/>
      <c r="CP77" s="1314"/>
      <c r="CQ77" s="1314"/>
      <c r="CR77" s="1314"/>
      <c r="CS77" s="1314"/>
      <c r="CT77" s="1314"/>
      <c r="CU77" s="1314"/>
      <c r="CV77" s="1314">
        <v>86</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655</v>
      </c>
      <c r="BC79" s="1313"/>
      <c r="BD79" s="1313"/>
      <c r="BE79" s="1313"/>
      <c r="BF79" s="1313"/>
      <c r="BG79" s="1313"/>
      <c r="BH79" s="1313"/>
      <c r="BI79" s="1313"/>
      <c r="BJ79" s="1313"/>
      <c r="BK79" s="1313"/>
      <c r="BL79" s="1313"/>
      <c r="BM79" s="1313"/>
      <c r="BN79" s="1313"/>
      <c r="BO79" s="1313"/>
      <c r="BP79" s="1314">
        <v>10.3</v>
      </c>
      <c r="BQ79" s="1314"/>
      <c r="BR79" s="1314"/>
      <c r="BS79" s="1314"/>
      <c r="BT79" s="1314"/>
      <c r="BU79" s="1314"/>
      <c r="BV79" s="1314"/>
      <c r="BW79" s="1314"/>
      <c r="BX79" s="1314">
        <v>9</v>
      </c>
      <c r="BY79" s="1314"/>
      <c r="BZ79" s="1314"/>
      <c r="CA79" s="1314"/>
      <c r="CB79" s="1314"/>
      <c r="CC79" s="1314"/>
      <c r="CD79" s="1314"/>
      <c r="CE79" s="1314"/>
      <c r="CF79" s="1314">
        <v>8</v>
      </c>
      <c r="CG79" s="1314"/>
      <c r="CH79" s="1314"/>
      <c r="CI79" s="1314"/>
      <c r="CJ79" s="1314"/>
      <c r="CK79" s="1314"/>
      <c r="CL79" s="1314"/>
      <c r="CM79" s="1314"/>
      <c r="CN79" s="1314">
        <v>7.3</v>
      </c>
      <c r="CO79" s="1314"/>
      <c r="CP79" s="1314"/>
      <c r="CQ79" s="1314"/>
      <c r="CR79" s="1314"/>
      <c r="CS79" s="1314"/>
      <c r="CT79" s="1314"/>
      <c r="CU79" s="1314"/>
      <c r="CV79" s="1314">
        <v>7.3</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KTX/cAlCYRGK1yTUsjt8D0NIVe+Z6VR7QCuyYbk5uxc+3S7ch5St9m3f/s3Cr6wnDugdZCQ9qZHJi2t+TkYtNw==" saltValue="QpwisChg00v+LUjIcMp7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CX48" sqref="CX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DN/Z5HXrJ6WdmcLJfmjtP9G8F7Rg7u0WklOUjS35gh0RzZgqI+KZSW+y6SV0gfRaprPluMG8Ec53jp4h+Ays5g==" saltValue="yZ2Q1uobisP1bRPC9eAw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23" zoomScale="85" zoomScaleNormal="85" zoomScaleSheetLayoutView="55" workbookViewId="0">
      <selection activeCell="CX48" sqref="CX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528</v>
      </c>
    </row>
  </sheetData>
  <sheetProtection algorithmName="SHA-512" hashValue="m4k6MSAbbjxH+q0TWapCnaxlvGf/k6wlqLCU9s0enDpJk0nkHo2BbWTKn9yEZMRagPeLwoHa2mAYQwnjC4E/Rg==" saltValue="SWGKjKpGdyFodIb3fQbq0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578</v>
      </c>
      <c r="G2" s="157"/>
      <c r="H2" s="158"/>
    </row>
    <row r="3" spans="1:8" x14ac:dyDescent="0.15">
      <c r="A3" s="154" t="s">
        <v>571</v>
      </c>
      <c r="B3" s="159"/>
      <c r="C3" s="160"/>
      <c r="D3" s="161">
        <v>51405</v>
      </c>
      <c r="E3" s="162"/>
      <c r="F3" s="163">
        <v>51684</v>
      </c>
      <c r="G3" s="164"/>
      <c r="H3" s="165"/>
    </row>
    <row r="4" spans="1:8" x14ac:dyDescent="0.15">
      <c r="A4" s="166"/>
      <c r="B4" s="167"/>
      <c r="C4" s="168"/>
      <c r="D4" s="169">
        <v>27317</v>
      </c>
      <c r="E4" s="170"/>
      <c r="F4" s="171">
        <v>26671</v>
      </c>
      <c r="G4" s="172"/>
      <c r="H4" s="173"/>
    </row>
    <row r="5" spans="1:8" x14ac:dyDescent="0.15">
      <c r="A5" s="154" t="s">
        <v>573</v>
      </c>
      <c r="B5" s="159"/>
      <c r="C5" s="160"/>
      <c r="D5" s="161">
        <v>54614</v>
      </c>
      <c r="E5" s="162"/>
      <c r="F5" s="163">
        <v>52897</v>
      </c>
      <c r="G5" s="164"/>
      <c r="H5" s="165"/>
    </row>
    <row r="6" spans="1:8" x14ac:dyDescent="0.15">
      <c r="A6" s="166"/>
      <c r="B6" s="167"/>
      <c r="C6" s="168"/>
      <c r="D6" s="169">
        <v>27903</v>
      </c>
      <c r="E6" s="170"/>
      <c r="F6" s="171">
        <v>27013</v>
      </c>
      <c r="G6" s="172"/>
      <c r="H6" s="173"/>
    </row>
    <row r="7" spans="1:8" x14ac:dyDescent="0.15">
      <c r="A7" s="154" t="s">
        <v>574</v>
      </c>
      <c r="B7" s="159"/>
      <c r="C7" s="160"/>
      <c r="D7" s="161">
        <v>54145</v>
      </c>
      <c r="E7" s="162"/>
      <c r="F7" s="163">
        <v>54945</v>
      </c>
      <c r="G7" s="164"/>
      <c r="H7" s="165"/>
    </row>
    <row r="8" spans="1:8" x14ac:dyDescent="0.15">
      <c r="A8" s="166"/>
      <c r="B8" s="167"/>
      <c r="C8" s="168"/>
      <c r="D8" s="169">
        <v>30469</v>
      </c>
      <c r="E8" s="170"/>
      <c r="F8" s="171">
        <v>29293</v>
      </c>
      <c r="G8" s="172"/>
      <c r="H8" s="173"/>
    </row>
    <row r="9" spans="1:8" x14ac:dyDescent="0.15">
      <c r="A9" s="154" t="s">
        <v>575</v>
      </c>
      <c r="B9" s="159"/>
      <c r="C9" s="160"/>
      <c r="D9" s="161">
        <v>55638</v>
      </c>
      <c r="E9" s="162"/>
      <c r="F9" s="163">
        <v>57132</v>
      </c>
      <c r="G9" s="164"/>
      <c r="H9" s="165"/>
    </row>
    <row r="10" spans="1:8" x14ac:dyDescent="0.15">
      <c r="A10" s="166"/>
      <c r="B10" s="167"/>
      <c r="C10" s="168"/>
      <c r="D10" s="169">
        <v>26095</v>
      </c>
      <c r="E10" s="170"/>
      <c r="F10" s="171">
        <v>30126</v>
      </c>
      <c r="G10" s="172"/>
      <c r="H10" s="173"/>
    </row>
    <row r="11" spans="1:8" x14ac:dyDescent="0.15">
      <c r="A11" s="154" t="s">
        <v>576</v>
      </c>
      <c r="B11" s="159"/>
      <c r="C11" s="160"/>
      <c r="D11" s="161">
        <v>61674</v>
      </c>
      <c r="E11" s="162"/>
      <c r="F11" s="163">
        <v>58766</v>
      </c>
      <c r="G11" s="164"/>
      <c r="H11" s="165"/>
    </row>
    <row r="12" spans="1:8" x14ac:dyDescent="0.15">
      <c r="A12" s="166"/>
      <c r="B12" s="167"/>
      <c r="C12" s="174"/>
      <c r="D12" s="169">
        <v>31757</v>
      </c>
      <c r="E12" s="170"/>
      <c r="F12" s="171">
        <v>29363</v>
      </c>
      <c r="G12" s="172"/>
      <c r="H12" s="173"/>
    </row>
    <row r="13" spans="1:8" x14ac:dyDescent="0.15">
      <c r="A13" s="154"/>
      <c r="B13" s="159"/>
      <c r="C13" s="175"/>
      <c r="D13" s="176">
        <v>55495</v>
      </c>
      <c r="E13" s="177"/>
      <c r="F13" s="178">
        <v>55085</v>
      </c>
      <c r="G13" s="179"/>
      <c r="H13" s="165"/>
    </row>
    <row r="14" spans="1:8" x14ac:dyDescent="0.15">
      <c r="A14" s="166"/>
      <c r="B14" s="167"/>
      <c r="C14" s="168"/>
      <c r="D14" s="169">
        <v>28708</v>
      </c>
      <c r="E14" s="170"/>
      <c r="F14" s="171">
        <v>28493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4.5199999999999996</v>
      </c>
      <c r="C19" s="180">
        <f>ROUND(VALUE(SUBSTITUTE(実質収支比率等に係る経年分析!G$48,"▲","-")),2)</f>
        <v>3.95</v>
      </c>
      <c r="D19" s="180">
        <f>ROUND(VALUE(SUBSTITUTE(実質収支比率等に係る経年分析!H$48,"▲","-")),2)</f>
        <v>4.71</v>
      </c>
      <c r="E19" s="180">
        <f>ROUND(VALUE(SUBSTITUTE(実質収支比率等に係る経年分析!I$48,"▲","-")),2)</f>
        <v>5.0999999999999996</v>
      </c>
      <c r="F19" s="180">
        <f>ROUND(VALUE(SUBSTITUTE(実質収支比率等に係る経年分析!J$48,"▲","-")),2)</f>
        <v>5.92</v>
      </c>
    </row>
    <row r="20" spans="1:11" x14ac:dyDescent="0.15">
      <c r="A20" s="180" t="s">
        <v>55</v>
      </c>
      <c r="B20" s="180">
        <f>ROUND(VALUE(SUBSTITUTE(実質収支比率等に係る経年分析!F$47,"▲","-")),2)</f>
        <v>12.08</v>
      </c>
      <c r="C20" s="180">
        <f>ROUND(VALUE(SUBSTITUTE(実質収支比率等に係る経年分析!G$47,"▲","-")),2)</f>
        <v>10.199999999999999</v>
      </c>
      <c r="D20" s="180">
        <f>ROUND(VALUE(SUBSTITUTE(実質収支比率等に係る経年分析!H$47,"▲","-")),2)</f>
        <v>10.27</v>
      </c>
      <c r="E20" s="180">
        <f>ROUND(VALUE(SUBSTITUTE(実質収支比率等に係る経年分析!I$47,"▲","-")),2)</f>
        <v>9.89</v>
      </c>
      <c r="F20" s="180">
        <f>ROUND(VALUE(SUBSTITUTE(実質収支比率等に係る経年分析!J$47,"▲","-")),2)</f>
        <v>9.84</v>
      </c>
    </row>
    <row r="21" spans="1:11" x14ac:dyDescent="0.15">
      <c r="A21" s="180" t="s">
        <v>56</v>
      </c>
      <c r="B21" s="180">
        <f>IF(ISNUMBER(VALUE(SUBSTITUTE(実質収支比率等に係る経年分析!F$49,"▲","-"))),ROUND(VALUE(SUBSTITUTE(実質収支比率等に係る経年分析!F$49,"▲","-")),2),NA())</f>
        <v>-2.5299999999999998</v>
      </c>
      <c r="C21" s="180">
        <f>IF(ISNUMBER(VALUE(SUBSTITUTE(実質収支比率等に係る経年分析!G$49,"▲","-"))),ROUND(VALUE(SUBSTITUTE(実質収支比率等に係る経年分析!G$49,"▲","-")),2),NA())</f>
        <v>-2.4700000000000002</v>
      </c>
      <c r="D21" s="180">
        <f>IF(ISNUMBER(VALUE(SUBSTITUTE(実質収支比率等に係る経年分析!H$49,"▲","-"))),ROUND(VALUE(SUBSTITUTE(実質収支比率等に係る経年分析!H$49,"▲","-")),2),NA())</f>
        <v>-1.2</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-1.38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0.32</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岡山市後期高齢者医療費特別会計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岡山市下水道事業会計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岡山市国民健康保険費特別会計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岡山市工業用水道事業会計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岡山市介護保険費特別会計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岡山市市場事業会計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岡山市水道事業会計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30956</v>
      </c>
      <c r="E42" s="182"/>
      <c r="F42" s="182"/>
      <c r="G42" s="182">
        <f>'実質公債費比率（分子）の構造'!L$52</f>
        <v>31016</v>
      </c>
      <c r="H42" s="182"/>
      <c r="I42" s="182"/>
      <c r="J42" s="182">
        <f>'実質公債費比率（分子）の構造'!M$52</f>
        <v>30972</v>
      </c>
      <c r="K42" s="182"/>
      <c r="L42" s="182"/>
      <c r="M42" s="182">
        <f>'実質公債費比率（分子）の構造'!N$52</f>
        <v>30697</v>
      </c>
      <c r="N42" s="182"/>
      <c r="O42" s="182"/>
      <c r="P42" s="182">
        <f>'実質公債費比率（分子）の構造'!O$52</f>
        <v>30515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3328</v>
      </c>
      <c r="C44" s="182"/>
      <c r="D44" s="182"/>
      <c r="E44" s="182">
        <f>'実質公債費比率（分子）の構造'!L$50</f>
        <v>3199</v>
      </c>
      <c r="F44" s="182"/>
      <c r="G44" s="182"/>
      <c r="H44" s="182">
        <f>'実質公債費比率（分子）の構造'!M$50</f>
        <v>3079</v>
      </c>
      <c r="I44" s="182"/>
      <c r="J44" s="182"/>
      <c r="K44" s="182">
        <f>'実質公債費比率（分子）の構造'!N$50</f>
        <v>1261</v>
      </c>
      <c r="L44" s="182"/>
      <c r="M44" s="182"/>
      <c r="N44" s="182">
        <f>'実質公債費比率（分子）の構造'!O$50</f>
        <v>1153</v>
      </c>
      <c r="O44" s="182"/>
      <c r="P44" s="182"/>
    </row>
    <row r="45" spans="1:16" x14ac:dyDescent="0.15">
      <c r="A45" s="182" t="s">
        <v>66</v>
      </c>
      <c r="B45" s="182">
        <f>'実質公債費比率（分子）の構造'!K$49</f>
        <v>148</v>
      </c>
      <c r="C45" s="182"/>
      <c r="D45" s="182"/>
      <c r="E45" s="182">
        <f>'実質公債費比率（分子）の構造'!L$49</f>
        <v>145</v>
      </c>
      <c r="F45" s="182"/>
      <c r="G45" s="182"/>
      <c r="H45" s="182">
        <f>'実質公債費比率（分子）の構造'!M$49</f>
        <v>119</v>
      </c>
      <c r="I45" s="182"/>
      <c r="J45" s="182"/>
      <c r="K45" s="182">
        <f>'実質公債費比率（分子）の構造'!N$49</f>
        <v>27</v>
      </c>
      <c r="L45" s="182"/>
      <c r="M45" s="182"/>
      <c r="N45" s="182">
        <f>'実質公債費比率（分子）の構造'!O$49</f>
        <v>25</v>
      </c>
      <c r="O45" s="182"/>
      <c r="P45" s="182"/>
    </row>
    <row r="46" spans="1:16" x14ac:dyDescent="0.15">
      <c r="A46" s="182" t="s">
        <v>67</v>
      </c>
      <c r="B46" s="182">
        <f>'実質公債費比率（分子）の構造'!K$48</f>
        <v>7000</v>
      </c>
      <c r="C46" s="182"/>
      <c r="D46" s="182"/>
      <c r="E46" s="182">
        <f>'実質公債費比率（分子）の構造'!L$48</f>
        <v>6564</v>
      </c>
      <c r="F46" s="182"/>
      <c r="G46" s="182"/>
      <c r="H46" s="182">
        <f>'実質公債費比率（分子）の構造'!M$48</f>
        <v>6335</v>
      </c>
      <c r="I46" s="182"/>
      <c r="J46" s="182"/>
      <c r="K46" s="182">
        <f>'実質公債費比率（分子）の構造'!N$48</f>
        <v>6001</v>
      </c>
      <c r="L46" s="182"/>
      <c r="M46" s="182"/>
      <c r="N46" s="182">
        <f>'実質公債費比率（分子）の構造'!O$48</f>
        <v>6214</v>
      </c>
      <c r="O46" s="182"/>
      <c r="P46" s="182"/>
    </row>
    <row r="47" spans="1:16" x14ac:dyDescent="0.15">
      <c r="A47" s="182" t="s">
        <v>68</v>
      </c>
      <c r="B47" s="182">
        <f>'実質公債費比率（分子）の構造'!K$47</f>
        <v>2030</v>
      </c>
      <c r="C47" s="182"/>
      <c r="D47" s="182"/>
      <c r="E47" s="182">
        <f>'実質公債費比率（分子）の構造'!L$47</f>
        <v>2363</v>
      </c>
      <c r="F47" s="182"/>
      <c r="G47" s="182"/>
      <c r="H47" s="182">
        <f>'実質公債費比率（分子）の構造'!M$47</f>
        <v>2697</v>
      </c>
      <c r="I47" s="182"/>
      <c r="J47" s="182"/>
      <c r="K47" s="182">
        <f>'実質公債費比率（分子）の構造'!N$47</f>
        <v>3030</v>
      </c>
      <c r="L47" s="182"/>
      <c r="M47" s="182"/>
      <c r="N47" s="182">
        <f>'実質公債費比率（分子）の構造'!O$47</f>
        <v>3175</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28575</v>
      </c>
      <c r="C49" s="182"/>
      <c r="D49" s="182"/>
      <c r="E49" s="182">
        <f>'実質公債費比率（分子）の構造'!L$45</f>
        <v>28436</v>
      </c>
      <c r="F49" s="182"/>
      <c r="G49" s="182"/>
      <c r="H49" s="182">
        <f>'実質公債費比率（分子）の構造'!M$45</f>
        <v>29196</v>
      </c>
      <c r="I49" s="182"/>
      <c r="J49" s="182"/>
      <c r="K49" s="182">
        <f>'実質公債費比率（分子）の構造'!N$45</f>
        <v>29175</v>
      </c>
      <c r="L49" s="182"/>
      <c r="M49" s="182"/>
      <c r="N49" s="182">
        <f>'実質公債費比率（分子）の構造'!O$45</f>
        <v>29067</v>
      </c>
      <c r="O49" s="182"/>
      <c r="P49" s="182"/>
    </row>
    <row r="50" spans="1:16" x14ac:dyDescent="0.15">
      <c r="A50" s="182" t="s">
        <v>71</v>
      </c>
      <c r="B50" s="182" t="e">
        <f>NA()</f>
        <v>#N/A</v>
      </c>
      <c r="C50" s="182">
        <f>IF(ISNUMBER('実質公債費比率（分子）の構造'!K$53),'実質公債費比率（分子）の構造'!K$53,NA())</f>
        <v>10125</v>
      </c>
      <c r="D50" s="182" t="e">
        <f>NA()</f>
        <v>#N/A</v>
      </c>
      <c r="E50" s="182" t="e">
        <f>NA()</f>
        <v>#N/A</v>
      </c>
      <c r="F50" s="182">
        <f>IF(ISNUMBER('実質公債費比率（分子）の構造'!L$53),'実質公債費比率（分子）の構造'!L$53,NA())</f>
        <v>9691</v>
      </c>
      <c r="G50" s="182" t="e">
        <f>NA()</f>
        <v>#N/A</v>
      </c>
      <c r="H50" s="182" t="e">
        <f>NA()</f>
        <v>#N/A</v>
      </c>
      <c r="I50" s="182">
        <f>IF(ISNUMBER('実質公債費比率（分子）の構造'!M$53),'実質公債費比率（分子）の構造'!M$53,NA())</f>
        <v>10454</v>
      </c>
      <c r="J50" s="182" t="e">
        <f>NA()</f>
        <v>#N/A</v>
      </c>
      <c r="K50" s="182" t="e">
        <f>NA()</f>
        <v>#N/A</v>
      </c>
      <c r="L50" s="182">
        <f>IF(ISNUMBER('実質公債費比率（分子）の構造'!N$53),'実質公債費比率（分子）の構造'!N$53,NA())</f>
        <v>8797</v>
      </c>
      <c r="M50" s="182" t="e">
        <f>NA()</f>
        <v>#N/A</v>
      </c>
      <c r="N50" s="182" t="e">
        <f>NA()</f>
        <v>#N/A</v>
      </c>
      <c r="O50" s="182">
        <f>IF(ISNUMBER('実質公債費比率（分子）の構造'!O$53),'実質公債費比率（分子）の構造'!O$53,NA())</f>
        <v>9119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350565</v>
      </c>
      <c r="E56" s="181"/>
      <c r="F56" s="181"/>
      <c r="G56" s="181">
        <f>'将来負担比率（分子）の構造'!J$52</f>
        <v>358292</v>
      </c>
      <c r="H56" s="181"/>
      <c r="I56" s="181"/>
      <c r="J56" s="181">
        <f>'将来負担比率（分子）の構造'!K$52</f>
        <v>369716</v>
      </c>
      <c r="K56" s="181"/>
      <c r="L56" s="181"/>
      <c r="M56" s="181">
        <f>'将来負担比率（分子）の構造'!L$52</f>
        <v>376864</v>
      </c>
      <c r="N56" s="181"/>
      <c r="O56" s="181"/>
      <c r="P56" s="181">
        <f>'将来負担比率（分子）の構造'!M$52</f>
        <v>387164</v>
      </c>
    </row>
    <row r="57" spans="1:16" x14ac:dyDescent="0.15">
      <c r="A57" s="181" t="s">
        <v>42</v>
      </c>
      <c r="B57" s="181"/>
      <c r="C57" s="181"/>
      <c r="D57" s="181">
        <f>'将来負担比率（分子）の構造'!I$51</f>
        <v>71399</v>
      </c>
      <c r="E57" s="181"/>
      <c r="F57" s="181"/>
      <c r="G57" s="181">
        <f>'将来負担比率（分子）の構造'!J$51</f>
        <v>70596</v>
      </c>
      <c r="H57" s="181"/>
      <c r="I57" s="181"/>
      <c r="J57" s="181">
        <f>'将来負担比率（分子）の構造'!K$51</f>
        <v>67968</v>
      </c>
      <c r="K57" s="181"/>
      <c r="L57" s="181"/>
      <c r="M57" s="181">
        <f>'将来負担比率（分子）の構造'!L$51</f>
        <v>66858</v>
      </c>
      <c r="N57" s="181"/>
      <c r="O57" s="181"/>
      <c r="P57" s="181">
        <f>'将来負担比率（分子）の構造'!M$51</f>
        <v>66437</v>
      </c>
    </row>
    <row r="58" spans="1:16" x14ac:dyDescent="0.15">
      <c r="A58" s="181" t="s">
        <v>41</v>
      </c>
      <c r="B58" s="181"/>
      <c r="C58" s="181"/>
      <c r="D58" s="181">
        <f>'将来負担比率（分子）の構造'!I$50</f>
        <v>59685</v>
      </c>
      <c r="E58" s="181"/>
      <c r="F58" s="181"/>
      <c r="G58" s="181">
        <f>'将来負担比率（分子）の構造'!J$50</f>
        <v>70132</v>
      </c>
      <c r="H58" s="181"/>
      <c r="I58" s="181"/>
      <c r="J58" s="181">
        <f>'将来負担比率（分子）の構造'!K$50</f>
        <v>76383</v>
      </c>
      <c r="K58" s="181"/>
      <c r="L58" s="181"/>
      <c r="M58" s="181">
        <f>'将来負担比率（分子）の構造'!L$50</f>
        <v>79920</v>
      </c>
      <c r="N58" s="181"/>
      <c r="O58" s="181"/>
      <c r="P58" s="181">
        <f>'将来負担比率（分子）の構造'!M$50</f>
        <v>82649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1026</v>
      </c>
      <c r="C61" s="181"/>
      <c r="D61" s="181"/>
      <c r="E61" s="181">
        <f>'将来負担比率（分子）の構造'!J$46</f>
        <v>1226</v>
      </c>
      <c r="F61" s="181"/>
      <c r="G61" s="181"/>
      <c r="H61" s="181">
        <f>'将来負担比率（分子）の構造'!K$46</f>
        <v>1433</v>
      </c>
      <c r="I61" s="181"/>
      <c r="J61" s="181"/>
      <c r="K61" s="181">
        <f>'将来負担比率（分子）の構造'!L$46</f>
        <v>1467</v>
      </c>
      <c r="L61" s="181"/>
      <c r="M61" s="181"/>
      <c r="N61" s="181">
        <f>'将来負担比率（分子）の構造'!M$46</f>
        <v>356</v>
      </c>
      <c r="O61" s="181"/>
      <c r="P61" s="181"/>
    </row>
    <row r="62" spans="1:16" x14ac:dyDescent="0.15">
      <c r="A62" s="181" t="s">
        <v>35</v>
      </c>
      <c r="B62" s="181">
        <f>'将来負担比率（分子）の構造'!I$45</f>
        <v>37447</v>
      </c>
      <c r="C62" s="181"/>
      <c r="D62" s="181"/>
      <c r="E62" s="181">
        <f>'将来負担比率（分子）の構造'!J$45</f>
        <v>62247</v>
      </c>
      <c r="F62" s="181"/>
      <c r="G62" s="181"/>
      <c r="H62" s="181">
        <f>'将来負担比率（分子）の構造'!K$45</f>
        <v>58417</v>
      </c>
      <c r="I62" s="181"/>
      <c r="J62" s="181"/>
      <c r="K62" s="181">
        <f>'将来負担比率（分子）の構造'!L$45</f>
        <v>57569</v>
      </c>
      <c r="L62" s="181"/>
      <c r="M62" s="181"/>
      <c r="N62" s="181">
        <f>'将来負担比率（分子）の構造'!M$45</f>
        <v>56832</v>
      </c>
      <c r="O62" s="181"/>
      <c r="P62" s="181"/>
    </row>
    <row r="63" spans="1:16" x14ac:dyDescent="0.15">
      <c r="A63" s="181" t="s">
        <v>34</v>
      </c>
      <c r="B63" s="181">
        <f>'将来負担比率（分子）の構造'!I$44</f>
        <v>461</v>
      </c>
      <c r="C63" s="181"/>
      <c r="D63" s="181"/>
      <c r="E63" s="181">
        <f>'将来負担比率（分子）の構造'!J$44</f>
        <v>338</v>
      </c>
      <c r="F63" s="181"/>
      <c r="G63" s="181"/>
      <c r="H63" s="181">
        <f>'将来負担比率（分子）の構造'!K$44</f>
        <v>151</v>
      </c>
      <c r="I63" s="181"/>
      <c r="J63" s="181"/>
      <c r="K63" s="181">
        <f>'将来負担比率（分子）の構造'!L$44</f>
        <v>149</v>
      </c>
      <c r="L63" s="181"/>
      <c r="M63" s="181"/>
      <c r="N63" s="181">
        <f>'将来負担比率（分子）の構造'!M$44</f>
        <v>127</v>
      </c>
      <c r="O63" s="181"/>
      <c r="P63" s="181"/>
    </row>
    <row r="64" spans="1:16" x14ac:dyDescent="0.15">
      <c r="A64" s="181" t="s">
        <v>33</v>
      </c>
      <c r="B64" s="181">
        <f>'将来負担比率（分子）の構造'!I$43</f>
        <v>110078</v>
      </c>
      <c r="C64" s="181"/>
      <c r="D64" s="181"/>
      <c r="E64" s="181">
        <f>'将来負担比率（分子）の構造'!J$43</f>
        <v>106310</v>
      </c>
      <c r="F64" s="181"/>
      <c r="G64" s="181"/>
      <c r="H64" s="181">
        <f>'将来負担比率（分子）の構造'!K$43</f>
        <v>101405</v>
      </c>
      <c r="I64" s="181"/>
      <c r="J64" s="181"/>
      <c r="K64" s="181">
        <f>'将来負担比率（分子）の構造'!L$43</f>
        <v>95474</v>
      </c>
      <c r="L64" s="181"/>
      <c r="M64" s="181"/>
      <c r="N64" s="181">
        <f>'将来負担比率（分子）の構造'!M$43</f>
        <v>92894</v>
      </c>
      <c r="O64" s="181"/>
      <c r="P64" s="181"/>
    </row>
    <row r="65" spans="1:16" x14ac:dyDescent="0.15">
      <c r="A65" s="181" t="s">
        <v>32</v>
      </c>
      <c r="B65" s="181">
        <f>'将来負担比率（分子）の構造'!I$42</f>
        <v>24746</v>
      </c>
      <c r="C65" s="181"/>
      <c r="D65" s="181"/>
      <c r="E65" s="181">
        <f>'将来負担比率（分子）の構造'!J$42</f>
        <v>19697</v>
      </c>
      <c r="F65" s="181"/>
      <c r="G65" s="181"/>
      <c r="H65" s="181">
        <f>'将来負担比率（分子）の構造'!K$42</f>
        <v>16415</v>
      </c>
      <c r="I65" s="181"/>
      <c r="J65" s="181"/>
      <c r="K65" s="181">
        <f>'将来負担比率（分子）の構造'!L$42</f>
        <v>14919</v>
      </c>
      <c r="L65" s="181"/>
      <c r="M65" s="181"/>
      <c r="N65" s="181">
        <f>'将来負担比率（分子）の構造'!M$42</f>
        <v>14750</v>
      </c>
      <c r="O65" s="181"/>
      <c r="P65" s="181"/>
    </row>
    <row r="66" spans="1:16" x14ac:dyDescent="0.15">
      <c r="A66" s="181" t="s">
        <v>31</v>
      </c>
      <c r="B66" s="181">
        <f>'将来負担比率（分子）の構造'!I$41</f>
        <v>327125</v>
      </c>
      <c r="C66" s="181"/>
      <c r="D66" s="181"/>
      <c r="E66" s="181">
        <f>'将来負担比率（分子）の構造'!J$41</f>
        <v>340138</v>
      </c>
      <c r="F66" s="181"/>
      <c r="G66" s="181"/>
      <c r="H66" s="181">
        <f>'将来負担比率（分子）の構造'!K$41</f>
        <v>352156</v>
      </c>
      <c r="I66" s="181"/>
      <c r="J66" s="181"/>
      <c r="K66" s="181">
        <f>'将来負担比率（分子）の構造'!L$41</f>
        <v>352657</v>
      </c>
      <c r="L66" s="181"/>
      <c r="M66" s="181"/>
      <c r="N66" s="181">
        <f>'将来負担比率（分子）の構造'!M$41</f>
        <v>363236</v>
      </c>
      <c r="O66" s="181"/>
      <c r="P66" s="181"/>
    </row>
    <row r="67" spans="1:16" x14ac:dyDescent="0.15">
      <c r="A67" s="181" t="s">
        <v>75</v>
      </c>
      <c r="B67" s="181" t="e">
        <f>NA()</f>
        <v>#N/A</v>
      </c>
      <c r="C67" s="181">
        <f>IF(ISNUMBER('将来負担比率（分子）の構造'!I$53), IF('将来負担比率（分子）の構造'!I$53 &lt; 0, 0, '将来負担比率（分子）の構造'!I$53), NA())</f>
        <v>19233</v>
      </c>
      <c r="D67" s="181" t="e">
        <f>NA()</f>
        <v>#N/A</v>
      </c>
      <c r="E67" s="181" t="e">
        <f>NA()</f>
        <v>#N/A</v>
      </c>
      <c r="F67" s="181">
        <f>IF(ISNUMBER('将来負担比率（分子）の構造'!J$53), IF('将来負担比率（分子）の構造'!J$53 &lt; 0, 0, '将来負担比率（分子）の構造'!J$53), NA())</f>
        <v>30937</v>
      </c>
      <c r="G67" s="181" t="e">
        <f>NA()</f>
        <v>#N/A</v>
      </c>
      <c r="H67" s="181" t="e">
        <f>NA()</f>
        <v>#N/A</v>
      </c>
      <c r="I67" s="181">
        <f>IF(ISNUMBER('将来負担比率（分子）の構造'!K$53), IF('将来負担比率（分子）の構造'!K$53 &lt; 0, 0, '将来負担比率（分子）の構造'!K$53), NA())</f>
        <v>15910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20050</v>
      </c>
      <c r="C72" s="185">
        <f>基金残高に係る経年分析!G55</f>
        <v>19404</v>
      </c>
      <c r="D72" s="185">
        <f>基金残高に係る経年分析!H55</f>
        <v>19808</v>
      </c>
    </row>
    <row r="73" spans="1:16" x14ac:dyDescent="0.15">
      <c r="A73" s="184" t="s">
        <v>78</v>
      </c>
      <c r="B73" s="185">
        <f>基金残高に係る経年分析!F56</f>
        <v>1412</v>
      </c>
      <c r="C73" s="185">
        <f>基金残高に係る経年分析!G56</f>
        <v>1427</v>
      </c>
      <c r="D73" s="185">
        <f>基金残高に係る経年分析!H56</f>
        <v>1446</v>
      </c>
    </row>
    <row r="74" spans="1:16" x14ac:dyDescent="0.15">
      <c r="A74" s="184" t="s">
        <v>79</v>
      </c>
      <c r="B74" s="185">
        <f>基金残高に係る経年分析!F57</f>
        <v>30152</v>
      </c>
      <c r="C74" s="185">
        <f>基金残高に係る経年分析!G57</f>
        <v>33667</v>
      </c>
      <c r="D74" s="185">
        <f>基金残高に係る経年分析!H57</f>
        <v>34134</v>
      </c>
    </row>
  </sheetData>
  <sheetProtection algorithmName="SHA-512" hashValue="lYkqhf0i8HZ4pj1hI1a0Lmtry4CtC+2Vjl649nDk6eFWgOda3OYueB6mQ0F9roAdzKy05+BSvNRJVtaQywWzWw==" saltValue="nW4g7zvVsHTmAn1GpVOHr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2022-03-30T02:19:27Z</cp:lastPrinted>
  <dcterms:created xsi:type="dcterms:W3CDTF">2022-02-02T06:24:37Z</dcterms:created>
  <dcterms:modified xsi:type="dcterms:W3CDTF">2022-09-27T07:22:02Z</dcterms:modified>
  <cp:category/>
</cp:coreProperties>
</file>