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H12.10.1" sheetId="1" r:id="rId1"/>
    <sheet name="H13.10.1" sheetId="2" r:id="rId2"/>
    <sheet name="H14.10.1" sheetId="3" r:id="rId3"/>
    <sheet name="H15.10.1" sheetId="4" r:id="rId4"/>
    <sheet name="H16.10.1" sheetId="5" r:id="rId5"/>
  </sheets>
  <externalReferences>
    <externalReference r:id="rId6"/>
  </externalReferences>
  <definedNames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占有" localSheetId="0">#REF!</definedName>
    <definedName name="占有" localSheetId="1">#REF!</definedName>
    <definedName name="占有" localSheetId="2">#REF!</definedName>
    <definedName name="占有" localSheetId="3">#REF!</definedName>
    <definedName name="占有" localSheetId="4">#REF!</definedName>
    <definedName name="占有">#REF!</definedName>
    <definedName name="増減順位" localSheetId="0">#REF!</definedName>
    <definedName name="増減順位" localSheetId="1">#REF!</definedName>
    <definedName name="増減順位" localSheetId="2">#REF!</definedName>
    <definedName name="増減順位" localSheetId="3">#REF!</definedName>
    <definedName name="増減順位" localSheetId="4">#REF!</definedName>
    <definedName name="増減順位">#REF!</definedName>
    <definedName name="第１表" localSheetId="0">#REF!</definedName>
    <definedName name="第１表" localSheetId="1">#REF!</definedName>
    <definedName name="第１表" localSheetId="2">#REF!</definedName>
    <definedName name="第１表" localSheetId="3">#REF!</definedName>
    <definedName name="第１表" localSheetId="4">#REF!</definedName>
    <definedName name="第１表">#REF!</definedName>
    <definedName name="動態" localSheetId="0">#REF!</definedName>
    <definedName name="動態" localSheetId="1">#REF!</definedName>
    <definedName name="動態" localSheetId="2">#REF!</definedName>
    <definedName name="動態" localSheetId="3">#REF!</definedName>
    <definedName name="動態" localSheetId="4">#REF!</definedName>
    <definedName name="動態">#REF!</definedName>
    <definedName name="年齢構成">'[1]H11.10.1'!#REF!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5" l="1"/>
  <c r="M6" i="5" s="1"/>
  <c r="P6" i="5"/>
  <c r="O6" i="5" s="1"/>
  <c r="R6" i="5"/>
  <c r="Q6" i="5" s="1"/>
  <c r="T6" i="5"/>
  <c r="S6" i="5" s="1"/>
  <c r="M7" i="5"/>
  <c r="O7" i="5"/>
  <c r="Q7" i="5"/>
  <c r="S7" i="5"/>
  <c r="G8" i="5"/>
  <c r="N8" i="5"/>
  <c r="M8" i="5" s="1"/>
  <c r="O8" i="5"/>
  <c r="P8" i="5"/>
  <c r="R8" i="5"/>
  <c r="Q8" i="5" s="1"/>
  <c r="S8" i="5"/>
  <c r="T8" i="5"/>
  <c r="G9" i="5"/>
  <c r="N9" i="5"/>
  <c r="M9" i="5" s="1"/>
  <c r="P9" i="5"/>
  <c r="O9" i="5" s="1"/>
  <c r="R9" i="5"/>
  <c r="Q9" i="5" s="1"/>
  <c r="T9" i="5"/>
  <c r="S9" i="5" s="1"/>
  <c r="G10" i="5"/>
  <c r="N10" i="5" s="1"/>
  <c r="M10" i="5" s="1"/>
  <c r="P10" i="5"/>
  <c r="O10" i="5" s="1"/>
  <c r="Q10" i="5"/>
  <c r="R10" i="5"/>
  <c r="T10" i="5"/>
  <c r="S10" i="5" s="1"/>
  <c r="G11" i="5"/>
  <c r="N11" i="5" s="1"/>
  <c r="M11" i="5" s="1"/>
  <c r="P11" i="5"/>
  <c r="O11" i="5" s="1"/>
  <c r="R11" i="5"/>
  <c r="Q11" i="5" s="1"/>
  <c r="T11" i="5"/>
  <c r="S11" i="5" s="1"/>
  <c r="G12" i="5"/>
  <c r="N12" i="5"/>
  <c r="M12" i="5" s="1"/>
  <c r="O12" i="5"/>
  <c r="P12" i="5"/>
  <c r="R12" i="5"/>
  <c r="Q12" i="5" s="1"/>
  <c r="S12" i="5"/>
  <c r="T12" i="5"/>
  <c r="G13" i="5"/>
  <c r="N13" i="5"/>
  <c r="M13" i="5" s="1"/>
  <c r="O13" i="5"/>
  <c r="P13" i="5"/>
  <c r="R13" i="5"/>
  <c r="Q13" i="5" s="1"/>
  <c r="S13" i="5"/>
  <c r="T13" i="5"/>
  <c r="G14" i="5"/>
  <c r="N14" i="5" s="1"/>
  <c r="M14" i="5" s="1"/>
  <c r="P14" i="5"/>
  <c r="O14" i="5" s="1"/>
  <c r="Q14" i="5"/>
  <c r="R14" i="5"/>
  <c r="T14" i="5"/>
  <c r="S14" i="5" s="1"/>
  <c r="G15" i="5"/>
  <c r="P15" i="5" s="1"/>
  <c r="O15" i="5" s="1"/>
  <c r="Q15" i="5"/>
  <c r="R15" i="5"/>
  <c r="T15" i="5"/>
  <c r="S15" i="5" s="1"/>
  <c r="G16" i="5"/>
  <c r="N16" i="5"/>
  <c r="M16" i="5" s="1"/>
  <c r="O16" i="5"/>
  <c r="P16" i="5"/>
  <c r="R16" i="5"/>
  <c r="Q16" i="5" s="1"/>
  <c r="S16" i="5"/>
  <c r="T16" i="5"/>
  <c r="G17" i="5"/>
  <c r="N17" i="5"/>
  <c r="M17" i="5" s="1"/>
  <c r="O17" i="5"/>
  <c r="P17" i="5"/>
  <c r="R17" i="5"/>
  <c r="Q17" i="5" s="1"/>
  <c r="S17" i="5"/>
  <c r="T17" i="5"/>
  <c r="G18" i="5"/>
  <c r="N18" i="5" s="1"/>
  <c r="M18" i="5" s="1"/>
  <c r="P18" i="5"/>
  <c r="O18" i="5" s="1"/>
  <c r="Q18" i="5"/>
  <c r="R18" i="5"/>
  <c r="T18" i="5"/>
  <c r="S18" i="5" s="1"/>
  <c r="G19" i="5"/>
  <c r="N19" i="5" s="1"/>
  <c r="M19" i="5" s="1"/>
  <c r="P19" i="5"/>
  <c r="O19" i="5" s="1"/>
  <c r="Q19" i="5"/>
  <c r="R19" i="5"/>
  <c r="T19" i="5"/>
  <c r="S19" i="5" s="1"/>
  <c r="G20" i="5"/>
  <c r="N20" i="5"/>
  <c r="M20" i="5" s="1"/>
  <c r="O20" i="5"/>
  <c r="P20" i="5"/>
  <c r="R20" i="5"/>
  <c r="Q20" i="5" s="1"/>
  <c r="S20" i="5"/>
  <c r="T20" i="5"/>
  <c r="G21" i="5"/>
  <c r="N21" i="5"/>
  <c r="M21" i="5" s="1"/>
  <c r="O21" i="5"/>
  <c r="P21" i="5"/>
  <c r="R21" i="5"/>
  <c r="Q21" i="5" s="1"/>
  <c r="S21" i="5"/>
  <c r="T21" i="5"/>
  <c r="G22" i="5"/>
  <c r="N22" i="5" s="1"/>
  <c r="M22" i="5" s="1"/>
  <c r="P22" i="5"/>
  <c r="O22" i="5" s="1"/>
  <c r="Q22" i="5"/>
  <c r="R22" i="5"/>
  <c r="T22" i="5"/>
  <c r="S22" i="5" s="1"/>
  <c r="G23" i="5"/>
  <c r="N23" i="5" s="1"/>
  <c r="M23" i="5" s="1"/>
  <c r="P23" i="5"/>
  <c r="O23" i="5" s="1"/>
  <c r="Q23" i="5"/>
  <c r="R23" i="5"/>
  <c r="T23" i="5"/>
  <c r="S23" i="5" s="1"/>
  <c r="G24" i="5"/>
  <c r="N24" i="5"/>
  <c r="M24" i="5" s="1"/>
  <c r="O24" i="5"/>
  <c r="P24" i="5"/>
  <c r="R24" i="5"/>
  <c r="Q24" i="5" s="1"/>
  <c r="S24" i="5"/>
  <c r="T24" i="5"/>
  <c r="G25" i="5"/>
  <c r="N25" i="5"/>
  <c r="M25" i="5" s="1"/>
  <c r="O25" i="5"/>
  <c r="P25" i="5"/>
  <c r="R25" i="5"/>
  <c r="Q25" i="5" s="1"/>
  <c r="S25" i="5"/>
  <c r="T25" i="5"/>
  <c r="M26" i="5"/>
  <c r="O26" i="5"/>
  <c r="Q26" i="5"/>
  <c r="S26" i="5"/>
  <c r="H27" i="5"/>
  <c r="G27" i="5" s="1"/>
  <c r="I27" i="5"/>
  <c r="R27" i="5"/>
  <c r="Q27" i="5" s="1"/>
  <c r="S27" i="5"/>
  <c r="T27" i="5"/>
  <c r="H28" i="5"/>
  <c r="H58" i="5" s="1"/>
  <c r="I28" i="5"/>
  <c r="I58" i="5" s="1"/>
  <c r="Q28" i="5"/>
  <c r="R28" i="5"/>
  <c r="T28" i="5"/>
  <c r="S28" i="5" s="1"/>
  <c r="H29" i="5"/>
  <c r="I29" i="5"/>
  <c r="G29" i="5" s="1"/>
  <c r="Q29" i="5"/>
  <c r="R29" i="5"/>
  <c r="T29" i="5"/>
  <c r="S29" i="5" s="1"/>
  <c r="D33" i="5"/>
  <c r="G33" i="5"/>
  <c r="J33" i="5"/>
  <c r="N36" i="5"/>
  <c r="P36" i="5"/>
  <c r="G38" i="5"/>
  <c r="H38" i="5"/>
  <c r="I38" i="5"/>
  <c r="N38" i="5"/>
  <c r="P38" i="5"/>
  <c r="G39" i="5"/>
  <c r="H39" i="5"/>
  <c r="I39" i="5"/>
  <c r="N39" i="5"/>
  <c r="P39" i="5"/>
  <c r="G40" i="5"/>
  <c r="H40" i="5"/>
  <c r="I40" i="5"/>
  <c r="N40" i="5"/>
  <c r="P40" i="5"/>
  <c r="G41" i="5"/>
  <c r="H41" i="5"/>
  <c r="I41" i="5"/>
  <c r="N41" i="5"/>
  <c r="P41" i="5"/>
  <c r="G42" i="5"/>
  <c r="H42" i="5"/>
  <c r="I42" i="5"/>
  <c r="N42" i="5"/>
  <c r="P42" i="5"/>
  <c r="G43" i="5"/>
  <c r="H43" i="5"/>
  <c r="I43" i="5"/>
  <c r="N43" i="5"/>
  <c r="P43" i="5"/>
  <c r="G44" i="5"/>
  <c r="H44" i="5"/>
  <c r="I44" i="5"/>
  <c r="N44" i="5"/>
  <c r="P44" i="5"/>
  <c r="G45" i="5"/>
  <c r="H45" i="5"/>
  <c r="I45" i="5"/>
  <c r="N45" i="5"/>
  <c r="P45" i="5"/>
  <c r="G46" i="5"/>
  <c r="H46" i="5"/>
  <c r="I46" i="5"/>
  <c r="N46" i="5"/>
  <c r="P46" i="5"/>
  <c r="G47" i="5"/>
  <c r="H47" i="5"/>
  <c r="I47" i="5"/>
  <c r="N47" i="5"/>
  <c r="P47" i="5"/>
  <c r="G48" i="5"/>
  <c r="H48" i="5"/>
  <c r="I48" i="5"/>
  <c r="N48" i="5"/>
  <c r="P48" i="5"/>
  <c r="G49" i="5"/>
  <c r="H49" i="5"/>
  <c r="I49" i="5"/>
  <c r="N49" i="5"/>
  <c r="P49" i="5"/>
  <c r="G50" i="5"/>
  <c r="H50" i="5"/>
  <c r="I50" i="5"/>
  <c r="N50" i="5"/>
  <c r="P50" i="5"/>
  <c r="G51" i="5"/>
  <c r="H51" i="5"/>
  <c r="I51" i="5"/>
  <c r="N51" i="5"/>
  <c r="P51" i="5"/>
  <c r="G52" i="5"/>
  <c r="H52" i="5"/>
  <c r="I52" i="5"/>
  <c r="N52" i="5"/>
  <c r="P52" i="5"/>
  <c r="G53" i="5"/>
  <c r="H53" i="5"/>
  <c r="I53" i="5"/>
  <c r="N53" i="5"/>
  <c r="P53" i="5"/>
  <c r="G54" i="5"/>
  <c r="H54" i="5"/>
  <c r="I54" i="5"/>
  <c r="N54" i="5"/>
  <c r="P54" i="5"/>
  <c r="G55" i="5"/>
  <c r="H55" i="5"/>
  <c r="I55" i="5"/>
  <c r="N55" i="5"/>
  <c r="P55" i="5"/>
  <c r="H57" i="5"/>
  <c r="I57" i="5"/>
  <c r="N57" i="5"/>
  <c r="N58" i="5"/>
  <c r="P58" i="5"/>
  <c r="H59" i="5"/>
  <c r="I59" i="5"/>
  <c r="N59" i="5"/>
  <c r="D33" i="4"/>
  <c r="G33" i="4"/>
  <c r="J33" i="4"/>
  <c r="D33" i="3"/>
  <c r="G33" i="3"/>
  <c r="J33" i="3"/>
  <c r="D33" i="2"/>
  <c r="G33" i="2"/>
  <c r="O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7" i="1"/>
  <c r="O28" i="1"/>
  <c r="O29" i="1"/>
  <c r="P27" i="5" l="1"/>
  <c r="O27" i="5" s="1"/>
  <c r="G57" i="5"/>
  <c r="N27" i="5"/>
  <c r="M27" i="5" s="1"/>
  <c r="N29" i="5"/>
  <c r="M29" i="5" s="1"/>
  <c r="G59" i="5"/>
  <c r="P29" i="5"/>
  <c r="O29" i="5" s="1"/>
  <c r="P57" i="5"/>
  <c r="G28" i="5"/>
  <c r="N15" i="5"/>
  <c r="M15" i="5" s="1"/>
  <c r="P59" i="5"/>
  <c r="P28" i="5" l="1"/>
  <c r="O28" i="5" s="1"/>
  <c r="N28" i="5"/>
  <c r="M28" i="5" s="1"/>
  <c r="G58" i="5"/>
</calcChain>
</file>

<file path=xl/sharedStrings.xml><?xml version="1.0" encoding="utf-8"?>
<sst xmlns="http://schemas.openxmlformats.org/spreadsheetml/2006/main" count="768" uniqueCount="63">
  <si>
    <t>～</t>
    <phoneticPr fontId="5"/>
  </si>
  <si>
    <t>～</t>
    <phoneticPr fontId="5"/>
  </si>
  <si>
    <t>総　数</t>
    <rPh sb="0" eb="3">
      <t>ソウスウ</t>
    </rPh>
    <phoneticPr fontId="5"/>
  </si>
  <si>
    <t>平成７年</t>
    <rPh sb="0" eb="2">
      <t>ヘイセイ</t>
    </rPh>
    <rPh sb="3" eb="4">
      <t>ネン</t>
    </rPh>
    <phoneticPr fontId="5"/>
  </si>
  <si>
    <t>平成１２年</t>
    <rPh sb="0" eb="2">
      <t>ヘイセイ</t>
    </rPh>
    <rPh sb="4" eb="5">
      <t>ネン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</si>
  <si>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</si>
  <si>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</si>
  <si>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年齢</t>
    <rPh sb="0" eb="2">
      <t>ネンレイ</t>
    </rPh>
    <phoneticPr fontId="5"/>
  </si>
  <si>
    <t>(女100人に対する男の数)</t>
    <rPh sb="1" eb="2">
      <t>オンナ</t>
    </rPh>
    <rPh sb="5" eb="6">
      <t>ニン</t>
    </rPh>
    <rPh sb="7" eb="8">
      <t>タイ</t>
    </rPh>
    <rPh sb="10" eb="11">
      <t>オトコ</t>
    </rPh>
    <rPh sb="12" eb="13">
      <t>カズ</t>
    </rPh>
    <phoneticPr fontId="5"/>
  </si>
  <si>
    <t>平 成 ７ 年 ( 国 勢 調 査 )</t>
    <rPh sb="0" eb="3">
      <t>ヘイセイ</t>
    </rPh>
    <rPh sb="6" eb="7">
      <t>ネン</t>
    </rPh>
    <rPh sb="10" eb="13">
      <t>コクセイ</t>
    </rPh>
    <rPh sb="14" eb="17">
      <t>チョウサ</t>
    </rPh>
    <phoneticPr fontId="5"/>
  </si>
  <si>
    <t>平　成　１２　年(国勢調査)</t>
    <rPh sb="0" eb="3">
      <t>ヘイセイ</t>
    </rPh>
    <rPh sb="7" eb="8">
      <t>ネン</t>
    </rPh>
    <rPh sb="9" eb="11">
      <t>コクセイ</t>
    </rPh>
    <rPh sb="11" eb="13">
      <t>チョウサ</t>
    </rPh>
    <phoneticPr fontId="5"/>
  </si>
  <si>
    <t>人　　口　　性　　比</t>
    <rPh sb="0" eb="4">
      <t>ジンコウ</t>
    </rPh>
    <rPh sb="6" eb="7">
      <t>セイ</t>
    </rPh>
    <rPh sb="9" eb="10">
      <t>ヒ</t>
    </rPh>
    <phoneticPr fontId="5"/>
  </si>
  <si>
    <t>年　　　　　  齢  　　　　　別  　　　　　構  　　　　　成　  　　　　割  　　　　　合</t>
    <rPh sb="0" eb="17">
      <t>ネンレイベツ</t>
    </rPh>
    <rPh sb="24" eb="33">
      <t>コウセイ</t>
    </rPh>
    <rPh sb="40" eb="49">
      <t>ワリアイ</t>
    </rPh>
    <phoneticPr fontId="5"/>
  </si>
  <si>
    <t>区分</t>
    <rPh sb="0" eb="2">
      <t>クブン</t>
    </rPh>
    <phoneticPr fontId="5"/>
  </si>
  <si>
    <t>(単位：％)</t>
    <rPh sb="1" eb="3">
      <t>タンイ</t>
    </rPh>
    <phoneticPr fontId="5"/>
  </si>
  <si>
    <t xml:space="preserve">  </t>
  </si>
  <si>
    <t>　</t>
  </si>
  <si>
    <t>～</t>
    <phoneticPr fontId="5"/>
  </si>
  <si>
    <t>△</t>
  </si>
  <si>
    <t>～</t>
    <phoneticPr fontId="5"/>
  </si>
  <si>
    <t>人口増減率</t>
    <rPh sb="0" eb="2">
      <t>ジンコウ</t>
    </rPh>
    <rPh sb="2" eb="5">
      <t>ゾウゲンリツ</t>
    </rPh>
    <phoneticPr fontId="5"/>
  </si>
  <si>
    <t>人口増減数</t>
    <rPh sb="0" eb="2">
      <t>ジンコウ</t>
    </rPh>
    <rPh sb="2" eb="4">
      <t>ゾウゲン</t>
    </rPh>
    <rPh sb="4" eb="5">
      <t>スウ</t>
    </rPh>
    <phoneticPr fontId="5"/>
  </si>
  <si>
    <t>(H11.10.1～H12.9.1)</t>
    <phoneticPr fontId="5"/>
  </si>
  <si>
    <t>人口増減数</t>
    <rPh sb="0" eb="2">
      <t>ジンコウ</t>
    </rPh>
    <rPh sb="2" eb="4">
      <t>ゾウゲンリツ</t>
    </rPh>
    <rPh sb="4" eb="5">
      <t>カズ</t>
    </rPh>
    <phoneticPr fontId="5"/>
  </si>
  <si>
    <t>平成７年との増減</t>
    <rPh sb="0" eb="2">
      <t>ヘイセイ</t>
    </rPh>
    <rPh sb="3" eb="4">
      <t>ネン</t>
    </rPh>
    <rPh sb="6" eb="8">
      <t>ゾウゲン</t>
    </rPh>
    <phoneticPr fontId="5"/>
  </si>
  <si>
    <t>平成１２年中</t>
    <rPh sb="0" eb="2">
      <t>ヘイセイ</t>
    </rPh>
    <rPh sb="4" eb="5">
      <t>ネン</t>
    </rPh>
    <rPh sb="5" eb="6">
      <t>チュウ</t>
    </rPh>
    <phoneticPr fontId="5"/>
  </si>
  <si>
    <t>人　　　　　　　　　　　口</t>
    <rPh sb="0" eb="13">
      <t>ジンコウ</t>
    </rPh>
    <phoneticPr fontId="5"/>
  </si>
  <si>
    <t>( 単 位 ： 人 、 ％ )</t>
    <rPh sb="2" eb="5">
      <t>タンイ</t>
    </rPh>
    <rPh sb="8" eb="9">
      <t>ヒト</t>
    </rPh>
    <phoneticPr fontId="5"/>
  </si>
  <si>
    <t>平成１２年１０月１日現在 年齢５歳階級別、男女別人口及び構成比　―　県　(国勢調査結果)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rPh sb="37" eb="39">
      <t>コクセイ</t>
    </rPh>
    <rPh sb="39" eb="41">
      <t>チョウサ</t>
    </rPh>
    <rPh sb="41" eb="43">
      <t>ケッカ</t>
    </rPh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</si>
  <si>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</si>
  <si>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</si>
  <si>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</si>
  <si>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</si>
  <si>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</si>
  <si>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～</t>
    <phoneticPr fontId="5"/>
  </si>
  <si>
    <t>平成１３年</t>
    <rPh sb="0" eb="2">
      <t>ヘイセイ</t>
    </rPh>
    <rPh sb="4" eb="5">
      <t>ネン</t>
    </rPh>
    <phoneticPr fontId="5"/>
  </si>
  <si>
    <t>～</t>
    <phoneticPr fontId="5"/>
  </si>
  <si>
    <t>平　成　１2　年( 国 勢 調 査 )</t>
    <rPh sb="0" eb="3">
      <t>ヘイセイ</t>
    </rPh>
    <rPh sb="7" eb="8">
      <t>ネン</t>
    </rPh>
    <rPh sb="10" eb="11">
      <t>クニ</t>
    </rPh>
    <rPh sb="12" eb="13">
      <t>ゼイ</t>
    </rPh>
    <rPh sb="14" eb="15">
      <t>チョウ</t>
    </rPh>
    <rPh sb="16" eb="17">
      <t>ジャ</t>
    </rPh>
    <phoneticPr fontId="5"/>
  </si>
  <si>
    <t>平　成　１3　年</t>
    <rPh sb="0" eb="3">
      <t>ヘイセイ</t>
    </rPh>
    <rPh sb="7" eb="8">
      <t>ネン</t>
    </rPh>
    <phoneticPr fontId="5"/>
  </si>
  <si>
    <t>平成7年との増減</t>
    <rPh sb="0" eb="2">
      <t>ヘイセイ</t>
    </rPh>
    <rPh sb="3" eb="4">
      <t>ネン</t>
    </rPh>
    <rPh sb="6" eb="8">
      <t>ゾウゲン</t>
    </rPh>
    <phoneticPr fontId="5"/>
  </si>
  <si>
    <t>平成１2年との増減</t>
    <rPh sb="0" eb="2">
      <t>ヘイセイ</t>
    </rPh>
    <rPh sb="4" eb="5">
      <t>ネン</t>
    </rPh>
    <rPh sb="7" eb="9">
      <t>ゾウゲン</t>
    </rPh>
    <phoneticPr fontId="5"/>
  </si>
  <si>
    <t>（平成１２年国勢調査結果基準）</t>
    <phoneticPr fontId="5"/>
  </si>
  <si>
    <t>平成１３年１０月１日現在 年齢５歳階級別、男女別人口及び構成比　―　県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phoneticPr fontId="5"/>
  </si>
  <si>
    <t>平成１４年</t>
    <rPh sb="0" eb="2">
      <t>ヘイセイ</t>
    </rPh>
    <rPh sb="4" eb="5">
      <t>ネン</t>
    </rPh>
    <phoneticPr fontId="5"/>
  </si>
  <si>
    <t>平　成　１4　年</t>
    <rPh sb="0" eb="3">
      <t>ヘイセイ</t>
    </rPh>
    <rPh sb="7" eb="8">
      <t>ネン</t>
    </rPh>
    <phoneticPr fontId="5"/>
  </si>
  <si>
    <t>平成12年との増減</t>
    <rPh sb="0" eb="2">
      <t>ヘイセイ</t>
    </rPh>
    <rPh sb="4" eb="5">
      <t>ネン</t>
    </rPh>
    <rPh sb="7" eb="9">
      <t>ゾウゲン</t>
    </rPh>
    <phoneticPr fontId="5"/>
  </si>
  <si>
    <t>平成１3年との増減</t>
    <rPh sb="0" eb="2">
      <t>ヘイセイ</t>
    </rPh>
    <rPh sb="4" eb="5">
      <t>ネン</t>
    </rPh>
    <rPh sb="7" eb="9">
      <t>ゾウゲン</t>
    </rPh>
    <phoneticPr fontId="5"/>
  </si>
  <si>
    <t>平成１４年１０月１日現在 年齢５歳階級別、男女別人口及び構成比　―　県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phoneticPr fontId="5"/>
  </si>
  <si>
    <t>平成１2年</t>
    <rPh sb="0" eb="2">
      <t>ヘイセイ</t>
    </rPh>
    <rPh sb="4" eb="5">
      <t>ネン</t>
    </rPh>
    <phoneticPr fontId="5"/>
  </si>
  <si>
    <t>平成１4年</t>
    <rPh sb="0" eb="2">
      <t>ヘイセイ</t>
    </rPh>
    <rPh sb="4" eb="5">
      <t>ネン</t>
    </rPh>
    <phoneticPr fontId="5"/>
  </si>
  <si>
    <t>平成１5年</t>
    <rPh sb="0" eb="2">
      <t>ヘイセイ</t>
    </rPh>
    <rPh sb="4" eb="5">
      <t>ネン</t>
    </rPh>
    <phoneticPr fontId="5"/>
  </si>
  <si>
    <t>平　成　１２　年（国勢調査）</t>
    <rPh sb="0" eb="3">
      <t>ヘイセイ</t>
    </rPh>
    <rPh sb="7" eb="8">
      <t>ネン</t>
    </rPh>
    <rPh sb="9" eb="11">
      <t>コクセイ</t>
    </rPh>
    <rPh sb="11" eb="13">
      <t>チョウサ</t>
    </rPh>
    <phoneticPr fontId="5"/>
  </si>
  <si>
    <t>平　成　１４　年</t>
    <rPh sb="0" eb="3">
      <t>ヘイセイ</t>
    </rPh>
    <rPh sb="7" eb="8">
      <t>ネン</t>
    </rPh>
    <phoneticPr fontId="5"/>
  </si>
  <si>
    <t>平　成　１５　年</t>
    <rPh sb="0" eb="3">
      <t>ヘイセイ</t>
    </rPh>
    <rPh sb="7" eb="8">
      <t>ネン</t>
    </rPh>
    <phoneticPr fontId="5"/>
  </si>
  <si>
    <t>平成１２年との増減</t>
    <rPh sb="0" eb="2">
      <t>ヘイセイ</t>
    </rPh>
    <rPh sb="4" eb="5">
      <t>ネン</t>
    </rPh>
    <rPh sb="7" eb="9">
      <t>ゾウゲン</t>
    </rPh>
    <phoneticPr fontId="5"/>
  </si>
  <si>
    <t>平成１4年との増減</t>
    <rPh sb="0" eb="2">
      <t>ヘイセイ</t>
    </rPh>
    <rPh sb="4" eb="5">
      <t>ネン</t>
    </rPh>
    <rPh sb="7" eb="9">
      <t>ゾウゲン</t>
    </rPh>
    <phoneticPr fontId="5"/>
  </si>
  <si>
    <t>平成１５年１０月１日現在 年齢５歳階級別、男女別人口及び構成比　―　県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phoneticPr fontId="5"/>
  </si>
  <si>
    <t>～</t>
    <phoneticPr fontId="5"/>
  </si>
  <si>
    <t>平成１５年</t>
    <rPh sb="0" eb="2">
      <t>ヘイセイ</t>
    </rPh>
    <rPh sb="4" eb="5">
      <t>ネン</t>
    </rPh>
    <phoneticPr fontId="5"/>
  </si>
  <si>
    <t>平成１６年</t>
    <rPh sb="0" eb="2">
      <t>ヘイセイ</t>
    </rPh>
    <rPh sb="4" eb="5">
      <t>ネン</t>
    </rPh>
    <phoneticPr fontId="5"/>
  </si>
  <si>
    <t>平　成　１６　年</t>
    <rPh sb="0" eb="3">
      <t>ヘイセイ</t>
    </rPh>
    <rPh sb="7" eb="8">
      <t>ネン</t>
    </rPh>
    <phoneticPr fontId="5"/>
  </si>
  <si>
    <t>平成１５年との増減</t>
    <rPh sb="0" eb="2">
      <t>ヘイセイ</t>
    </rPh>
    <rPh sb="4" eb="5">
      <t>ネン</t>
    </rPh>
    <rPh sb="7" eb="9">
      <t>ゾウゲン</t>
    </rPh>
    <phoneticPr fontId="5"/>
  </si>
  <si>
    <t>平成１６年１０月１日現在 年齢５歳階級別、男女別人口及び構成比　―　県</t>
    <rPh sb="13" eb="15">
      <t>ネンレイ</t>
    </rPh>
    <rPh sb="16" eb="17">
      <t>サイ</t>
    </rPh>
    <rPh sb="17" eb="19">
      <t>カイキュウ</t>
    </rPh>
    <rPh sb="19" eb="20">
      <t>ベツ</t>
    </rPh>
    <rPh sb="21" eb="23">
      <t>ダンジョ</t>
    </rPh>
    <rPh sb="23" eb="24">
      <t>ベツ</t>
    </rPh>
    <rPh sb="24" eb="26">
      <t>ジンコウ</t>
    </rPh>
    <rPh sb="26" eb="27">
      <t>オヨ</t>
    </rPh>
    <rPh sb="28" eb="31">
      <t>コウセイヒ</t>
    </rPh>
    <rPh sb="34" eb="35">
      <t>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</si>
</sst>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;&quot;△ &quot;#,##0.00"/>
    <numFmt numFmtId="177" formatCode="#,##0;&quot;△ &quot;#,##0"/>
    <numFmt numFmtId="178" formatCode="0.00;&quot;△ &quot;0.00"/>
    <numFmt numFmtId="179" formatCode="0.0_);[Red]\(0.0\)"/>
    <numFmt numFmtId="180" formatCode="0.00;[Red]0.00"/>
    <numFmt numFmtId="181" formatCode="#,##0;[Red]#,##0"/>
    <numFmt numFmtId="182" formatCode="0;&quot;△ &quot;0"/>
  </numFmts>
  <fonts count="9">
    <font>
      <sz val="12"/>
      <name val="System"/>
      <charset val="128"/>
    </font>
    <font>
      <sz val="12"/>
      <name val="ＭＳ Ｐ明朝"/>
      <family val="1"/>
      <charset val="128"/>
    </font>
    <font>
      <sz val="6"/>
      <name val="System"/>
      <charset val="128"/>
    </font>
    <font>
      <sz val="11"/>
      <name val="明朝"/>
      <family val="1"/>
      <charset val="128"/>
    </font>
    <font>
      <sz val="14"/>
      <name val="ＭＳ Ｐ明朝"/>
      <family val="1"/>
      <charset val="128"/>
    </font>
    <font>
      <sz val="16"/>
      <name val="ＭＳ 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1" applyNumberFormat="1" applyFont="1" applyAlignment="1">
      <alignment vertical="center"/>
    </xf>
    <xf numFmtId="177" fontId="1" fillId="0" borderId="0" xfId="1" applyNumberFormat="1" applyFont="1" applyAlignment="1">
      <alignment vertical="center"/>
    </xf>
    <xf numFmtId="178" fontId="1" fillId="0" borderId="0" xfId="1" applyNumberFormat="1" applyFont="1" applyAlignment="1">
      <alignment vertical="center"/>
    </xf>
    <xf numFmtId="38" fontId="1" fillId="0" borderId="0" xfId="1" applyFont="1" applyAlignment="1">
      <alignment vertical="center"/>
    </xf>
    <xf numFmtId="0" fontId="1" fillId="0" borderId="0" xfId="0" applyFont="1" applyAlignment="1">
      <alignment horizontal="left" vertical="center"/>
    </xf>
    <xf numFmtId="177" fontId="1" fillId="0" borderId="0" xfId="1" applyNumberFormat="1" applyFont="1" applyBorder="1" applyAlignment="1">
      <alignment vertical="center"/>
    </xf>
    <xf numFmtId="178" fontId="1" fillId="0" borderId="1" xfId="1" applyNumberFormat="1" applyFont="1" applyBorder="1" applyAlignment="1">
      <alignment vertical="center"/>
    </xf>
    <xf numFmtId="177" fontId="1" fillId="0" borderId="2" xfId="1" applyNumberFormat="1" applyFont="1" applyBorder="1" applyAlignment="1">
      <alignment vertical="center"/>
    </xf>
    <xf numFmtId="177" fontId="1" fillId="0" borderId="3" xfId="1" applyNumberFormat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179" fontId="4" fillId="0" borderId="8" xfId="1" applyNumberFormat="1" applyFont="1" applyBorder="1" applyAlignment="1">
      <alignment vertical="center"/>
    </xf>
    <xf numFmtId="179" fontId="4" fillId="0" borderId="9" xfId="1" applyNumberFormat="1" applyFont="1" applyBorder="1" applyAlignment="1">
      <alignment vertical="center"/>
    </xf>
    <xf numFmtId="179" fontId="4" fillId="0" borderId="10" xfId="1" applyNumberFormat="1" applyFont="1" applyBorder="1" applyAlignment="1">
      <alignment vertical="center"/>
    </xf>
    <xf numFmtId="179" fontId="4" fillId="0" borderId="11" xfId="1" applyNumberFormat="1" applyFont="1" applyBorder="1" applyAlignment="1">
      <alignment vertical="center"/>
    </xf>
    <xf numFmtId="179" fontId="4" fillId="0" borderId="12" xfId="1" applyNumberFormat="1" applyFont="1" applyBorder="1" applyAlignment="1">
      <alignment vertical="center"/>
    </xf>
    <xf numFmtId="179" fontId="4" fillId="0" borderId="13" xfId="1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178" fontId="1" fillId="0" borderId="14" xfId="1" applyNumberFormat="1" applyFont="1" applyBorder="1" applyAlignment="1">
      <alignment vertical="center"/>
    </xf>
    <xf numFmtId="177" fontId="1" fillId="0" borderId="9" xfId="1" applyNumberFormat="1" applyFont="1" applyBorder="1" applyAlignment="1">
      <alignment vertical="center"/>
    </xf>
    <xf numFmtId="38" fontId="1" fillId="0" borderId="10" xfId="1" applyFont="1" applyBorder="1" applyAlignment="1">
      <alignment vertical="center"/>
    </xf>
    <xf numFmtId="38" fontId="1" fillId="0" borderId="11" xfId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6" fillId="0" borderId="10" xfId="1" applyFont="1" applyBorder="1" applyAlignment="1" applyProtection="1">
      <alignment vertical="center"/>
      <protection locked="0"/>
    </xf>
    <xf numFmtId="177" fontId="1" fillId="0" borderId="0" xfId="1" applyNumberFormat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1" fillId="0" borderId="7" xfId="1" applyFont="1" applyBorder="1" applyAlignment="1">
      <alignment horizontal="center" vertical="center"/>
    </xf>
    <xf numFmtId="38" fontId="1" fillId="0" borderId="4" xfId="1" applyFont="1" applyBorder="1" applyAlignment="1" applyProtection="1">
      <alignment vertical="center"/>
      <protection locked="0"/>
    </xf>
    <xf numFmtId="178" fontId="1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178" fontId="1" fillId="0" borderId="21" xfId="1" applyNumberFormat="1" applyFont="1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177" fontId="1" fillId="0" borderId="26" xfId="1" applyNumberFormat="1" applyFont="1" applyBorder="1" applyAlignment="1">
      <alignment horizontal="centerContinuous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38" fontId="6" fillId="0" borderId="26" xfId="1" applyFont="1" applyBorder="1" applyAlignment="1" applyProtection="1">
      <alignment vertical="center"/>
      <protection locked="0"/>
    </xf>
    <xf numFmtId="177" fontId="7" fillId="0" borderId="0" xfId="1" applyNumberFormat="1" applyFont="1" applyAlignment="1">
      <alignment horizontal="distributed" vertical="center"/>
    </xf>
    <xf numFmtId="177" fontId="7" fillId="0" borderId="0" xfId="1" applyNumberFormat="1" applyFont="1" applyAlignment="1">
      <alignment vertical="center"/>
    </xf>
    <xf numFmtId="176" fontId="1" fillId="0" borderId="1" xfId="1" applyNumberFormat="1" applyFont="1" applyBorder="1" applyAlignment="1">
      <alignment vertical="center"/>
    </xf>
    <xf numFmtId="178" fontId="1" fillId="0" borderId="4" xfId="1" applyNumberFormat="1" applyFont="1" applyBorder="1" applyAlignment="1">
      <alignment vertical="center"/>
    </xf>
    <xf numFmtId="180" fontId="4" fillId="0" borderId="8" xfId="1" applyNumberFormat="1" applyFont="1" applyBorder="1" applyAlignment="1">
      <alignment vertical="center" shrinkToFit="1"/>
    </xf>
    <xf numFmtId="177" fontId="4" fillId="0" borderId="0" xfId="1" applyNumberFormat="1" applyFont="1" applyBorder="1" applyAlignment="1">
      <alignment horizontal="right" vertical="center" shrinkToFit="1"/>
    </xf>
    <xf numFmtId="181" fontId="4" fillId="0" borderId="9" xfId="1" applyNumberFormat="1" applyFont="1" applyBorder="1" applyAlignment="1">
      <alignment vertical="center" shrinkToFit="1"/>
    </xf>
    <xf numFmtId="178" fontId="4" fillId="0" borderId="10" xfId="1" applyNumberFormat="1" applyFont="1" applyBorder="1" applyAlignment="1">
      <alignment horizontal="right" vertical="center" shrinkToFit="1"/>
    </xf>
    <xf numFmtId="38" fontId="4" fillId="0" borderId="10" xfId="1" applyFont="1" applyBorder="1" applyAlignment="1">
      <alignment horizontal="right" vertical="center" shrinkToFit="1"/>
    </xf>
    <xf numFmtId="38" fontId="4" fillId="0" borderId="11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177" fontId="4" fillId="0" borderId="9" xfId="1" applyNumberFormat="1" applyFont="1" applyBorder="1" applyAlignment="1">
      <alignment vertical="center" shrinkToFit="1"/>
    </xf>
    <xf numFmtId="182" fontId="4" fillId="0" borderId="10" xfId="1" applyNumberFormat="1" applyFont="1" applyBorder="1" applyAlignment="1">
      <alignment horizontal="right"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1" fillId="0" borderId="8" xfId="1" applyNumberFormat="1" applyFont="1" applyBorder="1" applyAlignment="1">
      <alignment vertical="center"/>
    </xf>
    <xf numFmtId="177" fontId="1" fillId="0" borderId="25" xfId="1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8" fontId="1" fillId="0" borderId="26" xfId="1" applyNumberFormat="1" applyFont="1" applyBorder="1" applyAlignment="1">
      <alignment vertical="center"/>
    </xf>
    <xf numFmtId="38" fontId="1" fillId="0" borderId="26" xfId="1" applyFont="1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178" fontId="1" fillId="0" borderId="26" xfId="1" applyNumberFormat="1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38" fontId="8" fillId="0" borderId="0" xfId="1" applyFont="1" applyBorder="1" applyAlignment="1" applyProtection="1">
      <alignment vertical="center"/>
      <protection locked="0"/>
    </xf>
    <xf numFmtId="177" fontId="1" fillId="0" borderId="1" xfId="1" applyNumberFormat="1" applyFont="1" applyBorder="1" applyAlignment="1">
      <alignment vertical="center"/>
    </xf>
    <xf numFmtId="178" fontId="1" fillId="0" borderId="31" xfId="1" applyNumberFormat="1" applyFont="1" applyBorder="1" applyAlignment="1">
      <alignment vertical="center"/>
    </xf>
    <xf numFmtId="178" fontId="1" fillId="0" borderId="3" xfId="1" applyNumberFormat="1" applyFont="1" applyBorder="1" applyAlignment="1">
      <alignment vertical="center"/>
    </xf>
    <xf numFmtId="38" fontId="1" fillId="0" borderId="2" xfId="1" applyFont="1" applyBorder="1" applyAlignment="1">
      <alignment vertical="center"/>
    </xf>
    <xf numFmtId="179" fontId="4" fillId="0" borderId="32" xfId="1" applyNumberFormat="1" applyFont="1" applyBorder="1" applyAlignment="1">
      <alignment vertical="center"/>
    </xf>
    <xf numFmtId="177" fontId="1" fillId="0" borderId="8" xfId="1" applyNumberFormat="1" applyFont="1" applyBorder="1" applyAlignment="1">
      <alignment vertical="center"/>
    </xf>
    <xf numFmtId="178" fontId="1" fillId="0" borderId="33" xfId="1" applyNumberFormat="1" applyFont="1" applyBorder="1" applyAlignment="1">
      <alignment vertical="center"/>
    </xf>
    <xf numFmtId="178" fontId="1" fillId="0" borderId="30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178" fontId="1" fillId="0" borderId="2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 shrinkToFit="1"/>
    </xf>
    <xf numFmtId="178" fontId="4" fillId="0" borderId="10" xfId="1" applyNumberFormat="1" applyFont="1" applyBorder="1" applyAlignment="1">
      <alignment vertical="center" shrinkToFit="1"/>
    </xf>
    <xf numFmtId="180" fontId="4" fillId="0" borderId="0" xfId="1" applyNumberFormat="1" applyFont="1" applyBorder="1" applyAlignment="1">
      <alignment vertical="center" shrinkToFit="1"/>
    </xf>
    <xf numFmtId="38" fontId="4" fillId="0" borderId="10" xfId="1" applyFont="1" applyBorder="1" applyAlignment="1">
      <alignment vertical="center" shrinkToFit="1"/>
    </xf>
    <xf numFmtId="178" fontId="4" fillId="0" borderId="0" xfId="1" applyNumberFormat="1" applyFont="1" applyBorder="1" applyAlignment="1">
      <alignment vertical="center" shrinkToFit="1"/>
    </xf>
    <xf numFmtId="182" fontId="4" fillId="0" borderId="10" xfId="1" applyNumberFormat="1" applyFont="1" applyBorder="1" applyAlignment="1">
      <alignment vertical="center" shrinkToFit="1"/>
    </xf>
    <xf numFmtId="178" fontId="1" fillId="0" borderId="0" xfId="1" applyNumberFormat="1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177" fontId="1" fillId="0" borderId="31" xfId="1" applyNumberFormat="1" applyFont="1" applyBorder="1" applyAlignment="1">
      <alignment vertical="center"/>
    </xf>
    <xf numFmtId="38" fontId="1" fillId="0" borderId="31" xfId="1" applyFont="1" applyBorder="1" applyAlignment="1">
      <alignment vertical="center"/>
    </xf>
    <xf numFmtId="38" fontId="1" fillId="0" borderId="33" xfId="1" applyFont="1" applyBorder="1" applyAlignment="1">
      <alignment vertical="center"/>
    </xf>
    <xf numFmtId="38" fontId="1" fillId="0" borderId="32" xfId="1" applyFont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" fillId="0" borderId="27" xfId="1" applyFont="1" applyBorder="1" applyAlignment="1">
      <alignment vertical="center"/>
    </xf>
    <xf numFmtId="38" fontId="1" fillId="0" borderId="36" xfId="1" applyFont="1" applyBorder="1" applyAlignment="1">
      <alignment horizontal="center" vertical="center"/>
    </xf>
    <xf numFmtId="38" fontId="4" fillId="0" borderId="32" xfId="1" applyFont="1" applyBorder="1" applyAlignment="1">
      <alignment vertical="center" shrinkToFit="1"/>
    </xf>
    <xf numFmtId="181" fontId="4" fillId="0" borderId="0" xfId="1" applyNumberFormat="1" applyFont="1" applyBorder="1" applyAlignment="1">
      <alignment vertical="center" shrinkToFit="1"/>
    </xf>
    <xf numFmtId="38" fontId="1" fillId="0" borderId="3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38" fontId="1" fillId="0" borderId="28" xfId="1" applyFont="1" applyBorder="1" applyAlignment="1">
      <alignment vertical="center"/>
    </xf>
    <xf numFmtId="176" fontId="1" fillId="0" borderId="26" xfId="1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1" fillId="0" borderId="4" xfId="1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1" fillId="0" borderId="18" xfId="1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1" fillId="0" borderId="16" xfId="1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1" fillId="0" borderId="16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8" fontId="1" fillId="0" borderId="29" xfId="1" applyFont="1" applyBorder="1" applyAlignment="1">
      <alignment horizontal="center" vertical="center"/>
    </xf>
    <xf numFmtId="38" fontId="1" fillId="0" borderId="28" xfId="1" applyFont="1" applyBorder="1" applyAlignment="1">
      <alignment horizontal="center" vertical="center"/>
    </xf>
    <xf numFmtId="38" fontId="1" fillId="0" borderId="27" xfId="1" applyFont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177" fontId="7" fillId="0" borderId="0" xfId="1" applyNumberFormat="1" applyFont="1" applyBorder="1" applyAlignment="1">
      <alignment horizontal="right" vertical="center"/>
    </xf>
    <xf numFmtId="178" fontId="1" fillId="0" borderId="26" xfId="1" applyNumberFormat="1" applyFont="1" applyBorder="1" applyAlignment="1">
      <alignment horizontal="center" vertical="center"/>
    </xf>
    <xf numFmtId="178" fontId="1" fillId="0" borderId="16" xfId="1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1" fillId="0" borderId="26" xfId="1" applyNumberFormat="1" applyFont="1" applyBorder="1" applyAlignment="1">
      <alignment horizontal="center" vertical="center"/>
    </xf>
    <xf numFmtId="178" fontId="1" fillId="0" borderId="21" xfId="1" applyNumberFormat="1" applyFont="1" applyBorder="1" applyAlignment="1">
      <alignment horizontal="center" vertical="center"/>
    </xf>
    <xf numFmtId="38" fontId="1" fillId="0" borderId="3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3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19075"/>
          <a:ext cx="19812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285750</xdr:rowOff>
    </xdr:from>
    <xdr:to>
      <xdr:col>0</xdr:col>
      <xdr:colOff>28575</xdr:colOff>
      <xdr:row>31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2007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342900</xdr:colOff>
      <xdr:row>34</xdr:row>
      <xdr:rowOff>0</xdr:rowOff>
    </xdr:from>
    <xdr:to>
      <xdr:col>2</xdr:col>
      <xdr:colOff>342900</xdr:colOff>
      <xdr:row>34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676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352425</xdr:colOff>
      <xdr:row>33</xdr:row>
      <xdr:rowOff>314325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 flipH="1" flipV="1">
          <a:off x="0" y="6200775"/>
          <a:ext cx="1685925" cy="600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2\01jinkou\&#9733;&#27598;&#26376;&#27969;&#21205;&#20154;&#21475;&#35519;&#26619;\H29\&#24180;&#22577;&#38306;&#20418;&#12304;29&#24180;&#12305;\&#12507;&#12540;&#12512;&#12506;&#12540;&#12472;\&#24180;&#22577;HP%205&#24180;&#21051;&#12415;\H7&#65374;&#30476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7.10.1"/>
      <sheetName val="H8.10.1"/>
      <sheetName val="H9.10.1"/>
      <sheetName val="H10.10.1"/>
      <sheetName val="H11.10.1"/>
      <sheetName val="H17.10.1"/>
      <sheetName val="H18.10.1"/>
      <sheetName val="H19.10.1"/>
      <sheetName val="H20.10.1"/>
      <sheetName val="H21.10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00"/>
  <sheetViews>
    <sheetView tabSelected="1" view="pageBreakPreview" zoomScale="60" zoomScaleNormal="85" workbookViewId="0">
      <selection activeCell="I25" sqref="I25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4" width="13" style="5" customWidth="1"/>
    <col min="5" max="9" width="12.625" style="5" customWidth="1"/>
    <col min="10" max="10" width="4.625" style="5" customWidth="1"/>
    <col min="11" max="11" width="8.625" style="3" customWidth="1"/>
    <col min="12" max="12" width="4.625" style="3" customWidth="1"/>
    <col min="13" max="13" width="8.625" style="4" customWidth="1"/>
    <col min="14" max="14" width="4.625" style="4" customWidth="1"/>
    <col min="15" max="15" width="8.625" style="3" customWidth="1"/>
    <col min="16" max="16" width="4.625" style="3" customWidth="1"/>
    <col min="17" max="17" width="8.625" style="2" customWidth="1"/>
    <col min="18" max="16384" width="8.75" style="1"/>
  </cols>
  <sheetData>
    <row r="1" spans="1:17" s="76" customFormat="1" ht="22.15" customHeight="1">
      <c r="A1" s="81" t="s">
        <v>28</v>
      </c>
      <c r="C1" s="80"/>
      <c r="D1" s="79"/>
      <c r="E1" s="79"/>
      <c r="F1" s="79"/>
      <c r="G1" s="79"/>
      <c r="H1" s="79"/>
      <c r="I1" s="79"/>
      <c r="J1" s="79"/>
      <c r="K1" s="78"/>
      <c r="L1" s="77"/>
      <c r="M1" s="77"/>
      <c r="N1" s="77"/>
      <c r="O1" s="77" t="s">
        <v>27</v>
      </c>
    </row>
    <row r="2" spans="1:17" ht="14.1" customHeight="1">
      <c r="A2" s="52"/>
      <c r="B2" s="51"/>
      <c r="C2" s="50" t="s">
        <v>13</v>
      </c>
      <c r="D2" s="127" t="s">
        <v>26</v>
      </c>
      <c r="E2" s="128"/>
      <c r="F2" s="128"/>
      <c r="G2" s="128"/>
      <c r="H2" s="128"/>
      <c r="I2" s="129"/>
      <c r="J2" s="75" t="s">
        <v>25</v>
      </c>
      <c r="K2" s="48"/>
      <c r="L2" s="112" t="s">
        <v>24</v>
      </c>
      <c r="M2" s="113"/>
      <c r="N2" s="113"/>
      <c r="O2" s="114"/>
      <c r="P2" s="1"/>
      <c r="Q2" s="1"/>
    </row>
    <row r="3" spans="1:17" ht="14.1" customHeight="1">
      <c r="A3" s="36"/>
      <c r="B3" s="26"/>
      <c r="C3" s="25"/>
      <c r="D3" s="130" t="s">
        <v>10</v>
      </c>
      <c r="E3" s="131"/>
      <c r="F3" s="131"/>
      <c r="G3" s="131" t="s">
        <v>9</v>
      </c>
      <c r="H3" s="131"/>
      <c r="I3" s="132"/>
      <c r="J3" s="74" t="s">
        <v>23</v>
      </c>
      <c r="K3" s="73"/>
      <c r="L3" s="115"/>
      <c r="M3" s="116"/>
      <c r="N3" s="116"/>
      <c r="O3" s="117"/>
      <c r="P3" s="1"/>
      <c r="Q3" s="1"/>
    </row>
    <row r="4" spans="1:17" ht="14.1" customHeight="1">
      <c r="A4" s="41" t="s">
        <v>7</v>
      </c>
      <c r="B4" s="16"/>
      <c r="C4" s="15"/>
      <c r="D4" s="40" t="s">
        <v>2</v>
      </c>
      <c r="E4" s="39" t="s">
        <v>6</v>
      </c>
      <c r="F4" s="39" t="s">
        <v>5</v>
      </c>
      <c r="G4" s="39" t="s">
        <v>2</v>
      </c>
      <c r="H4" s="39" t="s">
        <v>6</v>
      </c>
      <c r="I4" s="38" t="s">
        <v>5</v>
      </c>
      <c r="J4" s="118" t="s">
        <v>22</v>
      </c>
      <c r="K4" s="119"/>
      <c r="L4" s="120" t="s">
        <v>21</v>
      </c>
      <c r="M4" s="121"/>
      <c r="N4" s="122" t="s">
        <v>20</v>
      </c>
      <c r="O4" s="123"/>
      <c r="P4" s="1"/>
      <c r="Q4" s="1"/>
    </row>
    <row r="5" spans="1:17" ht="6" customHeight="1">
      <c r="A5" s="36"/>
      <c r="B5" s="26"/>
      <c r="C5" s="25"/>
      <c r="D5" s="35"/>
      <c r="E5" s="34"/>
      <c r="F5" s="34"/>
      <c r="G5" s="34"/>
      <c r="H5" s="34"/>
      <c r="I5" s="33"/>
      <c r="J5" s="72"/>
      <c r="K5" s="70"/>
      <c r="L5" s="71"/>
      <c r="M5" s="70"/>
      <c r="N5" s="69"/>
      <c r="O5" s="68"/>
      <c r="P5" s="1"/>
      <c r="Q5" s="1"/>
    </row>
    <row r="6" spans="1:17" ht="15" customHeight="1">
      <c r="A6" s="125" t="s">
        <v>2</v>
      </c>
      <c r="B6" s="126"/>
      <c r="C6" s="126"/>
      <c r="D6" s="64">
        <v>1950828</v>
      </c>
      <c r="E6" s="63">
        <v>936044</v>
      </c>
      <c r="F6" s="63">
        <v>1014784</v>
      </c>
      <c r="G6" s="63">
        <v>1950750</v>
      </c>
      <c r="H6" s="63">
        <v>938439</v>
      </c>
      <c r="I6" s="62">
        <v>1012311</v>
      </c>
      <c r="J6" s="61" t="s">
        <v>16</v>
      </c>
      <c r="K6" s="59">
        <v>563</v>
      </c>
      <c r="L6" s="60" t="s">
        <v>15</v>
      </c>
      <c r="M6" s="59">
        <v>78</v>
      </c>
      <c r="N6" s="58" t="s">
        <v>15</v>
      </c>
      <c r="O6" s="57">
        <f>ROUND(M6/G6*100,2)</f>
        <v>0</v>
      </c>
      <c r="P6" s="1"/>
      <c r="Q6" s="1"/>
    </row>
    <row r="7" spans="1:17" ht="12" customHeight="1">
      <c r="A7" s="29"/>
      <c r="B7" s="26"/>
      <c r="C7" s="25"/>
      <c r="D7" s="64"/>
      <c r="E7" s="63"/>
      <c r="F7" s="63"/>
      <c r="G7" s="63"/>
      <c r="H7" s="63"/>
      <c r="I7" s="62"/>
      <c r="J7" s="61"/>
      <c r="K7" s="65"/>
      <c r="L7" s="60"/>
      <c r="M7" s="65"/>
      <c r="N7" s="58"/>
      <c r="O7" s="67"/>
      <c r="P7" s="1"/>
      <c r="Q7" s="1"/>
    </row>
    <row r="8" spans="1:17" ht="15.95" customHeight="1">
      <c r="A8" s="27">
        <v>0</v>
      </c>
      <c r="B8" s="26" t="s">
        <v>17</v>
      </c>
      <c r="C8" s="28">
        <v>4</v>
      </c>
      <c r="D8" s="64">
        <v>93322</v>
      </c>
      <c r="E8" s="63">
        <v>47716</v>
      </c>
      <c r="F8" s="63">
        <v>45606</v>
      </c>
      <c r="G8" s="63">
        <v>93020</v>
      </c>
      <c r="H8" s="63">
        <v>47825</v>
      </c>
      <c r="I8" s="62">
        <v>45195</v>
      </c>
      <c r="J8" s="61" t="s">
        <v>16</v>
      </c>
      <c r="K8" s="59">
        <v>133</v>
      </c>
      <c r="L8" s="60" t="s">
        <v>15</v>
      </c>
      <c r="M8" s="59">
        <v>302</v>
      </c>
      <c r="N8" s="58" t="s">
        <v>15</v>
      </c>
      <c r="O8" s="57">
        <f t="shared" ref="O8:O25" si="0">ROUND(M8/G8*100,2)</f>
        <v>0.32</v>
      </c>
      <c r="P8" s="1"/>
      <c r="Q8" s="1"/>
    </row>
    <row r="9" spans="1:17" ht="15.95" customHeight="1">
      <c r="A9" s="27">
        <v>5</v>
      </c>
      <c r="B9" s="26" t="s">
        <v>1</v>
      </c>
      <c r="C9" s="28">
        <v>9</v>
      </c>
      <c r="D9" s="64">
        <v>93905</v>
      </c>
      <c r="E9" s="63">
        <v>48198</v>
      </c>
      <c r="F9" s="63">
        <v>45707</v>
      </c>
      <c r="G9" s="63">
        <v>103743</v>
      </c>
      <c r="H9" s="63">
        <v>53018</v>
      </c>
      <c r="I9" s="62">
        <v>50725</v>
      </c>
      <c r="J9" s="66" t="s">
        <v>18</v>
      </c>
      <c r="K9" s="59">
        <v>-1112</v>
      </c>
      <c r="L9" s="60" t="s">
        <v>18</v>
      </c>
      <c r="M9" s="59">
        <v>-9838</v>
      </c>
      <c r="N9" s="58" t="s">
        <v>18</v>
      </c>
      <c r="O9" s="57">
        <f t="shared" si="0"/>
        <v>-9.48</v>
      </c>
      <c r="P9" s="1"/>
      <c r="Q9" s="1"/>
    </row>
    <row r="10" spans="1:17" ht="15.95" customHeight="1">
      <c r="A10" s="27">
        <v>10</v>
      </c>
      <c r="B10" s="26" t="s">
        <v>19</v>
      </c>
      <c r="C10" s="28">
        <v>14</v>
      </c>
      <c r="D10" s="64">
        <v>104119</v>
      </c>
      <c r="E10" s="63">
        <v>53186</v>
      </c>
      <c r="F10" s="63">
        <v>50933</v>
      </c>
      <c r="G10" s="63">
        <v>119139</v>
      </c>
      <c r="H10" s="63">
        <v>60932</v>
      </c>
      <c r="I10" s="62">
        <v>58207</v>
      </c>
      <c r="J10" s="61" t="s">
        <v>18</v>
      </c>
      <c r="K10" s="59">
        <v>-3552</v>
      </c>
      <c r="L10" s="60" t="s">
        <v>18</v>
      </c>
      <c r="M10" s="59">
        <v>-15020</v>
      </c>
      <c r="N10" s="58" t="s">
        <v>18</v>
      </c>
      <c r="O10" s="57">
        <f t="shared" si="0"/>
        <v>-12.61</v>
      </c>
      <c r="P10" s="1"/>
      <c r="Q10" s="1"/>
    </row>
    <row r="11" spans="1:17" ht="15.95" customHeight="1">
      <c r="A11" s="27">
        <v>15</v>
      </c>
      <c r="B11" s="26" t="s">
        <v>1</v>
      </c>
      <c r="C11" s="28">
        <v>19</v>
      </c>
      <c r="D11" s="64">
        <v>118069</v>
      </c>
      <c r="E11" s="63">
        <v>59468</v>
      </c>
      <c r="F11" s="63">
        <v>58601</v>
      </c>
      <c r="G11" s="63">
        <v>133721</v>
      </c>
      <c r="H11" s="63">
        <v>67588</v>
      </c>
      <c r="I11" s="62">
        <v>66133</v>
      </c>
      <c r="J11" s="61" t="s">
        <v>18</v>
      </c>
      <c r="K11" s="59">
        <v>-1857</v>
      </c>
      <c r="L11" s="60" t="s">
        <v>18</v>
      </c>
      <c r="M11" s="59">
        <v>-15652</v>
      </c>
      <c r="N11" s="58" t="s">
        <v>18</v>
      </c>
      <c r="O11" s="57">
        <f t="shared" si="0"/>
        <v>-11.7</v>
      </c>
      <c r="P11" s="1"/>
      <c r="Q11" s="1"/>
    </row>
    <row r="12" spans="1:17" ht="15.95" customHeight="1">
      <c r="A12" s="27">
        <v>20</v>
      </c>
      <c r="B12" s="26" t="s">
        <v>1</v>
      </c>
      <c r="C12" s="28">
        <v>24</v>
      </c>
      <c r="D12" s="64">
        <v>121924</v>
      </c>
      <c r="E12" s="63">
        <v>60459</v>
      </c>
      <c r="F12" s="63">
        <v>61465</v>
      </c>
      <c r="G12" s="63">
        <v>141873</v>
      </c>
      <c r="H12" s="63">
        <v>69235</v>
      </c>
      <c r="I12" s="62">
        <v>72638</v>
      </c>
      <c r="J12" s="61" t="s">
        <v>18</v>
      </c>
      <c r="K12" s="59">
        <v>-4761</v>
      </c>
      <c r="L12" s="60" t="s">
        <v>18</v>
      </c>
      <c r="M12" s="59">
        <v>-19949</v>
      </c>
      <c r="N12" s="58" t="s">
        <v>18</v>
      </c>
      <c r="O12" s="57">
        <f t="shared" si="0"/>
        <v>-14.06</v>
      </c>
      <c r="P12" s="1"/>
      <c r="Q12" s="1"/>
    </row>
    <row r="13" spans="1:17" ht="15.95" customHeight="1">
      <c r="A13" s="27">
        <v>25</v>
      </c>
      <c r="B13" s="26" t="s">
        <v>17</v>
      </c>
      <c r="C13" s="28">
        <v>29</v>
      </c>
      <c r="D13" s="64">
        <v>140244</v>
      </c>
      <c r="E13" s="63">
        <v>69358</v>
      </c>
      <c r="F13" s="63">
        <v>70886</v>
      </c>
      <c r="G13" s="63">
        <v>117346</v>
      </c>
      <c r="H13" s="63">
        <v>57006</v>
      </c>
      <c r="I13" s="62">
        <v>60340</v>
      </c>
      <c r="J13" s="61" t="s">
        <v>16</v>
      </c>
      <c r="K13" s="59">
        <v>1219</v>
      </c>
      <c r="L13" s="60" t="s">
        <v>15</v>
      </c>
      <c r="M13" s="59">
        <v>22898</v>
      </c>
      <c r="N13" s="58" t="s">
        <v>15</v>
      </c>
      <c r="O13" s="57">
        <f t="shared" si="0"/>
        <v>19.510000000000002</v>
      </c>
      <c r="P13" s="1"/>
      <c r="Q13" s="1"/>
    </row>
    <row r="14" spans="1:17" ht="15.95" customHeight="1">
      <c r="A14" s="27">
        <v>30</v>
      </c>
      <c r="B14" s="26" t="s">
        <v>17</v>
      </c>
      <c r="C14" s="28">
        <v>34</v>
      </c>
      <c r="D14" s="64">
        <v>117500</v>
      </c>
      <c r="E14" s="63">
        <v>57591</v>
      </c>
      <c r="F14" s="63">
        <v>59909</v>
      </c>
      <c r="G14" s="63">
        <v>110507</v>
      </c>
      <c r="H14" s="63">
        <v>54463</v>
      </c>
      <c r="I14" s="62">
        <v>56044</v>
      </c>
      <c r="J14" s="61" t="s">
        <v>16</v>
      </c>
      <c r="K14" s="59">
        <v>2198</v>
      </c>
      <c r="L14" s="60" t="s">
        <v>15</v>
      </c>
      <c r="M14" s="59">
        <v>6993</v>
      </c>
      <c r="N14" s="58" t="s">
        <v>15</v>
      </c>
      <c r="O14" s="57">
        <f t="shared" si="0"/>
        <v>6.33</v>
      </c>
      <c r="P14" s="1"/>
      <c r="Q14" s="1"/>
    </row>
    <row r="15" spans="1:17" ht="15.95" customHeight="1">
      <c r="A15" s="27">
        <v>35</v>
      </c>
      <c r="B15" s="26" t="s">
        <v>1</v>
      </c>
      <c r="C15" s="28">
        <v>39</v>
      </c>
      <c r="D15" s="64">
        <v>110698</v>
      </c>
      <c r="E15" s="63">
        <v>54466</v>
      </c>
      <c r="F15" s="63">
        <v>56232</v>
      </c>
      <c r="G15" s="63">
        <v>116030</v>
      </c>
      <c r="H15" s="63">
        <v>57470</v>
      </c>
      <c r="I15" s="62">
        <v>58560</v>
      </c>
      <c r="J15" s="61" t="s">
        <v>16</v>
      </c>
      <c r="K15" s="59">
        <v>1244</v>
      </c>
      <c r="L15" s="60" t="s">
        <v>18</v>
      </c>
      <c r="M15" s="59">
        <v>-5332</v>
      </c>
      <c r="N15" s="58" t="s">
        <v>18</v>
      </c>
      <c r="O15" s="57">
        <f t="shared" si="0"/>
        <v>-4.5999999999999996</v>
      </c>
      <c r="P15" s="1"/>
      <c r="Q15" s="1"/>
    </row>
    <row r="16" spans="1:17" ht="15.95" customHeight="1">
      <c r="A16" s="27">
        <v>40</v>
      </c>
      <c r="B16" s="26" t="s">
        <v>1</v>
      </c>
      <c r="C16" s="28">
        <v>44</v>
      </c>
      <c r="D16" s="64">
        <v>115459</v>
      </c>
      <c r="E16" s="63">
        <v>57112</v>
      </c>
      <c r="F16" s="63">
        <v>58347</v>
      </c>
      <c r="G16" s="63">
        <v>131627</v>
      </c>
      <c r="H16" s="63">
        <v>66217</v>
      </c>
      <c r="I16" s="62">
        <v>65410</v>
      </c>
      <c r="J16" s="61" t="s">
        <v>18</v>
      </c>
      <c r="K16" s="59">
        <v>-1910</v>
      </c>
      <c r="L16" s="60" t="s">
        <v>18</v>
      </c>
      <c r="M16" s="59">
        <v>-16168</v>
      </c>
      <c r="N16" s="58" t="s">
        <v>18</v>
      </c>
      <c r="O16" s="57">
        <f t="shared" si="0"/>
        <v>-12.28</v>
      </c>
      <c r="P16" s="1"/>
      <c r="Q16" s="1"/>
    </row>
    <row r="17" spans="1:17" ht="15.95" customHeight="1">
      <c r="A17" s="27">
        <v>45</v>
      </c>
      <c r="B17" s="26" t="s">
        <v>17</v>
      </c>
      <c r="C17" s="28">
        <v>49</v>
      </c>
      <c r="D17" s="64">
        <v>129976</v>
      </c>
      <c r="E17" s="63">
        <v>65219</v>
      </c>
      <c r="F17" s="63">
        <v>64757</v>
      </c>
      <c r="G17" s="63">
        <v>163087</v>
      </c>
      <c r="H17" s="63">
        <v>81549</v>
      </c>
      <c r="I17" s="62">
        <v>81538</v>
      </c>
      <c r="J17" s="61" t="s">
        <v>18</v>
      </c>
      <c r="K17" s="59">
        <v>-7376</v>
      </c>
      <c r="L17" s="60" t="s">
        <v>18</v>
      </c>
      <c r="M17" s="59">
        <v>-33111</v>
      </c>
      <c r="N17" s="58" t="s">
        <v>18</v>
      </c>
      <c r="O17" s="57">
        <f t="shared" si="0"/>
        <v>-20.3</v>
      </c>
      <c r="P17" s="1"/>
      <c r="Q17" s="1"/>
    </row>
    <row r="18" spans="1:17" ht="15.95" customHeight="1">
      <c r="A18" s="27">
        <v>50</v>
      </c>
      <c r="B18" s="26" t="s">
        <v>1</v>
      </c>
      <c r="C18" s="28">
        <v>54</v>
      </c>
      <c r="D18" s="64">
        <v>160238</v>
      </c>
      <c r="E18" s="63">
        <v>79461</v>
      </c>
      <c r="F18" s="63">
        <v>80777</v>
      </c>
      <c r="G18" s="63">
        <v>136868</v>
      </c>
      <c r="H18" s="63">
        <v>67558</v>
      </c>
      <c r="I18" s="62">
        <v>69310</v>
      </c>
      <c r="J18" s="61" t="s">
        <v>16</v>
      </c>
      <c r="K18" s="59">
        <v>6814</v>
      </c>
      <c r="L18" s="60" t="s">
        <v>15</v>
      </c>
      <c r="M18" s="59">
        <v>23370</v>
      </c>
      <c r="N18" s="58" t="s">
        <v>15</v>
      </c>
      <c r="O18" s="57">
        <f t="shared" si="0"/>
        <v>17.07</v>
      </c>
      <c r="P18" s="1"/>
      <c r="Q18" s="1"/>
    </row>
    <row r="19" spans="1:17" ht="15.95" customHeight="1">
      <c r="A19" s="27">
        <v>55</v>
      </c>
      <c r="B19" s="26" t="s">
        <v>1</v>
      </c>
      <c r="C19" s="28">
        <v>59</v>
      </c>
      <c r="D19" s="64">
        <v>134459</v>
      </c>
      <c r="E19" s="63">
        <v>65678</v>
      </c>
      <c r="F19" s="63">
        <v>68781</v>
      </c>
      <c r="G19" s="63">
        <v>118937</v>
      </c>
      <c r="H19" s="63">
        <v>57469</v>
      </c>
      <c r="I19" s="62">
        <v>61468</v>
      </c>
      <c r="J19" s="61" t="s">
        <v>16</v>
      </c>
      <c r="K19" s="59">
        <v>847</v>
      </c>
      <c r="L19" s="60" t="s">
        <v>15</v>
      </c>
      <c r="M19" s="59">
        <v>15522</v>
      </c>
      <c r="N19" s="58" t="s">
        <v>15</v>
      </c>
      <c r="O19" s="57">
        <f t="shared" si="0"/>
        <v>13.05</v>
      </c>
      <c r="P19" s="1"/>
      <c r="Q19" s="1"/>
    </row>
    <row r="20" spans="1:17" ht="15.95" customHeight="1">
      <c r="A20" s="27">
        <v>60</v>
      </c>
      <c r="B20" s="26" t="s">
        <v>1</v>
      </c>
      <c r="C20" s="28">
        <v>64</v>
      </c>
      <c r="D20" s="64">
        <v>116555</v>
      </c>
      <c r="E20" s="63">
        <v>55618</v>
      </c>
      <c r="F20" s="63">
        <v>60937</v>
      </c>
      <c r="G20" s="63">
        <v>124243</v>
      </c>
      <c r="H20" s="63">
        <v>59562</v>
      </c>
      <c r="I20" s="62">
        <v>64681</v>
      </c>
      <c r="J20" s="61" t="s">
        <v>18</v>
      </c>
      <c r="K20" s="59">
        <v>-1527</v>
      </c>
      <c r="L20" s="60" t="s">
        <v>18</v>
      </c>
      <c r="M20" s="59">
        <v>-7688</v>
      </c>
      <c r="N20" s="58" t="s">
        <v>18</v>
      </c>
      <c r="O20" s="57">
        <f t="shared" si="0"/>
        <v>-6.19</v>
      </c>
      <c r="P20" s="1"/>
      <c r="Q20" s="1"/>
    </row>
    <row r="21" spans="1:17" ht="15.95" customHeight="1">
      <c r="A21" s="27">
        <v>65</v>
      </c>
      <c r="B21" s="26" t="s">
        <v>1</v>
      </c>
      <c r="C21" s="28">
        <v>69</v>
      </c>
      <c r="D21" s="64">
        <v>118480</v>
      </c>
      <c r="E21" s="63">
        <v>55373</v>
      </c>
      <c r="F21" s="63">
        <v>63107</v>
      </c>
      <c r="G21" s="63">
        <v>112315</v>
      </c>
      <c r="H21" s="63">
        <v>52520</v>
      </c>
      <c r="I21" s="62">
        <v>59795</v>
      </c>
      <c r="J21" s="61" t="s">
        <v>16</v>
      </c>
      <c r="K21" s="59">
        <v>427</v>
      </c>
      <c r="L21" s="60" t="s">
        <v>15</v>
      </c>
      <c r="M21" s="59">
        <v>6165</v>
      </c>
      <c r="N21" s="58" t="s">
        <v>15</v>
      </c>
      <c r="O21" s="57">
        <f t="shared" si="0"/>
        <v>5.49</v>
      </c>
      <c r="P21" s="1"/>
      <c r="Q21" s="1"/>
    </row>
    <row r="22" spans="1:17" ht="15.95" customHeight="1">
      <c r="A22" s="27">
        <v>70</v>
      </c>
      <c r="B22" s="26" t="s">
        <v>17</v>
      </c>
      <c r="C22" s="28">
        <v>74</v>
      </c>
      <c r="D22" s="64">
        <v>103876</v>
      </c>
      <c r="E22" s="63">
        <v>46864</v>
      </c>
      <c r="F22" s="63">
        <v>57012</v>
      </c>
      <c r="G22" s="63">
        <v>84197</v>
      </c>
      <c r="H22" s="63">
        <v>34674</v>
      </c>
      <c r="I22" s="62">
        <v>49523</v>
      </c>
      <c r="J22" s="61" t="s">
        <v>16</v>
      </c>
      <c r="K22" s="59">
        <v>2076</v>
      </c>
      <c r="L22" s="60" t="s">
        <v>15</v>
      </c>
      <c r="M22" s="59">
        <v>19679</v>
      </c>
      <c r="N22" s="58" t="s">
        <v>15</v>
      </c>
      <c r="O22" s="57">
        <f t="shared" si="0"/>
        <v>23.37</v>
      </c>
      <c r="P22" s="1"/>
      <c r="Q22" s="1"/>
    </row>
    <row r="23" spans="1:17" ht="15.95" customHeight="1">
      <c r="A23" s="27">
        <v>75</v>
      </c>
      <c r="B23" s="26" t="s">
        <v>1</v>
      </c>
      <c r="C23" s="28">
        <v>79</v>
      </c>
      <c r="D23" s="64">
        <v>75014</v>
      </c>
      <c r="E23" s="63">
        <v>29316</v>
      </c>
      <c r="F23" s="63">
        <v>45698</v>
      </c>
      <c r="G23" s="63">
        <v>60969</v>
      </c>
      <c r="H23" s="63">
        <v>23017</v>
      </c>
      <c r="I23" s="62">
        <v>37952</v>
      </c>
      <c r="J23" s="61" t="s">
        <v>16</v>
      </c>
      <c r="K23" s="59">
        <v>2590</v>
      </c>
      <c r="L23" s="60" t="s">
        <v>15</v>
      </c>
      <c r="M23" s="59">
        <v>14045</v>
      </c>
      <c r="N23" s="58" t="s">
        <v>15</v>
      </c>
      <c r="O23" s="57">
        <f t="shared" si="0"/>
        <v>23.04</v>
      </c>
      <c r="P23" s="1"/>
      <c r="Q23" s="1"/>
    </row>
    <row r="24" spans="1:17" ht="15.95" customHeight="1">
      <c r="A24" s="27">
        <v>80</v>
      </c>
      <c r="B24" s="26" t="s">
        <v>1</v>
      </c>
      <c r="C24" s="28">
        <v>84</v>
      </c>
      <c r="D24" s="64">
        <v>49222</v>
      </c>
      <c r="E24" s="63">
        <v>16845</v>
      </c>
      <c r="F24" s="63">
        <v>32377</v>
      </c>
      <c r="G24" s="63">
        <v>46557</v>
      </c>
      <c r="H24" s="63">
        <v>16830</v>
      </c>
      <c r="I24" s="62">
        <v>29727</v>
      </c>
      <c r="J24" s="61" t="s">
        <v>16</v>
      </c>
      <c r="K24" s="59">
        <v>2424</v>
      </c>
      <c r="L24" s="60" t="s">
        <v>15</v>
      </c>
      <c r="M24" s="59">
        <v>2665</v>
      </c>
      <c r="N24" s="58" t="s">
        <v>15</v>
      </c>
      <c r="O24" s="57">
        <f t="shared" si="0"/>
        <v>5.72</v>
      </c>
      <c r="P24" s="1"/>
      <c r="Q24" s="1"/>
    </row>
    <row r="25" spans="1:17" ht="15.95" customHeight="1">
      <c r="A25" s="27">
        <v>85</v>
      </c>
      <c r="B25" s="26" t="s">
        <v>19</v>
      </c>
      <c r="C25" s="28"/>
      <c r="D25" s="64">
        <v>47066</v>
      </c>
      <c r="E25" s="63">
        <v>13660</v>
      </c>
      <c r="F25" s="63">
        <v>33406</v>
      </c>
      <c r="G25" s="63">
        <v>35275</v>
      </c>
      <c r="H25" s="63">
        <v>10758</v>
      </c>
      <c r="I25" s="62">
        <v>24517</v>
      </c>
      <c r="J25" s="61" t="s">
        <v>16</v>
      </c>
      <c r="K25" s="59">
        <v>1999</v>
      </c>
      <c r="L25" s="60" t="s">
        <v>15</v>
      </c>
      <c r="M25" s="59">
        <v>11791</v>
      </c>
      <c r="N25" s="58" t="s">
        <v>15</v>
      </c>
      <c r="O25" s="57">
        <f t="shared" si="0"/>
        <v>33.43</v>
      </c>
      <c r="P25" s="1"/>
      <c r="Q25" s="1"/>
    </row>
    <row r="26" spans="1:17" ht="12" customHeight="1">
      <c r="A26" s="27"/>
      <c r="B26" s="26"/>
      <c r="C26" s="28"/>
      <c r="D26" s="64"/>
      <c r="E26" s="63"/>
      <c r="F26" s="63"/>
      <c r="G26" s="63"/>
      <c r="H26" s="63"/>
      <c r="I26" s="62"/>
      <c r="J26" s="61"/>
      <c r="K26" s="65"/>
      <c r="L26" s="60" t="s">
        <v>15</v>
      </c>
      <c r="M26" s="65"/>
      <c r="N26" s="58" t="s">
        <v>15</v>
      </c>
      <c r="O26" s="57"/>
      <c r="P26" s="1"/>
      <c r="Q26" s="1"/>
    </row>
    <row r="27" spans="1:17" ht="15.95" customHeight="1">
      <c r="A27" s="27">
        <v>0</v>
      </c>
      <c r="B27" s="26" t="s">
        <v>1</v>
      </c>
      <c r="C27" s="28">
        <v>14</v>
      </c>
      <c r="D27" s="64">
        <v>291346</v>
      </c>
      <c r="E27" s="63">
        <v>149100</v>
      </c>
      <c r="F27" s="63">
        <v>142246</v>
      </c>
      <c r="G27" s="63">
        <v>315902</v>
      </c>
      <c r="H27" s="63">
        <v>161775</v>
      </c>
      <c r="I27" s="62">
        <v>154127</v>
      </c>
      <c r="J27" s="61" t="s">
        <v>18</v>
      </c>
      <c r="K27" s="59">
        <v>-4531</v>
      </c>
      <c r="L27" s="60" t="s">
        <v>18</v>
      </c>
      <c r="M27" s="59">
        <v>-24556</v>
      </c>
      <c r="N27" s="58" t="s">
        <v>18</v>
      </c>
      <c r="O27" s="57">
        <f>ROUND(M27/G27*100,2)</f>
        <v>-7.77</v>
      </c>
      <c r="P27" s="1"/>
      <c r="Q27" s="1"/>
    </row>
    <row r="28" spans="1:17" ht="15.95" customHeight="1">
      <c r="A28" s="27">
        <v>15</v>
      </c>
      <c r="B28" s="26" t="s">
        <v>1</v>
      </c>
      <c r="C28" s="28">
        <v>64</v>
      </c>
      <c r="D28" s="64">
        <v>1265122</v>
      </c>
      <c r="E28" s="63">
        <v>624430</v>
      </c>
      <c r="F28" s="63">
        <v>640692</v>
      </c>
      <c r="G28" s="63">
        <v>1294239</v>
      </c>
      <c r="H28" s="63">
        <v>638117</v>
      </c>
      <c r="I28" s="62">
        <v>656122</v>
      </c>
      <c r="J28" s="61" t="s">
        <v>18</v>
      </c>
      <c r="K28" s="59">
        <v>-5109</v>
      </c>
      <c r="L28" s="60" t="s">
        <v>18</v>
      </c>
      <c r="M28" s="59">
        <v>-29117</v>
      </c>
      <c r="N28" s="58" t="s">
        <v>18</v>
      </c>
      <c r="O28" s="57">
        <f>ROUND(M28/G28*100,2)</f>
        <v>-2.25</v>
      </c>
      <c r="P28" s="1"/>
      <c r="Q28" s="1"/>
    </row>
    <row r="29" spans="1:17" ht="15.95" customHeight="1">
      <c r="A29" s="27">
        <v>65</v>
      </c>
      <c r="B29" s="26" t="s">
        <v>17</v>
      </c>
      <c r="C29" s="28"/>
      <c r="D29" s="64">
        <v>393658</v>
      </c>
      <c r="E29" s="63">
        <v>162058</v>
      </c>
      <c r="F29" s="63">
        <v>231600</v>
      </c>
      <c r="G29" s="63">
        <v>339313</v>
      </c>
      <c r="H29" s="63">
        <v>137799</v>
      </c>
      <c r="I29" s="62">
        <v>201514</v>
      </c>
      <c r="J29" s="61" t="s">
        <v>16</v>
      </c>
      <c r="K29" s="59">
        <v>9516</v>
      </c>
      <c r="L29" s="60" t="s">
        <v>15</v>
      </c>
      <c r="M29" s="59">
        <v>54345</v>
      </c>
      <c r="N29" s="58" t="s">
        <v>15</v>
      </c>
      <c r="O29" s="57">
        <f>ROUND(M29/G29*100,2)</f>
        <v>16.02</v>
      </c>
      <c r="P29" s="1"/>
      <c r="Q29" s="1"/>
    </row>
    <row r="30" spans="1:17" ht="6" customHeight="1">
      <c r="A30" s="17"/>
      <c r="B30" s="16"/>
      <c r="C30" s="15"/>
      <c r="D30" s="14"/>
      <c r="E30" s="13"/>
      <c r="F30" s="13"/>
      <c r="G30" s="13"/>
      <c r="H30" s="13"/>
      <c r="I30" s="12"/>
      <c r="J30" s="11"/>
      <c r="K30" s="10"/>
      <c r="L30" s="56"/>
      <c r="M30" s="10"/>
      <c r="N30" s="9"/>
      <c r="O30" s="55"/>
      <c r="P30" s="1"/>
      <c r="Q30" s="1"/>
    </row>
    <row r="31" spans="1:17" ht="22.9" customHeight="1">
      <c r="A31" s="26"/>
      <c r="B31" s="26"/>
      <c r="C31" s="25"/>
      <c r="M31" s="54" t="s">
        <v>14</v>
      </c>
      <c r="O31" s="53"/>
      <c r="P31" s="53"/>
    </row>
    <row r="32" spans="1:17" ht="14.1" customHeight="1">
      <c r="A32" s="52"/>
      <c r="B32" s="51"/>
      <c r="C32" s="50" t="s">
        <v>13</v>
      </c>
      <c r="D32" s="127" t="s">
        <v>12</v>
      </c>
      <c r="E32" s="128"/>
      <c r="F32" s="128"/>
      <c r="G32" s="128"/>
      <c r="H32" s="128"/>
      <c r="I32" s="129"/>
      <c r="J32" s="49" t="s">
        <v>11</v>
      </c>
      <c r="K32" s="48"/>
      <c r="L32" s="48"/>
      <c r="M32" s="47"/>
      <c r="N32" s="43"/>
      <c r="O32" s="43"/>
      <c r="P32" s="37"/>
      <c r="Q32" s="1"/>
    </row>
    <row r="33" spans="1:17" ht="14.1" customHeight="1">
      <c r="A33" s="36"/>
      <c r="B33" s="26"/>
      <c r="C33" s="25"/>
      <c r="D33" s="130" t="s">
        <v>10</v>
      </c>
      <c r="E33" s="131"/>
      <c r="F33" s="131"/>
      <c r="G33" s="131" t="s">
        <v>9</v>
      </c>
      <c r="H33" s="131"/>
      <c r="I33" s="132"/>
      <c r="J33" s="46" t="s">
        <v>8</v>
      </c>
      <c r="K33" s="45"/>
      <c r="L33" s="45"/>
      <c r="M33" s="44"/>
      <c r="N33" s="43"/>
      <c r="O33" s="43"/>
      <c r="P33" s="42"/>
      <c r="Q33" s="1"/>
    </row>
    <row r="34" spans="1:17" ht="14.1" customHeight="1">
      <c r="A34" s="41" t="s">
        <v>7</v>
      </c>
      <c r="B34" s="16"/>
      <c r="C34" s="15"/>
      <c r="D34" s="40" t="s">
        <v>2</v>
      </c>
      <c r="E34" s="39" t="s">
        <v>6</v>
      </c>
      <c r="F34" s="39" t="s">
        <v>5</v>
      </c>
      <c r="G34" s="39" t="s">
        <v>2</v>
      </c>
      <c r="H34" s="39" t="s">
        <v>6</v>
      </c>
      <c r="I34" s="38" t="s">
        <v>5</v>
      </c>
      <c r="J34" s="120" t="s">
        <v>4</v>
      </c>
      <c r="K34" s="121"/>
      <c r="L34" s="124" t="s">
        <v>3</v>
      </c>
      <c r="M34" s="123"/>
      <c r="N34" s="37"/>
      <c r="O34" s="26"/>
      <c r="P34" s="1"/>
      <c r="Q34" s="1"/>
    </row>
    <row r="35" spans="1:17" ht="6" customHeight="1">
      <c r="A35" s="36"/>
      <c r="B35" s="26"/>
      <c r="C35" s="25"/>
      <c r="D35" s="35"/>
      <c r="E35" s="34"/>
      <c r="F35" s="34"/>
      <c r="G35" s="34"/>
      <c r="H35" s="34"/>
      <c r="I35" s="33"/>
      <c r="J35" s="32"/>
      <c r="K35" s="31"/>
      <c r="L35" s="7"/>
      <c r="M35" s="30"/>
      <c r="N35" s="7"/>
      <c r="O35" s="1"/>
      <c r="P35" s="1"/>
      <c r="Q35" s="1"/>
    </row>
    <row r="36" spans="1:17" ht="15" customHeight="1">
      <c r="A36" s="125" t="s">
        <v>2</v>
      </c>
      <c r="B36" s="126"/>
      <c r="C36" s="126"/>
      <c r="D36" s="24">
        <v>100</v>
      </c>
      <c r="E36" s="23">
        <v>100</v>
      </c>
      <c r="F36" s="23">
        <v>100</v>
      </c>
      <c r="G36" s="23">
        <v>100</v>
      </c>
      <c r="H36" s="23">
        <v>100</v>
      </c>
      <c r="I36" s="22">
        <v>100</v>
      </c>
      <c r="J36" s="21"/>
      <c r="K36" s="20">
        <v>92.2</v>
      </c>
      <c r="L36" s="18"/>
      <c r="M36" s="19">
        <v>92.7</v>
      </c>
      <c r="N36" s="18"/>
      <c r="O36" s="1"/>
      <c r="P36" s="1"/>
      <c r="Q36" s="1"/>
    </row>
    <row r="37" spans="1:17" ht="12" customHeight="1">
      <c r="A37" s="29"/>
      <c r="B37" s="26"/>
      <c r="C37" s="25"/>
      <c r="D37" s="24"/>
      <c r="E37" s="23"/>
      <c r="F37" s="23"/>
      <c r="G37" s="23"/>
      <c r="H37" s="23"/>
      <c r="I37" s="22"/>
      <c r="J37" s="21"/>
      <c r="K37" s="20"/>
      <c r="L37" s="18"/>
      <c r="M37" s="19"/>
      <c r="N37" s="18"/>
      <c r="O37" s="1"/>
      <c r="P37" s="1"/>
      <c r="Q37" s="1"/>
    </row>
    <row r="38" spans="1:17" ht="15.95" customHeight="1">
      <c r="A38" s="27">
        <v>0</v>
      </c>
      <c r="B38" s="26" t="s">
        <v>0</v>
      </c>
      <c r="C38" s="28">
        <v>4</v>
      </c>
      <c r="D38" s="24">
        <v>4.8</v>
      </c>
      <c r="E38" s="23">
        <v>5.0999999999999996</v>
      </c>
      <c r="F38" s="23">
        <v>4.5</v>
      </c>
      <c r="G38" s="23">
        <v>4.8</v>
      </c>
      <c r="H38" s="23">
        <v>5.0999999999999996</v>
      </c>
      <c r="I38" s="22">
        <v>4.5</v>
      </c>
      <c r="J38" s="21"/>
      <c r="K38" s="20">
        <v>104.6</v>
      </c>
      <c r="L38" s="18"/>
      <c r="M38" s="19">
        <v>105.8</v>
      </c>
      <c r="N38" s="18"/>
      <c r="O38" s="1"/>
      <c r="P38" s="1"/>
      <c r="Q38" s="1"/>
    </row>
    <row r="39" spans="1:17" ht="15.95" customHeight="1">
      <c r="A39" s="27">
        <v>5</v>
      </c>
      <c r="B39" s="26" t="s">
        <v>0</v>
      </c>
      <c r="C39" s="28">
        <v>9</v>
      </c>
      <c r="D39" s="24">
        <v>4.8</v>
      </c>
      <c r="E39" s="23">
        <v>5.0999999999999996</v>
      </c>
      <c r="F39" s="23">
        <v>4.5</v>
      </c>
      <c r="G39" s="23">
        <v>5.3</v>
      </c>
      <c r="H39" s="23">
        <v>5.6</v>
      </c>
      <c r="I39" s="22">
        <v>5</v>
      </c>
      <c r="J39" s="21"/>
      <c r="K39" s="20">
        <v>105.4</v>
      </c>
      <c r="L39" s="18"/>
      <c r="M39" s="19">
        <v>104.5</v>
      </c>
      <c r="N39" s="18"/>
      <c r="O39" s="1"/>
      <c r="P39" s="1"/>
      <c r="Q39" s="1"/>
    </row>
    <row r="40" spans="1:17" ht="15.95" customHeight="1">
      <c r="A40" s="27">
        <v>10</v>
      </c>
      <c r="B40" s="26" t="s">
        <v>0</v>
      </c>
      <c r="C40" s="28">
        <v>14</v>
      </c>
      <c r="D40" s="24">
        <v>5.3</v>
      </c>
      <c r="E40" s="23">
        <v>5.7</v>
      </c>
      <c r="F40" s="23">
        <v>5</v>
      </c>
      <c r="G40" s="23">
        <v>6.1</v>
      </c>
      <c r="H40" s="23">
        <v>6.5</v>
      </c>
      <c r="I40" s="22">
        <v>5.7</v>
      </c>
      <c r="J40" s="21"/>
      <c r="K40" s="20">
        <v>104.4</v>
      </c>
      <c r="L40" s="18"/>
      <c r="M40" s="19">
        <v>104.7</v>
      </c>
      <c r="N40" s="18"/>
      <c r="O40" s="1"/>
      <c r="P40" s="1"/>
      <c r="Q40" s="1"/>
    </row>
    <row r="41" spans="1:17" ht="15.95" customHeight="1">
      <c r="A41" s="27">
        <v>15</v>
      </c>
      <c r="B41" s="26" t="s">
        <v>0</v>
      </c>
      <c r="C41" s="28">
        <v>19</v>
      </c>
      <c r="D41" s="24">
        <v>6.1</v>
      </c>
      <c r="E41" s="23">
        <v>6.4</v>
      </c>
      <c r="F41" s="23">
        <v>5.8</v>
      </c>
      <c r="G41" s="23">
        <v>6.9</v>
      </c>
      <c r="H41" s="23">
        <v>7.2</v>
      </c>
      <c r="I41" s="22">
        <v>6.5</v>
      </c>
      <c r="J41" s="21"/>
      <c r="K41" s="20">
        <v>101.5</v>
      </c>
      <c r="L41" s="18"/>
      <c r="M41" s="19">
        <v>102.2</v>
      </c>
      <c r="N41" s="18"/>
      <c r="O41" s="1"/>
      <c r="P41" s="1"/>
      <c r="Q41" s="1"/>
    </row>
    <row r="42" spans="1:17" ht="15.95" customHeight="1">
      <c r="A42" s="27">
        <v>20</v>
      </c>
      <c r="B42" s="26" t="s">
        <v>0</v>
      </c>
      <c r="C42" s="28">
        <v>24</v>
      </c>
      <c r="D42" s="24">
        <v>6.2</v>
      </c>
      <c r="E42" s="23">
        <v>6.5</v>
      </c>
      <c r="F42" s="23">
        <v>6.1</v>
      </c>
      <c r="G42" s="23">
        <v>7.3</v>
      </c>
      <c r="H42" s="23">
        <v>7.4</v>
      </c>
      <c r="I42" s="22">
        <v>7.2</v>
      </c>
      <c r="J42" s="21"/>
      <c r="K42" s="20">
        <v>98.4</v>
      </c>
      <c r="L42" s="18"/>
      <c r="M42" s="19">
        <v>95.3</v>
      </c>
      <c r="N42" s="18"/>
      <c r="O42" s="1"/>
      <c r="P42" s="1"/>
      <c r="Q42" s="1"/>
    </row>
    <row r="43" spans="1:17" ht="15.95" customHeight="1">
      <c r="A43" s="27">
        <v>25</v>
      </c>
      <c r="B43" s="26" t="s">
        <v>0</v>
      </c>
      <c r="C43" s="28">
        <v>29</v>
      </c>
      <c r="D43" s="24">
        <v>7.2</v>
      </c>
      <c r="E43" s="23">
        <v>7.4</v>
      </c>
      <c r="F43" s="23">
        <v>7</v>
      </c>
      <c r="G43" s="23">
        <v>6</v>
      </c>
      <c r="H43" s="23">
        <v>6.1</v>
      </c>
      <c r="I43" s="22">
        <v>6</v>
      </c>
      <c r="J43" s="21"/>
      <c r="K43" s="20">
        <v>97.8</v>
      </c>
      <c r="L43" s="18"/>
      <c r="M43" s="19">
        <v>94.5</v>
      </c>
      <c r="N43" s="18"/>
      <c r="O43" s="1"/>
      <c r="P43" s="1"/>
      <c r="Q43" s="1"/>
    </row>
    <row r="44" spans="1:17" ht="15.95" customHeight="1">
      <c r="A44" s="27">
        <v>30</v>
      </c>
      <c r="B44" s="26" t="s">
        <v>0</v>
      </c>
      <c r="C44" s="28">
        <v>34</v>
      </c>
      <c r="D44" s="24">
        <v>6</v>
      </c>
      <c r="E44" s="23">
        <v>6.2</v>
      </c>
      <c r="F44" s="23">
        <v>5.9</v>
      </c>
      <c r="G44" s="23">
        <v>5.7</v>
      </c>
      <c r="H44" s="23">
        <v>5.8</v>
      </c>
      <c r="I44" s="22">
        <v>5.5</v>
      </c>
      <c r="J44" s="21"/>
      <c r="K44" s="20">
        <v>96.1</v>
      </c>
      <c r="L44" s="18"/>
      <c r="M44" s="19">
        <v>97.2</v>
      </c>
      <c r="N44" s="18"/>
      <c r="O44" s="1"/>
      <c r="P44" s="1"/>
      <c r="Q44" s="1"/>
    </row>
    <row r="45" spans="1:17" ht="15.95" customHeight="1">
      <c r="A45" s="27">
        <v>35</v>
      </c>
      <c r="B45" s="26" t="s">
        <v>0</v>
      </c>
      <c r="C45" s="28">
        <v>39</v>
      </c>
      <c r="D45" s="24">
        <v>5.7</v>
      </c>
      <c r="E45" s="23">
        <v>5.8</v>
      </c>
      <c r="F45" s="23">
        <v>5.5</v>
      </c>
      <c r="G45" s="23">
        <v>5.9</v>
      </c>
      <c r="H45" s="23">
        <v>6.1</v>
      </c>
      <c r="I45" s="22">
        <v>5.8</v>
      </c>
      <c r="J45" s="21"/>
      <c r="K45" s="20">
        <v>96.9</v>
      </c>
      <c r="L45" s="18"/>
      <c r="M45" s="19">
        <v>98.1</v>
      </c>
      <c r="N45" s="18"/>
      <c r="O45" s="1"/>
      <c r="P45" s="1"/>
      <c r="Q45" s="1"/>
    </row>
    <row r="46" spans="1:17" ht="15.95" customHeight="1">
      <c r="A46" s="27">
        <v>40</v>
      </c>
      <c r="B46" s="26" t="s">
        <v>0</v>
      </c>
      <c r="C46" s="28">
        <v>44</v>
      </c>
      <c r="D46" s="24">
        <v>5.9</v>
      </c>
      <c r="E46" s="23">
        <v>6.1</v>
      </c>
      <c r="F46" s="23">
        <v>5.7</v>
      </c>
      <c r="G46" s="23">
        <v>6.7</v>
      </c>
      <c r="H46" s="23">
        <v>7.1</v>
      </c>
      <c r="I46" s="22">
        <v>6.5</v>
      </c>
      <c r="J46" s="21"/>
      <c r="K46" s="20">
        <v>97.9</v>
      </c>
      <c r="L46" s="18"/>
      <c r="M46" s="19">
        <v>101.2</v>
      </c>
      <c r="N46" s="18"/>
      <c r="O46" s="1"/>
      <c r="P46" s="1"/>
      <c r="Q46" s="1"/>
    </row>
    <row r="47" spans="1:17" ht="15.95" customHeight="1">
      <c r="A47" s="27">
        <v>45</v>
      </c>
      <c r="B47" s="26" t="s">
        <v>0</v>
      </c>
      <c r="C47" s="28">
        <v>49</v>
      </c>
      <c r="D47" s="24">
        <v>6.7</v>
      </c>
      <c r="E47" s="23">
        <v>7</v>
      </c>
      <c r="F47" s="23">
        <v>6.4</v>
      </c>
      <c r="G47" s="23">
        <v>8.4</v>
      </c>
      <c r="H47" s="23">
        <v>8.6999999999999993</v>
      </c>
      <c r="I47" s="22">
        <v>8.1</v>
      </c>
      <c r="J47" s="21"/>
      <c r="K47" s="20">
        <v>100.7</v>
      </c>
      <c r="L47" s="18"/>
      <c r="M47" s="19">
        <v>100</v>
      </c>
      <c r="N47" s="18"/>
      <c r="O47" s="1"/>
      <c r="P47" s="1"/>
      <c r="Q47" s="1"/>
    </row>
    <row r="48" spans="1:17" ht="15.95" customHeight="1">
      <c r="A48" s="27">
        <v>50</v>
      </c>
      <c r="B48" s="26" t="s">
        <v>0</v>
      </c>
      <c r="C48" s="28">
        <v>54</v>
      </c>
      <c r="D48" s="24">
        <v>8.1999999999999993</v>
      </c>
      <c r="E48" s="23">
        <v>8.5</v>
      </c>
      <c r="F48" s="23">
        <v>8</v>
      </c>
      <c r="G48" s="23">
        <v>7</v>
      </c>
      <c r="H48" s="23">
        <v>7.2</v>
      </c>
      <c r="I48" s="22">
        <v>6.8</v>
      </c>
      <c r="J48" s="21"/>
      <c r="K48" s="20">
        <v>98.4</v>
      </c>
      <c r="L48" s="18"/>
      <c r="M48" s="19">
        <v>97.5</v>
      </c>
      <c r="N48" s="18"/>
      <c r="O48" s="1"/>
      <c r="P48" s="1"/>
      <c r="Q48" s="1"/>
    </row>
    <row r="49" spans="1:17" ht="15.95" customHeight="1">
      <c r="A49" s="27">
        <v>55</v>
      </c>
      <c r="B49" s="26" t="s">
        <v>0</v>
      </c>
      <c r="C49" s="28">
        <v>59</v>
      </c>
      <c r="D49" s="24">
        <v>6.9</v>
      </c>
      <c r="E49" s="23">
        <v>7</v>
      </c>
      <c r="F49" s="23">
        <v>6.8</v>
      </c>
      <c r="G49" s="23">
        <v>6.1</v>
      </c>
      <c r="H49" s="23">
        <v>6.1</v>
      </c>
      <c r="I49" s="22">
        <v>6.1</v>
      </c>
      <c r="J49" s="21"/>
      <c r="K49" s="20">
        <v>95.5</v>
      </c>
      <c r="L49" s="18"/>
      <c r="M49" s="19">
        <v>93.5</v>
      </c>
      <c r="N49" s="18"/>
      <c r="O49" s="1"/>
      <c r="P49" s="1"/>
      <c r="Q49" s="1"/>
    </row>
    <row r="50" spans="1:17" ht="15.95" customHeight="1">
      <c r="A50" s="27">
        <v>60</v>
      </c>
      <c r="B50" s="26" t="s">
        <v>0</v>
      </c>
      <c r="C50" s="28">
        <v>64</v>
      </c>
      <c r="D50" s="24">
        <v>6</v>
      </c>
      <c r="E50" s="23">
        <v>5.9</v>
      </c>
      <c r="F50" s="23">
        <v>6</v>
      </c>
      <c r="G50" s="23">
        <v>6.4</v>
      </c>
      <c r="H50" s="23">
        <v>6.3</v>
      </c>
      <c r="I50" s="22">
        <v>6.4</v>
      </c>
      <c r="J50" s="21"/>
      <c r="K50" s="20">
        <v>91.3</v>
      </c>
      <c r="L50" s="18"/>
      <c r="M50" s="19">
        <v>92.1</v>
      </c>
      <c r="N50" s="18"/>
      <c r="O50" s="1"/>
      <c r="P50" s="1"/>
      <c r="Q50" s="1"/>
    </row>
    <row r="51" spans="1:17" ht="15.95" customHeight="1">
      <c r="A51" s="27">
        <v>65</v>
      </c>
      <c r="B51" s="26" t="s">
        <v>0</v>
      </c>
      <c r="C51" s="28">
        <v>69</v>
      </c>
      <c r="D51" s="24">
        <v>6.1</v>
      </c>
      <c r="E51" s="23">
        <v>5.9</v>
      </c>
      <c r="F51" s="23">
        <v>6.2</v>
      </c>
      <c r="G51" s="23">
        <v>5.8</v>
      </c>
      <c r="H51" s="23">
        <v>5.6</v>
      </c>
      <c r="I51" s="22">
        <v>5.9</v>
      </c>
      <c r="J51" s="21"/>
      <c r="K51" s="20">
        <v>87.7</v>
      </c>
      <c r="L51" s="18"/>
      <c r="M51" s="19">
        <v>87.8</v>
      </c>
      <c r="N51" s="18"/>
      <c r="O51" s="1"/>
      <c r="P51" s="1"/>
      <c r="Q51" s="1"/>
    </row>
    <row r="52" spans="1:17" ht="15.95" customHeight="1">
      <c r="A52" s="27">
        <v>70</v>
      </c>
      <c r="B52" s="26" t="s">
        <v>0</v>
      </c>
      <c r="C52" s="28">
        <v>74</v>
      </c>
      <c r="D52" s="24">
        <v>5.3</v>
      </c>
      <c r="E52" s="23">
        <v>5</v>
      </c>
      <c r="F52" s="23">
        <v>5.6</v>
      </c>
      <c r="G52" s="23">
        <v>4.3</v>
      </c>
      <c r="H52" s="23">
        <v>3.7</v>
      </c>
      <c r="I52" s="22">
        <v>4.9000000000000004</v>
      </c>
      <c r="J52" s="21"/>
      <c r="K52" s="20">
        <v>82.2</v>
      </c>
      <c r="L52" s="18"/>
      <c r="M52" s="19">
        <v>70</v>
      </c>
      <c r="N52" s="18"/>
      <c r="O52" s="1"/>
      <c r="P52" s="1"/>
      <c r="Q52" s="1"/>
    </row>
    <row r="53" spans="1:17" ht="15.95" customHeight="1">
      <c r="A53" s="27">
        <v>75</v>
      </c>
      <c r="B53" s="26" t="s">
        <v>0</v>
      </c>
      <c r="C53" s="28">
        <v>79</v>
      </c>
      <c r="D53" s="24">
        <v>3.8</v>
      </c>
      <c r="E53" s="23">
        <v>3.1</v>
      </c>
      <c r="F53" s="23">
        <v>4.5</v>
      </c>
      <c r="G53" s="23">
        <v>3.1</v>
      </c>
      <c r="H53" s="23">
        <v>2.5</v>
      </c>
      <c r="I53" s="22">
        <v>3.7</v>
      </c>
      <c r="J53" s="21"/>
      <c r="K53" s="20">
        <v>64.2</v>
      </c>
      <c r="L53" s="18"/>
      <c r="M53" s="19">
        <v>60.6</v>
      </c>
      <c r="N53" s="18"/>
      <c r="O53" s="1"/>
      <c r="P53" s="1"/>
      <c r="Q53" s="1"/>
    </row>
    <row r="54" spans="1:17" ht="15.95" customHeight="1">
      <c r="A54" s="27">
        <v>80</v>
      </c>
      <c r="B54" s="26" t="s">
        <v>1</v>
      </c>
      <c r="C54" s="28">
        <v>84</v>
      </c>
      <c r="D54" s="24">
        <v>2.5</v>
      </c>
      <c r="E54" s="23">
        <v>1.8</v>
      </c>
      <c r="F54" s="23">
        <v>3.2</v>
      </c>
      <c r="G54" s="23">
        <v>2.4</v>
      </c>
      <c r="H54" s="23">
        <v>1.8</v>
      </c>
      <c r="I54" s="22">
        <v>2.9</v>
      </c>
      <c r="J54" s="21"/>
      <c r="K54" s="20">
        <v>52</v>
      </c>
      <c r="L54" s="18"/>
      <c r="M54" s="19">
        <v>56.6</v>
      </c>
      <c r="N54" s="18"/>
      <c r="O54" s="1"/>
      <c r="P54" s="1"/>
      <c r="Q54" s="1"/>
    </row>
    <row r="55" spans="1:17" ht="15.95" customHeight="1">
      <c r="A55" s="27">
        <v>85</v>
      </c>
      <c r="B55" s="26" t="s">
        <v>0</v>
      </c>
      <c r="C55" s="28"/>
      <c r="D55" s="24">
        <v>2.4</v>
      </c>
      <c r="E55" s="23">
        <v>1.5</v>
      </c>
      <c r="F55" s="23">
        <v>3.3</v>
      </c>
      <c r="G55" s="23">
        <v>1.8</v>
      </c>
      <c r="H55" s="23">
        <v>1.1000000000000001</v>
      </c>
      <c r="I55" s="22">
        <v>2.4</v>
      </c>
      <c r="J55" s="21"/>
      <c r="K55" s="20">
        <v>40.9</v>
      </c>
      <c r="L55" s="18"/>
      <c r="M55" s="19">
        <v>43.9</v>
      </c>
      <c r="N55" s="18"/>
      <c r="O55" s="1"/>
      <c r="P55" s="1"/>
      <c r="Q55" s="1"/>
    </row>
    <row r="56" spans="1:17" ht="12" customHeight="1">
      <c r="A56" s="27"/>
      <c r="B56" s="26"/>
      <c r="C56" s="28"/>
      <c r="D56" s="24"/>
      <c r="E56" s="23"/>
      <c r="F56" s="23"/>
      <c r="G56" s="23"/>
      <c r="H56" s="23"/>
      <c r="I56" s="22"/>
      <c r="J56" s="21"/>
      <c r="K56" s="20"/>
      <c r="L56" s="18"/>
      <c r="M56" s="19"/>
      <c r="N56" s="18"/>
      <c r="O56" s="1"/>
      <c r="P56" s="1"/>
      <c r="Q56" s="1"/>
    </row>
    <row r="57" spans="1:17" ht="15.95" customHeight="1">
      <c r="A57" s="27">
        <v>0</v>
      </c>
      <c r="B57" s="26" t="s">
        <v>0</v>
      </c>
      <c r="C57" s="28">
        <v>14</v>
      </c>
      <c r="D57" s="24">
        <v>14.9</v>
      </c>
      <c r="E57" s="23">
        <v>15.9</v>
      </c>
      <c r="F57" s="23">
        <v>14</v>
      </c>
      <c r="G57" s="23">
        <v>16.2</v>
      </c>
      <c r="H57" s="23">
        <v>17.2</v>
      </c>
      <c r="I57" s="22">
        <v>15.2</v>
      </c>
      <c r="J57" s="21"/>
      <c r="K57" s="20">
        <v>104.8</v>
      </c>
      <c r="L57" s="18"/>
      <c r="M57" s="19">
        <v>105</v>
      </c>
      <c r="N57" s="18"/>
      <c r="O57" s="1"/>
      <c r="P57" s="1"/>
      <c r="Q57" s="1"/>
    </row>
    <row r="58" spans="1:17" ht="15.95" customHeight="1">
      <c r="A58" s="27">
        <v>15</v>
      </c>
      <c r="B58" s="26" t="s">
        <v>0</v>
      </c>
      <c r="C58" s="28">
        <v>64</v>
      </c>
      <c r="D58" s="24">
        <v>64.900000000000006</v>
      </c>
      <c r="E58" s="23">
        <v>66.7</v>
      </c>
      <c r="F58" s="23">
        <v>63.1</v>
      </c>
      <c r="G58" s="23">
        <v>66.3</v>
      </c>
      <c r="H58" s="23">
        <v>68</v>
      </c>
      <c r="I58" s="22">
        <v>64.8</v>
      </c>
      <c r="J58" s="21"/>
      <c r="K58" s="20">
        <v>97.5</v>
      </c>
      <c r="L58" s="18"/>
      <c r="M58" s="19">
        <v>97.3</v>
      </c>
      <c r="N58" s="18"/>
      <c r="O58" s="1"/>
      <c r="P58" s="1"/>
      <c r="Q58" s="1"/>
    </row>
    <row r="59" spans="1:17" ht="15.95" customHeight="1">
      <c r="A59" s="27">
        <v>65</v>
      </c>
      <c r="B59" s="26" t="s">
        <v>0</v>
      </c>
      <c r="C59" s="25"/>
      <c r="D59" s="24">
        <v>20.2</v>
      </c>
      <c r="E59" s="23">
        <v>17.3</v>
      </c>
      <c r="F59" s="23">
        <v>22.8</v>
      </c>
      <c r="G59" s="23">
        <v>17.399999999999999</v>
      </c>
      <c r="H59" s="23">
        <v>14.7</v>
      </c>
      <c r="I59" s="22">
        <v>19.899999999999999</v>
      </c>
      <c r="J59" s="21"/>
      <c r="K59" s="20">
        <v>70</v>
      </c>
      <c r="L59" s="18"/>
      <c r="M59" s="19">
        <v>68.400000000000006</v>
      </c>
      <c r="N59" s="18"/>
      <c r="O59" s="1"/>
      <c r="P59" s="1"/>
      <c r="Q59" s="1"/>
    </row>
    <row r="60" spans="1:17" ht="6" customHeight="1">
      <c r="A60" s="17"/>
      <c r="B60" s="16"/>
      <c r="C60" s="15"/>
      <c r="D60" s="14"/>
      <c r="E60" s="13"/>
      <c r="F60" s="13"/>
      <c r="G60" s="13"/>
      <c r="H60" s="13"/>
      <c r="I60" s="12"/>
      <c r="J60" s="11"/>
      <c r="K60" s="10"/>
      <c r="L60" s="9"/>
      <c r="M60" s="8"/>
      <c r="N60" s="7"/>
      <c r="O60" s="1"/>
      <c r="P60" s="1"/>
      <c r="Q60" s="1"/>
    </row>
    <row r="61" spans="1:17">
      <c r="N61" s="3"/>
      <c r="O61" s="1"/>
      <c r="P61" s="1"/>
      <c r="Q61" s="1"/>
    </row>
    <row r="62" spans="1:17">
      <c r="N62" s="3"/>
      <c r="O62" s="2"/>
      <c r="P62" s="1"/>
      <c r="Q62" s="1"/>
    </row>
    <row r="63" spans="1:17">
      <c r="N63" s="3"/>
      <c r="O63" s="2"/>
      <c r="P63" s="1"/>
      <c r="Q63" s="1"/>
    </row>
    <row r="64" spans="1:17">
      <c r="N64" s="3"/>
      <c r="O64" s="2"/>
      <c r="P64" s="1"/>
      <c r="Q64" s="1"/>
    </row>
    <row r="65" spans="14:15" s="1" customFormat="1">
      <c r="N65" s="3"/>
      <c r="O65" s="2"/>
    </row>
    <row r="66" spans="14:15" s="1" customFormat="1">
      <c r="N66" s="3"/>
      <c r="O66" s="2"/>
    </row>
    <row r="67" spans="14:15" s="1" customFormat="1">
      <c r="N67" s="3"/>
      <c r="O67" s="2"/>
    </row>
    <row r="68" spans="14:15" s="1" customFormat="1">
      <c r="N68" s="3"/>
      <c r="O68" s="2"/>
    </row>
    <row r="69" spans="14:15" s="1" customFormat="1">
      <c r="N69" s="3"/>
      <c r="O69" s="2"/>
    </row>
    <row r="70" spans="14:15" s="1" customFormat="1">
      <c r="N70" s="3"/>
      <c r="O70" s="2"/>
    </row>
    <row r="71" spans="14:15" s="1" customFormat="1">
      <c r="N71" s="3"/>
      <c r="O71" s="2"/>
    </row>
    <row r="72" spans="14:15" s="1" customFormat="1">
      <c r="N72" s="3"/>
      <c r="O72" s="2"/>
    </row>
    <row r="73" spans="14:15" s="1" customFormat="1">
      <c r="N73" s="3"/>
      <c r="O73" s="2"/>
    </row>
    <row r="74" spans="14:15" s="1" customFormat="1">
      <c r="N74" s="3"/>
      <c r="O74" s="2"/>
    </row>
    <row r="75" spans="14:15" s="1" customFormat="1">
      <c r="N75" s="3"/>
      <c r="O75" s="2"/>
    </row>
    <row r="76" spans="14:15" s="1" customFormat="1">
      <c r="N76" s="3"/>
      <c r="O76" s="2"/>
    </row>
    <row r="77" spans="14:15" s="1" customFormat="1">
      <c r="N77" s="3"/>
      <c r="O77" s="2"/>
    </row>
    <row r="78" spans="14:15" s="1" customFormat="1">
      <c r="N78" s="3"/>
      <c r="O78" s="2"/>
    </row>
    <row r="79" spans="14:15" s="1" customFormat="1">
      <c r="N79" s="3"/>
      <c r="O79" s="2"/>
    </row>
    <row r="80" spans="14:15" s="1" customFormat="1">
      <c r="N80" s="3"/>
      <c r="O80" s="2"/>
    </row>
    <row r="81" spans="14:15" s="1" customFormat="1">
      <c r="N81" s="3"/>
      <c r="O81" s="2"/>
    </row>
    <row r="82" spans="14:15" s="1" customFormat="1">
      <c r="N82" s="3"/>
      <c r="O82" s="2"/>
    </row>
    <row r="83" spans="14:15" s="1" customFormat="1">
      <c r="N83" s="3"/>
      <c r="O83" s="2"/>
    </row>
    <row r="84" spans="14:15" s="1" customFormat="1">
      <c r="N84" s="3"/>
      <c r="O84" s="2"/>
    </row>
    <row r="85" spans="14:15" s="1" customFormat="1">
      <c r="N85" s="3"/>
      <c r="O85" s="2"/>
    </row>
    <row r="86" spans="14:15" s="1" customFormat="1">
      <c r="N86" s="3"/>
      <c r="O86" s="2"/>
    </row>
    <row r="87" spans="14:15" s="1" customFormat="1">
      <c r="N87" s="3"/>
      <c r="O87" s="2"/>
    </row>
    <row r="88" spans="14:15" s="1" customFormat="1">
      <c r="N88" s="3"/>
      <c r="O88" s="2"/>
    </row>
    <row r="89" spans="14:15" s="1" customFormat="1">
      <c r="N89" s="3"/>
      <c r="O89" s="2"/>
    </row>
    <row r="90" spans="14:15" s="1" customFormat="1">
      <c r="N90" s="3"/>
      <c r="O90" s="2"/>
    </row>
    <row r="91" spans="14:15" s="1" customFormat="1">
      <c r="N91" s="3"/>
      <c r="O91" s="2"/>
    </row>
    <row r="92" spans="14:15" s="1" customFormat="1">
      <c r="N92" s="3"/>
      <c r="O92" s="2"/>
    </row>
    <row r="93" spans="14:15" s="1" customFormat="1">
      <c r="N93" s="3"/>
      <c r="O93" s="2"/>
    </row>
    <row r="94" spans="14:15" s="1" customFormat="1">
      <c r="N94" s="3"/>
      <c r="O94" s="2"/>
    </row>
    <row r="95" spans="14:15" s="1" customFormat="1">
      <c r="N95" s="3"/>
      <c r="O95" s="2"/>
    </row>
    <row r="96" spans="14:15" s="1" customFormat="1">
      <c r="N96" s="3"/>
      <c r="O96" s="2"/>
    </row>
    <row r="97" spans="14:15" s="1" customFormat="1">
      <c r="N97" s="3"/>
      <c r="O97" s="2"/>
    </row>
    <row r="98" spans="14:15" s="1" customFormat="1">
      <c r="N98" s="3"/>
      <c r="O98" s="2"/>
    </row>
    <row r="99" spans="14:15" s="1" customFormat="1">
      <c r="N99" s="3"/>
      <c r="O99" s="2"/>
    </row>
    <row r="100" spans="14:15" s="1" customFormat="1">
      <c r="N100" s="3"/>
      <c r="O100" s="2"/>
    </row>
    <row r="101" spans="14:15" s="1" customFormat="1">
      <c r="N101" s="3"/>
      <c r="O101" s="2"/>
    </row>
    <row r="102" spans="14:15" s="1" customFormat="1">
      <c r="N102" s="3"/>
      <c r="O102" s="2"/>
    </row>
    <row r="103" spans="14:15" s="1" customFormat="1">
      <c r="N103" s="3"/>
      <c r="O103" s="2"/>
    </row>
    <row r="104" spans="14:15" s="1" customFormat="1">
      <c r="N104" s="3"/>
      <c r="O104" s="2"/>
    </row>
    <row r="105" spans="14:15" s="1" customFormat="1">
      <c r="N105" s="3"/>
      <c r="O105" s="2"/>
    </row>
    <row r="106" spans="14:15" s="1" customFormat="1">
      <c r="N106" s="3"/>
      <c r="O106" s="2"/>
    </row>
    <row r="107" spans="14:15" s="1" customFormat="1">
      <c r="N107" s="3"/>
      <c r="O107" s="2"/>
    </row>
    <row r="108" spans="14:15" s="1" customFormat="1">
      <c r="N108" s="3"/>
      <c r="O108" s="2"/>
    </row>
    <row r="109" spans="14:15" s="1" customFormat="1">
      <c r="N109" s="3"/>
      <c r="O109" s="2"/>
    </row>
    <row r="110" spans="14:15" s="1" customFormat="1">
      <c r="N110" s="3"/>
      <c r="O110" s="2"/>
    </row>
    <row r="111" spans="14:15" s="1" customFormat="1">
      <c r="N111" s="3"/>
      <c r="O111" s="2"/>
    </row>
    <row r="112" spans="14:15" s="1" customFormat="1">
      <c r="N112" s="3"/>
      <c r="O112" s="2"/>
    </row>
    <row r="113" spans="14:15" s="1" customFormat="1">
      <c r="N113" s="3"/>
      <c r="O113" s="2"/>
    </row>
    <row r="114" spans="14:15" s="1" customFormat="1">
      <c r="N114" s="3"/>
      <c r="O114" s="2"/>
    </row>
    <row r="115" spans="14:15" s="1" customFormat="1">
      <c r="N115" s="3"/>
      <c r="O115" s="2"/>
    </row>
    <row r="116" spans="14:15" s="1" customFormat="1">
      <c r="N116" s="3"/>
      <c r="O116" s="2"/>
    </row>
    <row r="117" spans="14:15" s="1" customFormat="1">
      <c r="N117" s="3"/>
      <c r="O117" s="2"/>
    </row>
    <row r="118" spans="14:15" s="1" customFormat="1">
      <c r="N118" s="3"/>
      <c r="O118" s="2"/>
    </row>
    <row r="119" spans="14:15" s="1" customFormat="1">
      <c r="N119" s="3"/>
      <c r="O119" s="2"/>
    </row>
    <row r="120" spans="14:15" s="1" customFormat="1">
      <c r="N120" s="3"/>
      <c r="O120" s="2"/>
    </row>
    <row r="121" spans="14:15" s="1" customFormat="1">
      <c r="N121" s="3"/>
      <c r="O121" s="2"/>
    </row>
    <row r="122" spans="14:15" s="1" customFormat="1">
      <c r="N122" s="3"/>
      <c r="O122" s="2"/>
    </row>
    <row r="123" spans="14:15" s="1" customFormat="1">
      <c r="N123" s="3"/>
      <c r="O123" s="2"/>
    </row>
    <row r="124" spans="14:15" s="1" customFormat="1">
      <c r="N124" s="3"/>
      <c r="O124" s="2"/>
    </row>
    <row r="125" spans="14:15" s="1" customFormat="1">
      <c r="N125" s="3"/>
      <c r="O125" s="2"/>
    </row>
    <row r="126" spans="14:15" s="1" customFormat="1">
      <c r="N126" s="3"/>
      <c r="O126" s="2"/>
    </row>
    <row r="127" spans="14:15" s="1" customFormat="1">
      <c r="N127" s="3"/>
      <c r="O127" s="2"/>
    </row>
    <row r="128" spans="14:15" s="1" customFormat="1">
      <c r="N128" s="3"/>
      <c r="O128" s="2"/>
    </row>
    <row r="129" spans="14:15" s="1" customFormat="1">
      <c r="N129" s="3"/>
      <c r="O129" s="2"/>
    </row>
    <row r="130" spans="14:15" s="1" customFormat="1">
      <c r="N130" s="3"/>
      <c r="O130" s="2"/>
    </row>
    <row r="131" spans="14:15" s="1" customFormat="1">
      <c r="N131" s="3"/>
      <c r="O131" s="2"/>
    </row>
    <row r="132" spans="14:15" s="1" customFormat="1">
      <c r="N132" s="3"/>
      <c r="O132" s="2"/>
    </row>
    <row r="133" spans="14:15" s="1" customFormat="1">
      <c r="N133" s="3"/>
      <c r="O133" s="2"/>
    </row>
    <row r="134" spans="14:15" s="1" customFormat="1">
      <c r="N134" s="3"/>
      <c r="O134" s="2"/>
    </row>
    <row r="135" spans="14:15" s="1" customFormat="1">
      <c r="N135" s="3"/>
      <c r="O135" s="2"/>
    </row>
    <row r="136" spans="14:15" s="1" customFormat="1">
      <c r="N136" s="3"/>
      <c r="O136" s="2"/>
    </row>
    <row r="137" spans="14:15" s="1" customFormat="1">
      <c r="N137" s="3"/>
      <c r="O137" s="2"/>
    </row>
    <row r="138" spans="14:15" s="1" customFormat="1">
      <c r="N138" s="3"/>
      <c r="O138" s="2"/>
    </row>
    <row r="139" spans="14:15" s="1" customFormat="1">
      <c r="N139" s="3"/>
      <c r="O139" s="2"/>
    </row>
    <row r="140" spans="14:15" s="1" customFormat="1">
      <c r="N140" s="3"/>
      <c r="O140" s="2"/>
    </row>
    <row r="141" spans="14:15" s="1" customFormat="1">
      <c r="N141" s="3"/>
      <c r="O141" s="2"/>
    </row>
    <row r="142" spans="14:15" s="1" customFormat="1">
      <c r="N142" s="3"/>
      <c r="O142" s="2"/>
    </row>
    <row r="143" spans="14:15" s="1" customFormat="1">
      <c r="N143" s="3"/>
      <c r="O143" s="2"/>
    </row>
    <row r="144" spans="14:15" s="1" customFormat="1">
      <c r="N144" s="3"/>
      <c r="O144" s="2"/>
    </row>
    <row r="145" spans="14:15" s="1" customFormat="1">
      <c r="N145" s="3"/>
      <c r="O145" s="2"/>
    </row>
    <row r="146" spans="14:15" s="1" customFormat="1">
      <c r="N146" s="3"/>
      <c r="O146" s="2"/>
    </row>
    <row r="147" spans="14:15" s="1" customFormat="1">
      <c r="N147" s="3"/>
      <c r="O147" s="2"/>
    </row>
    <row r="148" spans="14:15" s="1" customFormat="1">
      <c r="N148" s="3"/>
      <c r="O148" s="2"/>
    </row>
    <row r="149" spans="14:15" s="1" customFormat="1">
      <c r="N149" s="3"/>
      <c r="O149" s="2"/>
    </row>
    <row r="150" spans="14:15" s="1" customFormat="1">
      <c r="N150" s="3"/>
      <c r="O150" s="2"/>
    </row>
    <row r="151" spans="14:15" s="1" customFormat="1">
      <c r="N151" s="3"/>
      <c r="O151" s="2"/>
    </row>
    <row r="152" spans="14:15" s="1" customFormat="1">
      <c r="N152" s="3"/>
      <c r="O152" s="2"/>
    </row>
    <row r="153" spans="14:15" s="1" customFormat="1">
      <c r="N153" s="3"/>
      <c r="O153" s="2"/>
    </row>
    <row r="154" spans="14:15" s="1" customFormat="1">
      <c r="N154" s="3"/>
      <c r="O154" s="2"/>
    </row>
    <row r="155" spans="14:15" s="1" customFormat="1">
      <c r="N155" s="3"/>
      <c r="O155" s="2"/>
    </row>
    <row r="156" spans="14:15" s="1" customFormat="1">
      <c r="N156" s="3"/>
      <c r="O156" s="2"/>
    </row>
    <row r="157" spans="14:15" s="1" customFormat="1">
      <c r="N157" s="3"/>
      <c r="O157" s="2"/>
    </row>
    <row r="158" spans="14:15" s="1" customFormat="1">
      <c r="N158" s="3"/>
      <c r="O158" s="2"/>
    </row>
    <row r="159" spans="14:15" s="1" customFormat="1">
      <c r="N159" s="3"/>
      <c r="O159" s="2"/>
    </row>
    <row r="160" spans="14:15" s="1" customFormat="1">
      <c r="N160" s="3"/>
      <c r="O160" s="2"/>
    </row>
    <row r="161" spans="14:15" s="1" customFormat="1">
      <c r="N161" s="3"/>
      <c r="O161" s="2"/>
    </row>
    <row r="162" spans="14:15" s="1" customFormat="1">
      <c r="N162" s="3"/>
      <c r="O162" s="2"/>
    </row>
    <row r="163" spans="14:15" s="1" customFormat="1">
      <c r="N163" s="3"/>
      <c r="O163" s="2"/>
    </row>
    <row r="164" spans="14:15" s="1" customFormat="1">
      <c r="N164" s="3"/>
      <c r="O164" s="2"/>
    </row>
    <row r="165" spans="14:15" s="1" customFormat="1">
      <c r="N165" s="3"/>
      <c r="O165" s="2"/>
    </row>
    <row r="166" spans="14:15" s="1" customFormat="1">
      <c r="N166" s="3"/>
      <c r="O166" s="2"/>
    </row>
    <row r="167" spans="14:15" s="1" customFormat="1">
      <c r="N167" s="3"/>
      <c r="O167" s="2"/>
    </row>
    <row r="168" spans="14:15" s="1" customFormat="1">
      <c r="N168" s="3"/>
      <c r="O168" s="2"/>
    </row>
    <row r="169" spans="14:15" s="1" customFormat="1">
      <c r="N169" s="3"/>
      <c r="O169" s="2"/>
    </row>
    <row r="170" spans="14:15" s="1" customFormat="1">
      <c r="N170" s="3"/>
      <c r="O170" s="2"/>
    </row>
    <row r="171" spans="14:15" s="1" customFormat="1">
      <c r="N171" s="3"/>
      <c r="O171" s="2"/>
    </row>
    <row r="172" spans="14:15" s="1" customFormat="1">
      <c r="N172" s="3"/>
      <c r="O172" s="2"/>
    </row>
    <row r="173" spans="14:15" s="1" customFormat="1">
      <c r="N173" s="3"/>
      <c r="O173" s="2"/>
    </row>
    <row r="174" spans="14:15" s="1" customFormat="1">
      <c r="N174" s="3"/>
      <c r="O174" s="2"/>
    </row>
    <row r="175" spans="14:15" s="1" customFormat="1">
      <c r="N175" s="3"/>
      <c r="O175" s="2"/>
    </row>
    <row r="176" spans="14:15" s="1" customFormat="1">
      <c r="N176" s="3"/>
      <c r="O176" s="2"/>
    </row>
    <row r="177" spans="14:15" s="1" customFormat="1">
      <c r="N177" s="3"/>
      <c r="O177" s="2"/>
    </row>
    <row r="178" spans="14:15" s="1" customFormat="1">
      <c r="N178" s="3"/>
      <c r="O178" s="2"/>
    </row>
    <row r="179" spans="14:15" s="1" customFormat="1">
      <c r="N179" s="3"/>
      <c r="O179" s="2"/>
    </row>
    <row r="180" spans="14:15" s="1" customFormat="1">
      <c r="N180" s="3"/>
      <c r="O180" s="2"/>
    </row>
    <row r="181" spans="14:15" s="1" customFormat="1">
      <c r="N181" s="3"/>
      <c r="O181" s="2"/>
    </row>
    <row r="182" spans="14:15" s="1" customFormat="1">
      <c r="N182" s="3"/>
      <c r="O182" s="2"/>
    </row>
    <row r="183" spans="14:15" s="1" customFormat="1">
      <c r="N183" s="3"/>
      <c r="O183" s="2"/>
    </row>
    <row r="184" spans="14:15" s="1" customFormat="1">
      <c r="N184" s="3"/>
      <c r="O184" s="2"/>
    </row>
    <row r="185" spans="14:15" s="1" customFormat="1">
      <c r="N185" s="3"/>
      <c r="O185" s="2"/>
    </row>
    <row r="186" spans="14:15" s="1" customFormat="1">
      <c r="N186" s="3"/>
      <c r="O186" s="2"/>
    </row>
    <row r="187" spans="14:15" s="1" customFormat="1">
      <c r="N187" s="3"/>
      <c r="O187" s="2"/>
    </row>
    <row r="188" spans="14:15" s="1" customFormat="1">
      <c r="N188" s="3"/>
      <c r="O188" s="2"/>
    </row>
    <row r="189" spans="14:15" s="1" customFormat="1">
      <c r="N189" s="3"/>
      <c r="O189" s="2"/>
    </row>
    <row r="190" spans="14:15" s="1" customFormat="1">
      <c r="N190" s="3"/>
      <c r="O190" s="2"/>
    </row>
    <row r="191" spans="14:15" s="1" customFormat="1">
      <c r="N191" s="3"/>
      <c r="O191" s="2"/>
    </row>
    <row r="192" spans="14:15" s="1" customFormat="1">
      <c r="N192" s="3"/>
      <c r="O192" s="2"/>
    </row>
    <row r="193" spans="14:15" s="1" customFormat="1">
      <c r="N193" s="3"/>
      <c r="O193" s="2"/>
    </row>
    <row r="194" spans="14:15" s="1" customFormat="1">
      <c r="N194" s="3"/>
      <c r="O194" s="2"/>
    </row>
    <row r="195" spans="14:15" s="1" customFormat="1">
      <c r="N195" s="3"/>
      <c r="O195" s="2"/>
    </row>
    <row r="196" spans="14:15" s="1" customFormat="1">
      <c r="N196" s="3"/>
      <c r="O196" s="2"/>
    </row>
    <row r="197" spans="14:15" s="1" customFormat="1">
      <c r="N197" s="3"/>
      <c r="O197" s="2"/>
    </row>
    <row r="198" spans="14:15" s="1" customFormat="1">
      <c r="N198" s="3"/>
      <c r="O198" s="2"/>
    </row>
    <row r="199" spans="14:15" s="1" customFormat="1">
      <c r="N199" s="3"/>
      <c r="O199" s="2"/>
    </row>
    <row r="200" spans="14:15" s="1" customFormat="1">
      <c r="N200" s="3"/>
      <c r="O200" s="2"/>
    </row>
  </sheetData>
  <mergeCells count="14">
    <mergeCell ref="A36:C36"/>
    <mergeCell ref="D2:I2"/>
    <mergeCell ref="D32:I32"/>
    <mergeCell ref="D33:F33"/>
    <mergeCell ref="G33:I33"/>
    <mergeCell ref="A6:C6"/>
    <mergeCell ref="D3:F3"/>
    <mergeCell ref="G3:I3"/>
    <mergeCell ref="L2:O3"/>
    <mergeCell ref="J4:K4"/>
    <mergeCell ref="L4:M4"/>
    <mergeCell ref="N4:O4"/>
    <mergeCell ref="J34:K34"/>
    <mergeCell ref="L34:M34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94" firstPageNumber="90" pageOrder="overThenDown" orientation="landscape" useFirstPageNumber="1" horizontalDpi="4294967293" r:id="rId1"/>
  <headerFooter alignWithMargins="0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1"/>
  <sheetViews>
    <sheetView view="pageBreakPreview" zoomScale="55" zoomScaleNormal="75" zoomScaleSheetLayoutView="55" workbookViewId="0">
      <pane xSplit="3" ySplit="4" topLeftCell="D5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12" width="11.125" style="5" customWidth="1"/>
    <col min="13" max="13" width="3.125" style="5" customWidth="1"/>
    <col min="14" max="14" width="8.5" style="3" customWidth="1"/>
    <col min="15" max="15" width="3.125" style="3" customWidth="1"/>
    <col min="16" max="16" width="8.5" style="4" customWidth="1"/>
    <col min="17" max="17" width="3.125" style="4" customWidth="1"/>
    <col min="18" max="18" width="8.5" style="3" customWidth="1"/>
    <col min="19" max="19" width="3.125" style="3" customWidth="1"/>
    <col min="20" max="20" width="8.5" style="2" customWidth="1"/>
    <col min="21" max="16384" width="8.75" style="1"/>
  </cols>
  <sheetData>
    <row r="1" spans="1:20" s="76" customFormat="1" ht="22.15" customHeight="1">
      <c r="A1" s="81" t="s">
        <v>42</v>
      </c>
      <c r="C1" s="80"/>
      <c r="D1" s="79"/>
      <c r="E1" s="79"/>
      <c r="F1" s="79"/>
      <c r="G1" s="79"/>
      <c r="H1" s="79"/>
      <c r="I1" s="79"/>
      <c r="J1" s="79"/>
      <c r="K1" s="79" t="s">
        <v>41</v>
      </c>
      <c r="L1" s="79"/>
      <c r="M1" s="79"/>
      <c r="N1" s="78"/>
      <c r="O1" s="78"/>
      <c r="P1" s="99"/>
      <c r="Q1" s="99"/>
      <c r="R1" s="133" t="s">
        <v>27</v>
      </c>
      <c r="S1" s="133"/>
      <c r="T1" s="133"/>
    </row>
    <row r="2" spans="1:20" ht="27" customHeight="1">
      <c r="A2" s="52"/>
      <c r="B2" s="51"/>
      <c r="C2" s="50" t="s">
        <v>13</v>
      </c>
      <c r="D2" s="127" t="s">
        <v>26</v>
      </c>
      <c r="E2" s="128"/>
      <c r="F2" s="128"/>
      <c r="G2" s="128"/>
      <c r="H2" s="128"/>
      <c r="I2" s="128"/>
      <c r="J2" s="128"/>
      <c r="K2" s="128"/>
      <c r="L2" s="129"/>
      <c r="M2" s="134" t="s">
        <v>40</v>
      </c>
      <c r="N2" s="113"/>
      <c r="O2" s="113"/>
      <c r="P2" s="113"/>
      <c r="Q2" s="112" t="s">
        <v>39</v>
      </c>
      <c r="R2" s="113"/>
      <c r="S2" s="113"/>
      <c r="T2" s="114"/>
    </row>
    <row r="3" spans="1:20" ht="27" customHeight="1">
      <c r="A3" s="36"/>
      <c r="B3" s="26"/>
      <c r="C3" s="25"/>
      <c r="D3" s="130" t="s">
        <v>38</v>
      </c>
      <c r="E3" s="131"/>
      <c r="F3" s="131"/>
      <c r="G3" s="131" t="s">
        <v>37</v>
      </c>
      <c r="H3" s="131"/>
      <c r="I3" s="131"/>
      <c r="J3" s="131" t="s">
        <v>9</v>
      </c>
      <c r="K3" s="131"/>
      <c r="L3" s="132"/>
      <c r="M3" s="115"/>
      <c r="N3" s="116"/>
      <c r="O3" s="116"/>
      <c r="P3" s="116"/>
      <c r="Q3" s="115"/>
      <c r="R3" s="116"/>
      <c r="S3" s="116"/>
      <c r="T3" s="117"/>
    </row>
    <row r="4" spans="1:20" ht="27" customHeight="1">
      <c r="A4" s="41" t="s">
        <v>7</v>
      </c>
      <c r="B4" s="16"/>
      <c r="C4" s="15"/>
      <c r="D4" s="40" t="s">
        <v>2</v>
      </c>
      <c r="E4" s="39" t="s">
        <v>6</v>
      </c>
      <c r="F4" s="39" t="s">
        <v>5</v>
      </c>
      <c r="G4" s="39" t="s">
        <v>2</v>
      </c>
      <c r="H4" s="39" t="s">
        <v>6</v>
      </c>
      <c r="I4" s="39" t="s">
        <v>5</v>
      </c>
      <c r="J4" s="39" t="s">
        <v>2</v>
      </c>
      <c r="K4" s="39" t="s">
        <v>6</v>
      </c>
      <c r="L4" s="38" t="s">
        <v>5</v>
      </c>
      <c r="M4" s="120" t="s">
        <v>23</v>
      </c>
      <c r="N4" s="121"/>
      <c r="O4" s="135" t="s">
        <v>20</v>
      </c>
      <c r="P4" s="136"/>
      <c r="Q4" s="120" t="s">
        <v>21</v>
      </c>
      <c r="R4" s="121"/>
      <c r="S4" s="122" t="s">
        <v>20</v>
      </c>
      <c r="T4" s="123"/>
    </row>
    <row r="5" spans="1:20" ht="12" customHeight="1">
      <c r="A5" s="36"/>
      <c r="B5" s="26"/>
      <c r="C5" s="25"/>
      <c r="D5" s="35"/>
      <c r="E5" s="34"/>
      <c r="F5" s="34"/>
      <c r="G5" s="34"/>
      <c r="H5" s="34"/>
      <c r="I5" s="34"/>
      <c r="J5" s="34"/>
      <c r="K5" s="34"/>
      <c r="L5" s="33"/>
      <c r="M5" s="72"/>
      <c r="N5" s="70"/>
      <c r="O5" s="69"/>
      <c r="P5" s="98"/>
      <c r="Q5" s="71"/>
      <c r="R5" s="70"/>
      <c r="S5" s="69"/>
      <c r="T5" s="68"/>
    </row>
    <row r="6" spans="1:20" ht="30" customHeight="1">
      <c r="A6" s="125" t="s">
        <v>2</v>
      </c>
      <c r="B6" s="126"/>
      <c r="C6" s="126"/>
      <c r="D6" s="64">
        <v>1951094</v>
      </c>
      <c r="E6" s="63">
        <v>935720</v>
      </c>
      <c r="F6" s="63">
        <v>1015374</v>
      </c>
      <c r="G6" s="63">
        <v>1950828</v>
      </c>
      <c r="H6" s="63">
        <v>936044</v>
      </c>
      <c r="I6" s="63">
        <v>1014784</v>
      </c>
      <c r="J6" s="63">
        <v>1950750</v>
      </c>
      <c r="K6" s="63">
        <v>938439</v>
      </c>
      <c r="L6" s="62">
        <v>1012311</v>
      </c>
      <c r="M6" s="95" t="s">
        <v>16</v>
      </c>
      <c r="N6" s="59">
        <v>266</v>
      </c>
      <c r="O6" s="92" t="s">
        <v>16</v>
      </c>
      <c r="P6" s="94">
        <v>1.3635235910085359E-2</v>
      </c>
      <c r="Q6" s="93" t="s">
        <v>16</v>
      </c>
      <c r="R6" s="59">
        <v>344</v>
      </c>
      <c r="S6" s="92" t="s">
        <v>16</v>
      </c>
      <c r="T6" s="57">
        <v>1.7634243239779572E-2</v>
      </c>
    </row>
    <row r="7" spans="1:20" ht="21" customHeight="1">
      <c r="A7" s="29"/>
      <c r="B7" s="26"/>
      <c r="C7" s="25"/>
      <c r="D7" s="64"/>
      <c r="E7" s="63"/>
      <c r="F7" s="63"/>
      <c r="G7" s="63"/>
      <c r="H7" s="63"/>
      <c r="I7" s="63"/>
      <c r="J7" s="63"/>
      <c r="K7" s="63"/>
      <c r="L7" s="62"/>
      <c r="M7" s="95"/>
      <c r="N7" s="65"/>
      <c r="O7" s="92"/>
      <c r="P7" s="96"/>
      <c r="Q7" s="93"/>
      <c r="R7" s="65"/>
      <c r="S7" s="92" t="s">
        <v>16</v>
      </c>
      <c r="T7" s="67"/>
    </row>
    <row r="8" spans="1:20" ht="30" customHeight="1">
      <c r="A8" s="27">
        <v>0</v>
      </c>
      <c r="B8" s="26" t="s">
        <v>17</v>
      </c>
      <c r="C8" s="28">
        <v>4</v>
      </c>
      <c r="D8" s="64">
        <v>93472</v>
      </c>
      <c r="E8" s="63">
        <v>47894</v>
      </c>
      <c r="F8" s="63">
        <v>45578</v>
      </c>
      <c r="G8" s="63">
        <v>93322</v>
      </c>
      <c r="H8" s="63">
        <v>47716</v>
      </c>
      <c r="I8" s="63">
        <v>45606</v>
      </c>
      <c r="J8" s="63">
        <v>93020</v>
      </c>
      <c r="K8" s="63">
        <v>47825</v>
      </c>
      <c r="L8" s="62">
        <v>45195</v>
      </c>
      <c r="M8" s="95" t="s">
        <v>16</v>
      </c>
      <c r="N8" s="59">
        <v>150</v>
      </c>
      <c r="O8" s="92" t="s">
        <v>16</v>
      </c>
      <c r="P8" s="94">
        <v>0.16073380339041168</v>
      </c>
      <c r="Q8" s="93" t="s">
        <v>16</v>
      </c>
      <c r="R8" s="59">
        <v>452</v>
      </c>
      <c r="S8" s="92" t="s">
        <v>16</v>
      </c>
      <c r="T8" s="57">
        <v>0.48591700709524832</v>
      </c>
    </row>
    <row r="9" spans="1:20" ht="30" customHeight="1">
      <c r="A9" s="27">
        <v>5</v>
      </c>
      <c r="B9" s="26" t="s">
        <v>30</v>
      </c>
      <c r="C9" s="28">
        <v>9</v>
      </c>
      <c r="D9" s="64">
        <v>93557</v>
      </c>
      <c r="E9" s="63">
        <v>47949</v>
      </c>
      <c r="F9" s="63">
        <v>45608</v>
      </c>
      <c r="G9" s="63">
        <v>93905</v>
      </c>
      <c r="H9" s="63">
        <v>48198</v>
      </c>
      <c r="I9" s="63">
        <v>45707</v>
      </c>
      <c r="J9" s="63">
        <v>103743</v>
      </c>
      <c r="K9" s="63">
        <v>53018</v>
      </c>
      <c r="L9" s="62">
        <v>50725</v>
      </c>
      <c r="M9" s="97" t="s">
        <v>18</v>
      </c>
      <c r="N9" s="59">
        <v>-348</v>
      </c>
      <c r="O9" s="92" t="s">
        <v>18</v>
      </c>
      <c r="P9" s="94">
        <v>-0.370587295671157</v>
      </c>
      <c r="Q9" s="93" t="s">
        <v>18</v>
      </c>
      <c r="R9" s="59">
        <v>-10186</v>
      </c>
      <c r="S9" s="92" t="s">
        <v>18</v>
      </c>
      <c r="T9" s="57">
        <v>-9.8184937778934493</v>
      </c>
    </row>
    <row r="10" spans="1:20" ht="30" customHeight="1">
      <c r="A10" s="27">
        <v>10</v>
      </c>
      <c r="B10" s="26" t="s">
        <v>31</v>
      </c>
      <c r="C10" s="28">
        <v>14</v>
      </c>
      <c r="D10" s="64">
        <v>100842</v>
      </c>
      <c r="E10" s="63">
        <v>51534</v>
      </c>
      <c r="F10" s="63">
        <v>49308</v>
      </c>
      <c r="G10" s="63">
        <v>104119</v>
      </c>
      <c r="H10" s="63">
        <v>53186</v>
      </c>
      <c r="I10" s="63">
        <v>50933</v>
      </c>
      <c r="J10" s="63">
        <v>119139</v>
      </c>
      <c r="K10" s="63">
        <v>60932</v>
      </c>
      <c r="L10" s="62">
        <v>58207</v>
      </c>
      <c r="M10" s="95" t="s">
        <v>18</v>
      </c>
      <c r="N10" s="59">
        <v>-3277</v>
      </c>
      <c r="O10" s="92" t="s">
        <v>18</v>
      </c>
      <c r="P10" s="94">
        <v>-3.1473602320421823</v>
      </c>
      <c r="Q10" s="93" t="s">
        <v>18</v>
      </c>
      <c r="R10" s="59">
        <v>-18297</v>
      </c>
      <c r="S10" s="92" t="s">
        <v>18</v>
      </c>
      <c r="T10" s="57">
        <v>-15.357691436053686</v>
      </c>
    </row>
    <row r="11" spans="1:20" ht="30" customHeight="1">
      <c r="A11" s="27">
        <v>15</v>
      </c>
      <c r="B11" s="26" t="s">
        <v>36</v>
      </c>
      <c r="C11" s="28">
        <v>19</v>
      </c>
      <c r="D11" s="64">
        <v>116848</v>
      </c>
      <c r="E11" s="63">
        <v>59359</v>
      </c>
      <c r="F11" s="63">
        <v>57489</v>
      </c>
      <c r="G11" s="63">
        <v>118069</v>
      </c>
      <c r="H11" s="63">
        <v>59468</v>
      </c>
      <c r="I11" s="63">
        <v>58601</v>
      </c>
      <c r="J11" s="63">
        <v>133721</v>
      </c>
      <c r="K11" s="63">
        <v>67588</v>
      </c>
      <c r="L11" s="62">
        <v>66133</v>
      </c>
      <c r="M11" s="95" t="s">
        <v>18</v>
      </c>
      <c r="N11" s="59">
        <v>-1221</v>
      </c>
      <c r="O11" s="92" t="s">
        <v>18</v>
      </c>
      <c r="P11" s="94">
        <v>-1.0341410531130102</v>
      </c>
      <c r="Q11" s="93" t="s">
        <v>18</v>
      </c>
      <c r="R11" s="59">
        <v>-16873</v>
      </c>
      <c r="S11" s="92" t="s">
        <v>18</v>
      </c>
      <c r="T11" s="57">
        <v>-12.618062981880183</v>
      </c>
    </row>
    <row r="12" spans="1:20" ht="30" customHeight="1">
      <c r="A12" s="27">
        <v>20</v>
      </c>
      <c r="B12" s="26" t="s">
        <v>36</v>
      </c>
      <c r="C12" s="28">
        <v>24</v>
      </c>
      <c r="D12" s="64">
        <v>117006</v>
      </c>
      <c r="E12" s="63">
        <v>57565</v>
      </c>
      <c r="F12" s="63">
        <v>59441</v>
      </c>
      <c r="G12" s="63">
        <v>121924</v>
      </c>
      <c r="H12" s="63">
        <v>60459</v>
      </c>
      <c r="I12" s="63">
        <v>61465</v>
      </c>
      <c r="J12" s="63">
        <v>141873</v>
      </c>
      <c r="K12" s="63">
        <v>69235</v>
      </c>
      <c r="L12" s="62">
        <v>72638</v>
      </c>
      <c r="M12" s="95" t="s">
        <v>18</v>
      </c>
      <c r="N12" s="59">
        <v>-4918</v>
      </c>
      <c r="O12" s="92" t="s">
        <v>18</v>
      </c>
      <c r="P12" s="94">
        <v>-4.0336603129818576</v>
      </c>
      <c r="Q12" s="93" t="s">
        <v>18</v>
      </c>
      <c r="R12" s="59">
        <v>-24867</v>
      </c>
      <c r="S12" s="92" t="s">
        <v>18</v>
      </c>
      <c r="T12" s="57">
        <v>-17.527647966843585</v>
      </c>
    </row>
    <row r="13" spans="1:20" ht="30" customHeight="1">
      <c r="A13" s="27">
        <v>25</v>
      </c>
      <c r="B13" s="26" t="s">
        <v>17</v>
      </c>
      <c r="C13" s="28">
        <v>29</v>
      </c>
      <c r="D13" s="64">
        <v>138404</v>
      </c>
      <c r="E13" s="63">
        <v>68615</v>
      </c>
      <c r="F13" s="63">
        <v>69789</v>
      </c>
      <c r="G13" s="63">
        <v>140244</v>
      </c>
      <c r="H13" s="63">
        <v>69358</v>
      </c>
      <c r="I13" s="63">
        <v>70886</v>
      </c>
      <c r="J13" s="63">
        <v>117346</v>
      </c>
      <c r="K13" s="63">
        <v>57006</v>
      </c>
      <c r="L13" s="62">
        <v>60340</v>
      </c>
      <c r="M13" s="95" t="s">
        <v>18</v>
      </c>
      <c r="N13" s="59">
        <v>-1840</v>
      </c>
      <c r="O13" s="92" t="s">
        <v>18</v>
      </c>
      <c r="P13" s="94">
        <v>-1.3119990873049827</v>
      </c>
      <c r="Q13" s="93" t="s">
        <v>16</v>
      </c>
      <c r="R13" s="59">
        <v>21058</v>
      </c>
      <c r="S13" s="92" t="s">
        <v>16</v>
      </c>
      <c r="T13" s="57">
        <v>17.945221822644147</v>
      </c>
    </row>
    <row r="14" spans="1:20" ht="30" customHeight="1">
      <c r="A14" s="27">
        <v>30</v>
      </c>
      <c r="B14" s="26" t="s">
        <v>29</v>
      </c>
      <c r="C14" s="28">
        <v>34</v>
      </c>
      <c r="D14" s="64">
        <v>125496</v>
      </c>
      <c r="E14" s="63">
        <v>61716</v>
      </c>
      <c r="F14" s="63">
        <v>63780</v>
      </c>
      <c r="G14" s="63">
        <v>117500</v>
      </c>
      <c r="H14" s="63">
        <v>57591</v>
      </c>
      <c r="I14" s="63">
        <v>59909</v>
      </c>
      <c r="J14" s="63">
        <v>110507</v>
      </c>
      <c r="K14" s="63">
        <v>54463</v>
      </c>
      <c r="L14" s="62">
        <v>56044</v>
      </c>
      <c r="M14" s="95" t="s">
        <v>16</v>
      </c>
      <c r="N14" s="59">
        <v>7996</v>
      </c>
      <c r="O14" s="92" t="s">
        <v>16</v>
      </c>
      <c r="P14" s="94">
        <v>6.8051063829787237</v>
      </c>
      <c r="Q14" s="93" t="s">
        <v>16</v>
      </c>
      <c r="R14" s="59">
        <v>14989</v>
      </c>
      <c r="S14" s="92" t="s">
        <v>16</v>
      </c>
      <c r="T14" s="57">
        <v>13.563846634149874</v>
      </c>
    </row>
    <row r="15" spans="1:20" ht="30" customHeight="1">
      <c r="A15" s="27">
        <v>35</v>
      </c>
      <c r="B15" s="26" t="s">
        <v>17</v>
      </c>
      <c r="C15" s="28">
        <v>39</v>
      </c>
      <c r="D15" s="64">
        <v>108219</v>
      </c>
      <c r="E15" s="63">
        <v>53296</v>
      </c>
      <c r="F15" s="63">
        <v>54923</v>
      </c>
      <c r="G15" s="63">
        <v>110698</v>
      </c>
      <c r="H15" s="63">
        <v>54466</v>
      </c>
      <c r="I15" s="63">
        <v>56232</v>
      </c>
      <c r="J15" s="63">
        <v>116030</v>
      </c>
      <c r="K15" s="63">
        <v>57470</v>
      </c>
      <c r="L15" s="62">
        <v>58560</v>
      </c>
      <c r="M15" s="95" t="s">
        <v>18</v>
      </c>
      <c r="N15" s="59">
        <v>-2479</v>
      </c>
      <c r="O15" s="92" t="s">
        <v>18</v>
      </c>
      <c r="P15" s="94">
        <v>-2.2394261865616363</v>
      </c>
      <c r="Q15" s="93" t="s">
        <v>18</v>
      </c>
      <c r="R15" s="59">
        <v>-7811</v>
      </c>
      <c r="S15" s="92" t="s">
        <v>18</v>
      </c>
      <c r="T15" s="57">
        <v>-6.7318796862880292</v>
      </c>
    </row>
    <row r="16" spans="1:20" ht="30" customHeight="1">
      <c r="A16" s="27">
        <v>40</v>
      </c>
      <c r="B16" s="26" t="s">
        <v>17</v>
      </c>
      <c r="C16" s="28">
        <v>44</v>
      </c>
      <c r="D16" s="64">
        <v>112448</v>
      </c>
      <c r="E16" s="63">
        <v>55349</v>
      </c>
      <c r="F16" s="63">
        <v>57099</v>
      </c>
      <c r="G16" s="63">
        <v>115459</v>
      </c>
      <c r="H16" s="63">
        <v>57112</v>
      </c>
      <c r="I16" s="63">
        <v>58347</v>
      </c>
      <c r="J16" s="63">
        <v>131627</v>
      </c>
      <c r="K16" s="63">
        <v>66217</v>
      </c>
      <c r="L16" s="62">
        <v>65410</v>
      </c>
      <c r="M16" s="95" t="s">
        <v>18</v>
      </c>
      <c r="N16" s="59">
        <v>-3011</v>
      </c>
      <c r="O16" s="92" t="s">
        <v>18</v>
      </c>
      <c r="P16" s="94">
        <v>-2.6078521379883766</v>
      </c>
      <c r="Q16" s="93" t="s">
        <v>18</v>
      </c>
      <c r="R16" s="59">
        <v>-19179</v>
      </c>
      <c r="S16" s="92" t="s">
        <v>18</v>
      </c>
      <c r="T16" s="57">
        <v>-14.570718773503916</v>
      </c>
    </row>
    <row r="17" spans="1:20" ht="30" customHeight="1">
      <c r="A17" s="27">
        <v>45</v>
      </c>
      <c r="B17" s="26" t="s">
        <v>30</v>
      </c>
      <c r="C17" s="28">
        <v>49</v>
      </c>
      <c r="D17" s="64">
        <v>123957</v>
      </c>
      <c r="E17" s="63">
        <v>62181</v>
      </c>
      <c r="F17" s="63">
        <v>61776</v>
      </c>
      <c r="G17" s="63">
        <v>129976</v>
      </c>
      <c r="H17" s="63">
        <v>65219</v>
      </c>
      <c r="I17" s="63">
        <v>64757</v>
      </c>
      <c r="J17" s="63">
        <v>163087</v>
      </c>
      <c r="K17" s="63">
        <v>81549</v>
      </c>
      <c r="L17" s="62">
        <v>81538</v>
      </c>
      <c r="M17" s="95" t="s">
        <v>18</v>
      </c>
      <c r="N17" s="59">
        <v>-6019</v>
      </c>
      <c r="O17" s="92" t="s">
        <v>18</v>
      </c>
      <c r="P17" s="94">
        <v>-4.6308549270634582</v>
      </c>
      <c r="Q17" s="93" t="s">
        <v>18</v>
      </c>
      <c r="R17" s="59">
        <v>-39130</v>
      </c>
      <c r="S17" s="92" t="s">
        <v>18</v>
      </c>
      <c r="T17" s="57">
        <v>-23.993328714121912</v>
      </c>
    </row>
    <row r="18" spans="1:20" ht="30" customHeight="1">
      <c r="A18" s="27">
        <v>50</v>
      </c>
      <c r="B18" s="26" t="s">
        <v>29</v>
      </c>
      <c r="C18" s="28">
        <v>54</v>
      </c>
      <c r="D18" s="64">
        <v>167455</v>
      </c>
      <c r="E18" s="63">
        <v>82836</v>
      </c>
      <c r="F18" s="63">
        <v>84619</v>
      </c>
      <c r="G18" s="63">
        <v>160238</v>
      </c>
      <c r="H18" s="63">
        <v>79461</v>
      </c>
      <c r="I18" s="63">
        <v>80777</v>
      </c>
      <c r="J18" s="63">
        <v>136868</v>
      </c>
      <c r="K18" s="63">
        <v>67558</v>
      </c>
      <c r="L18" s="62">
        <v>69310</v>
      </c>
      <c r="M18" s="95" t="s">
        <v>16</v>
      </c>
      <c r="N18" s="59">
        <v>7217</v>
      </c>
      <c r="O18" s="92" t="s">
        <v>16</v>
      </c>
      <c r="P18" s="94">
        <v>4.5039254109512106</v>
      </c>
      <c r="Q18" s="93" t="s">
        <v>16</v>
      </c>
      <c r="R18" s="59">
        <v>30587</v>
      </c>
      <c r="S18" s="92" t="s">
        <v>16</v>
      </c>
      <c r="T18" s="57">
        <v>22.347809568343223</v>
      </c>
    </row>
    <row r="19" spans="1:20" ht="30" customHeight="1">
      <c r="A19" s="27">
        <v>55</v>
      </c>
      <c r="B19" s="26" t="s">
        <v>31</v>
      </c>
      <c r="C19" s="28">
        <v>59</v>
      </c>
      <c r="D19" s="64">
        <v>127989</v>
      </c>
      <c r="E19" s="63">
        <v>62819</v>
      </c>
      <c r="F19" s="63">
        <v>65170</v>
      </c>
      <c r="G19" s="63">
        <v>134459</v>
      </c>
      <c r="H19" s="63">
        <v>65678</v>
      </c>
      <c r="I19" s="63">
        <v>68781</v>
      </c>
      <c r="J19" s="63">
        <v>118937</v>
      </c>
      <c r="K19" s="63">
        <v>57469</v>
      </c>
      <c r="L19" s="62">
        <v>61468</v>
      </c>
      <c r="M19" s="95" t="s">
        <v>18</v>
      </c>
      <c r="N19" s="59">
        <v>-6470</v>
      </c>
      <c r="O19" s="92" t="s">
        <v>18</v>
      </c>
      <c r="P19" s="94">
        <v>-4.8118757390728772</v>
      </c>
      <c r="Q19" s="93" t="s">
        <v>16</v>
      </c>
      <c r="R19" s="59">
        <v>9052</v>
      </c>
      <c r="S19" s="92" t="s">
        <v>16</v>
      </c>
      <c r="T19" s="57">
        <v>7.6107519106753996</v>
      </c>
    </row>
    <row r="20" spans="1:20" ht="30" customHeight="1">
      <c r="A20" s="27">
        <v>60</v>
      </c>
      <c r="B20" s="26" t="s">
        <v>30</v>
      </c>
      <c r="C20" s="28">
        <v>64</v>
      </c>
      <c r="D20" s="64">
        <v>119092</v>
      </c>
      <c r="E20" s="63">
        <v>57007</v>
      </c>
      <c r="F20" s="63">
        <v>62085</v>
      </c>
      <c r="G20" s="63">
        <v>116555</v>
      </c>
      <c r="H20" s="63">
        <v>55618</v>
      </c>
      <c r="I20" s="63">
        <v>60937</v>
      </c>
      <c r="J20" s="63">
        <v>124243</v>
      </c>
      <c r="K20" s="63">
        <v>59562</v>
      </c>
      <c r="L20" s="62">
        <v>64681</v>
      </c>
      <c r="M20" s="95" t="s">
        <v>16</v>
      </c>
      <c r="N20" s="59">
        <v>2537</v>
      </c>
      <c r="O20" s="92" t="s">
        <v>16</v>
      </c>
      <c r="P20" s="94">
        <v>2.1766547981639568</v>
      </c>
      <c r="Q20" s="93" t="s">
        <v>18</v>
      </c>
      <c r="R20" s="59">
        <v>-5151</v>
      </c>
      <c r="S20" s="92" t="s">
        <v>18</v>
      </c>
      <c r="T20" s="57">
        <v>-4.1459076165256796</v>
      </c>
    </row>
    <row r="21" spans="1:20" ht="30" customHeight="1">
      <c r="A21" s="27">
        <v>65</v>
      </c>
      <c r="B21" s="26" t="s">
        <v>30</v>
      </c>
      <c r="C21" s="28">
        <v>69</v>
      </c>
      <c r="D21" s="64">
        <v>118168</v>
      </c>
      <c r="E21" s="63">
        <v>55306</v>
      </c>
      <c r="F21" s="63">
        <v>62862</v>
      </c>
      <c r="G21" s="63">
        <v>118480</v>
      </c>
      <c r="H21" s="63">
        <v>55373</v>
      </c>
      <c r="I21" s="63">
        <v>63107</v>
      </c>
      <c r="J21" s="63">
        <v>112315</v>
      </c>
      <c r="K21" s="63">
        <v>52520</v>
      </c>
      <c r="L21" s="62">
        <v>59795</v>
      </c>
      <c r="M21" s="95" t="s">
        <v>18</v>
      </c>
      <c r="N21" s="59">
        <v>-312</v>
      </c>
      <c r="O21" s="92" t="s">
        <v>18</v>
      </c>
      <c r="P21" s="94">
        <v>-0.26333558406482105</v>
      </c>
      <c r="Q21" s="93" t="s">
        <v>16</v>
      </c>
      <c r="R21" s="59">
        <v>5853</v>
      </c>
      <c r="S21" s="92" t="s">
        <v>16</v>
      </c>
      <c r="T21" s="57">
        <v>5.2112362551751774</v>
      </c>
    </row>
    <row r="22" spans="1:20" ht="30" customHeight="1">
      <c r="A22" s="27">
        <v>70</v>
      </c>
      <c r="B22" s="26" t="s">
        <v>17</v>
      </c>
      <c r="C22" s="28">
        <v>74</v>
      </c>
      <c r="D22" s="64">
        <v>106349</v>
      </c>
      <c r="E22" s="63">
        <v>48085</v>
      </c>
      <c r="F22" s="63">
        <v>58264</v>
      </c>
      <c r="G22" s="63">
        <v>103876</v>
      </c>
      <c r="H22" s="63">
        <v>46864</v>
      </c>
      <c r="I22" s="63">
        <v>57012</v>
      </c>
      <c r="J22" s="63">
        <v>84197</v>
      </c>
      <c r="K22" s="63">
        <v>34674</v>
      </c>
      <c r="L22" s="62">
        <v>49523</v>
      </c>
      <c r="M22" s="95" t="s">
        <v>16</v>
      </c>
      <c r="N22" s="59">
        <v>2473</v>
      </c>
      <c r="O22" s="92" t="s">
        <v>16</v>
      </c>
      <c r="P22" s="94">
        <v>2.3807231699333822</v>
      </c>
      <c r="Q22" s="93" t="s">
        <v>16</v>
      </c>
      <c r="R22" s="59">
        <v>22152</v>
      </c>
      <c r="S22" s="92" t="s">
        <v>16</v>
      </c>
      <c r="T22" s="57">
        <v>26.30972599973871</v>
      </c>
    </row>
    <row r="23" spans="1:20" ht="30" customHeight="1">
      <c r="A23" s="27">
        <v>75</v>
      </c>
      <c r="B23" s="26" t="s">
        <v>17</v>
      </c>
      <c r="C23" s="28">
        <v>79</v>
      </c>
      <c r="D23" s="64">
        <v>79795</v>
      </c>
      <c r="E23" s="63">
        <v>32025</v>
      </c>
      <c r="F23" s="63">
        <v>47770</v>
      </c>
      <c r="G23" s="63">
        <v>75014</v>
      </c>
      <c r="H23" s="63">
        <v>29316</v>
      </c>
      <c r="I23" s="63">
        <v>45698</v>
      </c>
      <c r="J23" s="63">
        <v>60969</v>
      </c>
      <c r="K23" s="63">
        <v>23017</v>
      </c>
      <c r="L23" s="62">
        <v>37952</v>
      </c>
      <c r="M23" s="95" t="s">
        <v>16</v>
      </c>
      <c r="N23" s="59">
        <v>4781</v>
      </c>
      <c r="O23" s="92" t="s">
        <v>16</v>
      </c>
      <c r="P23" s="94">
        <v>6.3734769509691525</v>
      </c>
      <c r="Q23" s="93" t="s">
        <v>16</v>
      </c>
      <c r="R23" s="59">
        <v>18826</v>
      </c>
      <c r="S23" s="92" t="s">
        <v>16</v>
      </c>
      <c r="T23" s="57">
        <v>30.87798717380964</v>
      </c>
    </row>
    <row r="24" spans="1:20" ht="30" customHeight="1">
      <c r="A24" s="27">
        <v>80</v>
      </c>
      <c r="B24" s="26" t="s">
        <v>17</v>
      </c>
      <c r="C24" s="28">
        <v>84</v>
      </c>
      <c r="D24" s="64">
        <v>51030</v>
      </c>
      <c r="E24" s="63">
        <v>17317</v>
      </c>
      <c r="F24" s="63">
        <v>33713</v>
      </c>
      <c r="G24" s="63">
        <v>49222</v>
      </c>
      <c r="H24" s="63">
        <v>16845</v>
      </c>
      <c r="I24" s="63">
        <v>32377</v>
      </c>
      <c r="J24" s="63">
        <v>46557</v>
      </c>
      <c r="K24" s="63">
        <v>16830</v>
      </c>
      <c r="L24" s="62">
        <v>29727</v>
      </c>
      <c r="M24" s="95" t="s">
        <v>16</v>
      </c>
      <c r="N24" s="59">
        <v>1808</v>
      </c>
      <c r="O24" s="92" t="s">
        <v>16</v>
      </c>
      <c r="P24" s="94">
        <v>3.6731542806062327</v>
      </c>
      <c r="Q24" s="93" t="s">
        <v>16</v>
      </c>
      <c r="R24" s="59">
        <v>4473</v>
      </c>
      <c r="S24" s="92" t="s">
        <v>16</v>
      </c>
      <c r="T24" s="57">
        <v>9.6075778078484433</v>
      </c>
    </row>
    <row r="25" spans="1:20" ht="30" customHeight="1">
      <c r="A25" s="27">
        <v>85</v>
      </c>
      <c r="B25" s="26" t="s">
        <v>17</v>
      </c>
      <c r="C25" s="28"/>
      <c r="D25" s="64">
        <v>49412</v>
      </c>
      <c r="E25" s="63">
        <v>14222</v>
      </c>
      <c r="F25" s="63">
        <v>35190</v>
      </c>
      <c r="G25" s="63">
        <v>47066</v>
      </c>
      <c r="H25" s="63">
        <v>13660</v>
      </c>
      <c r="I25" s="63">
        <v>33406</v>
      </c>
      <c r="J25" s="63">
        <v>35275</v>
      </c>
      <c r="K25" s="63">
        <v>10758</v>
      </c>
      <c r="L25" s="62">
        <v>24517</v>
      </c>
      <c r="M25" s="95" t="s">
        <v>16</v>
      </c>
      <c r="N25" s="59">
        <v>2346</v>
      </c>
      <c r="O25" s="92" t="s">
        <v>16</v>
      </c>
      <c r="P25" s="94">
        <v>4.9844898652955427</v>
      </c>
      <c r="Q25" s="93" t="s">
        <v>16</v>
      </c>
      <c r="R25" s="59">
        <v>14137</v>
      </c>
      <c r="S25" s="92" t="s">
        <v>16</v>
      </c>
      <c r="T25" s="57">
        <v>40.076541459957475</v>
      </c>
    </row>
    <row r="26" spans="1:20" ht="21.6" customHeight="1">
      <c r="A26" s="27"/>
      <c r="B26" s="26"/>
      <c r="C26" s="28"/>
      <c r="D26" s="64"/>
      <c r="E26" s="63"/>
      <c r="F26" s="63"/>
      <c r="G26" s="63"/>
      <c r="H26" s="63"/>
      <c r="I26" s="63"/>
      <c r="J26" s="63"/>
      <c r="K26" s="63"/>
      <c r="L26" s="62"/>
      <c r="M26" s="95"/>
      <c r="N26" s="65"/>
      <c r="O26" s="92"/>
      <c r="P26" s="96"/>
      <c r="Q26" s="93" t="s">
        <v>16</v>
      </c>
      <c r="R26" s="65"/>
      <c r="S26" s="92"/>
      <c r="T26" s="67"/>
    </row>
    <row r="27" spans="1:20" ht="30" customHeight="1">
      <c r="A27" s="27">
        <v>0</v>
      </c>
      <c r="B27" s="26" t="s">
        <v>17</v>
      </c>
      <c r="C27" s="28">
        <v>14</v>
      </c>
      <c r="D27" s="64">
        <v>287871</v>
      </c>
      <c r="E27" s="63">
        <v>147377</v>
      </c>
      <c r="F27" s="63">
        <v>140494</v>
      </c>
      <c r="G27" s="63">
        <v>291346</v>
      </c>
      <c r="H27" s="63">
        <v>149100</v>
      </c>
      <c r="I27" s="63">
        <v>142246</v>
      </c>
      <c r="J27" s="63">
        <v>315902</v>
      </c>
      <c r="K27" s="63">
        <v>161775</v>
      </c>
      <c r="L27" s="62">
        <v>154127</v>
      </c>
      <c r="M27" s="95" t="s">
        <v>18</v>
      </c>
      <c r="N27" s="59">
        <v>-3475</v>
      </c>
      <c r="O27" s="92" t="s">
        <v>18</v>
      </c>
      <c r="P27" s="94">
        <v>-1.1927399037570448</v>
      </c>
      <c r="Q27" s="93" t="s">
        <v>18</v>
      </c>
      <c r="R27" s="59">
        <v>-28031</v>
      </c>
      <c r="S27" s="92" t="s">
        <v>18</v>
      </c>
      <c r="T27" s="57">
        <v>-8.8733214731150802</v>
      </c>
    </row>
    <row r="28" spans="1:20" ht="30" customHeight="1">
      <c r="A28" s="27">
        <v>15</v>
      </c>
      <c r="B28" s="26" t="s">
        <v>32</v>
      </c>
      <c r="C28" s="28">
        <v>64</v>
      </c>
      <c r="D28" s="64">
        <v>1256914</v>
      </c>
      <c r="E28" s="63">
        <v>620743</v>
      </c>
      <c r="F28" s="63">
        <v>636171</v>
      </c>
      <c r="G28" s="63">
        <v>1265122</v>
      </c>
      <c r="H28" s="63">
        <v>624430</v>
      </c>
      <c r="I28" s="63">
        <v>640692</v>
      </c>
      <c r="J28" s="63">
        <v>1294239</v>
      </c>
      <c r="K28" s="63">
        <v>638117</v>
      </c>
      <c r="L28" s="62">
        <v>656122</v>
      </c>
      <c r="M28" s="95" t="s">
        <v>18</v>
      </c>
      <c r="N28" s="59">
        <v>-8208</v>
      </c>
      <c r="O28" s="92" t="s">
        <v>18</v>
      </c>
      <c r="P28" s="94">
        <v>-0.64879118377516165</v>
      </c>
      <c r="Q28" s="93" t="s">
        <v>18</v>
      </c>
      <c r="R28" s="59">
        <v>-37325</v>
      </c>
      <c r="S28" s="92" t="s">
        <v>18</v>
      </c>
      <c r="T28" s="57">
        <v>-2.8839341110876737</v>
      </c>
    </row>
    <row r="29" spans="1:20" ht="30" customHeight="1">
      <c r="A29" s="27">
        <v>65</v>
      </c>
      <c r="B29" s="26" t="s">
        <v>29</v>
      </c>
      <c r="C29" s="28"/>
      <c r="D29" s="64">
        <v>404754</v>
      </c>
      <c r="E29" s="63">
        <v>166955</v>
      </c>
      <c r="F29" s="63">
        <v>237799</v>
      </c>
      <c r="G29" s="63">
        <v>393658</v>
      </c>
      <c r="H29" s="63">
        <v>162058</v>
      </c>
      <c r="I29" s="63">
        <v>231600</v>
      </c>
      <c r="J29" s="63">
        <v>339313</v>
      </c>
      <c r="K29" s="63">
        <v>137799</v>
      </c>
      <c r="L29" s="62">
        <v>201514</v>
      </c>
      <c r="M29" s="95" t="s">
        <v>16</v>
      </c>
      <c r="N29" s="59">
        <v>11096</v>
      </c>
      <c r="O29" s="92" t="s">
        <v>16</v>
      </c>
      <c r="P29" s="94">
        <v>2.8186903352656367</v>
      </c>
      <c r="Q29" s="93" t="s">
        <v>16</v>
      </c>
      <c r="R29" s="59">
        <v>65441</v>
      </c>
      <c r="S29" s="92" t="s">
        <v>16</v>
      </c>
      <c r="T29" s="57">
        <v>19.286322657840991</v>
      </c>
    </row>
    <row r="30" spans="1:20" ht="12" customHeight="1">
      <c r="A30" s="17"/>
      <c r="B30" s="16"/>
      <c r="C30" s="15"/>
      <c r="D30" s="14"/>
      <c r="E30" s="13"/>
      <c r="F30" s="13"/>
      <c r="G30" s="13"/>
      <c r="H30" s="13"/>
      <c r="I30" s="13"/>
      <c r="J30" s="13"/>
      <c r="K30" s="13"/>
      <c r="L30" s="12"/>
      <c r="M30" s="11"/>
      <c r="N30" s="10"/>
      <c r="O30" s="9"/>
      <c r="P30" s="91"/>
      <c r="Q30" s="56"/>
      <c r="R30" s="10"/>
      <c r="S30" s="9"/>
      <c r="T30" s="55"/>
    </row>
    <row r="31" spans="1:20" ht="22.9" customHeight="1">
      <c r="A31" s="26"/>
      <c r="B31" s="26"/>
      <c r="C31" s="25"/>
      <c r="R31" s="54" t="s">
        <v>14</v>
      </c>
      <c r="S31" s="53"/>
    </row>
    <row r="32" spans="1:20" ht="27" customHeight="1">
      <c r="A32" s="52"/>
      <c r="B32" s="51"/>
      <c r="C32" s="50" t="s">
        <v>13</v>
      </c>
      <c r="D32" s="127" t="s">
        <v>12</v>
      </c>
      <c r="E32" s="128"/>
      <c r="F32" s="128"/>
      <c r="G32" s="128"/>
      <c r="H32" s="128"/>
      <c r="I32" s="128"/>
      <c r="J32" s="128"/>
      <c r="K32" s="128"/>
      <c r="L32" s="129"/>
      <c r="M32" s="137" t="s">
        <v>11</v>
      </c>
      <c r="N32" s="113"/>
      <c r="O32" s="113"/>
      <c r="P32" s="113"/>
      <c r="Q32" s="113"/>
      <c r="R32" s="114"/>
      <c r="S32" s="37"/>
      <c r="T32" s="1"/>
    </row>
    <row r="33" spans="1:20" ht="27" customHeight="1">
      <c r="A33" s="36"/>
      <c r="B33" s="26"/>
      <c r="C33" s="25"/>
      <c r="D33" s="130" t="str">
        <f>D3</f>
        <v>平　成　１3　年</v>
      </c>
      <c r="E33" s="131"/>
      <c r="F33" s="131"/>
      <c r="G33" s="131" t="str">
        <f>G3</f>
        <v>平　成　１2　年( 国 勢 調 査 )</v>
      </c>
      <c r="H33" s="131"/>
      <c r="I33" s="131"/>
      <c r="J33" s="131" t="s">
        <v>9</v>
      </c>
      <c r="K33" s="131"/>
      <c r="L33" s="132"/>
      <c r="M33" s="138" t="s">
        <v>8</v>
      </c>
      <c r="N33" s="116"/>
      <c r="O33" s="116"/>
      <c r="P33" s="116"/>
      <c r="Q33" s="116"/>
      <c r="R33" s="117"/>
      <c r="S33" s="42"/>
      <c r="T33" s="1"/>
    </row>
    <row r="34" spans="1:20" ht="27" customHeight="1">
      <c r="A34" s="41" t="s">
        <v>7</v>
      </c>
      <c r="B34" s="16"/>
      <c r="C34" s="15"/>
      <c r="D34" s="40" t="s">
        <v>2</v>
      </c>
      <c r="E34" s="39" t="s">
        <v>6</v>
      </c>
      <c r="F34" s="39" t="s">
        <v>5</v>
      </c>
      <c r="G34" s="39" t="s">
        <v>2</v>
      </c>
      <c r="H34" s="39" t="s">
        <v>6</v>
      </c>
      <c r="I34" s="39" t="s">
        <v>5</v>
      </c>
      <c r="J34" s="39" t="s">
        <v>2</v>
      </c>
      <c r="K34" s="39" t="s">
        <v>6</v>
      </c>
      <c r="L34" s="38" t="s">
        <v>5</v>
      </c>
      <c r="M34" s="120" t="s">
        <v>35</v>
      </c>
      <c r="N34" s="121"/>
      <c r="O34" s="135" t="s">
        <v>4</v>
      </c>
      <c r="P34" s="121"/>
      <c r="Q34" s="124" t="s">
        <v>3</v>
      </c>
      <c r="R34" s="123"/>
      <c r="S34" s="37"/>
      <c r="T34" s="1"/>
    </row>
    <row r="35" spans="1:20" ht="12" customHeight="1">
      <c r="A35" s="36"/>
      <c r="B35" s="26"/>
      <c r="C35" s="25"/>
      <c r="D35" s="35"/>
      <c r="E35" s="34"/>
      <c r="F35" s="34"/>
      <c r="G35" s="34"/>
      <c r="H35" s="34"/>
      <c r="I35" s="34"/>
      <c r="J35" s="34"/>
      <c r="K35" s="34"/>
      <c r="L35" s="33"/>
      <c r="M35" s="90"/>
      <c r="N35" s="31"/>
      <c r="O35" s="7"/>
      <c r="P35" s="89"/>
      <c r="Q35" s="88"/>
      <c r="R35" s="87"/>
      <c r="S35" s="7"/>
      <c r="T35" s="1"/>
    </row>
    <row r="36" spans="1:20" ht="30" customHeight="1">
      <c r="A36" s="125" t="s">
        <v>2</v>
      </c>
      <c r="B36" s="126"/>
      <c r="C36" s="126"/>
      <c r="D36" s="24">
        <v>100</v>
      </c>
      <c r="E36" s="23">
        <v>100</v>
      </c>
      <c r="F36" s="23">
        <v>100</v>
      </c>
      <c r="G36" s="23">
        <v>100</v>
      </c>
      <c r="H36" s="23">
        <v>100</v>
      </c>
      <c r="I36" s="23">
        <v>100</v>
      </c>
      <c r="J36" s="23">
        <v>100</v>
      </c>
      <c r="K36" s="23">
        <v>100</v>
      </c>
      <c r="L36" s="22">
        <v>100</v>
      </c>
      <c r="M36" s="18"/>
      <c r="N36" s="20">
        <v>92.155205865031007</v>
      </c>
      <c r="O36" s="18"/>
      <c r="P36" s="20">
        <v>92.240713294651869</v>
      </c>
      <c r="Q36" s="86"/>
      <c r="R36" s="19">
        <v>92.702637825727479</v>
      </c>
      <c r="S36" s="18"/>
      <c r="T36" s="1"/>
    </row>
    <row r="37" spans="1:20" ht="21" customHeight="1">
      <c r="A37" s="29"/>
      <c r="B37" s="26"/>
      <c r="C37" s="25"/>
      <c r="D37" s="24"/>
      <c r="E37" s="23"/>
      <c r="F37" s="23"/>
      <c r="G37" s="23"/>
      <c r="H37" s="23"/>
      <c r="I37" s="23"/>
      <c r="J37" s="23"/>
      <c r="K37" s="23"/>
      <c r="L37" s="22"/>
      <c r="M37" s="18"/>
      <c r="N37" s="20"/>
      <c r="O37" s="18"/>
      <c r="P37" s="20"/>
      <c r="Q37" s="86"/>
      <c r="R37" s="19"/>
      <c r="S37" s="18"/>
      <c r="T37" s="1"/>
    </row>
    <row r="38" spans="1:20" ht="30" customHeight="1">
      <c r="A38" s="27">
        <v>0</v>
      </c>
      <c r="B38" s="26" t="s">
        <v>29</v>
      </c>
      <c r="C38" s="28">
        <v>4</v>
      </c>
      <c r="D38" s="24">
        <v>4.7907481648757058</v>
      </c>
      <c r="E38" s="23">
        <v>5.1184114906168512</v>
      </c>
      <c r="F38" s="23">
        <v>4.488789352494746</v>
      </c>
      <c r="G38" s="23">
        <v>4.7837123518834055</v>
      </c>
      <c r="H38" s="23">
        <v>5.0976236159838644</v>
      </c>
      <c r="I38" s="23">
        <v>4.4941583627648845</v>
      </c>
      <c r="J38" s="23">
        <v>4.7684224016403949</v>
      </c>
      <c r="K38" s="23">
        <v>5.0962289504165961</v>
      </c>
      <c r="L38" s="22">
        <v>4.4645370839593763</v>
      </c>
      <c r="M38" s="18"/>
      <c r="N38" s="20">
        <v>105.08139892053183</v>
      </c>
      <c r="O38" s="18"/>
      <c r="P38" s="20">
        <v>104.62658422137439</v>
      </c>
      <c r="Q38" s="86"/>
      <c r="R38" s="19">
        <v>105.81922779068481</v>
      </c>
      <c r="S38" s="18"/>
      <c r="T38" s="1"/>
    </row>
    <row r="39" spans="1:20" ht="30" customHeight="1">
      <c r="A39" s="27">
        <v>5</v>
      </c>
      <c r="B39" s="26" t="s">
        <v>31</v>
      </c>
      <c r="C39" s="28">
        <v>9</v>
      </c>
      <c r="D39" s="24">
        <v>4.7951046951095133</v>
      </c>
      <c r="E39" s="23">
        <v>5.124289317317146</v>
      </c>
      <c r="F39" s="23">
        <v>4.4917439288380443</v>
      </c>
      <c r="G39" s="23">
        <v>4.8135970982577652</v>
      </c>
      <c r="H39" s="23">
        <v>5.1491169218541009</v>
      </c>
      <c r="I39" s="23">
        <v>4.5041112197275481</v>
      </c>
      <c r="J39" s="23">
        <v>5.3181084198385236</v>
      </c>
      <c r="K39" s="23">
        <v>5.6495946992825319</v>
      </c>
      <c r="L39" s="22">
        <v>5.0108118947635658</v>
      </c>
      <c r="M39" s="18"/>
      <c r="N39" s="20">
        <v>105.13287142606561</v>
      </c>
      <c r="O39" s="18"/>
      <c r="P39" s="20">
        <v>105.44993108276633</v>
      </c>
      <c r="Q39" s="86"/>
      <c r="R39" s="19">
        <v>104.52045342533268</v>
      </c>
      <c r="S39" s="18"/>
      <c r="T39" s="1"/>
    </row>
    <row r="40" spans="1:20" ht="30" customHeight="1">
      <c r="A40" s="27">
        <v>10</v>
      </c>
      <c r="B40" s="26" t="s">
        <v>30</v>
      </c>
      <c r="C40" s="28">
        <v>14</v>
      </c>
      <c r="D40" s="24">
        <v>5.1684849627952323</v>
      </c>
      <c r="E40" s="23">
        <v>5.5074167486000087</v>
      </c>
      <c r="F40" s="23">
        <v>4.8561416778448132</v>
      </c>
      <c r="G40" s="23">
        <v>5.3371696530908928</v>
      </c>
      <c r="H40" s="23">
        <v>5.6819978548016969</v>
      </c>
      <c r="I40" s="23">
        <v>5.0190976601917257</v>
      </c>
      <c r="J40" s="23">
        <v>6.1073433294886588</v>
      </c>
      <c r="K40" s="23">
        <v>6.4929100346426347</v>
      </c>
      <c r="L40" s="22">
        <v>5.749912823233176</v>
      </c>
      <c r="M40" s="18"/>
      <c r="N40" s="20">
        <v>104.5144804088586</v>
      </c>
      <c r="O40" s="18"/>
      <c r="P40" s="20">
        <v>104.42345826870594</v>
      </c>
      <c r="Q40" s="86"/>
      <c r="R40" s="19">
        <v>104.68156750906248</v>
      </c>
      <c r="S40" s="18"/>
      <c r="T40" s="1"/>
    </row>
    <row r="41" spans="1:20" ht="30" customHeight="1">
      <c r="A41" s="27">
        <v>15</v>
      </c>
      <c r="B41" s="26" t="s">
        <v>34</v>
      </c>
      <c r="C41" s="28">
        <v>19</v>
      </c>
      <c r="D41" s="24">
        <v>5.9888452324695782</v>
      </c>
      <c r="E41" s="23">
        <v>6.3436711836874284</v>
      </c>
      <c r="F41" s="23">
        <v>5.6618546466622153</v>
      </c>
      <c r="G41" s="23">
        <v>6.05225063408973</v>
      </c>
      <c r="H41" s="23">
        <v>6.3531201524714653</v>
      </c>
      <c r="I41" s="23">
        <v>5.774726444248234</v>
      </c>
      <c r="J41" s="23">
        <v>6.8548506984493152</v>
      </c>
      <c r="K41" s="23">
        <v>7.2021729702196948</v>
      </c>
      <c r="L41" s="22">
        <v>6.5328737907619301</v>
      </c>
      <c r="M41" s="18"/>
      <c r="N41" s="20">
        <v>103.25279618709666</v>
      </c>
      <c r="O41" s="18"/>
      <c r="P41" s="20">
        <v>101.47949693691234</v>
      </c>
      <c r="Q41" s="86"/>
      <c r="R41" s="19">
        <v>102.20011189572529</v>
      </c>
      <c r="S41" s="18"/>
      <c r="T41" s="1"/>
    </row>
    <row r="42" spans="1:20" ht="30" customHeight="1">
      <c r="A42" s="27">
        <v>20</v>
      </c>
      <c r="B42" s="26" t="s">
        <v>29</v>
      </c>
      <c r="C42" s="28">
        <v>24</v>
      </c>
      <c r="D42" s="24">
        <v>5.9969432533747735</v>
      </c>
      <c r="E42" s="23">
        <v>6.1519471636814433</v>
      </c>
      <c r="F42" s="23">
        <v>5.8540990807328139</v>
      </c>
      <c r="G42" s="23">
        <v>6.2498590342152154</v>
      </c>
      <c r="H42" s="23">
        <v>6.4589912440013499</v>
      </c>
      <c r="I42" s="23">
        <v>6.0569539921796167</v>
      </c>
      <c r="J42" s="23">
        <v>7.2727412533640905</v>
      </c>
      <c r="K42" s="23">
        <v>7.3776771851979728</v>
      </c>
      <c r="L42" s="22">
        <v>7.1754628765270754</v>
      </c>
      <c r="M42" s="18"/>
      <c r="N42" s="20">
        <v>96.843929274406563</v>
      </c>
      <c r="O42" s="18"/>
      <c r="P42" s="20">
        <v>98.363296184820626</v>
      </c>
      <c r="Q42" s="86"/>
      <c r="R42" s="19">
        <v>95.315124315096782</v>
      </c>
      <c r="S42" s="18"/>
      <c r="T42" s="1"/>
    </row>
    <row r="43" spans="1:20" ht="30" customHeight="1">
      <c r="A43" s="27">
        <v>25</v>
      </c>
      <c r="B43" s="26" t="s">
        <v>33</v>
      </c>
      <c r="C43" s="28">
        <v>29</v>
      </c>
      <c r="D43" s="24">
        <v>7.0936612997631068</v>
      </c>
      <c r="E43" s="23">
        <v>7.3328559825588853</v>
      </c>
      <c r="F43" s="23">
        <v>6.8732309474144504</v>
      </c>
      <c r="G43" s="23">
        <v>7.1889474623083123</v>
      </c>
      <c r="H43" s="23">
        <v>7.4096944160744584</v>
      </c>
      <c r="I43" s="23">
        <v>6.9853288975782037</v>
      </c>
      <c r="J43" s="23">
        <v>6.0154299628348067</v>
      </c>
      <c r="K43" s="23">
        <v>6.0745557249858546</v>
      </c>
      <c r="L43" s="22">
        <v>5.9606188216862206</v>
      </c>
      <c r="M43" s="18"/>
      <c r="N43" s="20">
        <v>98.317786470647235</v>
      </c>
      <c r="O43" s="18"/>
      <c r="P43" s="20">
        <v>97.844426261885275</v>
      </c>
      <c r="Q43" s="86"/>
      <c r="R43" s="19">
        <v>94.474643685780578</v>
      </c>
      <c r="S43" s="18"/>
      <c r="T43" s="1"/>
    </row>
    <row r="44" spans="1:20" ht="30" customHeight="1">
      <c r="A44" s="27">
        <v>30</v>
      </c>
      <c r="B44" s="26" t="s">
        <v>30</v>
      </c>
      <c r="C44" s="28">
        <v>34</v>
      </c>
      <c r="D44" s="24">
        <v>6.4320837437868192</v>
      </c>
      <c r="E44" s="23">
        <v>6.5955627751891592</v>
      </c>
      <c r="F44" s="23">
        <v>6.2814293058518338</v>
      </c>
      <c r="G44" s="23">
        <v>6.0230835317106379</v>
      </c>
      <c r="H44" s="23">
        <v>6.1525953908149615</v>
      </c>
      <c r="I44" s="23">
        <v>5.903620869071645</v>
      </c>
      <c r="J44" s="23">
        <v>5.664846853774189</v>
      </c>
      <c r="K44" s="23">
        <v>5.8035738071414338</v>
      </c>
      <c r="L44" s="22">
        <v>5.5362433086274869</v>
      </c>
      <c r="M44" s="18"/>
      <c r="N44" s="20">
        <v>96.763875823142058</v>
      </c>
      <c r="O44" s="18"/>
      <c r="P44" s="20">
        <v>96.130798377539278</v>
      </c>
      <c r="Q44" s="86"/>
      <c r="R44" s="19">
        <v>97.179002212547289</v>
      </c>
      <c r="S44" s="18"/>
      <c r="T44" s="1"/>
    </row>
    <row r="45" spans="1:20" ht="30" customHeight="1">
      <c r="A45" s="27">
        <v>35</v>
      </c>
      <c r="B45" s="26" t="s">
        <v>31</v>
      </c>
      <c r="C45" s="28">
        <v>39</v>
      </c>
      <c r="D45" s="24">
        <v>5.5465805337928362</v>
      </c>
      <c r="E45" s="23">
        <v>5.6957209421621853</v>
      </c>
      <c r="F45" s="23">
        <v>5.4091398834321147</v>
      </c>
      <c r="G45" s="23">
        <v>5.6744110705813124</v>
      </c>
      <c r="H45" s="23">
        <v>5.8187435633367661</v>
      </c>
      <c r="I45" s="23">
        <v>5.5412777497477297</v>
      </c>
      <c r="J45" s="23">
        <v>5.9479687299756501</v>
      </c>
      <c r="K45" s="23">
        <v>6.1239995353986787</v>
      </c>
      <c r="L45" s="22">
        <v>5.7847835299626302</v>
      </c>
      <c r="M45" s="18"/>
      <c r="N45" s="20">
        <v>97.037670921107733</v>
      </c>
      <c r="O45" s="18"/>
      <c r="P45" s="20">
        <v>96.859439465073265</v>
      </c>
      <c r="Q45" s="86"/>
      <c r="R45" s="19">
        <v>98.138661202185801</v>
      </c>
      <c r="S45" s="18"/>
      <c r="T45" s="1"/>
    </row>
    <row r="46" spans="1:20" ht="30" customHeight="1">
      <c r="A46" s="27">
        <v>40</v>
      </c>
      <c r="B46" s="26" t="s">
        <v>30</v>
      </c>
      <c r="C46" s="28">
        <v>44</v>
      </c>
      <c r="D46" s="24">
        <v>5.7633307262489657</v>
      </c>
      <c r="E46" s="23">
        <v>5.915124182447741</v>
      </c>
      <c r="F46" s="23">
        <v>5.6234451541993389</v>
      </c>
      <c r="G46" s="23">
        <v>5.9184612892576896</v>
      </c>
      <c r="H46" s="23">
        <v>6.1014225826991035</v>
      </c>
      <c r="I46" s="23">
        <v>5.7496964871342078</v>
      </c>
      <c r="J46" s="23">
        <v>6.7475073689606564</v>
      </c>
      <c r="K46" s="23">
        <v>7.0560792976421478</v>
      </c>
      <c r="L46" s="22">
        <v>6.4614530514831898</v>
      </c>
      <c r="M46" s="18"/>
      <c r="N46" s="20">
        <v>96.935147725879617</v>
      </c>
      <c r="O46" s="18"/>
      <c r="P46" s="20">
        <v>97.88335304300135</v>
      </c>
      <c r="Q46" s="86"/>
      <c r="R46" s="19">
        <v>101.23375630637517</v>
      </c>
      <c r="S46" s="18"/>
      <c r="T46" s="1"/>
    </row>
    <row r="47" spans="1:20" ht="30" customHeight="1">
      <c r="A47" s="27">
        <v>45</v>
      </c>
      <c r="B47" s="26" t="s">
        <v>30</v>
      </c>
      <c r="C47" s="28">
        <v>49</v>
      </c>
      <c r="D47" s="24">
        <v>6.3532049199064726</v>
      </c>
      <c r="E47" s="23">
        <v>6.6452571282007433</v>
      </c>
      <c r="F47" s="23">
        <v>6.0840636061195186</v>
      </c>
      <c r="G47" s="23">
        <v>6.6626068520648669</v>
      </c>
      <c r="H47" s="23">
        <v>6.9675143476161381</v>
      </c>
      <c r="I47" s="23">
        <v>6.381358003279515</v>
      </c>
      <c r="J47" s="23">
        <v>8.3602204280404973</v>
      </c>
      <c r="K47" s="23">
        <v>8.6898562399900268</v>
      </c>
      <c r="L47" s="22">
        <v>8.0546393351450298</v>
      </c>
      <c r="M47" s="18"/>
      <c r="N47" s="20">
        <v>100.6555944055944</v>
      </c>
      <c r="O47" s="18"/>
      <c r="P47" s="20">
        <v>100.71343638525565</v>
      </c>
      <c r="Q47" s="86"/>
      <c r="R47" s="19">
        <v>100.01349064239986</v>
      </c>
      <c r="S47" s="18"/>
      <c r="T47" s="1"/>
    </row>
    <row r="48" spans="1:20" ht="30" customHeight="1">
      <c r="A48" s="27">
        <v>50</v>
      </c>
      <c r="B48" s="26" t="s">
        <v>30</v>
      </c>
      <c r="C48" s="28">
        <v>54</v>
      </c>
      <c r="D48" s="24">
        <v>8.5826208270847033</v>
      </c>
      <c r="E48" s="23">
        <v>8.8526482281024244</v>
      </c>
      <c r="F48" s="23">
        <v>8.333776519784827</v>
      </c>
      <c r="G48" s="23">
        <v>8.2138456081212698</v>
      </c>
      <c r="H48" s="23">
        <v>8.4890240202383644</v>
      </c>
      <c r="I48" s="23">
        <v>7.9600190779515652</v>
      </c>
      <c r="J48" s="23">
        <v>7.0161732666922978</v>
      </c>
      <c r="K48" s="23">
        <v>7.1989761721326584</v>
      </c>
      <c r="L48" s="22">
        <v>6.8467101513270139</v>
      </c>
      <c r="M48" s="18"/>
      <c r="N48" s="20">
        <v>97.892908212103663</v>
      </c>
      <c r="O48" s="18"/>
      <c r="P48" s="20">
        <v>98.370823377941747</v>
      </c>
      <c r="Q48" s="86"/>
      <c r="R48" s="19">
        <v>97.472226229981246</v>
      </c>
      <c r="S48" s="18"/>
      <c r="T48" s="1"/>
    </row>
    <row r="49" spans="1:20" ht="30" customHeight="1">
      <c r="A49" s="27">
        <v>55</v>
      </c>
      <c r="B49" s="26" t="s">
        <v>32</v>
      </c>
      <c r="C49" s="28">
        <v>59</v>
      </c>
      <c r="D49" s="24">
        <v>6.5598582128795435</v>
      </c>
      <c r="E49" s="23">
        <v>6.7134399179241644</v>
      </c>
      <c r="F49" s="23">
        <v>6.4183246764246471</v>
      </c>
      <c r="G49" s="23">
        <v>6.8924067114066441</v>
      </c>
      <c r="H49" s="23">
        <v>7.016550504036136</v>
      </c>
      <c r="I49" s="23">
        <v>6.7778955915741683</v>
      </c>
      <c r="J49" s="23">
        <v>6.0969883378187877</v>
      </c>
      <c r="K49" s="23">
        <v>6.1238929754624438</v>
      </c>
      <c r="L49" s="22">
        <v>6.072047029025665</v>
      </c>
      <c r="M49" s="18"/>
      <c r="N49" s="20">
        <v>96.392511891974834</v>
      </c>
      <c r="O49" s="18"/>
      <c r="P49" s="20">
        <v>95.488579694973907</v>
      </c>
      <c r="Q49" s="86"/>
      <c r="R49" s="19">
        <v>93.494175831326871</v>
      </c>
      <c r="S49" s="18"/>
      <c r="T49" s="1"/>
    </row>
    <row r="50" spans="1:20" ht="30" customHeight="1">
      <c r="A50" s="27">
        <v>60</v>
      </c>
      <c r="B50" s="26" t="s">
        <v>29</v>
      </c>
      <c r="C50" s="28">
        <v>64</v>
      </c>
      <c r="D50" s="24">
        <v>6.1038576306420911</v>
      </c>
      <c r="E50" s="23">
        <v>6.0923139400675419</v>
      </c>
      <c r="F50" s="23">
        <v>6.1144957424554889</v>
      </c>
      <c r="G50" s="23">
        <v>5.9746425620300716</v>
      </c>
      <c r="H50" s="23">
        <v>5.9418147010183286</v>
      </c>
      <c r="I50" s="23">
        <v>6.0049232151866798</v>
      </c>
      <c r="J50" s="23">
        <v>6.3689862873253871</v>
      </c>
      <c r="K50" s="23">
        <v>6.3469229220013235</v>
      </c>
      <c r="L50" s="22">
        <v>6.3894396089739223</v>
      </c>
      <c r="M50" s="18"/>
      <c r="N50" s="20">
        <v>91.820890714343236</v>
      </c>
      <c r="O50" s="18"/>
      <c r="P50" s="20">
        <v>91.271312995388669</v>
      </c>
      <c r="Q50" s="86"/>
      <c r="R50" s="19">
        <v>92.085774802492224</v>
      </c>
      <c r="S50" s="18"/>
      <c r="T50" s="1"/>
    </row>
    <row r="51" spans="1:20" ht="30" customHeight="1">
      <c r="A51" s="27">
        <v>65</v>
      </c>
      <c r="B51" s="26" t="s">
        <v>29</v>
      </c>
      <c r="C51" s="28">
        <v>69</v>
      </c>
      <c r="D51" s="24">
        <v>6.0564995843357625</v>
      </c>
      <c r="E51" s="23">
        <v>5.9105287906638733</v>
      </c>
      <c r="F51" s="23">
        <v>6.1910192697469117</v>
      </c>
      <c r="G51" s="23">
        <v>6.0733186113793733</v>
      </c>
      <c r="H51" s="23">
        <v>5.9156407177440373</v>
      </c>
      <c r="I51" s="23">
        <v>6.218761825176589</v>
      </c>
      <c r="J51" s="23">
        <v>5.7575291554530308</v>
      </c>
      <c r="K51" s="23">
        <v>5.5965278510377336</v>
      </c>
      <c r="L51" s="22">
        <v>5.9067816115798406</v>
      </c>
      <c r="M51" s="18"/>
      <c r="N51" s="20">
        <v>87.980019725748463</v>
      </c>
      <c r="O51" s="18"/>
      <c r="P51" s="20">
        <v>87.744624209675621</v>
      </c>
      <c r="Q51" s="86"/>
      <c r="R51" s="19">
        <v>87.833430888870311</v>
      </c>
      <c r="S51" s="18"/>
      <c r="T51" s="1"/>
    </row>
    <row r="52" spans="1:20" ht="30" customHeight="1">
      <c r="A52" s="27">
        <v>70</v>
      </c>
      <c r="B52" s="26" t="s">
        <v>31</v>
      </c>
      <c r="C52" s="28">
        <v>74</v>
      </c>
      <c r="D52" s="24">
        <v>5.4507368686490762</v>
      </c>
      <c r="E52" s="23">
        <v>5.1388235797033301</v>
      </c>
      <c r="F52" s="23">
        <v>5.738181202197417</v>
      </c>
      <c r="G52" s="23">
        <v>5.324713403744461</v>
      </c>
      <c r="H52" s="23">
        <v>5.0066022537402093</v>
      </c>
      <c r="I52" s="23">
        <v>5.6181413975782037</v>
      </c>
      <c r="J52" s="23">
        <v>4.3161348199410483</v>
      </c>
      <c r="K52" s="23">
        <v>3.6948592289962376</v>
      </c>
      <c r="L52" s="22">
        <v>4.8920736809142644</v>
      </c>
      <c r="M52" s="18"/>
      <c r="N52" s="20">
        <v>82.529520801867363</v>
      </c>
      <c r="O52" s="18"/>
      <c r="P52" s="20">
        <v>82.200238546270967</v>
      </c>
      <c r="Q52" s="86"/>
      <c r="R52" s="19">
        <v>70.015952183833775</v>
      </c>
      <c r="S52" s="18"/>
      <c r="T52" s="1"/>
    </row>
    <row r="53" spans="1:20" ht="30" customHeight="1">
      <c r="A53" s="27">
        <v>75</v>
      </c>
      <c r="B53" s="26" t="s">
        <v>29</v>
      </c>
      <c r="C53" s="28">
        <v>79</v>
      </c>
      <c r="D53" s="24">
        <v>4.0897568236076784</v>
      </c>
      <c r="E53" s="23">
        <v>3.4224981832172019</v>
      </c>
      <c r="F53" s="23">
        <v>4.7046703973117294</v>
      </c>
      <c r="G53" s="23">
        <v>3.8452390472148235</v>
      </c>
      <c r="H53" s="23">
        <v>3.1319040557922491</v>
      </c>
      <c r="I53" s="23">
        <v>4.5032243314833496</v>
      </c>
      <c r="J53" s="23">
        <v>3.1254133025759323</v>
      </c>
      <c r="K53" s="23">
        <v>2.452690052310273</v>
      </c>
      <c r="L53" s="22">
        <v>3.749045500839169</v>
      </c>
      <c r="M53" s="18"/>
      <c r="N53" s="20">
        <v>67.039983253087712</v>
      </c>
      <c r="O53" s="18"/>
      <c r="P53" s="20">
        <v>64.151604008928174</v>
      </c>
      <c r="Q53" s="86"/>
      <c r="R53" s="19">
        <v>60.647660202360875</v>
      </c>
      <c r="S53" s="18"/>
      <c r="T53" s="1"/>
    </row>
    <row r="54" spans="1:20" ht="30" customHeight="1">
      <c r="A54" s="27">
        <v>80</v>
      </c>
      <c r="B54" s="26" t="s">
        <v>30</v>
      </c>
      <c r="C54" s="28">
        <v>84</v>
      </c>
      <c r="D54" s="24">
        <v>2.6154557391904234</v>
      </c>
      <c r="E54" s="23">
        <v>1.8506604539819604</v>
      </c>
      <c r="F54" s="23">
        <v>3.3202544087203334</v>
      </c>
      <c r="G54" s="23">
        <v>2.5231337667903064</v>
      </c>
      <c r="H54" s="23">
        <v>1.7995948908384649</v>
      </c>
      <c r="I54" s="23">
        <v>3.1905311869323918</v>
      </c>
      <c r="J54" s="23">
        <v>2.3866205305651671</v>
      </c>
      <c r="K54" s="23">
        <v>1.7934037268272098</v>
      </c>
      <c r="L54" s="22">
        <v>2.9365481556557222</v>
      </c>
      <c r="M54" s="18"/>
      <c r="N54" s="20">
        <v>51.365941921513958</v>
      </c>
      <c r="O54" s="18"/>
      <c r="P54" s="20">
        <v>52.027673966087043</v>
      </c>
      <c r="Q54" s="86"/>
      <c r="R54" s="19">
        <v>56.615198304571599</v>
      </c>
      <c r="S54" s="18"/>
      <c r="T54" s="1"/>
    </row>
    <row r="55" spans="1:20" ht="30" customHeight="1">
      <c r="A55" s="27">
        <v>85</v>
      </c>
      <c r="B55" s="26" t="s">
        <v>29</v>
      </c>
      <c r="C55" s="28"/>
      <c r="D55" s="24">
        <v>2.53252790485748</v>
      </c>
      <c r="E55" s="23">
        <v>1.5198991151199075</v>
      </c>
      <c r="F55" s="23">
        <v>3.4657180506887117</v>
      </c>
      <c r="G55" s="23">
        <v>2.4126165915190882</v>
      </c>
      <c r="H55" s="23">
        <v>1.4593331082726879</v>
      </c>
      <c r="I55" s="23">
        <v>3.2919320761856712</v>
      </c>
      <c r="J55" s="23">
        <v>1.8082788671023964</v>
      </c>
      <c r="K55" s="23">
        <v>1.1463717940111184</v>
      </c>
      <c r="L55" s="22">
        <v>2.4218841838130771</v>
      </c>
      <c r="M55" s="18"/>
      <c r="N55" s="20">
        <v>40.414890593918727</v>
      </c>
      <c r="O55" s="18"/>
      <c r="P55" s="20">
        <v>40.890857929713228</v>
      </c>
      <c r="Q55" s="86"/>
      <c r="R55" s="19">
        <v>43.87975690337317</v>
      </c>
      <c r="S55" s="18"/>
      <c r="T55" s="1"/>
    </row>
    <row r="56" spans="1:20" ht="21.6" customHeight="1">
      <c r="A56" s="27"/>
      <c r="B56" s="26"/>
      <c r="C56" s="28"/>
      <c r="D56" s="24"/>
      <c r="E56" s="23"/>
      <c r="F56" s="23"/>
      <c r="G56" s="23"/>
      <c r="H56" s="23"/>
      <c r="I56" s="23"/>
      <c r="J56" s="23"/>
      <c r="K56" s="23"/>
      <c r="L56" s="22"/>
      <c r="M56" s="18"/>
      <c r="N56" s="20"/>
      <c r="O56" s="18"/>
      <c r="P56" s="20"/>
      <c r="Q56" s="86"/>
      <c r="R56" s="19"/>
      <c r="S56" s="18"/>
      <c r="T56" s="1"/>
    </row>
    <row r="57" spans="1:20" ht="30" customHeight="1">
      <c r="A57" s="27">
        <v>0</v>
      </c>
      <c r="B57" s="26" t="s">
        <v>30</v>
      </c>
      <c r="C57" s="28">
        <v>14</v>
      </c>
      <c r="D57" s="24">
        <v>14.75433782278045</v>
      </c>
      <c r="E57" s="23">
        <v>15.750117556534004</v>
      </c>
      <c r="F57" s="23">
        <v>13.836674959177603</v>
      </c>
      <c r="G57" s="23">
        <v>14.934479103232063</v>
      </c>
      <c r="H57" s="23">
        <v>15.928738392639662</v>
      </c>
      <c r="I57" s="23">
        <v>14.017367242684156</v>
      </c>
      <c r="J57" s="23">
        <v>16.193874150967577</v>
      </c>
      <c r="K57" s="23">
        <v>17.238733684341764</v>
      </c>
      <c r="L57" s="22">
        <v>15.225261801956119</v>
      </c>
      <c r="M57" s="18"/>
      <c r="N57" s="20">
        <v>104.89914160035303</v>
      </c>
      <c r="O57" s="18"/>
      <c r="P57" s="20">
        <v>104.81841317154787</v>
      </c>
      <c r="Q57" s="86"/>
      <c r="R57" s="19">
        <v>104.96214161049005</v>
      </c>
      <c r="S57" s="18"/>
      <c r="T57" s="1"/>
    </row>
    <row r="58" spans="1:20" ht="30" customHeight="1">
      <c r="A58" s="27">
        <v>15</v>
      </c>
      <c r="B58" s="26" t="s">
        <v>30</v>
      </c>
      <c r="C58" s="28">
        <v>64</v>
      </c>
      <c r="D58" s="24">
        <v>64.420986379948886</v>
      </c>
      <c r="E58" s="23">
        <v>66.338541444021715</v>
      </c>
      <c r="F58" s="23">
        <v>62.653859563077255</v>
      </c>
      <c r="G58" s="23">
        <v>64.850514755785753</v>
      </c>
      <c r="H58" s="23">
        <v>66.709470922307062</v>
      </c>
      <c r="I58" s="23">
        <v>63.135800327951564</v>
      </c>
      <c r="J58" s="23">
        <v>66.345713187235674</v>
      </c>
      <c r="K58" s="23">
        <v>67.997706830172234</v>
      </c>
      <c r="L58" s="22">
        <v>64.81427150352016</v>
      </c>
      <c r="M58" s="18"/>
      <c r="N58" s="20">
        <v>97.574865877256272</v>
      </c>
      <c r="O58" s="18"/>
      <c r="P58" s="20">
        <v>97.461806921266387</v>
      </c>
      <c r="Q58" s="86"/>
      <c r="R58" s="19">
        <v>97.255845711620708</v>
      </c>
      <c r="S58" s="18"/>
      <c r="T58" s="1"/>
    </row>
    <row r="59" spans="1:20" ht="30" customHeight="1">
      <c r="A59" s="27">
        <v>65</v>
      </c>
      <c r="B59" s="26" t="s">
        <v>29</v>
      </c>
      <c r="C59" s="25"/>
      <c r="D59" s="24">
        <v>20.744976920640422</v>
      </c>
      <c r="E59" s="23">
        <v>17.842410122686271</v>
      </c>
      <c r="F59" s="23">
        <v>23.419843328665102</v>
      </c>
      <c r="G59" s="23">
        <v>20.179021420648052</v>
      </c>
      <c r="H59" s="23">
        <v>17.313075026387647</v>
      </c>
      <c r="I59" s="23">
        <v>22.822590817356208</v>
      </c>
      <c r="J59" s="23">
        <v>17.393976675637575</v>
      </c>
      <c r="K59" s="23">
        <v>14.683852653182573</v>
      </c>
      <c r="L59" s="22">
        <v>19.906333132802072</v>
      </c>
      <c r="M59" s="18"/>
      <c r="N59" s="20">
        <v>70.208453357667608</v>
      </c>
      <c r="O59" s="18"/>
      <c r="P59" s="20">
        <v>69.973229706390327</v>
      </c>
      <c r="Q59" s="86"/>
      <c r="R59" s="19">
        <v>68.381849400041688</v>
      </c>
      <c r="S59" s="18"/>
      <c r="T59" s="1"/>
    </row>
    <row r="60" spans="1:20" ht="12" customHeight="1">
      <c r="A60" s="17"/>
      <c r="B60" s="16"/>
      <c r="C60" s="15"/>
      <c r="D60" s="14"/>
      <c r="E60" s="13"/>
      <c r="F60" s="13"/>
      <c r="G60" s="13"/>
      <c r="H60" s="13"/>
      <c r="I60" s="13"/>
      <c r="J60" s="13"/>
      <c r="K60" s="13"/>
      <c r="L60" s="12"/>
      <c r="M60" s="85"/>
      <c r="N60" s="10"/>
      <c r="O60" s="9"/>
      <c r="P60" s="84"/>
      <c r="Q60" s="83"/>
      <c r="R60" s="82"/>
      <c r="S60" s="7"/>
      <c r="T60" s="1"/>
    </row>
    <row r="61" spans="1:20">
      <c r="T61" s="1"/>
    </row>
  </sheetData>
  <mergeCells count="22">
    <mergeCell ref="A36:C36"/>
    <mergeCell ref="A6:C6"/>
    <mergeCell ref="M32:R32"/>
    <mergeCell ref="M33:R33"/>
    <mergeCell ref="M34:N34"/>
    <mergeCell ref="O34:P34"/>
    <mergeCell ref="Q34:R34"/>
    <mergeCell ref="D2:L2"/>
    <mergeCell ref="D32:L32"/>
    <mergeCell ref="D33:F33"/>
    <mergeCell ref="G33:I33"/>
    <mergeCell ref="J33:L33"/>
    <mergeCell ref="D3:F3"/>
    <mergeCell ref="G3:I3"/>
    <mergeCell ref="J3:L3"/>
    <mergeCell ref="R1:T1"/>
    <mergeCell ref="M2:P3"/>
    <mergeCell ref="Q2:T3"/>
    <mergeCell ref="M4:N4"/>
    <mergeCell ref="O4:P4"/>
    <mergeCell ref="Q4:R4"/>
    <mergeCell ref="S4:T4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62" firstPageNumber="90" pageOrder="overThenDown" orientation="landscape" useFirstPageNumber="1" horizontalDpi="4294967293" r:id="rId1"/>
  <headerFooter alignWithMargins="0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1"/>
  <sheetViews>
    <sheetView view="pageBreakPreview" zoomScale="60" zoomScaleNormal="75" workbookViewId="0">
      <pane xSplit="3" ySplit="4" topLeftCell="D11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12" width="11.125" style="5" customWidth="1"/>
    <col min="13" max="13" width="3.125" style="5" customWidth="1"/>
    <col min="14" max="14" width="8.5" style="3" customWidth="1"/>
    <col min="15" max="15" width="3.125" style="3" customWidth="1"/>
    <col min="16" max="16" width="8.5" style="4" customWidth="1"/>
    <col min="17" max="17" width="3.125" style="4" customWidth="1"/>
    <col min="18" max="18" width="8.5" style="3" customWidth="1"/>
    <col min="19" max="19" width="3.125" style="3" customWidth="1"/>
    <col min="20" max="20" width="8.5" style="2" customWidth="1"/>
    <col min="21" max="16384" width="8.75" style="1"/>
  </cols>
  <sheetData>
    <row r="1" spans="1:20" s="76" customFormat="1" ht="22.15" customHeight="1">
      <c r="A1" s="81" t="s">
        <v>47</v>
      </c>
      <c r="C1" s="80"/>
      <c r="D1" s="79"/>
      <c r="E1" s="79"/>
      <c r="F1" s="79"/>
      <c r="G1" s="79"/>
      <c r="H1" s="79"/>
      <c r="I1" s="79"/>
      <c r="J1" s="79"/>
      <c r="K1" s="79" t="s">
        <v>41</v>
      </c>
      <c r="L1" s="79"/>
      <c r="M1" s="79"/>
      <c r="N1" s="78"/>
      <c r="O1" s="78"/>
      <c r="P1" s="99"/>
      <c r="Q1" s="99"/>
      <c r="R1" s="133" t="s">
        <v>27</v>
      </c>
      <c r="S1" s="133"/>
      <c r="T1" s="133"/>
    </row>
    <row r="2" spans="1:20" ht="27" customHeight="1">
      <c r="A2" s="52"/>
      <c r="B2" s="51"/>
      <c r="C2" s="50" t="s">
        <v>13</v>
      </c>
      <c r="D2" s="127" t="s">
        <v>26</v>
      </c>
      <c r="E2" s="128"/>
      <c r="F2" s="128"/>
      <c r="G2" s="128"/>
      <c r="H2" s="128"/>
      <c r="I2" s="128"/>
      <c r="J2" s="128"/>
      <c r="K2" s="128"/>
      <c r="L2" s="129"/>
      <c r="M2" s="134" t="s">
        <v>46</v>
      </c>
      <c r="N2" s="113"/>
      <c r="O2" s="113"/>
      <c r="P2" s="113"/>
      <c r="Q2" s="112" t="s">
        <v>45</v>
      </c>
      <c r="R2" s="113"/>
      <c r="S2" s="113"/>
      <c r="T2" s="114"/>
    </row>
    <row r="3" spans="1:20" ht="27" customHeight="1">
      <c r="A3" s="36"/>
      <c r="B3" s="26"/>
      <c r="C3" s="25"/>
      <c r="D3" s="130" t="s">
        <v>44</v>
      </c>
      <c r="E3" s="131"/>
      <c r="F3" s="139"/>
      <c r="G3" s="131" t="s">
        <v>38</v>
      </c>
      <c r="H3" s="131"/>
      <c r="I3" s="131"/>
      <c r="J3" s="131" t="s">
        <v>37</v>
      </c>
      <c r="K3" s="131"/>
      <c r="L3" s="131"/>
      <c r="M3" s="115"/>
      <c r="N3" s="116"/>
      <c r="O3" s="116"/>
      <c r="P3" s="116"/>
      <c r="Q3" s="115"/>
      <c r="R3" s="116"/>
      <c r="S3" s="116"/>
      <c r="T3" s="117"/>
    </row>
    <row r="4" spans="1:20" ht="27" customHeight="1">
      <c r="A4" s="41" t="s">
        <v>7</v>
      </c>
      <c r="B4" s="16"/>
      <c r="C4" s="15"/>
      <c r="D4" s="40" t="s">
        <v>2</v>
      </c>
      <c r="E4" s="39" t="s">
        <v>6</v>
      </c>
      <c r="F4" s="39" t="s">
        <v>5</v>
      </c>
      <c r="G4" s="39" t="s">
        <v>2</v>
      </c>
      <c r="H4" s="39" t="s">
        <v>6</v>
      </c>
      <c r="I4" s="39" t="s">
        <v>5</v>
      </c>
      <c r="J4" s="39" t="s">
        <v>2</v>
      </c>
      <c r="K4" s="39" t="s">
        <v>6</v>
      </c>
      <c r="L4" s="38" t="s">
        <v>5</v>
      </c>
      <c r="M4" s="120" t="s">
        <v>23</v>
      </c>
      <c r="N4" s="121"/>
      <c r="O4" s="135" t="s">
        <v>20</v>
      </c>
      <c r="P4" s="136"/>
      <c r="Q4" s="120" t="s">
        <v>21</v>
      </c>
      <c r="R4" s="121"/>
      <c r="S4" s="122" t="s">
        <v>20</v>
      </c>
      <c r="T4" s="123"/>
    </row>
    <row r="5" spans="1:20" ht="12" customHeight="1">
      <c r="A5" s="36"/>
      <c r="B5" s="26"/>
      <c r="C5" s="25"/>
      <c r="D5" s="35"/>
      <c r="E5" s="34"/>
      <c r="F5" s="34"/>
      <c r="G5" s="34"/>
      <c r="H5" s="34"/>
      <c r="I5" s="34"/>
      <c r="J5" s="34"/>
      <c r="K5" s="34"/>
      <c r="L5" s="33"/>
      <c r="M5" s="72"/>
      <c r="N5" s="70"/>
      <c r="O5" s="69"/>
      <c r="P5" s="98"/>
      <c r="Q5" s="71"/>
      <c r="R5" s="70"/>
      <c r="S5" s="69"/>
      <c r="T5" s="68"/>
    </row>
    <row r="6" spans="1:20" ht="30" customHeight="1">
      <c r="A6" s="125" t="s">
        <v>2</v>
      </c>
      <c r="B6" s="126"/>
      <c r="C6" s="126"/>
      <c r="D6" s="64">
        <v>1951213</v>
      </c>
      <c r="E6" s="63">
        <v>935351</v>
      </c>
      <c r="F6" s="63">
        <v>1015862</v>
      </c>
      <c r="G6" s="63">
        <v>1951094</v>
      </c>
      <c r="H6" s="63">
        <v>935720</v>
      </c>
      <c r="I6" s="63">
        <v>1015374</v>
      </c>
      <c r="J6" s="63">
        <v>1950828</v>
      </c>
      <c r="K6" s="63">
        <v>936044</v>
      </c>
      <c r="L6" s="62">
        <v>1014784</v>
      </c>
      <c r="M6" s="95" t="s">
        <v>16</v>
      </c>
      <c r="N6" s="59">
        <v>119</v>
      </c>
      <c r="O6" s="92" t="s">
        <v>16</v>
      </c>
      <c r="P6" s="94">
        <v>6.0991423273302056E-3</v>
      </c>
      <c r="Q6" s="93" t="s">
        <v>16</v>
      </c>
      <c r="R6" s="59">
        <v>385</v>
      </c>
      <c r="S6" s="92" t="s">
        <v>16</v>
      </c>
      <c r="T6" s="57">
        <v>1.9735209869860389E-2</v>
      </c>
    </row>
    <row r="7" spans="1:20" ht="21" customHeight="1">
      <c r="A7" s="29"/>
      <c r="B7" s="26"/>
      <c r="C7" s="25"/>
      <c r="D7" s="64"/>
      <c r="E7" s="63"/>
      <c r="F7" s="63"/>
      <c r="G7" s="63"/>
      <c r="H7" s="63"/>
      <c r="I7" s="63"/>
      <c r="J7" s="63"/>
      <c r="K7" s="63"/>
      <c r="L7" s="62"/>
      <c r="M7" s="95"/>
      <c r="N7" s="65"/>
      <c r="O7" s="92"/>
      <c r="P7" s="96"/>
      <c r="Q7" s="93"/>
      <c r="R7" s="65"/>
      <c r="S7" s="92" t="s">
        <v>16</v>
      </c>
      <c r="T7" s="67"/>
    </row>
    <row r="8" spans="1:20" ht="30" customHeight="1">
      <c r="A8" s="27">
        <v>0</v>
      </c>
      <c r="B8" s="26" t="s">
        <v>1</v>
      </c>
      <c r="C8" s="28">
        <v>4</v>
      </c>
      <c r="D8" s="64">
        <v>93047</v>
      </c>
      <c r="E8" s="63">
        <v>47678</v>
      </c>
      <c r="F8" s="63">
        <v>45369</v>
      </c>
      <c r="G8" s="63">
        <v>93472</v>
      </c>
      <c r="H8" s="63">
        <v>47894</v>
      </c>
      <c r="I8" s="63">
        <v>45578</v>
      </c>
      <c r="J8" s="63">
        <v>93322</v>
      </c>
      <c r="K8" s="63">
        <v>47716</v>
      </c>
      <c r="L8" s="62">
        <v>45606</v>
      </c>
      <c r="M8" s="95" t="s">
        <v>18</v>
      </c>
      <c r="N8" s="59">
        <v>-425</v>
      </c>
      <c r="O8" s="92" t="s">
        <v>18</v>
      </c>
      <c r="P8" s="94">
        <v>-0.45468161588497091</v>
      </c>
      <c r="Q8" s="93" t="s">
        <v>18</v>
      </c>
      <c r="R8" s="59">
        <v>-275</v>
      </c>
      <c r="S8" s="92" t="s">
        <v>18</v>
      </c>
      <c r="T8" s="57">
        <v>-0.29467863954908813</v>
      </c>
    </row>
    <row r="9" spans="1:20" ht="30" customHeight="1">
      <c r="A9" s="27">
        <v>5</v>
      </c>
      <c r="B9" s="26" t="s">
        <v>1</v>
      </c>
      <c r="C9" s="28">
        <v>9</v>
      </c>
      <c r="D9" s="64">
        <v>93617</v>
      </c>
      <c r="E9" s="63">
        <v>47834</v>
      </c>
      <c r="F9" s="63">
        <v>45783</v>
      </c>
      <c r="G9" s="63">
        <v>93557</v>
      </c>
      <c r="H9" s="63">
        <v>47949</v>
      </c>
      <c r="I9" s="63">
        <v>45608</v>
      </c>
      <c r="J9" s="63">
        <v>93905</v>
      </c>
      <c r="K9" s="63">
        <v>48198</v>
      </c>
      <c r="L9" s="62">
        <v>45707</v>
      </c>
      <c r="M9" s="97" t="s">
        <v>16</v>
      </c>
      <c r="N9" s="59">
        <v>60</v>
      </c>
      <c r="O9" s="92" t="s">
        <v>16</v>
      </c>
      <c r="P9" s="94">
        <v>6.413202646514958E-2</v>
      </c>
      <c r="Q9" s="93" t="s">
        <v>18</v>
      </c>
      <c r="R9" s="59">
        <v>-288</v>
      </c>
      <c r="S9" s="92" t="s">
        <v>18</v>
      </c>
      <c r="T9" s="57">
        <v>-0.30669293434854372</v>
      </c>
    </row>
    <row r="10" spans="1:20" ht="30" customHeight="1">
      <c r="A10" s="27">
        <v>10</v>
      </c>
      <c r="B10" s="26" t="s">
        <v>30</v>
      </c>
      <c r="C10" s="28">
        <v>14</v>
      </c>
      <c r="D10" s="64">
        <v>98087</v>
      </c>
      <c r="E10" s="63">
        <v>50215</v>
      </c>
      <c r="F10" s="63">
        <v>47872</v>
      </c>
      <c r="G10" s="63">
        <v>100842</v>
      </c>
      <c r="H10" s="63">
        <v>51534</v>
      </c>
      <c r="I10" s="63">
        <v>49308</v>
      </c>
      <c r="J10" s="63">
        <v>104119</v>
      </c>
      <c r="K10" s="63">
        <v>53186</v>
      </c>
      <c r="L10" s="62">
        <v>50933</v>
      </c>
      <c r="M10" s="95" t="s">
        <v>18</v>
      </c>
      <c r="N10" s="59">
        <v>-2755</v>
      </c>
      <c r="O10" s="92" t="s">
        <v>18</v>
      </c>
      <c r="P10" s="94">
        <v>-2.7319965887229527</v>
      </c>
      <c r="Q10" s="93" t="s">
        <v>18</v>
      </c>
      <c r="R10" s="59">
        <v>-6032</v>
      </c>
      <c r="S10" s="92" t="s">
        <v>18</v>
      </c>
      <c r="T10" s="57">
        <v>-5.7933710465909201</v>
      </c>
    </row>
    <row r="11" spans="1:20" ht="30" customHeight="1">
      <c r="A11" s="27">
        <v>15</v>
      </c>
      <c r="B11" s="26" t="s">
        <v>1</v>
      </c>
      <c r="C11" s="28">
        <v>19</v>
      </c>
      <c r="D11" s="64">
        <v>115163</v>
      </c>
      <c r="E11" s="63">
        <v>58707</v>
      </c>
      <c r="F11" s="63">
        <v>56456</v>
      </c>
      <c r="G11" s="63">
        <v>116848</v>
      </c>
      <c r="H11" s="63">
        <v>59359</v>
      </c>
      <c r="I11" s="63">
        <v>57489</v>
      </c>
      <c r="J11" s="63">
        <v>118069</v>
      </c>
      <c r="K11" s="63">
        <v>59468</v>
      </c>
      <c r="L11" s="62">
        <v>58601</v>
      </c>
      <c r="M11" s="95" t="s">
        <v>18</v>
      </c>
      <c r="N11" s="59">
        <v>-1685</v>
      </c>
      <c r="O11" s="92" t="s">
        <v>18</v>
      </c>
      <c r="P11" s="94">
        <v>-1.4420443653293167</v>
      </c>
      <c r="Q11" s="93" t="s">
        <v>18</v>
      </c>
      <c r="R11" s="59">
        <v>-2906</v>
      </c>
      <c r="S11" s="92" t="s">
        <v>18</v>
      </c>
      <c r="T11" s="57">
        <v>-2.4612726456563534</v>
      </c>
    </row>
    <row r="12" spans="1:20" ht="30" customHeight="1">
      <c r="A12" s="27">
        <v>20</v>
      </c>
      <c r="B12" s="26" t="s">
        <v>30</v>
      </c>
      <c r="C12" s="28">
        <v>24</v>
      </c>
      <c r="D12" s="64">
        <v>114153</v>
      </c>
      <c r="E12" s="63">
        <v>56086</v>
      </c>
      <c r="F12" s="63">
        <v>58067</v>
      </c>
      <c r="G12" s="63">
        <v>117006</v>
      </c>
      <c r="H12" s="63">
        <v>57565</v>
      </c>
      <c r="I12" s="63">
        <v>59441</v>
      </c>
      <c r="J12" s="63">
        <v>121924</v>
      </c>
      <c r="K12" s="63">
        <v>60459</v>
      </c>
      <c r="L12" s="62">
        <v>61465</v>
      </c>
      <c r="M12" s="95" t="s">
        <v>18</v>
      </c>
      <c r="N12" s="59">
        <v>-2853</v>
      </c>
      <c r="O12" s="92" t="s">
        <v>18</v>
      </c>
      <c r="P12" s="94">
        <v>-2.4383364955643301</v>
      </c>
      <c r="Q12" s="93" t="s">
        <v>18</v>
      </c>
      <c r="R12" s="59">
        <v>-7771</v>
      </c>
      <c r="S12" s="92" t="s">
        <v>18</v>
      </c>
      <c r="T12" s="57">
        <v>-6.3736425970276569</v>
      </c>
    </row>
    <row r="13" spans="1:20" ht="30" customHeight="1">
      <c r="A13" s="27">
        <v>25</v>
      </c>
      <c r="B13" s="26" t="s">
        <v>1</v>
      </c>
      <c r="C13" s="28">
        <v>29</v>
      </c>
      <c r="D13" s="64">
        <v>134116</v>
      </c>
      <c r="E13" s="63">
        <v>66528</v>
      </c>
      <c r="F13" s="63">
        <v>67588</v>
      </c>
      <c r="G13" s="63">
        <v>138404</v>
      </c>
      <c r="H13" s="63">
        <v>68615</v>
      </c>
      <c r="I13" s="63">
        <v>69789</v>
      </c>
      <c r="J13" s="63">
        <v>140244</v>
      </c>
      <c r="K13" s="63">
        <v>69358</v>
      </c>
      <c r="L13" s="62">
        <v>70886</v>
      </c>
      <c r="M13" s="95" t="s">
        <v>18</v>
      </c>
      <c r="N13" s="59">
        <v>-4288</v>
      </c>
      <c r="O13" s="92" t="s">
        <v>18</v>
      </c>
      <c r="P13" s="94">
        <v>-3.098176353284587</v>
      </c>
      <c r="Q13" s="93" t="s">
        <v>18</v>
      </c>
      <c r="R13" s="59">
        <v>-6128</v>
      </c>
      <c r="S13" s="92" t="s">
        <v>18</v>
      </c>
      <c r="T13" s="57">
        <v>-4.3695273951113771</v>
      </c>
    </row>
    <row r="14" spans="1:20" ht="30" customHeight="1">
      <c r="A14" s="27">
        <v>30</v>
      </c>
      <c r="B14" s="26" t="s">
        <v>1</v>
      </c>
      <c r="C14" s="28">
        <v>34</v>
      </c>
      <c r="D14" s="64">
        <v>129626</v>
      </c>
      <c r="E14" s="63">
        <v>64199</v>
      </c>
      <c r="F14" s="63">
        <v>65427</v>
      </c>
      <c r="G14" s="63">
        <v>125496</v>
      </c>
      <c r="H14" s="63">
        <v>61716</v>
      </c>
      <c r="I14" s="63">
        <v>63780</v>
      </c>
      <c r="J14" s="63">
        <v>117500</v>
      </c>
      <c r="K14" s="63">
        <v>57591</v>
      </c>
      <c r="L14" s="62">
        <v>59909</v>
      </c>
      <c r="M14" s="95" t="s">
        <v>16</v>
      </c>
      <c r="N14" s="59">
        <v>4130</v>
      </c>
      <c r="O14" s="92" t="s">
        <v>16</v>
      </c>
      <c r="P14" s="94">
        <v>3.2909415439535921</v>
      </c>
      <c r="Q14" s="93" t="s">
        <v>16</v>
      </c>
      <c r="R14" s="59">
        <v>12126</v>
      </c>
      <c r="S14" s="92" t="s">
        <v>16</v>
      </c>
      <c r="T14" s="57">
        <v>10.32</v>
      </c>
    </row>
    <row r="15" spans="1:20" ht="30" customHeight="1">
      <c r="A15" s="27">
        <v>35</v>
      </c>
      <c r="B15" s="26" t="s">
        <v>30</v>
      </c>
      <c r="C15" s="28">
        <v>39</v>
      </c>
      <c r="D15" s="64">
        <v>110002</v>
      </c>
      <c r="E15" s="63">
        <v>53945</v>
      </c>
      <c r="F15" s="63">
        <v>56057</v>
      </c>
      <c r="G15" s="63">
        <v>108219</v>
      </c>
      <c r="H15" s="63">
        <v>53296</v>
      </c>
      <c r="I15" s="63">
        <v>54923</v>
      </c>
      <c r="J15" s="63">
        <v>110698</v>
      </c>
      <c r="K15" s="63">
        <v>54466</v>
      </c>
      <c r="L15" s="62">
        <v>56232</v>
      </c>
      <c r="M15" s="95" t="s">
        <v>16</v>
      </c>
      <c r="N15" s="59">
        <v>1783</v>
      </c>
      <c r="O15" s="92" t="s">
        <v>16</v>
      </c>
      <c r="P15" s="94">
        <v>1.6475849896968184</v>
      </c>
      <c r="Q15" s="93" t="s">
        <v>18</v>
      </c>
      <c r="R15" s="59">
        <v>-696</v>
      </c>
      <c r="S15" s="92" t="s">
        <v>18</v>
      </c>
      <c r="T15" s="57">
        <v>-0.62873764656994702</v>
      </c>
    </row>
    <row r="16" spans="1:20" ht="30" customHeight="1">
      <c r="A16" s="27">
        <v>40</v>
      </c>
      <c r="B16" s="26" t="s">
        <v>1</v>
      </c>
      <c r="C16" s="28">
        <v>44</v>
      </c>
      <c r="D16" s="64">
        <v>111418</v>
      </c>
      <c r="E16" s="63">
        <v>54872</v>
      </c>
      <c r="F16" s="63">
        <v>56546</v>
      </c>
      <c r="G16" s="63">
        <v>112448</v>
      </c>
      <c r="H16" s="63">
        <v>55349</v>
      </c>
      <c r="I16" s="63">
        <v>57099</v>
      </c>
      <c r="J16" s="63">
        <v>115459</v>
      </c>
      <c r="K16" s="63">
        <v>57112</v>
      </c>
      <c r="L16" s="62">
        <v>58347</v>
      </c>
      <c r="M16" s="95" t="s">
        <v>18</v>
      </c>
      <c r="N16" s="59">
        <v>-1030</v>
      </c>
      <c r="O16" s="92" t="s">
        <v>18</v>
      </c>
      <c r="P16" s="94">
        <v>-0.9159789413773477</v>
      </c>
      <c r="Q16" s="93" t="s">
        <v>18</v>
      </c>
      <c r="R16" s="59">
        <v>-4041</v>
      </c>
      <c r="S16" s="92" t="s">
        <v>18</v>
      </c>
      <c r="T16" s="57">
        <v>-3.499943702959492</v>
      </c>
    </row>
    <row r="17" spans="1:20" ht="30" customHeight="1">
      <c r="A17" s="27">
        <v>45</v>
      </c>
      <c r="B17" s="26" t="s">
        <v>30</v>
      </c>
      <c r="C17" s="28">
        <v>49</v>
      </c>
      <c r="D17" s="64">
        <v>119693</v>
      </c>
      <c r="E17" s="63">
        <v>59903</v>
      </c>
      <c r="F17" s="63">
        <v>59790</v>
      </c>
      <c r="G17" s="63">
        <v>123957</v>
      </c>
      <c r="H17" s="63">
        <v>62181</v>
      </c>
      <c r="I17" s="63">
        <v>61776</v>
      </c>
      <c r="J17" s="63">
        <v>129976</v>
      </c>
      <c r="K17" s="63">
        <v>65219</v>
      </c>
      <c r="L17" s="62">
        <v>64757</v>
      </c>
      <c r="M17" s="95" t="s">
        <v>18</v>
      </c>
      <c r="N17" s="59">
        <v>-4264</v>
      </c>
      <c r="O17" s="92" t="s">
        <v>18</v>
      </c>
      <c r="P17" s="94">
        <v>-3.4399025468509237</v>
      </c>
      <c r="Q17" s="93" t="s">
        <v>18</v>
      </c>
      <c r="R17" s="59">
        <v>-10283</v>
      </c>
      <c r="S17" s="92" t="s">
        <v>18</v>
      </c>
      <c r="T17" s="57">
        <v>-7.9114605773373547</v>
      </c>
    </row>
    <row r="18" spans="1:20" ht="30" customHeight="1">
      <c r="A18" s="27">
        <v>50</v>
      </c>
      <c r="B18" s="26" t="s">
        <v>30</v>
      </c>
      <c r="C18" s="28">
        <v>54</v>
      </c>
      <c r="D18" s="64">
        <v>159339</v>
      </c>
      <c r="E18" s="63">
        <v>78853</v>
      </c>
      <c r="F18" s="63">
        <v>80486</v>
      </c>
      <c r="G18" s="63">
        <v>167455</v>
      </c>
      <c r="H18" s="63">
        <v>82836</v>
      </c>
      <c r="I18" s="63">
        <v>84619</v>
      </c>
      <c r="J18" s="63">
        <v>160238</v>
      </c>
      <c r="K18" s="63">
        <v>79461</v>
      </c>
      <c r="L18" s="62">
        <v>80777</v>
      </c>
      <c r="M18" s="95" t="s">
        <v>18</v>
      </c>
      <c r="N18" s="59">
        <v>-8116</v>
      </c>
      <c r="O18" s="92" t="s">
        <v>18</v>
      </c>
      <c r="P18" s="94">
        <v>-4.8466752261801682</v>
      </c>
      <c r="Q18" s="93" t="s">
        <v>18</v>
      </c>
      <c r="R18" s="59">
        <v>-899</v>
      </c>
      <c r="S18" s="92" t="s">
        <v>18</v>
      </c>
      <c r="T18" s="57">
        <v>-0.56104045232716337</v>
      </c>
    </row>
    <row r="19" spans="1:20" ht="30" customHeight="1">
      <c r="A19" s="27">
        <v>55</v>
      </c>
      <c r="B19" s="26" t="s">
        <v>17</v>
      </c>
      <c r="C19" s="28">
        <v>59</v>
      </c>
      <c r="D19" s="64">
        <v>134676</v>
      </c>
      <c r="E19" s="63">
        <v>65977</v>
      </c>
      <c r="F19" s="63">
        <v>68699</v>
      </c>
      <c r="G19" s="63">
        <v>127989</v>
      </c>
      <c r="H19" s="63">
        <v>62819</v>
      </c>
      <c r="I19" s="63">
        <v>65170</v>
      </c>
      <c r="J19" s="63">
        <v>134459</v>
      </c>
      <c r="K19" s="63">
        <v>65678</v>
      </c>
      <c r="L19" s="62">
        <v>68781</v>
      </c>
      <c r="M19" s="95" t="s">
        <v>16</v>
      </c>
      <c r="N19" s="59">
        <v>6687</v>
      </c>
      <c r="O19" s="92" t="s">
        <v>16</v>
      </c>
      <c r="P19" s="94">
        <v>5.2246677448843259</v>
      </c>
      <c r="Q19" s="93" t="s">
        <v>16</v>
      </c>
      <c r="R19" s="59">
        <v>217</v>
      </c>
      <c r="S19" s="92" t="s">
        <v>16</v>
      </c>
      <c r="T19" s="57">
        <v>0.16138748614819387</v>
      </c>
    </row>
    <row r="20" spans="1:20" ht="30" customHeight="1">
      <c r="A20" s="27">
        <v>60</v>
      </c>
      <c r="B20" s="26" t="s">
        <v>36</v>
      </c>
      <c r="C20" s="28">
        <v>64</v>
      </c>
      <c r="D20" s="64">
        <v>120987</v>
      </c>
      <c r="E20" s="63">
        <v>58207</v>
      </c>
      <c r="F20" s="63">
        <v>62780</v>
      </c>
      <c r="G20" s="63">
        <v>119092</v>
      </c>
      <c r="H20" s="63">
        <v>57007</v>
      </c>
      <c r="I20" s="63">
        <v>62085</v>
      </c>
      <c r="J20" s="63">
        <v>116555</v>
      </c>
      <c r="K20" s="63">
        <v>55618</v>
      </c>
      <c r="L20" s="62">
        <v>60937</v>
      </c>
      <c r="M20" s="95" t="s">
        <v>16</v>
      </c>
      <c r="N20" s="59">
        <v>1895</v>
      </c>
      <c r="O20" s="92" t="s">
        <v>16</v>
      </c>
      <c r="P20" s="94">
        <v>1.5912067981056661</v>
      </c>
      <c r="Q20" s="93" t="s">
        <v>16</v>
      </c>
      <c r="R20" s="59">
        <v>4432</v>
      </c>
      <c r="S20" s="92" t="s">
        <v>16</v>
      </c>
      <c r="T20" s="57">
        <v>3.802496675389301</v>
      </c>
    </row>
    <row r="21" spans="1:20" ht="30" customHeight="1">
      <c r="A21" s="27">
        <v>65</v>
      </c>
      <c r="B21" s="26" t="s">
        <v>17</v>
      </c>
      <c r="C21" s="28">
        <v>69</v>
      </c>
      <c r="D21" s="64">
        <v>118071</v>
      </c>
      <c r="E21" s="63">
        <v>55288</v>
      </c>
      <c r="F21" s="63">
        <v>62783</v>
      </c>
      <c r="G21" s="63">
        <v>118168</v>
      </c>
      <c r="H21" s="63">
        <v>55306</v>
      </c>
      <c r="I21" s="63">
        <v>62862</v>
      </c>
      <c r="J21" s="63">
        <v>118480</v>
      </c>
      <c r="K21" s="63">
        <v>55373</v>
      </c>
      <c r="L21" s="62">
        <v>63107</v>
      </c>
      <c r="M21" s="95" t="s">
        <v>18</v>
      </c>
      <c r="N21" s="59">
        <v>-97</v>
      </c>
      <c r="O21" s="92" t="s">
        <v>18</v>
      </c>
      <c r="P21" s="94">
        <v>-8.2086520885518932E-2</v>
      </c>
      <c r="Q21" s="93" t="s">
        <v>18</v>
      </c>
      <c r="R21" s="59">
        <v>-409</v>
      </c>
      <c r="S21" s="92" t="s">
        <v>18</v>
      </c>
      <c r="T21" s="57">
        <v>-0.34520594193112764</v>
      </c>
    </row>
    <row r="22" spans="1:20" ht="30" customHeight="1">
      <c r="A22" s="27">
        <v>70</v>
      </c>
      <c r="B22" s="26" t="s">
        <v>30</v>
      </c>
      <c r="C22" s="28">
        <v>74</v>
      </c>
      <c r="D22" s="64">
        <v>109079</v>
      </c>
      <c r="E22" s="63">
        <v>49373</v>
      </c>
      <c r="F22" s="63">
        <v>59706</v>
      </c>
      <c r="G22" s="63">
        <v>106349</v>
      </c>
      <c r="H22" s="63">
        <v>48085</v>
      </c>
      <c r="I22" s="63">
        <v>58264</v>
      </c>
      <c r="J22" s="63">
        <v>103876</v>
      </c>
      <c r="K22" s="63">
        <v>46864</v>
      </c>
      <c r="L22" s="62">
        <v>57012</v>
      </c>
      <c r="M22" s="95" t="s">
        <v>16</v>
      </c>
      <c r="N22" s="59">
        <v>2730</v>
      </c>
      <c r="O22" s="92" t="s">
        <v>16</v>
      </c>
      <c r="P22" s="94">
        <v>2.567019906158027</v>
      </c>
      <c r="Q22" s="93" t="s">
        <v>16</v>
      </c>
      <c r="R22" s="59">
        <v>5203</v>
      </c>
      <c r="S22" s="92" t="s">
        <v>16</v>
      </c>
      <c r="T22" s="57">
        <v>5.0088567137741151</v>
      </c>
    </row>
    <row r="23" spans="1:20" ht="30" customHeight="1">
      <c r="A23" s="27">
        <v>75</v>
      </c>
      <c r="B23" s="26" t="s">
        <v>30</v>
      </c>
      <c r="C23" s="28">
        <v>79</v>
      </c>
      <c r="D23" s="64">
        <v>83629</v>
      </c>
      <c r="E23" s="63">
        <v>34423</v>
      </c>
      <c r="F23" s="63">
        <v>49206</v>
      </c>
      <c r="G23" s="63">
        <v>79795</v>
      </c>
      <c r="H23" s="63">
        <v>32025</v>
      </c>
      <c r="I23" s="63">
        <v>47770</v>
      </c>
      <c r="J23" s="63">
        <v>75014</v>
      </c>
      <c r="K23" s="63">
        <v>29316</v>
      </c>
      <c r="L23" s="62">
        <v>45698</v>
      </c>
      <c r="M23" s="95" t="s">
        <v>16</v>
      </c>
      <c r="N23" s="59">
        <v>3834</v>
      </c>
      <c r="O23" s="92" t="s">
        <v>16</v>
      </c>
      <c r="P23" s="94">
        <v>4.8048123315997238</v>
      </c>
      <c r="Q23" s="93" t="s">
        <v>16</v>
      </c>
      <c r="R23" s="59">
        <v>8615</v>
      </c>
      <c r="S23" s="92" t="s">
        <v>16</v>
      </c>
      <c r="T23" s="57">
        <v>11.484522889060708</v>
      </c>
    </row>
    <row r="24" spans="1:20" ht="30" customHeight="1">
      <c r="A24" s="27">
        <v>80</v>
      </c>
      <c r="B24" s="26" t="s">
        <v>30</v>
      </c>
      <c r="C24" s="28">
        <v>84</v>
      </c>
      <c r="D24" s="64">
        <v>52774</v>
      </c>
      <c r="E24" s="63">
        <v>17799</v>
      </c>
      <c r="F24" s="63">
        <v>34975</v>
      </c>
      <c r="G24" s="63">
        <v>51030</v>
      </c>
      <c r="H24" s="63">
        <v>17317</v>
      </c>
      <c r="I24" s="63">
        <v>33713</v>
      </c>
      <c r="J24" s="63">
        <v>49222</v>
      </c>
      <c r="K24" s="63">
        <v>16845</v>
      </c>
      <c r="L24" s="62">
        <v>32377</v>
      </c>
      <c r="M24" s="95" t="s">
        <v>16</v>
      </c>
      <c r="N24" s="59">
        <v>1744</v>
      </c>
      <c r="O24" s="92" t="s">
        <v>16</v>
      </c>
      <c r="P24" s="94">
        <v>3.4175974916715659</v>
      </c>
      <c r="Q24" s="93" t="s">
        <v>16</v>
      </c>
      <c r="R24" s="59">
        <v>3552</v>
      </c>
      <c r="S24" s="92" t="s">
        <v>16</v>
      </c>
      <c r="T24" s="57">
        <v>7.216285400837025</v>
      </c>
    </row>
    <row r="25" spans="1:20" ht="30" customHeight="1">
      <c r="A25" s="27">
        <v>85</v>
      </c>
      <c r="B25" s="26" t="s">
        <v>30</v>
      </c>
      <c r="C25" s="28"/>
      <c r="D25" s="64">
        <v>51603</v>
      </c>
      <c r="E25" s="63">
        <v>14607</v>
      </c>
      <c r="F25" s="63">
        <v>36996</v>
      </c>
      <c r="G25" s="63">
        <v>49412</v>
      </c>
      <c r="H25" s="63">
        <v>14222</v>
      </c>
      <c r="I25" s="63">
        <v>35190</v>
      </c>
      <c r="J25" s="63">
        <v>47066</v>
      </c>
      <c r="K25" s="63">
        <v>13660</v>
      </c>
      <c r="L25" s="62">
        <v>33406</v>
      </c>
      <c r="M25" s="95" t="s">
        <v>16</v>
      </c>
      <c r="N25" s="59">
        <v>2191</v>
      </c>
      <c r="O25" s="92" t="s">
        <v>16</v>
      </c>
      <c r="P25" s="94">
        <v>4.4341455516878492</v>
      </c>
      <c r="Q25" s="93" t="s">
        <v>16</v>
      </c>
      <c r="R25" s="59">
        <v>4537</v>
      </c>
      <c r="S25" s="92" t="s">
        <v>16</v>
      </c>
      <c r="T25" s="57">
        <v>9.6396549526197255</v>
      </c>
    </row>
    <row r="26" spans="1:20" ht="21.6" customHeight="1">
      <c r="A26" s="27"/>
      <c r="B26" s="26"/>
      <c r="C26" s="28"/>
      <c r="D26" s="64"/>
      <c r="E26" s="63"/>
      <c r="F26" s="63"/>
      <c r="G26" s="63"/>
      <c r="H26" s="63"/>
      <c r="I26" s="63"/>
      <c r="J26" s="63"/>
      <c r="K26" s="63"/>
      <c r="L26" s="62"/>
      <c r="M26" s="95"/>
      <c r="N26" s="65"/>
      <c r="O26" s="92"/>
      <c r="P26" s="96"/>
      <c r="Q26" s="93" t="s">
        <v>16</v>
      </c>
      <c r="R26" s="65"/>
      <c r="S26" s="92"/>
      <c r="T26" s="67"/>
    </row>
    <row r="27" spans="1:20" ht="30" customHeight="1">
      <c r="A27" s="27">
        <v>0</v>
      </c>
      <c r="B27" s="26" t="s">
        <v>17</v>
      </c>
      <c r="C27" s="28">
        <v>14</v>
      </c>
      <c r="D27" s="64">
        <v>284751</v>
      </c>
      <c r="E27" s="63">
        <v>145727</v>
      </c>
      <c r="F27" s="63">
        <v>139024</v>
      </c>
      <c r="G27" s="63">
        <v>287871</v>
      </c>
      <c r="H27" s="63">
        <v>147377</v>
      </c>
      <c r="I27" s="63">
        <v>140494</v>
      </c>
      <c r="J27" s="63">
        <v>291346</v>
      </c>
      <c r="K27" s="63">
        <v>149100</v>
      </c>
      <c r="L27" s="62">
        <v>142246</v>
      </c>
      <c r="M27" s="95" t="s">
        <v>18</v>
      </c>
      <c r="N27" s="59">
        <v>-3120</v>
      </c>
      <c r="O27" s="92" t="s">
        <v>18</v>
      </c>
      <c r="P27" s="94">
        <v>-1.0838187938347386</v>
      </c>
      <c r="Q27" s="93" t="s">
        <v>18</v>
      </c>
      <c r="R27" s="59">
        <v>-6595</v>
      </c>
      <c r="S27" s="92" t="s">
        <v>18</v>
      </c>
      <c r="T27" s="57">
        <v>-2.2636315583532984</v>
      </c>
    </row>
    <row r="28" spans="1:20" ht="30" customHeight="1">
      <c r="A28" s="27">
        <v>15</v>
      </c>
      <c r="B28" s="26" t="s">
        <v>17</v>
      </c>
      <c r="C28" s="28">
        <v>64</v>
      </c>
      <c r="D28" s="64">
        <v>1249173</v>
      </c>
      <c r="E28" s="63">
        <v>617277</v>
      </c>
      <c r="F28" s="63">
        <v>631896</v>
      </c>
      <c r="G28" s="63">
        <v>1256914</v>
      </c>
      <c r="H28" s="63">
        <v>620743</v>
      </c>
      <c r="I28" s="63">
        <v>636171</v>
      </c>
      <c r="J28" s="63">
        <v>1265122</v>
      </c>
      <c r="K28" s="63">
        <v>624430</v>
      </c>
      <c r="L28" s="62">
        <v>640692</v>
      </c>
      <c r="M28" s="95" t="s">
        <v>18</v>
      </c>
      <c r="N28" s="59">
        <v>-7741</v>
      </c>
      <c r="O28" s="92" t="s">
        <v>18</v>
      </c>
      <c r="P28" s="94">
        <v>-0.61587348060408265</v>
      </c>
      <c r="Q28" s="93" t="s">
        <v>18</v>
      </c>
      <c r="R28" s="59">
        <v>-15949</v>
      </c>
      <c r="S28" s="92" t="s">
        <v>18</v>
      </c>
      <c r="T28" s="57">
        <v>-1.2606689315338757</v>
      </c>
    </row>
    <row r="29" spans="1:20" ht="30" customHeight="1">
      <c r="A29" s="27">
        <v>65</v>
      </c>
      <c r="B29" s="26" t="s">
        <v>30</v>
      </c>
      <c r="C29" s="28"/>
      <c r="D29" s="64">
        <v>415156</v>
      </c>
      <c r="E29" s="63">
        <v>171490</v>
      </c>
      <c r="F29" s="63">
        <v>243666</v>
      </c>
      <c r="G29" s="63">
        <v>404754</v>
      </c>
      <c r="H29" s="63">
        <v>166955</v>
      </c>
      <c r="I29" s="63">
        <v>237799</v>
      </c>
      <c r="J29" s="63">
        <v>393658</v>
      </c>
      <c r="K29" s="63">
        <v>162058</v>
      </c>
      <c r="L29" s="62">
        <v>231600</v>
      </c>
      <c r="M29" s="95" t="s">
        <v>16</v>
      </c>
      <c r="N29" s="59">
        <v>10402</v>
      </c>
      <c r="O29" s="92" t="s">
        <v>16</v>
      </c>
      <c r="P29" s="94">
        <v>2.5699560720832899</v>
      </c>
      <c r="Q29" s="93" t="s">
        <v>16</v>
      </c>
      <c r="R29" s="59">
        <v>21498</v>
      </c>
      <c r="S29" s="92" t="s">
        <v>16</v>
      </c>
      <c r="T29" s="57">
        <v>5.4610855107733105</v>
      </c>
    </row>
    <row r="30" spans="1:20" ht="12" customHeight="1">
      <c r="A30" s="17"/>
      <c r="B30" s="16"/>
      <c r="C30" s="15"/>
      <c r="D30" s="14"/>
      <c r="E30" s="13"/>
      <c r="F30" s="13"/>
      <c r="G30" s="13"/>
      <c r="H30" s="13"/>
      <c r="I30" s="13"/>
      <c r="J30" s="13"/>
      <c r="K30" s="13"/>
      <c r="L30" s="12"/>
      <c r="M30" s="11"/>
      <c r="N30" s="10"/>
      <c r="O30" s="9"/>
      <c r="P30" s="91"/>
      <c r="Q30" s="56"/>
      <c r="R30" s="10"/>
      <c r="S30" s="9"/>
      <c r="T30" s="55"/>
    </row>
    <row r="31" spans="1:20" ht="22.9" customHeight="1">
      <c r="A31" s="26"/>
      <c r="B31" s="26"/>
      <c r="C31" s="25"/>
      <c r="R31" s="54" t="s">
        <v>14</v>
      </c>
      <c r="S31" s="53"/>
    </row>
    <row r="32" spans="1:20" ht="27" customHeight="1">
      <c r="A32" s="52"/>
      <c r="B32" s="51"/>
      <c r="C32" s="50" t="s">
        <v>13</v>
      </c>
      <c r="D32" s="127" t="s">
        <v>12</v>
      </c>
      <c r="E32" s="128"/>
      <c r="F32" s="128"/>
      <c r="G32" s="128"/>
      <c r="H32" s="128"/>
      <c r="I32" s="128"/>
      <c r="J32" s="128"/>
      <c r="K32" s="128"/>
      <c r="L32" s="129"/>
      <c r="M32" s="137" t="s">
        <v>11</v>
      </c>
      <c r="N32" s="113"/>
      <c r="O32" s="113"/>
      <c r="P32" s="113"/>
      <c r="Q32" s="113"/>
      <c r="R32" s="114"/>
      <c r="S32" s="37"/>
      <c r="T32" s="1"/>
    </row>
    <row r="33" spans="1:20" ht="27" customHeight="1">
      <c r="A33" s="36"/>
      <c r="B33" s="26"/>
      <c r="C33" s="25"/>
      <c r="D33" s="130" t="str">
        <f>D3</f>
        <v>平　成　１4　年</v>
      </c>
      <c r="E33" s="131"/>
      <c r="F33" s="131"/>
      <c r="G33" s="131" t="str">
        <f>G3</f>
        <v>平　成　１3　年</v>
      </c>
      <c r="H33" s="131"/>
      <c r="I33" s="131"/>
      <c r="J33" s="131" t="str">
        <f>J3</f>
        <v>平　成　１2　年( 国 勢 調 査 )</v>
      </c>
      <c r="K33" s="131"/>
      <c r="L33" s="132"/>
      <c r="M33" s="138" t="s">
        <v>8</v>
      </c>
      <c r="N33" s="116"/>
      <c r="O33" s="116"/>
      <c r="P33" s="116"/>
      <c r="Q33" s="116"/>
      <c r="R33" s="117"/>
      <c r="S33" s="42"/>
      <c r="T33" s="1"/>
    </row>
    <row r="34" spans="1:20" ht="27" customHeight="1">
      <c r="A34" s="41" t="s">
        <v>7</v>
      </c>
      <c r="B34" s="16"/>
      <c r="C34" s="15"/>
      <c r="D34" s="40" t="s">
        <v>2</v>
      </c>
      <c r="E34" s="39" t="s">
        <v>6</v>
      </c>
      <c r="F34" s="39" t="s">
        <v>5</v>
      </c>
      <c r="G34" s="39" t="s">
        <v>2</v>
      </c>
      <c r="H34" s="39" t="s">
        <v>6</v>
      </c>
      <c r="I34" s="39" t="s">
        <v>5</v>
      </c>
      <c r="J34" s="39" t="s">
        <v>2</v>
      </c>
      <c r="K34" s="39" t="s">
        <v>6</v>
      </c>
      <c r="L34" s="38" t="s">
        <v>5</v>
      </c>
      <c r="M34" s="120" t="s">
        <v>43</v>
      </c>
      <c r="N34" s="121"/>
      <c r="O34" s="135" t="s">
        <v>35</v>
      </c>
      <c r="P34" s="121"/>
      <c r="Q34" s="124" t="s">
        <v>4</v>
      </c>
      <c r="R34" s="123"/>
      <c r="S34" s="37"/>
      <c r="T34" s="1"/>
    </row>
    <row r="35" spans="1:20" ht="12" customHeight="1">
      <c r="A35" s="36"/>
      <c r="B35" s="26"/>
      <c r="C35" s="25"/>
      <c r="D35" s="35"/>
      <c r="E35" s="34"/>
      <c r="F35" s="34"/>
      <c r="G35" s="34"/>
      <c r="H35" s="34"/>
      <c r="I35" s="34"/>
      <c r="J35" s="34"/>
      <c r="K35" s="34"/>
      <c r="L35" s="33"/>
      <c r="M35" s="90"/>
      <c r="N35" s="31"/>
      <c r="O35" s="7"/>
      <c r="P35" s="89"/>
      <c r="Q35" s="88"/>
      <c r="R35" s="87"/>
      <c r="S35" s="7"/>
      <c r="T35" s="1"/>
    </row>
    <row r="36" spans="1:20" ht="30" customHeight="1">
      <c r="A36" s="125" t="s">
        <v>2</v>
      </c>
      <c r="B36" s="126"/>
      <c r="C36" s="126"/>
      <c r="D36" s="24">
        <v>100</v>
      </c>
      <c r="E36" s="23">
        <v>100</v>
      </c>
      <c r="F36" s="23">
        <v>100</v>
      </c>
      <c r="G36" s="23">
        <v>100</v>
      </c>
      <c r="H36" s="23">
        <v>100</v>
      </c>
      <c r="I36" s="23">
        <v>100</v>
      </c>
      <c r="J36" s="23">
        <v>100</v>
      </c>
      <c r="K36" s="23">
        <v>100</v>
      </c>
      <c r="L36" s="22">
        <v>100</v>
      </c>
      <c r="M36" s="18"/>
      <c r="N36" s="20">
        <v>92.074612496579249</v>
      </c>
      <c r="O36" s="18"/>
      <c r="P36" s="20">
        <v>92.155205865031007</v>
      </c>
      <c r="Q36" s="86"/>
      <c r="R36" s="19">
        <v>92.240713294651869</v>
      </c>
      <c r="S36" s="18"/>
      <c r="T36" s="1"/>
    </row>
    <row r="37" spans="1:20" ht="21" customHeight="1">
      <c r="A37" s="29"/>
      <c r="B37" s="26"/>
      <c r="C37" s="25"/>
      <c r="D37" s="24"/>
      <c r="E37" s="23"/>
      <c r="F37" s="23"/>
      <c r="G37" s="23"/>
      <c r="H37" s="23"/>
      <c r="I37" s="23"/>
      <c r="J37" s="23"/>
      <c r="K37" s="23"/>
      <c r="L37" s="22"/>
      <c r="M37" s="18"/>
      <c r="N37" s="20"/>
      <c r="O37" s="18"/>
      <c r="P37" s="20"/>
      <c r="Q37" s="86"/>
      <c r="R37" s="19"/>
      <c r="S37" s="18"/>
      <c r="T37" s="1"/>
    </row>
    <row r="38" spans="1:20" ht="30" customHeight="1">
      <c r="A38" s="27">
        <v>0</v>
      </c>
      <c r="B38" s="26" t="s">
        <v>30</v>
      </c>
      <c r="C38" s="28">
        <v>4</v>
      </c>
      <c r="D38" s="24">
        <v>4.7686746654516954</v>
      </c>
      <c r="E38" s="23">
        <v>5.0973377908400161</v>
      </c>
      <c r="F38" s="23">
        <v>4.4660593663312538</v>
      </c>
      <c r="G38" s="23">
        <v>4.7907481648757058</v>
      </c>
      <c r="H38" s="23">
        <v>5.1184114906168512</v>
      </c>
      <c r="I38" s="23">
        <v>4.488789352494746</v>
      </c>
      <c r="J38" s="23">
        <v>4.7837123518834055</v>
      </c>
      <c r="K38" s="23">
        <v>5.0976236159838644</v>
      </c>
      <c r="L38" s="22">
        <v>4.4941583627648845</v>
      </c>
      <c r="M38" s="18"/>
      <c r="N38" s="20">
        <v>105.08937820979082</v>
      </c>
      <c r="O38" s="18"/>
      <c r="P38" s="20">
        <v>105.08139892053183</v>
      </c>
      <c r="Q38" s="86"/>
      <c r="R38" s="19">
        <v>104.62658422137439</v>
      </c>
      <c r="S38" s="18"/>
      <c r="T38" s="1"/>
    </row>
    <row r="39" spans="1:20" ht="30" customHeight="1">
      <c r="A39" s="27">
        <v>5</v>
      </c>
      <c r="B39" s="26" t="s">
        <v>30</v>
      </c>
      <c r="C39" s="28">
        <v>9</v>
      </c>
      <c r="D39" s="24">
        <v>4.7978872629487395</v>
      </c>
      <c r="E39" s="23">
        <v>5.1140160217928887</v>
      </c>
      <c r="F39" s="23">
        <v>4.5068129332527445</v>
      </c>
      <c r="G39" s="23">
        <v>4.7951046951095133</v>
      </c>
      <c r="H39" s="23">
        <v>5.124289317317146</v>
      </c>
      <c r="I39" s="23">
        <v>4.4917439288380443</v>
      </c>
      <c r="J39" s="23">
        <v>4.8135970982577652</v>
      </c>
      <c r="K39" s="23">
        <v>5.1491169218541009</v>
      </c>
      <c r="L39" s="22">
        <v>4.5041112197275481</v>
      </c>
      <c r="M39" s="18"/>
      <c r="N39" s="20">
        <v>104.47982875739903</v>
      </c>
      <c r="O39" s="18"/>
      <c r="P39" s="20">
        <v>105.13287142606561</v>
      </c>
      <c r="Q39" s="86"/>
      <c r="R39" s="19">
        <v>105.44993108276633</v>
      </c>
      <c r="S39" s="18"/>
      <c r="T39" s="1"/>
    </row>
    <row r="40" spans="1:20" ht="30" customHeight="1">
      <c r="A40" s="27">
        <v>10</v>
      </c>
      <c r="B40" s="26" t="s">
        <v>30</v>
      </c>
      <c r="C40" s="28">
        <v>14</v>
      </c>
      <c r="D40" s="24">
        <v>5.0269755275308237</v>
      </c>
      <c r="E40" s="23">
        <v>5.3685728672979449</v>
      </c>
      <c r="F40" s="23">
        <v>4.7124511006416219</v>
      </c>
      <c r="G40" s="23">
        <v>5.1684849627952323</v>
      </c>
      <c r="H40" s="23">
        <v>5.5074167486000087</v>
      </c>
      <c r="I40" s="23">
        <v>4.8561416778448132</v>
      </c>
      <c r="J40" s="23">
        <v>5.3371696530908928</v>
      </c>
      <c r="K40" s="23">
        <v>5.6819978548016969</v>
      </c>
      <c r="L40" s="22">
        <v>5.0190976601917257</v>
      </c>
      <c r="M40" s="18"/>
      <c r="N40" s="20">
        <v>104.89430147058823</v>
      </c>
      <c r="O40" s="18"/>
      <c r="P40" s="20">
        <v>104.5144804088586</v>
      </c>
      <c r="Q40" s="86"/>
      <c r="R40" s="19">
        <v>104.42345826870594</v>
      </c>
      <c r="S40" s="18"/>
      <c r="T40" s="1"/>
    </row>
    <row r="41" spans="1:20" ht="30" customHeight="1">
      <c r="A41" s="27">
        <v>15</v>
      </c>
      <c r="B41" s="26" t="s">
        <v>30</v>
      </c>
      <c r="C41" s="28">
        <v>19</v>
      </c>
      <c r="D41" s="24">
        <v>5.9021234483370089</v>
      </c>
      <c r="E41" s="23">
        <v>6.2764673368607085</v>
      </c>
      <c r="F41" s="23">
        <v>5.5574477635741868</v>
      </c>
      <c r="G41" s="23">
        <v>5.9888452324695782</v>
      </c>
      <c r="H41" s="23">
        <v>6.3436711836874284</v>
      </c>
      <c r="I41" s="23">
        <v>5.6618546466622153</v>
      </c>
      <c r="J41" s="23">
        <v>6.05225063408973</v>
      </c>
      <c r="K41" s="23">
        <v>6.3531201524714653</v>
      </c>
      <c r="L41" s="22">
        <v>5.774726444248234</v>
      </c>
      <c r="M41" s="18"/>
      <c r="N41" s="20">
        <v>103.98717585376222</v>
      </c>
      <c r="O41" s="18"/>
      <c r="P41" s="20">
        <v>103.25279618709666</v>
      </c>
      <c r="Q41" s="86"/>
      <c r="R41" s="19">
        <v>101.47949693691234</v>
      </c>
      <c r="S41" s="18"/>
      <c r="T41" s="1"/>
    </row>
    <row r="42" spans="1:20" ht="30" customHeight="1">
      <c r="A42" s="27">
        <v>20</v>
      </c>
      <c r="B42" s="26" t="s">
        <v>30</v>
      </c>
      <c r="C42" s="28">
        <v>24</v>
      </c>
      <c r="D42" s="24">
        <v>5.8503607755790892</v>
      </c>
      <c r="E42" s="23">
        <v>5.9962516745050785</v>
      </c>
      <c r="F42" s="23">
        <v>5.7160322957252072</v>
      </c>
      <c r="G42" s="23">
        <v>5.9969432533747735</v>
      </c>
      <c r="H42" s="23">
        <v>6.1519471636814433</v>
      </c>
      <c r="I42" s="23">
        <v>5.8540990807328139</v>
      </c>
      <c r="J42" s="23">
        <v>6.2498590342152154</v>
      </c>
      <c r="K42" s="23">
        <v>6.4589912440013499</v>
      </c>
      <c r="L42" s="22">
        <v>6.0569539921796167</v>
      </c>
      <c r="M42" s="18"/>
      <c r="N42" s="20">
        <v>96.588423717429862</v>
      </c>
      <c r="O42" s="18"/>
      <c r="P42" s="20">
        <v>96.843929274406563</v>
      </c>
      <c r="Q42" s="86"/>
      <c r="R42" s="19">
        <v>98.363296184820626</v>
      </c>
      <c r="S42" s="18"/>
      <c r="T42" s="1"/>
    </row>
    <row r="43" spans="1:20" ht="30" customHeight="1">
      <c r="A43" s="27">
        <v>25</v>
      </c>
      <c r="B43" s="26" t="s">
        <v>30</v>
      </c>
      <c r="C43" s="28">
        <v>29</v>
      </c>
      <c r="D43" s="24">
        <v>6.8734679401992498</v>
      </c>
      <c r="E43" s="23">
        <v>7.1126240309787452</v>
      </c>
      <c r="F43" s="23">
        <v>6.653265896352063</v>
      </c>
      <c r="G43" s="23">
        <v>7.0936612997631068</v>
      </c>
      <c r="H43" s="23">
        <v>7.3328559825588853</v>
      </c>
      <c r="I43" s="23">
        <v>6.8732309474144504</v>
      </c>
      <c r="J43" s="23">
        <v>7.1889474623083123</v>
      </c>
      <c r="K43" s="23">
        <v>7.4096944160744584</v>
      </c>
      <c r="L43" s="22">
        <v>6.9853288975782037</v>
      </c>
      <c r="M43" s="18"/>
      <c r="N43" s="20">
        <v>98.431674261703265</v>
      </c>
      <c r="O43" s="18"/>
      <c r="P43" s="20">
        <v>98.317786470647235</v>
      </c>
      <c r="Q43" s="86"/>
      <c r="R43" s="19">
        <v>97.844426261885275</v>
      </c>
      <c r="S43" s="18"/>
      <c r="T43" s="1"/>
    </row>
    <row r="44" spans="1:20" ht="30" customHeight="1">
      <c r="A44" s="27">
        <v>30</v>
      </c>
      <c r="B44" s="26" t="s">
        <v>30</v>
      </c>
      <c r="C44" s="28">
        <v>34</v>
      </c>
      <c r="D44" s="24">
        <v>6.6433546721962182</v>
      </c>
      <c r="E44" s="23">
        <v>6.8636265957913123</v>
      </c>
      <c r="F44" s="23">
        <v>6.4405401521072738</v>
      </c>
      <c r="G44" s="23">
        <v>6.4320837437868192</v>
      </c>
      <c r="H44" s="23">
        <v>6.5955627751891592</v>
      </c>
      <c r="I44" s="23">
        <v>6.2814293058518338</v>
      </c>
      <c r="J44" s="23">
        <v>6.0230835317106379</v>
      </c>
      <c r="K44" s="23">
        <v>6.1525953908149615</v>
      </c>
      <c r="L44" s="22">
        <v>5.903620869071645</v>
      </c>
      <c r="M44" s="18"/>
      <c r="N44" s="20">
        <v>98.123099026395835</v>
      </c>
      <c r="O44" s="18"/>
      <c r="P44" s="20">
        <v>96.763875823142058</v>
      </c>
      <c r="Q44" s="86"/>
      <c r="R44" s="19">
        <v>96.130798377539278</v>
      </c>
      <c r="S44" s="18"/>
      <c r="T44" s="1"/>
    </row>
    <row r="45" spans="1:20" ht="30" customHeight="1">
      <c r="A45" s="27">
        <v>35</v>
      </c>
      <c r="B45" s="26" t="s">
        <v>1</v>
      </c>
      <c r="C45" s="28">
        <v>39</v>
      </c>
      <c r="D45" s="24">
        <v>5.637621315561141</v>
      </c>
      <c r="E45" s="23">
        <v>5.7673536458505952</v>
      </c>
      <c r="F45" s="23">
        <v>5.518170775164343</v>
      </c>
      <c r="G45" s="23">
        <v>5.5465805337928362</v>
      </c>
      <c r="H45" s="23">
        <v>5.6957209421621853</v>
      </c>
      <c r="I45" s="23">
        <v>5.4091398834321147</v>
      </c>
      <c r="J45" s="23">
        <v>5.6744110705813124</v>
      </c>
      <c r="K45" s="23">
        <v>5.8187435633367661</v>
      </c>
      <c r="L45" s="22">
        <v>5.5412777497477297</v>
      </c>
      <c r="M45" s="18"/>
      <c r="N45" s="20">
        <v>96.232406300729608</v>
      </c>
      <c r="O45" s="18"/>
      <c r="P45" s="20">
        <v>97.037670921107733</v>
      </c>
      <c r="Q45" s="86"/>
      <c r="R45" s="19">
        <v>96.859439465073265</v>
      </c>
      <c r="S45" s="18"/>
      <c r="T45" s="1"/>
    </row>
    <row r="46" spans="1:20" ht="30" customHeight="1">
      <c r="A46" s="27">
        <v>40</v>
      </c>
      <c r="B46" s="26" t="s">
        <v>30</v>
      </c>
      <c r="C46" s="28">
        <v>44</v>
      </c>
      <c r="D46" s="24">
        <v>5.7101915577643245</v>
      </c>
      <c r="E46" s="23">
        <v>5.8664608259359321</v>
      </c>
      <c r="F46" s="23">
        <v>5.5663072346440758</v>
      </c>
      <c r="G46" s="23">
        <v>5.7633307262489657</v>
      </c>
      <c r="H46" s="23">
        <v>5.915124182447741</v>
      </c>
      <c r="I46" s="23">
        <v>5.6234451541993389</v>
      </c>
      <c r="J46" s="23">
        <v>5.9184612892576896</v>
      </c>
      <c r="K46" s="23">
        <v>6.1014225826991035</v>
      </c>
      <c r="L46" s="22">
        <v>5.7496964871342078</v>
      </c>
      <c r="M46" s="18"/>
      <c r="N46" s="20">
        <v>97.039578396349881</v>
      </c>
      <c r="O46" s="18"/>
      <c r="P46" s="20">
        <v>96.935147725879617</v>
      </c>
      <c r="Q46" s="86"/>
      <c r="R46" s="19">
        <v>97.88335304300135</v>
      </c>
      <c r="S46" s="18"/>
      <c r="T46" s="1"/>
    </row>
    <row r="47" spans="1:20" ht="30" customHeight="1">
      <c r="A47" s="27">
        <v>45</v>
      </c>
      <c r="B47" s="26" t="s">
        <v>30</v>
      </c>
      <c r="C47" s="28">
        <v>49</v>
      </c>
      <c r="D47" s="24">
        <v>6.1342867231819387</v>
      </c>
      <c r="E47" s="23">
        <v>6.4043337741660613</v>
      </c>
      <c r="F47" s="23">
        <v>5.8856419474298676</v>
      </c>
      <c r="G47" s="23">
        <v>6.3532049199064726</v>
      </c>
      <c r="H47" s="23">
        <v>6.6452571282007433</v>
      </c>
      <c r="I47" s="23">
        <v>6.0840636061195186</v>
      </c>
      <c r="J47" s="23">
        <v>6.6626068520648669</v>
      </c>
      <c r="K47" s="23">
        <v>6.9675143476161381</v>
      </c>
      <c r="L47" s="22">
        <v>6.381358003279515</v>
      </c>
      <c r="M47" s="18"/>
      <c r="N47" s="20">
        <v>100.18899481518648</v>
      </c>
      <c r="O47" s="18"/>
      <c r="P47" s="20">
        <v>100.6555944055944</v>
      </c>
      <c r="Q47" s="86"/>
      <c r="R47" s="19">
        <v>100.71343638525565</v>
      </c>
      <c r="S47" s="18"/>
      <c r="T47" s="1"/>
    </row>
    <row r="48" spans="1:20" ht="30" customHeight="1">
      <c r="A48" s="27">
        <v>50</v>
      </c>
      <c r="B48" s="26" t="s">
        <v>1</v>
      </c>
      <c r="C48" s="28">
        <v>54</v>
      </c>
      <c r="D48" s="24">
        <v>8.1661510045289774</v>
      </c>
      <c r="E48" s="23">
        <v>8.4303111879925279</v>
      </c>
      <c r="F48" s="23">
        <v>7.9229265392346591</v>
      </c>
      <c r="G48" s="23">
        <v>8.5826208270847033</v>
      </c>
      <c r="H48" s="23">
        <v>8.8526482281024244</v>
      </c>
      <c r="I48" s="23">
        <v>8.333776519784827</v>
      </c>
      <c r="J48" s="23">
        <v>8.2138456081212698</v>
      </c>
      <c r="K48" s="23">
        <v>8.4890240202383644</v>
      </c>
      <c r="L48" s="22">
        <v>7.9600190779515652</v>
      </c>
      <c r="M48" s="18"/>
      <c r="N48" s="20">
        <v>97.971075715031191</v>
      </c>
      <c r="O48" s="18"/>
      <c r="P48" s="20">
        <v>97.892908212103663</v>
      </c>
      <c r="Q48" s="86"/>
      <c r="R48" s="19">
        <v>98.370823377941747</v>
      </c>
      <c r="S48" s="18"/>
      <c r="T48" s="1"/>
    </row>
    <row r="49" spans="1:20" ht="30" customHeight="1">
      <c r="A49" s="27">
        <v>55</v>
      </c>
      <c r="B49" s="26" t="s">
        <v>30</v>
      </c>
      <c r="C49" s="28">
        <v>59</v>
      </c>
      <c r="D49" s="24">
        <v>6.9021680359858202</v>
      </c>
      <c r="E49" s="23">
        <v>7.0537156639593048</v>
      </c>
      <c r="F49" s="23">
        <v>6.7626311447814764</v>
      </c>
      <c r="G49" s="23">
        <v>6.5598582128795435</v>
      </c>
      <c r="H49" s="23">
        <v>6.7134399179241644</v>
      </c>
      <c r="I49" s="23">
        <v>6.4183246764246471</v>
      </c>
      <c r="J49" s="23">
        <v>6.8924067114066441</v>
      </c>
      <c r="K49" s="23">
        <v>7.016550504036136</v>
      </c>
      <c r="L49" s="22">
        <v>6.7778955915741683</v>
      </c>
      <c r="M49" s="18"/>
      <c r="N49" s="20">
        <v>96.037788031849075</v>
      </c>
      <c r="O49" s="18"/>
      <c r="P49" s="20">
        <v>96.392511891974834</v>
      </c>
      <c r="Q49" s="86"/>
      <c r="R49" s="19">
        <v>95.488579694973907</v>
      </c>
      <c r="S49" s="18"/>
      <c r="T49" s="1"/>
    </row>
    <row r="50" spans="1:20" ht="30" customHeight="1">
      <c r="A50" s="27">
        <v>60</v>
      </c>
      <c r="B50" s="26" t="s">
        <v>30</v>
      </c>
      <c r="C50" s="28">
        <v>64</v>
      </c>
      <c r="D50" s="24">
        <v>6.2006044445173343</v>
      </c>
      <c r="E50" s="23">
        <v>6.2230114684220146</v>
      </c>
      <c r="F50" s="23">
        <v>6.1799732640850831</v>
      </c>
      <c r="G50" s="23">
        <v>6.1038576306420911</v>
      </c>
      <c r="H50" s="23">
        <v>6.0923139400675419</v>
      </c>
      <c r="I50" s="23">
        <v>6.1144957424554889</v>
      </c>
      <c r="J50" s="23">
        <v>5.9746425620300716</v>
      </c>
      <c r="K50" s="23">
        <v>5.9418147010183286</v>
      </c>
      <c r="L50" s="22">
        <v>6.0049232151866798</v>
      </c>
      <c r="M50" s="18"/>
      <c r="N50" s="20">
        <v>92.715833067855996</v>
      </c>
      <c r="O50" s="18"/>
      <c r="P50" s="20">
        <v>91.820890714343236</v>
      </c>
      <c r="Q50" s="86"/>
      <c r="R50" s="19">
        <v>91.271312995388669</v>
      </c>
      <c r="S50" s="18"/>
      <c r="T50" s="1"/>
    </row>
    <row r="51" spans="1:20" ht="30" customHeight="1">
      <c r="A51" s="27">
        <v>65</v>
      </c>
      <c r="B51" s="26" t="s">
        <v>30</v>
      </c>
      <c r="C51" s="28">
        <v>69</v>
      </c>
      <c r="D51" s="24">
        <v>6.0511589457429817</v>
      </c>
      <c r="E51" s="23">
        <v>5.9109361084769247</v>
      </c>
      <c r="F51" s="23">
        <v>6.1802685797874126</v>
      </c>
      <c r="G51" s="23">
        <v>6.0564995843357625</v>
      </c>
      <c r="H51" s="23">
        <v>5.9105287906638733</v>
      </c>
      <c r="I51" s="23">
        <v>6.1910192697469117</v>
      </c>
      <c r="J51" s="23">
        <v>6.0733186113793733</v>
      </c>
      <c r="K51" s="23">
        <v>5.9156407177440373</v>
      </c>
      <c r="L51" s="22">
        <v>6.218761825176589</v>
      </c>
      <c r="M51" s="18"/>
      <c r="N51" s="20">
        <v>88.062055014892564</v>
      </c>
      <c r="O51" s="18"/>
      <c r="P51" s="20">
        <v>87.980019725748463</v>
      </c>
      <c r="Q51" s="86"/>
      <c r="R51" s="19">
        <v>87.744624209675621</v>
      </c>
      <c r="S51" s="18"/>
      <c r="T51" s="1"/>
    </row>
    <row r="52" spans="1:20" ht="30" customHeight="1">
      <c r="A52" s="27">
        <v>70</v>
      </c>
      <c r="B52" s="26" t="s">
        <v>30</v>
      </c>
      <c r="C52" s="28">
        <v>74</v>
      </c>
      <c r="D52" s="24">
        <v>5.5903174076843483</v>
      </c>
      <c r="E52" s="23">
        <v>5.2785531848471861</v>
      </c>
      <c r="F52" s="23">
        <v>5.8773731077646367</v>
      </c>
      <c r="G52" s="23">
        <v>5.4507368686490762</v>
      </c>
      <c r="H52" s="23">
        <v>5.1388235797033301</v>
      </c>
      <c r="I52" s="23">
        <v>5.738181202197417</v>
      </c>
      <c r="J52" s="23">
        <v>5.324713403744461</v>
      </c>
      <c r="K52" s="23">
        <v>5.0066022537402093</v>
      </c>
      <c r="L52" s="22">
        <v>5.6181413975782037</v>
      </c>
      <c r="M52" s="18"/>
      <c r="N52" s="20">
        <v>82.693531638361307</v>
      </c>
      <c r="O52" s="18"/>
      <c r="P52" s="20">
        <v>82.529520801867363</v>
      </c>
      <c r="Q52" s="86"/>
      <c r="R52" s="19">
        <v>82.200238546270967</v>
      </c>
      <c r="S52" s="18"/>
      <c r="T52" s="1"/>
    </row>
    <row r="53" spans="1:20" ht="30" customHeight="1">
      <c r="A53" s="27">
        <v>75</v>
      </c>
      <c r="B53" s="26" t="s">
        <v>30</v>
      </c>
      <c r="C53" s="28">
        <v>79</v>
      </c>
      <c r="D53" s="24">
        <v>4.2860005545268507</v>
      </c>
      <c r="E53" s="23">
        <v>3.6802227185302625</v>
      </c>
      <c r="F53" s="23">
        <v>4.8437681496108729</v>
      </c>
      <c r="G53" s="23">
        <v>4.0897568236076784</v>
      </c>
      <c r="H53" s="23">
        <v>3.4224981832172019</v>
      </c>
      <c r="I53" s="23">
        <v>4.7046703973117294</v>
      </c>
      <c r="J53" s="23">
        <v>3.8452390472148235</v>
      </c>
      <c r="K53" s="23">
        <v>3.1319040557922491</v>
      </c>
      <c r="L53" s="22">
        <v>4.5032243314833496</v>
      </c>
      <c r="M53" s="18"/>
      <c r="N53" s="20">
        <v>69.956915823273576</v>
      </c>
      <c r="O53" s="18"/>
      <c r="P53" s="20">
        <v>67.039983253087712</v>
      </c>
      <c r="Q53" s="86"/>
      <c r="R53" s="19">
        <v>64.151604008928174</v>
      </c>
      <c r="S53" s="18"/>
      <c r="T53" s="1"/>
    </row>
    <row r="54" spans="1:20" ht="30" customHeight="1">
      <c r="A54" s="27">
        <v>80</v>
      </c>
      <c r="B54" s="26" t="s">
        <v>30</v>
      </c>
      <c r="C54" s="28">
        <v>84</v>
      </c>
      <c r="D54" s="24">
        <v>2.7046765268579085</v>
      </c>
      <c r="E54" s="23">
        <v>1.9029220046805957</v>
      </c>
      <c r="F54" s="23">
        <v>3.4428888963264694</v>
      </c>
      <c r="G54" s="23">
        <v>2.6154557391904234</v>
      </c>
      <c r="H54" s="23">
        <v>1.8506604539819604</v>
      </c>
      <c r="I54" s="23">
        <v>3.3202544087203334</v>
      </c>
      <c r="J54" s="23">
        <v>2.5231337667903064</v>
      </c>
      <c r="K54" s="23">
        <v>1.7995948908384649</v>
      </c>
      <c r="L54" s="22">
        <v>3.1905311869323918</v>
      </c>
      <c r="M54" s="18"/>
      <c r="N54" s="20">
        <v>50.890636168691927</v>
      </c>
      <c r="O54" s="18"/>
      <c r="P54" s="20">
        <v>51.365941921513958</v>
      </c>
      <c r="Q54" s="86"/>
      <c r="R54" s="19">
        <v>52.027673966087043</v>
      </c>
      <c r="S54" s="18"/>
      <c r="T54" s="1"/>
    </row>
    <row r="55" spans="1:20" ht="30" customHeight="1">
      <c r="A55" s="27">
        <v>85</v>
      </c>
      <c r="B55" s="26" t="s">
        <v>30</v>
      </c>
      <c r="C55" s="28"/>
      <c r="D55" s="24">
        <v>2.6446625765613496</v>
      </c>
      <c r="E55" s="23">
        <v>1.5616597405679793</v>
      </c>
      <c r="F55" s="23">
        <v>3.6418332411292087</v>
      </c>
      <c r="G55" s="23">
        <v>2.53252790485748</v>
      </c>
      <c r="H55" s="23">
        <v>1.5198991151199075</v>
      </c>
      <c r="I55" s="23">
        <v>3.4657180506887117</v>
      </c>
      <c r="J55" s="23">
        <v>2.4126165915190882</v>
      </c>
      <c r="K55" s="23">
        <v>1.4593331082726879</v>
      </c>
      <c r="L55" s="22">
        <v>3.2919320761856712</v>
      </c>
      <c r="M55" s="18"/>
      <c r="N55" s="20">
        <v>39.482646772624072</v>
      </c>
      <c r="O55" s="18"/>
      <c r="P55" s="20">
        <v>40.414890593918727</v>
      </c>
      <c r="Q55" s="86"/>
      <c r="R55" s="19">
        <v>40.890857929713228</v>
      </c>
      <c r="S55" s="18"/>
      <c r="T55" s="1"/>
    </row>
    <row r="56" spans="1:20" ht="21.6" customHeight="1">
      <c r="A56" s="27"/>
      <c r="B56" s="26"/>
      <c r="C56" s="28"/>
      <c r="D56" s="24"/>
      <c r="E56" s="23"/>
      <c r="F56" s="23"/>
      <c r="G56" s="23"/>
      <c r="H56" s="23"/>
      <c r="I56" s="23"/>
      <c r="J56" s="23"/>
      <c r="K56" s="23"/>
      <c r="L56" s="22"/>
      <c r="M56" s="18"/>
      <c r="N56" s="20"/>
      <c r="O56" s="18"/>
      <c r="P56" s="20"/>
      <c r="Q56" s="86"/>
      <c r="R56" s="19"/>
      <c r="S56" s="18"/>
      <c r="T56" s="1"/>
    </row>
    <row r="57" spans="1:20" ht="30" customHeight="1">
      <c r="A57" s="27">
        <v>0</v>
      </c>
      <c r="B57" s="26" t="s">
        <v>30</v>
      </c>
      <c r="C57" s="28">
        <v>14</v>
      </c>
      <c r="D57" s="24">
        <v>14.59353745593126</v>
      </c>
      <c r="E57" s="23">
        <v>15.57992667993085</v>
      </c>
      <c r="F57" s="23">
        <v>13.685323400225622</v>
      </c>
      <c r="G57" s="23">
        <v>14.75433782278045</v>
      </c>
      <c r="H57" s="23">
        <v>15.750117556534004</v>
      </c>
      <c r="I57" s="23">
        <v>13.836674959177603</v>
      </c>
      <c r="J57" s="23">
        <v>14.934479103232063</v>
      </c>
      <c r="K57" s="23">
        <v>15.928738392639662</v>
      </c>
      <c r="L57" s="22">
        <v>14.017367242684156</v>
      </c>
      <c r="M57" s="18"/>
      <c r="N57" s="20">
        <v>104.82146967430084</v>
      </c>
      <c r="O57" s="18"/>
      <c r="P57" s="20">
        <v>104.89914160035303</v>
      </c>
      <c r="Q57" s="86"/>
      <c r="R57" s="19">
        <v>104.81841317154787</v>
      </c>
      <c r="S57" s="18"/>
      <c r="T57" s="1"/>
    </row>
    <row r="58" spans="1:20" ht="30" customHeight="1">
      <c r="A58" s="27">
        <v>15</v>
      </c>
      <c r="B58" s="26" t="s">
        <v>30</v>
      </c>
      <c r="C58" s="28">
        <v>64</v>
      </c>
      <c r="D58" s="24">
        <v>64.0203299178511</v>
      </c>
      <c r="E58" s="23">
        <v>65.994156204462286</v>
      </c>
      <c r="F58" s="23">
        <v>62.202937013098236</v>
      </c>
      <c r="G58" s="23">
        <v>64.420986379948886</v>
      </c>
      <c r="H58" s="23">
        <v>66.338541444021715</v>
      </c>
      <c r="I58" s="23">
        <v>62.653859563077255</v>
      </c>
      <c r="J58" s="23">
        <v>64.850514755785753</v>
      </c>
      <c r="K58" s="23">
        <v>66.709470922307062</v>
      </c>
      <c r="L58" s="22">
        <v>63.135800327951564</v>
      </c>
      <c r="M58" s="18"/>
      <c r="N58" s="20">
        <v>97.686486383835316</v>
      </c>
      <c r="O58" s="18"/>
      <c r="P58" s="20">
        <v>97.574865877256272</v>
      </c>
      <c r="Q58" s="86"/>
      <c r="R58" s="19">
        <v>97.461806921266387</v>
      </c>
      <c r="S58" s="18"/>
      <c r="T58" s="1"/>
    </row>
    <row r="59" spans="1:20" ht="30" customHeight="1">
      <c r="A59" s="27">
        <v>65</v>
      </c>
      <c r="B59" s="26" t="s">
        <v>30</v>
      </c>
      <c r="C59" s="25"/>
      <c r="D59" s="24">
        <v>21.276816011373437</v>
      </c>
      <c r="E59" s="23">
        <v>18.334293757102948</v>
      </c>
      <c r="F59" s="23">
        <v>23.986131974618598</v>
      </c>
      <c r="G59" s="23">
        <v>20.744976920640422</v>
      </c>
      <c r="H59" s="23">
        <v>17.842410122686271</v>
      </c>
      <c r="I59" s="23">
        <v>23.419843328665102</v>
      </c>
      <c r="J59" s="23">
        <v>20.179021420648052</v>
      </c>
      <c r="K59" s="23">
        <v>17.313075026387647</v>
      </c>
      <c r="L59" s="22">
        <v>22.822590817356208</v>
      </c>
      <c r="M59" s="18"/>
      <c r="N59" s="20">
        <v>70.379125524283239</v>
      </c>
      <c r="O59" s="18"/>
      <c r="P59" s="20">
        <v>70.208453357667608</v>
      </c>
      <c r="Q59" s="86"/>
      <c r="R59" s="19">
        <v>69.973229706390327</v>
      </c>
      <c r="S59" s="18"/>
      <c r="T59" s="1"/>
    </row>
    <row r="60" spans="1:20" ht="12" customHeight="1">
      <c r="A60" s="17"/>
      <c r="B60" s="16"/>
      <c r="C60" s="15"/>
      <c r="D60" s="14"/>
      <c r="E60" s="13"/>
      <c r="F60" s="13"/>
      <c r="G60" s="13"/>
      <c r="H60" s="13"/>
      <c r="I60" s="13"/>
      <c r="J60" s="13"/>
      <c r="K60" s="13"/>
      <c r="L60" s="12"/>
      <c r="M60" s="85"/>
      <c r="N60" s="10"/>
      <c r="O60" s="9"/>
      <c r="P60" s="84"/>
      <c r="Q60" s="83"/>
      <c r="R60" s="82"/>
      <c r="S60" s="7"/>
      <c r="T60" s="1"/>
    </row>
    <row r="61" spans="1:20">
      <c r="T61" s="1"/>
    </row>
  </sheetData>
  <mergeCells count="22">
    <mergeCell ref="R1:T1"/>
    <mergeCell ref="M2:P3"/>
    <mergeCell ref="Q2:T3"/>
    <mergeCell ref="M4:N4"/>
    <mergeCell ref="O4:P4"/>
    <mergeCell ref="S4:T4"/>
    <mergeCell ref="M33:R33"/>
    <mergeCell ref="M34:N34"/>
    <mergeCell ref="O34:P34"/>
    <mergeCell ref="Q34:R34"/>
    <mergeCell ref="A36:C36"/>
    <mergeCell ref="A6:C6"/>
    <mergeCell ref="D3:F3"/>
    <mergeCell ref="G3:I3"/>
    <mergeCell ref="J3:L3"/>
    <mergeCell ref="M32:R32"/>
    <mergeCell ref="Q4:R4"/>
    <mergeCell ref="D2:L2"/>
    <mergeCell ref="D32:L32"/>
    <mergeCell ref="D33:F33"/>
    <mergeCell ref="G33:I33"/>
    <mergeCell ref="J33:L33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62" firstPageNumber="90" pageOrder="overThenDown" orientation="landscape" useFirstPageNumber="1" horizontalDpi="4294967293" r:id="rId1"/>
  <headerFooter alignWithMargins="0"/>
  <rowBreaks count="1" manualBreakCount="1">
    <brk id="3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1"/>
  <sheetViews>
    <sheetView view="pageBreakPreview" zoomScale="60" zoomScaleNormal="75" workbookViewId="0">
      <selection activeCell="I25" sqref="I25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12" width="11.125" style="5" customWidth="1"/>
    <col min="13" max="13" width="3.125" style="5" customWidth="1"/>
    <col min="14" max="14" width="8.5" style="3" customWidth="1"/>
    <col min="15" max="15" width="3.125" style="3" customWidth="1"/>
    <col min="16" max="16" width="8.5" style="4" customWidth="1"/>
    <col min="17" max="17" width="3.125" style="4" customWidth="1"/>
    <col min="18" max="18" width="8.5" style="3" customWidth="1"/>
    <col min="19" max="19" width="3.125" style="3" customWidth="1"/>
    <col min="20" max="20" width="8.5" style="2" customWidth="1"/>
    <col min="21" max="16384" width="8.75" style="1"/>
  </cols>
  <sheetData>
    <row r="1" spans="1:20" s="76" customFormat="1" ht="22.15" customHeight="1">
      <c r="A1" s="81" t="s">
        <v>56</v>
      </c>
      <c r="C1" s="80"/>
      <c r="D1" s="79"/>
      <c r="E1" s="79"/>
      <c r="F1" s="79"/>
      <c r="G1" s="79"/>
      <c r="H1" s="79"/>
      <c r="I1" s="79"/>
      <c r="J1" s="79"/>
      <c r="K1" s="79" t="s">
        <v>41</v>
      </c>
      <c r="L1" s="79"/>
      <c r="M1" s="79"/>
      <c r="N1" s="78"/>
      <c r="O1" s="78"/>
      <c r="P1" s="99"/>
      <c r="Q1" s="99"/>
      <c r="R1" s="133" t="s">
        <v>27</v>
      </c>
      <c r="S1" s="133"/>
      <c r="T1" s="133"/>
    </row>
    <row r="2" spans="1:20" ht="27" customHeight="1">
      <c r="A2" s="52"/>
      <c r="B2" s="51"/>
      <c r="C2" s="50" t="s">
        <v>13</v>
      </c>
      <c r="D2" s="127" t="s">
        <v>26</v>
      </c>
      <c r="E2" s="128"/>
      <c r="F2" s="128"/>
      <c r="G2" s="128"/>
      <c r="H2" s="128"/>
      <c r="I2" s="128"/>
      <c r="J2" s="128"/>
      <c r="K2" s="128"/>
      <c r="L2" s="129"/>
      <c r="M2" s="134" t="s">
        <v>55</v>
      </c>
      <c r="N2" s="113"/>
      <c r="O2" s="113"/>
      <c r="P2" s="113"/>
      <c r="Q2" s="112" t="s">
        <v>54</v>
      </c>
      <c r="R2" s="113"/>
      <c r="S2" s="113"/>
      <c r="T2" s="114"/>
    </row>
    <row r="3" spans="1:20" ht="27" customHeight="1">
      <c r="A3" s="36"/>
      <c r="B3" s="26"/>
      <c r="C3" s="25"/>
      <c r="D3" s="130" t="s">
        <v>53</v>
      </c>
      <c r="E3" s="131"/>
      <c r="F3" s="131"/>
      <c r="G3" s="131" t="s">
        <v>52</v>
      </c>
      <c r="H3" s="131"/>
      <c r="I3" s="131"/>
      <c r="J3" s="131" t="s">
        <v>51</v>
      </c>
      <c r="K3" s="131"/>
      <c r="L3" s="131"/>
      <c r="M3" s="115"/>
      <c r="N3" s="116"/>
      <c r="O3" s="116"/>
      <c r="P3" s="116"/>
      <c r="Q3" s="115"/>
      <c r="R3" s="116"/>
      <c r="S3" s="116"/>
      <c r="T3" s="117"/>
    </row>
    <row r="4" spans="1:20" ht="27" customHeight="1">
      <c r="A4" s="41" t="s">
        <v>7</v>
      </c>
      <c r="B4" s="16"/>
      <c r="C4" s="15"/>
      <c r="D4" s="40" t="s">
        <v>2</v>
      </c>
      <c r="E4" s="39" t="s">
        <v>6</v>
      </c>
      <c r="F4" s="106" t="s">
        <v>5</v>
      </c>
      <c r="G4" s="106" t="s">
        <v>2</v>
      </c>
      <c r="H4" s="39" t="s">
        <v>6</v>
      </c>
      <c r="I4" s="39" t="s">
        <v>5</v>
      </c>
      <c r="J4" s="39" t="s">
        <v>2</v>
      </c>
      <c r="K4" s="39" t="s">
        <v>6</v>
      </c>
      <c r="L4" s="39" t="s">
        <v>5</v>
      </c>
      <c r="M4" s="120" t="s">
        <v>23</v>
      </c>
      <c r="N4" s="121"/>
      <c r="O4" s="135" t="s">
        <v>20</v>
      </c>
      <c r="P4" s="136"/>
      <c r="Q4" s="120" t="s">
        <v>21</v>
      </c>
      <c r="R4" s="121"/>
      <c r="S4" s="122" t="s">
        <v>20</v>
      </c>
      <c r="T4" s="123"/>
    </row>
    <row r="5" spans="1:20" ht="12" customHeight="1">
      <c r="A5" s="36"/>
      <c r="B5" s="26"/>
      <c r="C5" s="25"/>
      <c r="D5" s="35"/>
      <c r="E5" s="34"/>
      <c r="F5" s="34"/>
      <c r="G5" s="35"/>
      <c r="H5" s="34"/>
      <c r="I5" s="34"/>
      <c r="J5" s="34"/>
      <c r="K5" s="34"/>
      <c r="L5" s="34"/>
      <c r="M5" s="72"/>
      <c r="N5" s="70"/>
      <c r="O5" s="69"/>
      <c r="P5" s="98"/>
      <c r="Q5" s="71"/>
      <c r="R5" s="70"/>
      <c r="S5" s="69"/>
      <c r="T5" s="68"/>
    </row>
    <row r="6" spans="1:20" ht="30" customHeight="1">
      <c r="A6" s="125" t="s">
        <v>2</v>
      </c>
      <c r="B6" s="126"/>
      <c r="C6" s="126"/>
      <c r="D6" s="64">
        <v>1950952</v>
      </c>
      <c r="E6" s="63">
        <v>935016</v>
      </c>
      <c r="F6" s="63">
        <v>1015936</v>
      </c>
      <c r="G6" s="64">
        <v>1951213</v>
      </c>
      <c r="H6" s="63">
        <v>935351</v>
      </c>
      <c r="I6" s="63">
        <v>1015862</v>
      </c>
      <c r="J6" s="63">
        <v>1950828</v>
      </c>
      <c r="K6" s="63">
        <v>936044</v>
      </c>
      <c r="L6" s="63">
        <v>1014784</v>
      </c>
      <c r="M6" s="95" t="s">
        <v>18</v>
      </c>
      <c r="N6" s="108">
        <v>-261</v>
      </c>
      <c r="O6" s="107" t="s">
        <v>18</v>
      </c>
      <c r="P6" s="94">
        <v>-1.3376294643379083E-2</v>
      </c>
      <c r="Q6" s="95" t="s">
        <v>15</v>
      </c>
      <c r="R6" s="59">
        <v>124</v>
      </c>
      <c r="S6" s="107" t="s">
        <v>15</v>
      </c>
      <c r="T6" s="57">
        <v>6.3562753866506227E-3</v>
      </c>
    </row>
    <row r="7" spans="1:20" ht="21" customHeight="1">
      <c r="A7" s="29"/>
      <c r="B7" s="26"/>
      <c r="C7" s="25"/>
      <c r="D7" s="64"/>
      <c r="E7" s="63"/>
      <c r="F7" s="63"/>
      <c r="G7" s="64"/>
      <c r="H7" s="63"/>
      <c r="I7" s="63"/>
      <c r="J7" s="63"/>
      <c r="K7" s="63"/>
      <c r="L7" s="63"/>
      <c r="M7" s="95" t="s">
        <v>15</v>
      </c>
      <c r="N7" s="108"/>
      <c r="O7" s="107" t="s">
        <v>15</v>
      </c>
      <c r="P7" s="94"/>
      <c r="Q7" s="95" t="s">
        <v>15</v>
      </c>
      <c r="R7" s="59"/>
      <c r="S7" s="107" t="s">
        <v>15</v>
      </c>
      <c r="T7" s="57"/>
    </row>
    <row r="8" spans="1:20" ht="30" customHeight="1">
      <c r="A8" s="27">
        <v>0</v>
      </c>
      <c r="B8" s="26" t="s">
        <v>36</v>
      </c>
      <c r="C8" s="28">
        <v>4</v>
      </c>
      <c r="D8" s="64">
        <v>92138</v>
      </c>
      <c r="E8" s="63">
        <v>47231</v>
      </c>
      <c r="F8" s="63">
        <v>44907</v>
      </c>
      <c r="G8" s="64">
        <v>93047</v>
      </c>
      <c r="H8" s="63">
        <v>47678</v>
      </c>
      <c r="I8" s="63">
        <v>45369</v>
      </c>
      <c r="J8" s="63">
        <v>93322</v>
      </c>
      <c r="K8" s="63">
        <v>47716</v>
      </c>
      <c r="L8" s="63">
        <v>45606</v>
      </c>
      <c r="M8" s="95" t="s">
        <v>18</v>
      </c>
      <c r="N8" s="108">
        <v>-909</v>
      </c>
      <c r="O8" s="107" t="s">
        <v>18</v>
      </c>
      <c r="P8" s="94">
        <v>-0.97692563973046731</v>
      </c>
      <c r="Q8" s="95" t="s">
        <v>18</v>
      </c>
      <c r="R8" s="59">
        <v>-1184</v>
      </c>
      <c r="S8" s="107" t="s">
        <v>18</v>
      </c>
      <c r="T8" s="57">
        <v>-1.2687254880949865</v>
      </c>
    </row>
    <row r="9" spans="1:20" ht="30" customHeight="1">
      <c r="A9" s="27">
        <v>5</v>
      </c>
      <c r="B9" s="26" t="s">
        <v>36</v>
      </c>
      <c r="C9" s="28">
        <v>9</v>
      </c>
      <c r="D9" s="64">
        <v>94039</v>
      </c>
      <c r="E9" s="63">
        <v>48057</v>
      </c>
      <c r="F9" s="63">
        <v>45982</v>
      </c>
      <c r="G9" s="64">
        <v>93617</v>
      </c>
      <c r="H9" s="63">
        <v>47834</v>
      </c>
      <c r="I9" s="63">
        <v>45783</v>
      </c>
      <c r="J9" s="63">
        <v>93905</v>
      </c>
      <c r="K9" s="63">
        <v>48198</v>
      </c>
      <c r="L9" s="63">
        <v>45707</v>
      </c>
      <c r="M9" s="95" t="s">
        <v>15</v>
      </c>
      <c r="N9" s="108">
        <v>422</v>
      </c>
      <c r="O9" s="107" t="s">
        <v>15</v>
      </c>
      <c r="P9" s="94">
        <v>0.45077282972110311</v>
      </c>
      <c r="Q9" s="95" t="s">
        <v>15</v>
      </c>
      <c r="R9" s="59">
        <v>134</v>
      </c>
      <c r="S9" s="107" t="s">
        <v>15</v>
      </c>
      <c r="T9" s="57">
        <v>0.14269740695382893</v>
      </c>
    </row>
    <row r="10" spans="1:20" ht="30" customHeight="1">
      <c r="A10" s="27">
        <v>10</v>
      </c>
      <c r="B10" s="26" t="s">
        <v>36</v>
      </c>
      <c r="C10" s="28">
        <v>14</v>
      </c>
      <c r="D10" s="64">
        <v>95839</v>
      </c>
      <c r="E10" s="63">
        <v>48933</v>
      </c>
      <c r="F10" s="63">
        <v>46906</v>
      </c>
      <c r="G10" s="64">
        <v>98087</v>
      </c>
      <c r="H10" s="63">
        <v>50215</v>
      </c>
      <c r="I10" s="63">
        <v>47872</v>
      </c>
      <c r="J10" s="63">
        <v>104119</v>
      </c>
      <c r="K10" s="63">
        <v>53186</v>
      </c>
      <c r="L10" s="63">
        <v>50933</v>
      </c>
      <c r="M10" s="95" t="s">
        <v>18</v>
      </c>
      <c r="N10" s="108">
        <v>-2248</v>
      </c>
      <c r="O10" s="107" t="s">
        <v>18</v>
      </c>
      <c r="P10" s="94">
        <v>-2.2918429557433768</v>
      </c>
      <c r="Q10" s="95" t="s">
        <v>18</v>
      </c>
      <c r="R10" s="59">
        <v>-8280</v>
      </c>
      <c r="S10" s="107" t="s">
        <v>18</v>
      </c>
      <c r="T10" s="57">
        <v>-7.9524390361029162</v>
      </c>
    </row>
    <row r="11" spans="1:20" ht="30" customHeight="1">
      <c r="A11" s="27">
        <v>15</v>
      </c>
      <c r="B11" s="26" t="s">
        <v>36</v>
      </c>
      <c r="C11" s="28">
        <v>19</v>
      </c>
      <c r="D11" s="64">
        <v>111922</v>
      </c>
      <c r="E11" s="63">
        <v>57236</v>
      </c>
      <c r="F11" s="63">
        <v>54686</v>
      </c>
      <c r="G11" s="64">
        <v>115163</v>
      </c>
      <c r="H11" s="63">
        <v>58707</v>
      </c>
      <c r="I11" s="63">
        <v>56456</v>
      </c>
      <c r="J11" s="63">
        <v>118069</v>
      </c>
      <c r="K11" s="63">
        <v>59468</v>
      </c>
      <c r="L11" s="63">
        <v>58601</v>
      </c>
      <c r="M11" s="95" t="s">
        <v>18</v>
      </c>
      <c r="N11" s="108">
        <v>-3241</v>
      </c>
      <c r="O11" s="107" t="s">
        <v>18</v>
      </c>
      <c r="P11" s="94">
        <v>-2.8142719449823232</v>
      </c>
      <c r="Q11" s="95" t="s">
        <v>18</v>
      </c>
      <c r="R11" s="59">
        <v>-6147</v>
      </c>
      <c r="S11" s="107" t="s">
        <v>18</v>
      </c>
      <c r="T11" s="57">
        <v>-5.2062776850824548</v>
      </c>
    </row>
    <row r="12" spans="1:20" ht="30" customHeight="1">
      <c r="A12" s="27">
        <v>20</v>
      </c>
      <c r="B12" s="26" t="s">
        <v>36</v>
      </c>
      <c r="C12" s="28">
        <v>24</v>
      </c>
      <c r="D12" s="64">
        <v>112848</v>
      </c>
      <c r="E12" s="63">
        <v>55611</v>
      </c>
      <c r="F12" s="63">
        <v>57237</v>
      </c>
      <c r="G12" s="64">
        <v>114153</v>
      </c>
      <c r="H12" s="63">
        <v>56086</v>
      </c>
      <c r="I12" s="63">
        <v>58067</v>
      </c>
      <c r="J12" s="63">
        <v>121924</v>
      </c>
      <c r="K12" s="63">
        <v>60459</v>
      </c>
      <c r="L12" s="63">
        <v>61465</v>
      </c>
      <c r="M12" s="95" t="s">
        <v>18</v>
      </c>
      <c r="N12" s="108">
        <v>-1305</v>
      </c>
      <c r="O12" s="107" t="s">
        <v>18</v>
      </c>
      <c r="P12" s="94">
        <v>-1.1432025439541746</v>
      </c>
      <c r="Q12" s="95" t="s">
        <v>18</v>
      </c>
      <c r="R12" s="59">
        <v>-9076</v>
      </c>
      <c r="S12" s="107" t="s">
        <v>18</v>
      </c>
      <c r="T12" s="57">
        <v>-7.4439814966700624</v>
      </c>
    </row>
    <row r="13" spans="1:20" ht="30" customHeight="1">
      <c r="A13" s="27">
        <v>25</v>
      </c>
      <c r="B13" s="26" t="s">
        <v>36</v>
      </c>
      <c r="C13" s="28">
        <v>29</v>
      </c>
      <c r="D13" s="64">
        <v>128733</v>
      </c>
      <c r="E13" s="63">
        <v>64051</v>
      </c>
      <c r="F13" s="63">
        <v>64682</v>
      </c>
      <c r="G13" s="64">
        <v>134116</v>
      </c>
      <c r="H13" s="63">
        <v>66528</v>
      </c>
      <c r="I13" s="63">
        <v>67588</v>
      </c>
      <c r="J13" s="63">
        <v>140244</v>
      </c>
      <c r="K13" s="63">
        <v>69358</v>
      </c>
      <c r="L13" s="63">
        <v>70886</v>
      </c>
      <c r="M13" s="95" t="s">
        <v>18</v>
      </c>
      <c r="N13" s="108">
        <v>-5383</v>
      </c>
      <c r="O13" s="107" t="s">
        <v>18</v>
      </c>
      <c r="P13" s="94">
        <v>-4.013689641802614</v>
      </c>
      <c r="Q13" s="95" t="s">
        <v>18</v>
      </c>
      <c r="R13" s="59">
        <v>-11511</v>
      </c>
      <c r="S13" s="107" t="s">
        <v>18</v>
      </c>
      <c r="T13" s="57">
        <v>-8.2078377684606778</v>
      </c>
    </row>
    <row r="14" spans="1:20" ht="30" customHeight="1">
      <c r="A14" s="27">
        <v>30</v>
      </c>
      <c r="B14" s="26" t="s">
        <v>36</v>
      </c>
      <c r="C14" s="28">
        <v>34</v>
      </c>
      <c r="D14" s="64">
        <v>134152</v>
      </c>
      <c r="E14" s="63">
        <v>66660</v>
      </c>
      <c r="F14" s="63">
        <v>67492</v>
      </c>
      <c r="G14" s="64">
        <v>129626</v>
      </c>
      <c r="H14" s="63">
        <v>64199</v>
      </c>
      <c r="I14" s="63">
        <v>65427</v>
      </c>
      <c r="J14" s="63">
        <v>117500</v>
      </c>
      <c r="K14" s="63">
        <v>57591</v>
      </c>
      <c r="L14" s="63">
        <v>59909</v>
      </c>
      <c r="M14" s="95" t="s">
        <v>15</v>
      </c>
      <c r="N14" s="108">
        <v>4526</v>
      </c>
      <c r="O14" s="107" t="s">
        <v>15</v>
      </c>
      <c r="P14" s="94">
        <v>3.491583478623113</v>
      </c>
      <c r="Q14" s="95" t="s">
        <v>15</v>
      </c>
      <c r="R14" s="59">
        <v>16652</v>
      </c>
      <c r="S14" s="107" t="s">
        <v>15</v>
      </c>
      <c r="T14" s="57">
        <v>14.171914893617014</v>
      </c>
    </row>
    <row r="15" spans="1:20" ht="30" customHeight="1">
      <c r="A15" s="27">
        <v>35</v>
      </c>
      <c r="B15" s="26" t="s">
        <v>36</v>
      </c>
      <c r="C15" s="28">
        <v>39</v>
      </c>
      <c r="D15" s="64">
        <v>112362</v>
      </c>
      <c r="E15" s="63">
        <v>55131</v>
      </c>
      <c r="F15" s="63">
        <v>57231</v>
      </c>
      <c r="G15" s="64">
        <v>110002</v>
      </c>
      <c r="H15" s="63">
        <v>53945</v>
      </c>
      <c r="I15" s="63">
        <v>56057</v>
      </c>
      <c r="J15" s="63">
        <v>110698</v>
      </c>
      <c r="K15" s="63">
        <v>54466</v>
      </c>
      <c r="L15" s="63">
        <v>56232</v>
      </c>
      <c r="M15" s="95" t="s">
        <v>15</v>
      </c>
      <c r="N15" s="108">
        <v>2360</v>
      </c>
      <c r="O15" s="107" t="s">
        <v>15</v>
      </c>
      <c r="P15" s="94">
        <v>2.1454155378993107</v>
      </c>
      <c r="Q15" s="95" t="s">
        <v>15</v>
      </c>
      <c r="R15" s="59">
        <v>1664</v>
      </c>
      <c r="S15" s="107" t="s">
        <v>15</v>
      </c>
      <c r="T15" s="57">
        <v>1.5031888561672275</v>
      </c>
    </row>
    <row r="16" spans="1:20" ht="30" customHeight="1">
      <c r="A16" s="27">
        <v>40</v>
      </c>
      <c r="B16" s="26" t="s">
        <v>36</v>
      </c>
      <c r="C16" s="28">
        <v>44</v>
      </c>
      <c r="D16" s="64">
        <v>109991</v>
      </c>
      <c r="E16" s="63">
        <v>54105</v>
      </c>
      <c r="F16" s="63">
        <v>55886</v>
      </c>
      <c r="G16" s="64">
        <v>111418</v>
      </c>
      <c r="H16" s="63">
        <v>54872</v>
      </c>
      <c r="I16" s="63">
        <v>56546</v>
      </c>
      <c r="J16" s="63">
        <v>115459</v>
      </c>
      <c r="K16" s="63">
        <v>57112</v>
      </c>
      <c r="L16" s="63">
        <v>58347</v>
      </c>
      <c r="M16" s="95" t="s">
        <v>18</v>
      </c>
      <c r="N16" s="108">
        <v>-1427</v>
      </c>
      <c r="O16" s="107" t="s">
        <v>18</v>
      </c>
      <c r="P16" s="94">
        <v>-1.2807625338814148</v>
      </c>
      <c r="Q16" s="95" t="s">
        <v>18</v>
      </c>
      <c r="R16" s="59">
        <v>-5468</v>
      </c>
      <c r="S16" s="107" t="s">
        <v>18</v>
      </c>
      <c r="T16" s="57">
        <v>-4.7358802691864668</v>
      </c>
    </row>
    <row r="17" spans="1:20" ht="30" customHeight="1">
      <c r="A17" s="27">
        <v>45</v>
      </c>
      <c r="B17" s="26" t="s">
        <v>36</v>
      </c>
      <c r="C17" s="28">
        <v>49</v>
      </c>
      <c r="D17" s="64">
        <v>116671</v>
      </c>
      <c r="E17" s="63">
        <v>58107</v>
      </c>
      <c r="F17" s="63">
        <v>58564</v>
      </c>
      <c r="G17" s="64">
        <v>119693</v>
      </c>
      <c r="H17" s="63">
        <v>59903</v>
      </c>
      <c r="I17" s="63">
        <v>59790</v>
      </c>
      <c r="J17" s="63">
        <v>129976</v>
      </c>
      <c r="K17" s="63">
        <v>65219</v>
      </c>
      <c r="L17" s="63">
        <v>64757</v>
      </c>
      <c r="M17" s="95" t="s">
        <v>18</v>
      </c>
      <c r="N17" s="108">
        <v>-3022</v>
      </c>
      <c r="O17" s="107" t="s">
        <v>18</v>
      </c>
      <c r="P17" s="94">
        <v>-2.5247925943873071</v>
      </c>
      <c r="Q17" s="95" t="s">
        <v>18</v>
      </c>
      <c r="R17" s="59">
        <v>-13305</v>
      </c>
      <c r="S17" s="107" t="s">
        <v>18</v>
      </c>
      <c r="T17" s="57">
        <v>-10.236505200960181</v>
      </c>
    </row>
    <row r="18" spans="1:20" ht="30" customHeight="1">
      <c r="A18" s="27">
        <v>50</v>
      </c>
      <c r="B18" s="26" t="s">
        <v>36</v>
      </c>
      <c r="C18" s="28">
        <v>54</v>
      </c>
      <c r="D18" s="64">
        <v>148360</v>
      </c>
      <c r="E18" s="63">
        <v>73477</v>
      </c>
      <c r="F18" s="63">
        <v>74883</v>
      </c>
      <c r="G18" s="64">
        <v>159339</v>
      </c>
      <c r="H18" s="63">
        <v>78853</v>
      </c>
      <c r="I18" s="63">
        <v>80486</v>
      </c>
      <c r="J18" s="63">
        <v>160238</v>
      </c>
      <c r="K18" s="63">
        <v>79461</v>
      </c>
      <c r="L18" s="63">
        <v>80777</v>
      </c>
      <c r="M18" s="95" t="s">
        <v>18</v>
      </c>
      <c r="N18" s="108">
        <v>-10979</v>
      </c>
      <c r="O18" s="107" t="s">
        <v>18</v>
      </c>
      <c r="P18" s="94">
        <v>-6.8903407200999141</v>
      </c>
      <c r="Q18" s="95" t="s">
        <v>18</v>
      </c>
      <c r="R18" s="59">
        <v>-11878</v>
      </c>
      <c r="S18" s="107" t="s">
        <v>18</v>
      </c>
      <c r="T18" s="57">
        <v>-7.412723573684147</v>
      </c>
    </row>
    <row r="19" spans="1:20" ht="30" customHeight="1">
      <c r="A19" s="27">
        <v>55</v>
      </c>
      <c r="B19" s="26" t="s">
        <v>36</v>
      </c>
      <c r="C19" s="28">
        <v>59</v>
      </c>
      <c r="D19" s="64">
        <v>143764</v>
      </c>
      <c r="E19" s="63">
        <v>70467</v>
      </c>
      <c r="F19" s="63">
        <v>73297</v>
      </c>
      <c r="G19" s="64">
        <v>134676</v>
      </c>
      <c r="H19" s="63">
        <v>65977</v>
      </c>
      <c r="I19" s="63">
        <v>68699</v>
      </c>
      <c r="J19" s="63">
        <v>134459</v>
      </c>
      <c r="K19" s="63">
        <v>65678</v>
      </c>
      <c r="L19" s="63">
        <v>68781</v>
      </c>
      <c r="M19" s="95" t="s">
        <v>15</v>
      </c>
      <c r="N19" s="108">
        <v>9088</v>
      </c>
      <c r="O19" s="107" t="s">
        <v>15</v>
      </c>
      <c r="P19" s="94">
        <v>6.7480471650479785</v>
      </c>
      <c r="Q19" s="95" t="s">
        <v>15</v>
      </c>
      <c r="R19" s="59">
        <v>9305</v>
      </c>
      <c r="S19" s="107" t="s">
        <v>15</v>
      </c>
      <c r="T19" s="57">
        <v>6.9203251548799187</v>
      </c>
    </row>
    <row r="20" spans="1:20" ht="30" customHeight="1">
      <c r="A20" s="27">
        <v>60</v>
      </c>
      <c r="B20" s="26" t="s">
        <v>36</v>
      </c>
      <c r="C20" s="28">
        <v>64</v>
      </c>
      <c r="D20" s="64">
        <v>124545</v>
      </c>
      <c r="E20" s="63">
        <v>60307</v>
      </c>
      <c r="F20" s="63">
        <v>64238</v>
      </c>
      <c r="G20" s="64">
        <v>120987</v>
      </c>
      <c r="H20" s="63">
        <v>58207</v>
      </c>
      <c r="I20" s="63">
        <v>62780</v>
      </c>
      <c r="J20" s="63">
        <v>116555</v>
      </c>
      <c r="K20" s="63">
        <v>55618</v>
      </c>
      <c r="L20" s="63">
        <v>60937</v>
      </c>
      <c r="M20" s="95" t="s">
        <v>15</v>
      </c>
      <c r="N20" s="108">
        <v>3558</v>
      </c>
      <c r="O20" s="107" t="s">
        <v>15</v>
      </c>
      <c r="P20" s="94">
        <v>2.9408118227578228</v>
      </c>
      <c r="Q20" s="95" t="s">
        <v>15</v>
      </c>
      <c r="R20" s="59">
        <v>7990</v>
      </c>
      <c r="S20" s="107" t="s">
        <v>15</v>
      </c>
      <c r="T20" s="57">
        <v>6.8551327699369438</v>
      </c>
    </row>
    <row r="21" spans="1:20" ht="30" customHeight="1">
      <c r="A21" s="27">
        <v>65</v>
      </c>
      <c r="B21" s="26" t="s">
        <v>36</v>
      </c>
      <c r="C21" s="28">
        <v>69</v>
      </c>
      <c r="D21" s="64">
        <v>115957</v>
      </c>
      <c r="E21" s="63">
        <v>54230</v>
      </c>
      <c r="F21" s="63">
        <v>61727</v>
      </c>
      <c r="G21" s="64">
        <v>118071</v>
      </c>
      <c r="H21" s="63">
        <v>55288</v>
      </c>
      <c r="I21" s="63">
        <v>62783</v>
      </c>
      <c r="J21" s="63">
        <v>118480</v>
      </c>
      <c r="K21" s="63">
        <v>55373</v>
      </c>
      <c r="L21" s="63">
        <v>63107</v>
      </c>
      <c r="M21" s="95" t="s">
        <v>18</v>
      </c>
      <c r="N21" s="108">
        <v>-2114</v>
      </c>
      <c r="O21" s="107" t="s">
        <v>18</v>
      </c>
      <c r="P21" s="94">
        <v>-1.7904481201988602</v>
      </c>
      <c r="Q21" s="95" t="s">
        <v>18</v>
      </c>
      <c r="R21" s="59">
        <v>-2523</v>
      </c>
      <c r="S21" s="107" t="s">
        <v>18</v>
      </c>
      <c r="T21" s="57">
        <v>-2.1294733288318639</v>
      </c>
    </row>
    <row r="22" spans="1:20" ht="30" customHeight="1">
      <c r="A22" s="27">
        <v>70</v>
      </c>
      <c r="B22" s="26" t="s">
        <v>36</v>
      </c>
      <c r="C22" s="28">
        <v>74</v>
      </c>
      <c r="D22" s="64">
        <v>110800</v>
      </c>
      <c r="E22" s="63">
        <v>50146</v>
      </c>
      <c r="F22" s="63">
        <v>60654</v>
      </c>
      <c r="G22" s="64">
        <v>109079</v>
      </c>
      <c r="H22" s="63">
        <v>49373</v>
      </c>
      <c r="I22" s="63">
        <v>59706</v>
      </c>
      <c r="J22" s="63">
        <v>103876</v>
      </c>
      <c r="K22" s="63">
        <v>46864</v>
      </c>
      <c r="L22" s="63">
        <v>57012</v>
      </c>
      <c r="M22" s="95" t="s">
        <v>15</v>
      </c>
      <c r="N22" s="108">
        <v>1721</v>
      </c>
      <c r="O22" s="107" t="s">
        <v>15</v>
      </c>
      <c r="P22" s="94">
        <v>1.5777555716499023</v>
      </c>
      <c r="Q22" s="95" t="s">
        <v>15</v>
      </c>
      <c r="R22" s="59">
        <v>6924</v>
      </c>
      <c r="S22" s="107" t="s">
        <v>15</v>
      </c>
      <c r="T22" s="57">
        <v>6.6656398013015519</v>
      </c>
    </row>
    <row r="23" spans="1:20" ht="30" customHeight="1">
      <c r="A23" s="27">
        <v>75</v>
      </c>
      <c r="B23" s="26" t="s">
        <v>36</v>
      </c>
      <c r="C23" s="28">
        <v>79</v>
      </c>
      <c r="D23" s="64">
        <v>87108</v>
      </c>
      <c r="E23" s="63">
        <v>36618</v>
      </c>
      <c r="F23" s="63">
        <v>50490</v>
      </c>
      <c r="G23" s="64">
        <v>83629</v>
      </c>
      <c r="H23" s="63">
        <v>34423</v>
      </c>
      <c r="I23" s="63">
        <v>49206</v>
      </c>
      <c r="J23" s="63">
        <v>75014</v>
      </c>
      <c r="K23" s="63">
        <v>29316</v>
      </c>
      <c r="L23" s="63">
        <v>45698</v>
      </c>
      <c r="M23" s="95" t="s">
        <v>15</v>
      </c>
      <c r="N23" s="108">
        <v>3479</v>
      </c>
      <c r="O23" s="107" t="s">
        <v>15</v>
      </c>
      <c r="P23" s="94">
        <v>4.1600401774503979</v>
      </c>
      <c r="Q23" s="95" t="s">
        <v>15</v>
      </c>
      <c r="R23" s="59">
        <v>12094</v>
      </c>
      <c r="S23" s="107" t="s">
        <v>15</v>
      </c>
      <c r="T23" s="57">
        <v>16.122323832884518</v>
      </c>
    </row>
    <row r="24" spans="1:20" ht="30" customHeight="1">
      <c r="A24" s="27">
        <v>80</v>
      </c>
      <c r="B24" s="26" t="s">
        <v>36</v>
      </c>
      <c r="C24" s="28">
        <v>84</v>
      </c>
      <c r="D24" s="64">
        <v>56045</v>
      </c>
      <c r="E24" s="63">
        <v>18982</v>
      </c>
      <c r="F24" s="63">
        <v>37063</v>
      </c>
      <c r="G24" s="64">
        <v>52774</v>
      </c>
      <c r="H24" s="63">
        <v>17799</v>
      </c>
      <c r="I24" s="63">
        <v>34975</v>
      </c>
      <c r="J24" s="63">
        <v>49222</v>
      </c>
      <c r="K24" s="63">
        <v>16845</v>
      </c>
      <c r="L24" s="63">
        <v>32377</v>
      </c>
      <c r="M24" s="95" t="s">
        <v>15</v>
      </c>
      <c r="N24" s="108">
        <v>3271</v>
      </c>
      <c r="O24" s="107" t="s">
        <v>15</v>
      </c>
      <c r="P24" s="94">
        <v>6.1981278659946355</v>
      </c>
      <c r="Q24" s="95" t="s">
        <v>15</v>
      </c>
      <c r="R24" s="59">
        <v>6823</v>
      </c>
      <c r="S24" s="107" t="s">
        <v>15</v>
      </c>
      <c r="T24" s="57">
        <v>13.861687863150635</v>
      </c>
    </row>
    <row r="25" spans="1:20" ht="30" customHeight="1">
      <c r="A25" s="27">
        <v>85</v>
      </c>
      <c r="B25" s="26" t="s">
        <v>36</v>
      </c>
      <c r="C25" s="28"/>
      <c r="D25" s="64">
        <v>52880</v>
      </c>
      <c r="E25" s="63">
        <v>14657</v>
      </c>
      <c r="F25" s="63">
        <v>38223</v>
      </c>
      <c r="G25" s="64">
        <v>51603</v>
      </c>
      <c r="H25" s="63">
        <v>14607</v>
      </c>
      <c r="I25" s="63">
        <v>36996</v>
      </c>
      <c r="J25" s="63">
        <v>47066</v>
      </c>
      <c r="K25" s="63">
        <v>13660</v>
      </c>
      <c r="L25" s="63">
        <v>33406</v>
      </c>
      <c r="M25" s="95" t="s">
        <v>15</v>
      </c>
      <c r="N25" s="108">
        <v>1277</v>
      </c>
      <c r="O25" s="107" t="s">
        <v>15</v>
      </c>
      <c r="P25" s="94">
        <v>2.4746623258337763</v>
      </c>
      <c r="Q25" s="95" t="s">
        <v>15</v>
      </c>
      <c r="R25" s="59">
        <v>5814</v>
      </c>
      <c r="S25" s="107" t="s">
        <v>15</v>
      </c>
      <c r="T25" s="57">
        <v>12.352866187906343</v>
      </c>
    </row>
    <row r="26" spans="1:20" ht="21.6" customHeight="1">
      <c r="A26" s="27"/>
      <c r="B26" s="26"/>
      <c r="C26" s="28"/>
      <c r="D26" s="64"/>
      <c r="E26" s="63"/>
      <c r="F26" s="63"/>
      <c r="G26" s="64"/>
      <c r="H26" s="63"/>
      <c r="I26" s="63"/>
      <c r="J26" s="63"/>
      <c r="K26" s="63"/>
      <c r="L26" s="63"/>
      <c r="M26" s="95" t="s">
        <v>15</v>
      </c>
      <c r="N26" s="108"/>
      <c r="O26" s="107" t="s">
        <v>15</v>
      </c>
      <c r="P26" s="94"/>
      <c r="Q26" s="95" t="s">
        <v>15</v>
      </c>
      <c r="R26" s="59"/>
      <c r="S26" s="107" t="s">
        <v>15</v>
      </c>
      <c r="T26" s="57"/>
    </row>
    <row r="27" spans="1:20" ht="30" customHeight="1">
      <c r="A27" s="27">
        <v>0</v>
      </c>
      <c r="B27" s="26" t="s">
        <v>36</v>
      </c>
      <c r="C27" s="28">
        <v>14</v>
      </c>
      <c r="D27" s="64">
        <v>282016</v>
      </c>
      <c r="E27" s="63">
        <v>144221</v>
      </c>
      <c r="F27" s="63">
        <v>137795</v>
      </c>
      <c r="G27" s="64">
        <v>284751</v>
      </c>
      <c r="H27" s="63">
        <v>145727</v>
      </c>
      <c r="I27" s="63">
        <v>139024</v>
      </c>
      <c r="J27" s="63">
        <v>291346</v>
      </c>
      <c r="K27" s="63">
        <v>149100</v>
      </c>
      <c r="L27" s="63">
        <v>142246</v>
      </c>
      <c r="M27" s="95" t="s">
        <v>18</v>
      </c>
      <c r="N27" s="108">
        <v>-2735</v>
      </c>
      <c r="O27" s="107" t="s">
        <v>18</v>
      </c>
      <c r="P27" s="94">
        <v>-0.96048828625711735</v>
      </c>
      <c r="Q27" s="95" t="s">
        <v>18</v>
      </c>
      <c r="R27" s="59">
        <v>-9330</v>
      </c>
      <c r="S27" s="107" t="s">
        <v>18</v>
      </c>
      <c r="T27" s="57">
        <v>-3.2023779286484171</v>
      </c>
    </row>
    <row r="28" spans="1:20" ht="30" customHeight="1">
      <c r="A28" s="27">
        <v>15</v>
      </c>
      <c r="B28" s="26" t="s">
        <v>36</v>
      </c>
      <c r="C28" s="28">
        <v>64</v>
      </c>
      <c r="D28" s="64">
        <v>1243348</v>
      </c>
      <c r="E28" s="63">
        <v>615152</v>
      </c>
      <c r="F28" s="63">
        <v>628196</v>
      </c>
      <c r="G28" s="64">
        <v>1249173</v>
      </c>
      <c r="H28" s="63">
        <v>617277</v>
      </c>
      <c r="I28" s="63">
        <v>631896</v>
      </c>
      <c r="J28" s="63">
        <v>1265122</v>
      </c>
      <c r="K28" s="63">
        <v>624430</v>
      </c>
      <c r="L28" s="63">
        <v>640692</v>
      </c>
      <c r="M28" s="95" t="s">
        <v>18</v>
      </c>
      <c r="N28" s="108">
        <v>-5825</v>
      </c>
      <c r="O28" s="107" t="s">
        <v>18</v>
      </c>
      <c r="P28" s="94">
        <v>-0.46630850971001792</v>
      </c>
      <c r="Q28" s="95" t="s">
        <v>18</v>
      </c>
      <c r="R28" s="59">
        <v>-21774</v>
      </c>
      <c r="S28" s="107" t="s">
        <v>18</v>
      </c>
      <c r="T28" s="57">
        <v>-1.7210988347368925</v>
      </c>
    </row>
    <row r="29" spans="1:20" ht="30" customHeight="1">
      <c r="A29" s="27">
        <v>65</v>
      </c>
      <c r="B29" s="26" t="s">
        <v>36</v>
      </c>
      <c r="C29" s="28"/>
      <c r="D29" s="64">
        <v>422790</v>
      </c>
      <c r="E29" s="63">
        <v>174633</v>
      </c>
      <c r="F29" s="63">
        <v>248157</v>
      </c>
      <c r="G29" s="64">
        <v>415156</v>
      </c>
      <c r="H29" s="63">
        <v>171490</v>
      </c>
      <c r="I29" s="63">
        <v>243666</v>
      </c>
      <c r="J29" s="63">
        <v>393658</v>
      </c>
      <c r="K29" s="63">
        <v>162058</v>
      </c>
      <c r="L29" s="63">
        <v>231600</v>
      </c>
      <c r="M29" s="95" t="s">
        <v>15</v>
      </c>
      <c r="N29" s="108">
        <v>7634</v>
      </c>
      <c r="O29" s="107" t="s">
        <v>15</v>
      </c>
      <c r="P29" s="94">
        <v>1.8388268506296441</v>
      </c>
      <c r="Q29" s="95" t="s">
        <v>15</v>
      </c>
      <c r="R29" s="59">
        <v>29132</v>
      </c>
      <c r="S29" s="107" t="s">
        <v>15</v>
      </c>
      <c r="T29" s="57">
        <v>7.4003322681109012</v>
      </c>
    </row>
    <row r="30" spans="1:20" ht="12" customHeight="1">
      <c r="A30" s="17"/>
      <c r="B30" s="16"/>
      <c r="C30" s="15"/>
      <c r="D30" s="14"/>
      <c r="E30" s="13"/>
      <c r="F30" s="13"/>
      <c r="G30" s="14"/>
      <c r="H30" s="13"/>
      <c r="I30" s="13"/>
      <c r="J30" s="13"/>
      <c r="K30" s="13"/>
      <c r="L30" s="12"/>
      <c r="M30" s="11"/>
      <c r="N30" s="10"/>
      <c r="O30" s="9"/>
      <c r="P30" s="91"/>
      <c r="Q30" s="56"/>
      <c r="R30" s="10"/>
      <c r="S30" s="9"/>
      <c r="T30" s="55"/>
    </row>
    <row r="31" spans="1:20" ht="22.9" customHeight="1">
      <c r="A31" s="26"/>
      <c r="B31" s="26"/>
      <c r="C31" s="25"/>
      <c r="R31" s="54" t="s">
        <v>14</v>
      </c>
      <c r="S31" s="53"/>
    </row>
    <row r="32" spans="1:20" ht="27" customHeight="1">
      <c r="A32" s="52"/>
      <c r="B32" s="51"/>
      <c r="C32" s="50" t="s">
        <v>13</v>
      </c>
      <c r="D32" s="127" t="s">
        <v>12</v>
      </c>
      <c r="E32" s="128"/>
      <c r="F32" s="128"/>
      <c r="G32" s="128"/>
      <c r="H32" s="128"/>
      <c r="I32" s="128"/>
      <c r="J32" s="128"/>
      <c r="K32" s="128"/>
      <c r="L32" s="129"/>
      <c r="M32" s="137" t="s">
        <v>11</v>
      </c>
      <c r="N32" s="113"/>
      <c r="O32" s="113"/>
      <c r="P32" s="113"/>
      <c r="Q32" s="113"/>
      <c r="R32" s="114"/>
      <c r="S32" s="37"/>
      <c r="T32" s="1"/>
    </row>
    <row r="33" spans="1:20" ht="27" customHeight="1">
      <c r="A33" s="36"/>
      <c r="B33" s="26"/>
      <c r="C33" s="25"/>
      <c r="D33" s="130" t="str">
        <f>D3</f>
        <v>平　成　１５　年</v>
      </c>
      <c r="E33" s="131"/>
      <c r="F33" s="131"/>
      <c r="G33" s="131" t="str">
        <f>G3</f>
        <v>平　成　１４　年</v>
      </c>
      <c r="H33" s="131"/>
      <c r="I33" s="131"/>
      <c r="J33" s="131" t="str">
        <f>J3</f>
        <v>平　成　１２　年（国勢調査）</v>
      </c>
      <c r="K33" s="131"/>
      <c r="L33" s="132"/>
      <c r="M33" s="138" t="s">
        <v>8</v>
      </c>
      <c r="N33" s="116"/>
      <c r="O33" s="116"/>
      <c r="P33" s="116"/>
      <c r="Q33" s="116"/>
      <c r="R33" s="117"/>
      <c r="S33" s="42"/>
      <c r="T33" s="1"/>
    </row>
    <row r="34" spans="1:20" ht="27" customHeight="1">
      <c r="A34" s="41" t="s">
        <v>7</v>
      </c>
      <c r="B34" s="16"/>
      <c r="C34" s="15"/>
      <c r="D34" s="40" t="s">
        <v>2</v>
      </c>
      <c r="E34" s="39" t="s">
        <v>6</v>
      </c>
      <c r="F34" s="39" t="s">
        <v>5</v>
      </c>
      <c r="G34" s="39" t="s">
        <v>2</v>
      </c>
      <c r="H34" s="39" t="s">
        <v>6</v>
      </c>
      <c r="I34" s="106" t="s">
        <v>5</v>
      </c>
      <c r="J34" s="106" t="s">
        <v>2</v>
      </c>
      <c r="K34" s="39" t="s">
        <v>6</v>
      </c>
      <c r="L34" s="38" t="s">
        <v>5</v>
      </c>
      <c r="M34" s="120" t="s">
        <v>50</v>
      </c>
      <c r="N34" s="136"/>
      <c r="O34" s="124" t="s">
        <v>49</v>
      </c>
      <c r="P34" s="121"/>
      <c r="Q34" s="135" t="s">
        <v>48</v>
      </c>
      <c r="R34" s="123"/>
      <c r="S34" s="37"/>
      <c r="T34" s="1"/>
    </row>
    <row r="35" spans="1:20" ht="12" customHeight="1">
      <c r="A35" s="36"/>
      <c r="B35" s="26"/>
      <c r="C35" s="25"/>
      <c r="D35" s="35"/>
      <c r="E35" s="34"/>
      <c r="F35" s="105"/>
      <c r="G35" s="104"/>
      <c r="H35" s="34"/>
      <c r="I35" s="34"/>
      <c r="J35" s="34"/>
      <c r="K35" s="34"/>
      <c r="L35" s="103"/>
      <c r="M35" s="72"/>
      <c r="N35" s="7"/>
      <c r="O35" s="102"/>
      <c r="P35" s="31"/>
      <c r="Q35" s="7"/>
      <c r="R35" s="30"/>
      <c r="S35" s="7"/>
      <c r="T35" s="1"/>
    </row>
    <row r="36" spans="1:20" ht="30" customHeight="1">
      <c r="A36" s="125" t="s">
        <v>2</v>
      </c>
      <c r="B36" s="126"/>
      <c r="C36" s="126"/>
      <c r="D36" s="24">
        <v>100</v>
      </c>
      <c r="E36" s="23">
        <v>100</v>
      </c>
      <c r="F36" s="22">
        <v>100</v>
      </c>
      <c r="G36" s="24">
        <v>100</v>
      </c>
      <c r="H36" s="23">
        <v>100</v>
      </c>
      <c r="I36" s="23">
        <v>100</v>
      </c>
      <c r="J36" s="23">
        <v>100</v>
      </c>
      <c r="K36" s="23">
        <v>100</v>
      </c>
      <c r="L36" s="86">
        <v>100</v>
      </c>
      <c r="M36" s="21"/>
      <c r="N36" s="18">
        <v>92.03493133425728</v>
      </c>
      <c r="O36" s="86"/>
      <c r="P36" s="20">
        <v>92.074612496579249</v>
      </c>
      <c r="Q36" s="18"/>
      <c r="R36" s="19">
        <v>92.240713294651869</v>
      </c>
      <c r="S36" s="18"/>
      <c r="T36" s="1"/>
    </row>
    <row r="37" spans="1:20" ht="21" customHeight="1">
      <c r="A37" s="29"/>
      <c r="B37" s="26"/>
      <c r="C37" s="25"/>
      <c r="D37" s="24"/>
      <c r="E37" s="23"/>
      <c r="F37" s="22"/>
      <c r="G37" s="24"/>
      <c r="H37" s="23"/>
      <c r="I37" s="23"/>
      <c r="J37" s="23"/>
      <c r="K37" s="23"/>
      <c r="L37" s="86"/>
      <c r="M37" s="21"/>
      <c r="N37" s="18"/>
      <c r="O37" s="86"/>
      <c r="P37" s="20"/>
      <c r="Q37" s="18"/>
      <c r="R37" s="19"/>
      <c r="S37" s="18"/>
      <c r="T37" s="1"/>
    </row>
    <row r="38" spans="1:20" ht="30" customHeight="1">
      <c r="A38" s="27">
        <v>0</v>
      </c>
      <c r="B38" s="26" t="s">
        <v>30</v>
      </c>
      <c r="C38" s="28">
        <v>4</v>
      </c>
      <c r="D38" s="21">
        <v>4.7227199849099311</v>
      </c>
      <c r="E38" s="23">
        <v>5.0513574099266751</v>
      </c>
      <c r="F38" s="22">
        <v>4.4202587564570992</v>
      </c>
      <c r="G38" s="24">
        <v>4.7686746654516954</v>
      </c>
      <c r="H38" s="23">
        <v>5.0973377908400161</v>
      </c>
      <c r="I38" s="23">
        <v>4.4660593663312538</v>
      </c>
      <c r="J38" s="23">
        <v>4.7837123518834055</v>
      </c>
      <c r="K38" s="23">
        <v>5.0976236159838644</v>
      </c>
      <c r="L38" s="86">
        <v>4.4941583627648845</v>
      </c>
      <c r="M38" s="21"/>
      <c r="N38" s="18">
        <v>105.17513973322646</v>
      </c>
      <c r="O38" s="86"/>
      <c r="P38" s="20">
        <v>105.08937820979082</v>
      </c>
      <c r="Q38" s="18"/>
      <c r="R38" s="19">
        <v>104.62658422137439</v>
      </c>
      <c r="S38" s="18"/>
      <c r="T38" s="1"/>
    </row>
    <row r="39" spans="1:20" ht="30" customHeight="1">
      <c r="A39" s="27">
        <v>5</v>
      </c>
      <c r="B39" s="26" t="s">
        <v>30</v>
      </c>
      <c r="C39" s="28">
        <v>9</v>
      </c>
      <c r="D39" s="21">
        <v>4.8201595938803212</v>
      </c>
      <c r="E39" s="23">
        <v>5.13969814420288</v>
      </c>
      <c r="F39" s="22">
        <v>4.5260725085044733</v>
      </c>
      <c r="G39" s="24">
        <v>4.7978872629487395</v>
      </c>
      <c r="H39" s="23">
        <v>5.1140160217928887</v>
      </c>
      <c r="I39" s="23">
        <v>4.5068129332527445</v>
      </c>
      <c r="J39" s="23">
        <v>4.8135970982577652</v>
      </c>
      <c r="K39" s="23">
        <v>5.1491169218541009</v>
      </c>
      <c r="L39" s="86">
        <v>4.5041112197275481</v>
      </c>
      <c r="M39" s="21"/>
      <c r="N39" s="18">
        <v>104.51263537906136</v>
      </c>
      <c r="O39" s="86"/>
      <c r="P39" s="20">
        <v>104.47982875739903</v>
      </c>
      <c r="Q39" s="18"/>
      <c r="R39" s="19">
        <v>105.44993108276633</v>
      </c>
      <c r="S39" s="18"/>
      <c r="T39" s="1"/>
    </row>
    <row r="40" spans="1:20" ht="30" customHeight="1">
      <c r="A40" s="27">
        <v>10</v>
      </c>
      <c r="B40" s="26" t="s">
        <v>30</v>
      </c>
      <c r="C40" s="28">
        <v>14</v>
      </c>
      <c r="D40" s="21">
        <v>4.9124222430895275</v>
      </c>
      <c r="E40" s="23">
        <v>5.2333863805539158</v>
      </c>
      <c r="F40" s="22">
        <v>4.6170231195665874</v>
      </c>
      <c r="G40" s="24">
        <v>5.0269755275308237</v>
      </c>
      <c r="H40" s="23">
        <v>5.3685728672979449</v>
      </c>
      <c r="I40" s="23">
        <v>4.7124511006416219</v>
      </c>
      <c r="J40" s="23">
        <v>5.3371696530908928</v>
      </c>
      <c r="K40" s="23">
        <v>5.6819978548016969</v>
      </c>
      <c r="L40" s="86">
        <v>5.0190976601917257</v>
      </c>
      <c r="M40" s="21"/>
      <c r="N40" s="18">
        <v>104.3214087749968</v>
      </c>
      <c r="O40" s="86"/>
      <c r="P40" s="20">
        <v>104.89430147058823</v>
      </c>
      <c r="Q40" s="18"/>
      <c r="R40" s="19">
        <v>104.42345826870594</v>
      </c>
      <c r="S40" s="18"/>
      <c r="T40" s="1"/>
    </row>
    <row r="41" spans="1:20" ht="30" customHeight="1">
      <c r="A41" s="27">
        <v>15</v>
      </c>
      <c r="B41" s="26" t="s">
        <v>30</v>
      </c>
      <c r="C41" s="28">
        <v>19</v>
      </c>
      <c r="D41" s="21">
        <v>5.7367890137737882</v>
      </c>
      <c r="E41" s="23">
        <v>6.1213925751003195</v>
      </c>
      <c r="F41" s="22">
        <v>5.3828193901978079</v>
      </c>
      <c r="G41" s="24">
        <v>5.9021234483370089</v>
      </c>
      <c r="H41" s="23">
        <v>6.2764673368607085</v>
      </c>
      <c r="I41" s="23">
        <v>5.5574477635741868</v>
      </c>
      <c r="J41" s="23">
        <v>6.05225063408973</v>
      </c>
      <c r="K41" s="23">
        <v>6.3531201524714653</v>
      </c>
      <c r="L41" s="86">
        <v>5.774726444248234</v>
      </c>
      <c r="M41" s="21"/>
      <c r="N41" s="18">
        <v>104.66298504187543</v>
      </c>
      <c r="O41" s="86"/>
      <c r="P41" s="20">
        <v>103.98717585376222</v>
      </c>
      <c r="Q41" s="18"/>
      <c r="R41" s="19">
        <v>101.47949693691234</v>
      </c>
      <c r="S41" s="18"/>
      <c r="T41" s="1"/>
    </row>
    <row r="42" spans="1:20" ht="30" customHeight="1">
      <c r="A42" s="27">
        <v>20</v>
      </c>
      <c r="B42" s="26" t="s">
        <v>30</v>
      </c>
      <c r="C42" s="28">
        <v>24</v>
      </c>
      <c r="D42" s="21">
        <v>5.7842530210891914</v>
      </c>
      <c r="E42" s="23">
        <v>5.9475987576683185</v>
      </c>
      <c r="F42" s="22">
        <v>5.6339178845911553</v>
      </c>
      <c r="G42" s="24">
        <v>5.8503607755790892</v>
      </c>
      <c r="H42" s="23">
        <v>5.9962516745050785</v>
      </c>
      <c r="I42" s="23">
        <v>5.7160322957252072</v>
      </c>
      <c r="J42" s="23">
        <v>6.2498590342152154</v>
      </c>
      <c r="K42" s="23">
        <v>6.4589912440013499</v>
      </c>
      <c r="L42" s="86">
        <v>6.0569539921796167</v>
      </c>
      <c r="M42" s="21"/>
      <c r="N42" s="18">
        <v>97.159180250537233</v>
      </c>
      <c r="O42" s="86"/>
      <c r="P42" s="20">
        <v>96.588423717429862</v>
      </c>
      <c r="Q42" s="18"/>
      <c r="R42" s="19">
        <v>98.363296184820626</v>
      </c>
      <c r="S42" s="18"/>
      <c r="T42" s="1"/>
    </row>
    <row r="43" spans="1:20" ht="30" customHeight="1">
      <c r="A43" s="27">
        <v>25</v>
      </c>
      <c r="B43" s="26" t="s">
        <v>30</v>
      </c>
      <c r="C43" s="28">
        <v>29</v>
      </c>
      <c r="D43" s="21">
        <v>6.5984709003604394</v>
      </c>
      <c r="E43" s="23">
        <v>6.8502571078997585</v>
      </c>
      <c r="F43" s="22">
        <v>6.3667396371424978</v>
      </c>
      <c r="G43" s="24">
        <v>6.8734679401992498</v>
      </c>
      <c r="H43" s="23">
        <v>7.1126240309787452</v>
      </c>
      <c r="I43" s="23">
        <v>6.653265896352063</v>
      </c>
      <c r="J43" s="23">
        <v>7.1889474623083123</v>
      </c>
      <c r="K43" s="23">
        <v>7.4096944160744584</v>
      </c>
      <c r="L43" s="86">
        <v>6.9853288975782037</v>
      </c>
      <c r="M43" s="21"/>
      <c r="N43" s="18">
        <v>99.02445811817816</v>
      </c>
      <c r="O43" s="86"/>
      <c r="P43" s="20">
        <v>98.431674261703265</v>
      </c>
      <c r="Q43" s="18"/>
      <c r="R43" s="19">
        <v>97.844426261885275</v>
      </c>
      <c r="S43" s="18"/>
      <c r="T43" s="1"/>
    </row>
    <row r="44" spans="1:20" ht="30" customHeight="1">
      <c r="A44" s="27">
        <v>30</v>
      </c>
      <c r="B44" s="26" t="s">
        <v>30</v>
      </c>
      <c r="C44" s="28">
        <v>34</v>
      </c>
      <c r="D44" s="21">
        <v>6.8762327315074891</v>
      </c>
      <c r="E44" s="23">
        <v>7.1292897661644288</v>
      </c>
      <c r="F44" s="22">
        <v>6.6433318634244678</v>
      </c>
      <c r="G44" s="24">
        <v>6.6433546721962182</v>
      </c>
      <c r="H44" s="23">
        <v>6.8636265957913123</v>
      </c>
      <c r="I44" s="23">
        <v>6.4405401521072738</v>
      </c>
      <c r="J44" s="23">
        <v>6.0230835317106379</v>
      </c>
      <c r="K44" s="23">
        <v>6.1525953908149615</v>
      </c>
      <c r="L44" s="86">
        <v>5.903620869071645</v>
      </c>
      <c r="M44" s="21"/>
      <c r="N44" s="18">
        <v>98.767261305043561</v>
      </c>
      <c r="O44" s="86"/>
      <c r="P44" s="20">
        <v>98.123099026395835</v>
      </c>
      <c r="Q44" s="18"/>
      <c r="R44" s="19">
        <v>96.130798377539278</v>
      </c>
      <c r="S44" s="18"/>
      <c r="T44" s="1"/>
    </row>
    <row r="45" spans="1:20" ht="30" customHeight="1">
      <c r="A45" s="27">
        <v>35</v>
      </c>
      <c r="B45" s="26" t="s">
        <v>30</v>
      </c>
      <c r="C45" s="28">
        <v>39</v>
      </c>
      <c r="D45" s="21">
        <v>5.7593421058027054</v>
      </c>
      <c r="E45" s="23">
        <v>5.8962627377499421</v>
      </c>
      <c r="F45" s="22">
        <v>5.6333272962076357</v>
      </c>
      <c r="G45" s="24">
        <v>5.637621315561141</v>
      </c>
      <c r="H45" s="23">
        <v>5.7673536458505952</v>
      </c>
      <c r="I45" s="23">
        <v>5.518170775164343</v>
      </c>
      <c r="J45" s="23">
        <v>5.6744110705813124</v>
      </c>
      <c r="K45" s="23">
        <v>5.8187435633367661</v>
      </c>
      <c r="L45" s="86">
        <v>5.5412777497477297</v>
      </c>
      <c r="M45" s="21"/>
      <c r="N45" s="18">
        <v>96.330659957016309</v>
      </c>
      <c r="O45" s="86"/>
      <c r="P45" s="20">
        <v>96.232406300729608</v>
      </c>
      <c r="Q45" s="18"/>
      <c r="R45" s="19">
        <v>96.859439465073265</v>
      </c>
      <c r="S45" s="18"/>
      <c r="T45" s="1"/>
    </row>
    <row r="46" spans="1:20" ht="30" customHeight="1">
      <c r="A46" s="27">
        <v>40</v>
      </c>
      <c r="B46" s="26" t="s">
        <v>30</v>
      </c>
      <c r="C46" s="28">
        <v>44</v>
      </c>
      <c r="D46" s="21">
        <v>5.6378116939832452</v>
      </c>
      <c r="E46" s="23">
        <v>5.7865319951744141</v>
      </c>
      <c r="F46" s="22">
        <v>5.5009370669018525</v>
      </c>
      <c r="G46" s="24">
        <v>5.7101915577643245</v>
      </c>
      <c r="H46" s="23">
        <v>5.8664608259359321</v>
      </c>
      <c r="I46" s="23">
        <v>5.5663072346440758</v>
      </c>
      <c r="J46" s="23">
        <v>5.9184612892576896</v>
      </c>
      <c r="K46" s="23">
        <v>6.1014225826991035</v>
      </c>
      <c r="L46" s="86">
        <v>5.7496964871342078</v>
      </c>
      <c r="M46" s="21"/>
      <c r="N46" s="18">
        <v>96.8131553519665</v>
      </c>
      <c r="O46" s="86"/>
      <c r="P46" s="20">
        <v>97.039578396349881</v>
      </c>
      <c r="Q46" s="18"/>
      <c r="R46" s="19">
        <v>97.88335304300135</v>
      </c>
      <c r="S46" s="18"/>
      <c r="T46" s="1"/>
    </row>
    <row r="47" spans="1:20" ht="30" customHeight="1">
      <c r="A47" s="27">
        <v>45</v>
      </c>
      <c r="B47" s="26" t="s">
        <v>30</v>
      </c>
      <c r="C47" s="28">
        <v>49</v>
      </c>
      <c r="D47" s="21">
        <v>5.980208636604079</v>
      </c>
      <c r="E47" s="23">
        <v>6.2145460612438717</v>
      </c>
      <c r="F47" s="22">
        <v>5.7645363487463772</v>
      </c>
      <c r="G47" s="24">
        <v>6.1342867231819387</v>
      </c>
      <c r="H47" s="23">
        <v>6.4043337741660613</v>
      </c>
      <c r="I47" s="23">
        <v>5.8856419474298676</v>
      </c>
      <c r="J47" s="23">
        <v>6.6626068520648669</v>
      </c>
      <c r="K47" s="23">
        <v>6.9675143476161381</v>
      </c>
      <c r="L47" s="86">
        <v>6.381358003279515</v>
      </c>
      <c r="M47" s="21"/>
      <c r="N47" s="18">
        <v>99.219657127245412</v>
      </c>
      <c r="O47" s="86"/>
      <c r="P47" s="20">
        <v>100.18899481518648</v>
      </c>
      <c r="Q47" s="18"/>
      <c r="R47" s="19">
        <v>100.71343638525565</v>
      </c>
      <c r="S47" s="18"/>
      <c r="T47" s="1"/>
    </row>
    <row r="48" spans="1:20" ht="30" customHeight="1">
      <c r="A48" s="27">
        <v>50</v>
      </c>
      <c r="B48" s="26" t="s">
        <v>30</v>
      </c>
      <c r="C48" s="28">
        <v>54</v>
      </c>
      <c r="D48" s="21">
        <v>7.6044925759321602</v>
      </c>
      <c r="E48" s="23">
        <v>7.8583681990468612</v>
      </c>
      <c r="F48" s="22">
        <v>7.3708383205241272</v>
      </c>
      <c r="G48" s="24">
        <v>8.1661510045289774</v>
      </c>
      <c r="H48" s="23">
        <v>8.4303111879925279</v>
      </c>
      <c r="I48" s="23">
        <v>7.9229265392346591</v>
      </c>
      <c r="J48" s="23">
        <v>8.2138456081212698</v>
      </c>
      <c r="K48" s="23">
        <v>8.4890240202383644</v>
      </c>
      <c r="L48" s="86">
        <v>7.9600190779515652</v>
      </c>
      <c r="M48" s="21"/>
      <c r="N48" s="18">
        <v>98.122404284016397</v>
      </c>
      <c r="O48" s="86"/>
      <c r="P48" s="20">
        <v>97.971075715031191</v>
      </c>
      <c r="Q48" s="18"/>
      <c r="R48" s="19">
        <v>98.370823377941747</v>
      </c>
      <c r="S48" s="18"/>
      <c r="T48" s="1"/>
    </row>
    <row r="49" spans="1:20" ht="30" customHeight="1">
      <c r="A49" s="27">
        <v>55</v>
      </c>
      <c r="B49" s="26" t="s">
        <v>30</v>
      </c>
      <c r="C49" s="28">
        <v>59</v>
      </c>
      <c r="D49" s="21">
        <v>7.3689152782846534</v>
      </c>
      <c r="E49" s="23">
        <v>7.5364485741420459</v>
      </c>
      <c r="F49" s="22">
        <v>7.2147261244802818</v>
      </c>
      <c r="G49" s="24">
        <v>6.9021680359858202</v>
      </c>
      <c r="H49" s="23">
        <v>7.0537156639593048</v>
      </c>
      <c r="I49" s="23">
        <v>6.7626311447814764</v>
      </c>
      <c r="J49" s="23">
        <v>6.8924067114066441</v>
      </c>
      <c r="K49" s="23">
        <v>7.016550504036136</v>
      </c>
      <c r="L49" s="86">
        <v>6.7778955915741683</v>
      </c>
      <c r="M49" s="21"/>
      <c r="N49" s="18">
        <v>96.138996138996134</v>
      </c>
      <c r="O49" s="86"/>
      <c r="P49" s="20">
        <v>96.037788031849075</v>
      </c>
      <c r="Q49" s="18"/>
      <c r="R49" s="19">
        <v>95.488579694973907</v>
      </c>
      <c r="S49" s="18"/>
      <c r="T49" s="1"/>
    </row>
    <row r="50" spans="1:20" ht="30" customHeight="1">
      <c r="A50" s="27">
        <v>60</v>
      </c>
      <c r="B50" s="26" t="s">
        <v>30</v>
      </c>
      <c r="C50" s="28">
        <v>64</v>
      </c>
      <c r="D50" s="21">
        <v>6.3838064698670189</v>
      </c>
      <c r="E50" s="23">
        <v>6.4498361525364274</v>
      </c>
      <c r="F50" s="22">
        <v>6.3230360967620012</v>
      </c>
      <c r="G50" s="24">
        <v>6.2006044445173343</v>
      </c>
      <c r="H50" s="23">
        <v>6.2230114684220146</v>
      </c>
      <c r="I50" s="23">
        <v>6.1799732640850831</v>
      </c>
      <c r="J50" s="23">
        <v>5.9746425620300716</v>
      </c>
      <c r="K50" s="23">
        <v>5.9418147010183286</v>
      </c>
      <c r="L50" s="86">
        <v>6.0049232151866798</v>
      </c>
      <c r="M50" s="21"/>
      <c r="N50" s="18">
        <v>93.880569133534664</v>
      </c>
      <c r="O50" s="86"/>
      <c r="P50" s="20">
        <v>92.715833067855996</v>
      </c>
      <c r="Q50" s="18"/>
      <c r="R50" s="19">
        <v>91.271312995388669</v>
      </c>
      <c r="S50" s="18"/>
      <c r="T50" s="1"/>
    </row>
    <row r="51" spans="1:20" ht="30" customHeight="1">
      <c r="A51" s="27">
        <v>65</v>
      </c>
      <c r="B51" s="26" t="s">
        <v>30</v>
      </c>
      <c r="C51" s="28">
        <v>69</v>
      </c>
      <c r="D51" s="21">
        <v>5.9436111190844265</v>
      </c>
      <c r="E51" s="23">
        <v>5.7999007503614912</v>
      </c>
      <c r="F51" s="22">
        <v>6.0758748582587883</v>
      </c>
      <c r="G51" s="24">
        <v>6.0511589457429817</v>
      </c>
      <c r="H51" s="23">
        <v>5.9109361084769247</v>
      </c>
      <c r="I51" s="23">
        <v>6.1802685797874126</v>
      </c>
      <c r="J51" s="23">
        <v>6.0733186113793733</v>
      </c>
      <c r="K51" s="23">
        <v>5.9156407177440373</v>
      </c>
      <c r="L51" s="86">
        <v>6.218761825176589</v>
      </c>
      <c r="M51" s="21"/>
      <c r="N51" s="18">
        <v>87.854585513632614</v>
      </c>
      <c r="O51" s="86"/>
      <c r="P51" s="20">
        <v>88.062055014892564</v>
      </c>
      <c r="Q51" s="18"/>
      <c r="R51" s="19">
        <v>87.744624209675621</v>
      </c>
      <c r="S51" s="18"/>
      <c r="T51" s="1"/>
    </row>
    <row r="52" spans="1:20" ht="30" customHeight="1">
      <c r="A52" s="27">
        <v>70</v>
      </c>
      <c r="B52" s="26" t="s">
        <v>30</v>
      </c>
      <c r="C52" s="28">
        <v>74</v>
      </c>
      <c r="D52" s="21">
        <v>5.6792786291000503</v>
      </c>
      <c r="E52" s="23">
        <v>5.3631167808893112</v>
      </c>
      <c r="F52" s="22">
        <v>5.9702579690059219</v>
      </c>
      <c r="G52" s="24">
        <v>5.5903174076843483</v>
      </c>
      <c r="H52" s="23">
        <v>5.2785531848471861</v>
      </c>
      <c r="I52" s="23">
        <v>5.8773731077646367</v>
      </c>
      <c r="J52" s="23">
        <v>5.324713403744461</v>
      </c>
      <c r="K52" s="23">
        <v>5.0066022537402093</v>
      </c>
      <c r="L52" s="86">
        <v>5.6181413975782037</v>
      </c>
      <c r="M52" s="21"/>
      <c r="N52" s="18">
        <v>82.675503676591816</v>
      </c>
      <c r="O52" s="86"/>
      <c r="P52" s="20">
        <v>82.693531638361307</v>
      </c>
      <c r="Q52" s="18"/>
      <c r="R52" s="19">
        <v>82.200238546270967</v>
      </c>
      <c r="S52" s="18"/>
      <c r="T52" s="1"/>
    </row>
    <row r="53" spans="1:20" ht="30" customHeight="1">
      <c r="A53" s="27">
        <v>75</v>
      </c>
      <c r="B53" s="26" t="s">
        <v>30</v>
      </c>
      <c r="C53" s="28">
        <v>79</v>
      </c>
      <c r="D53" s="21">
        <v>4.4648971373975375</v>
      </c>
      <c r="E53" s="23">
        <v>3.9162966195230879</v>
      </c>
      <c r="F53" s="22">
        <v>4.9698012473226658</v>
      </c>
      <c r="G53" s="24">
        <v>4.2860005545268507</v>
      </c>
      <c r="H53" s="23">
        <v>3.6802227185302625</v>
      </c>
      <c r="I53" s="23">
        <v>4.8437681496108729</v>
      </c>
      <c r="J53" s="23">
        <v>3.8452390472148235</v>
      </c>
      <c r="K53" s="23">
        <v>3.1319040557922491</v>
      </c>
      <c r="L53" s="86">
        <v>4.5032243314833496</v>
      </c>
      <c r="M53" s="21"/>
      <c r="N53" s="18">
        <v>72.525252525252526</v>
      </c>
      <c r="O53" s="86"/>
      <c r="P53" s="20">
        <v>69.956915823273576</v>
      </c>
      <c r="Q53" s="18"/>
      <c r="R53" s="19">
        <v>64.151604008928174</v>
      </c>
      <c r="S53" s="18"/>
      <c r="T53" s="1"/>
    </row>
    <row r="54" spans="1:20" ht="30" customHeight="1">
      <c r="A54" s="27">
        <v>80</v>
      </c>
      <c r="B54" s="26" t="s">
        <v>30</v>
      </c>
      <c r="C54" s="28">
        <v>84</v>
      </c>
      <c r="D54" s="21">
        <v>2.8727000971833236</v>
      </c>
      <c r="E54" s="23">
        <v>2.0301256876887668</v>
      </c>
      <c r="F54" s="22">
        <v>3.6481628764016629</v>
      </c>
      <c r="G54" s="24">
        <v>2.7046765268579085</v>
      </c>
      <c r="H54" s="23">
        <v>1.9029220046805957</v>
      </c>
      <c r="I54" s="23">
        <v>3.4428888963264694</v>
      </c>
      <c r="J54" s="23">
        <v>2.5231337667903064</v>
      </c>
      <c r="K54" s="23">
        <v>1.7995948908384649</v>
      </c>
      <c r="L54" s="86">
        <v>3.1905311869323918</v>
      </c>
      <c r="M54" s="21"/>
      <c r="N54" s="18">
        <v>51.2154979359469</v>
      </c>
      <c r="O54" s="86"/>
      <c r="P54" s="20">
        <v>50.890636168691927</v>
      </c>
      <c r="Q54" s="18"/>
      <c r="R54" s="19">
        <v>52.027673966087043</v>
      </c>
      <c r="S54" s="18"/>
      <c r="T54" s="1"/>
    </row>
    <row r="55" spans="1:20" ht="30" customHeight="1">
      <c r="A55" s="27">
        <v>85</v>
      </c>
      <c r="B55" s="26" t="s">
        <v>30</v>
      </c>
      <c r="C55" s="28"/>
      <c r="D55" s="21">
        <v>2.7104716056571356</v>
      </c>
      <c r="E55" s="23">
        <v>1.5675667582159023</v>
      </c>
      <c r="F55" s="22">
        <v>3.762343297215573</v>
      </c>
      <c r="G55" s="24">
        <v>2.6446625765613496</v>
      </c>
      <c r="H55" s="23">
        <v>1.5616597405679793</v>
      </c>
      <c r="I55" s="23">
        <v>3.6418332411292087</v>
      </c>
      <c r="J55" s="23">
        <v>2.4126165915190882</v>
      </c>
      <c r="K55" s="23">
        <v>1.4593331082726879</v>
      </c>
      <c r="L55" s="86">
        <v>3.2919320761856712</v>
      </c>
      <c r="M55" s="21"/>
      <c r="N55" s="18">
        <v>38.346022028621512</v>
      </c>
      <c r="O55" s="86"/>
      <c r="P55" s="20">
        <v>39.482646772624072</v>
      </c>
      <c r="Q55" s="18"/>
      <c r="R55" s="19">
        <v>40.890857929713228</v>
      </c>
      <c r="S55" s="18"/>
      <c r="T55" s="1"/>
    </row>
    <row r="56" spans="1:20" ht="21.6" customHeight="1">
      <c r="A56" s="27"/>
      <c r="B56" s="26"/>
      <c r="C56" s="28"/>
      <c r="D56" s="21"/>
      <c r="E56" s="23"/>
      <c r="F56" s="22"/>
      <c r="G56" s="24"/>
      <c r="H56" s="23"/>
      <c r="I56" s="23"/>
      <c r="J56" s="23"/>
      <c r="K56" s="23"/>
      <c r="L56" s="86"/>
      <c r="M56" s="21"/>
      <c r="N56" s="18"/>
      <c r="O56" s="86"/>
      <c r="P56" s="20"/>
      <c r="Q56" s="18"/>
      <c r="R56" s="19"/>
      <c r="S56" s="18"/>
      <c r="T56" s="1"/>
    </row>
    <row r="57" spans="1:20" ht="30" customHeight="1">
      <c r="A57" s="27">
        <v>0</v>
      </c>
      <c r="B57" s="26" t="s">
        <v>30</v>
      </c>
      <c r="C57" s="28">
        <v>14</v>
      </c>
      <c r="D57" s="21">
        <v>14.455301821879779</v>
      </c>
      <c r="E57" s="23">
        <v>15.42444193468347</v>
      </c>
      <c r="F57" s="22">
        <v>13.563354384528159</v>
      </c>
      <c r="G57" s="24">
        <v>14.59353745593126</v>
      </c>
      <c r="H57" s="23">
        <v>15.57992667993085</v>
      </c>
      <c r="I57" s="23">
        <v>13.685323400225622</v>
      </c>
      <c r="J57" s="23">
        <v>14.934479103232063</v>
      </c>
      <c r="K57" s="23">
        <v>15.928738392639662</v>
      </c>
      <c r="L57" s="86">
        <v>14.017367242684156</v>
      </c>
      <c r="M57" s="21"/>
      <c r="N57" s="18">
        <v>104.66344932689866</v>
      </c>
      <c r="O57" s="86"/>
      <c r="P57" s="20">
        <v>104.82146967430084</v>
      </c>
      <c r="Q57" s="18"/>
      <c r="R57" s="19">
        <v>104.81841317154787</v>
      </c>
      <c r="S57" s="18"/>
      <c r="T57" s="1"/>
    </row>
    <row r="58" spans="1:20" ht="30" customHeight="1">
      <c r="A58" s="27">
        <v>15</v>
      </c>
      <c r="B58" s="26" t="s">
        <v>30</v>
      </c>
      <c r="C58" s="28">
        <v>64</v>
      </c>
      <c r="D58" s="21">
        <v>63.730322427204769</v>
      </c>
      <c r="E58" s="23">
        <v>65.790531926726388</v>
      </c>
      <c r="F58" s="22">
        <v>61.834210028978198</v>
      </c>
      <c r="G58" s="24">
        <v>64.0203299178511</v>
      </c>
      <c r="H58" s="23">
        <v>65.994156204462286</v>
      </c>
      <c r="I58" s="23">
        <v>62.202937013098236</v>
      </c>
      <c r="J58" s="23">
        <v>64.850514755785753</v>
      </c>
      <c r="K58" s="23">
        <v>66.709470922307062</v>
      </c>
      <c r="L58" s="86">
        <v>63.135800327951564</v>
      </c>
      <c r="M58" s="21"/>
      <c r="N58" s="18">
        <v>97.923577991582249</v>
      </c>
      <c r="O58" s="86"/>
      <c r="P58" s="20">
        <v>97.686486383835316</v>
      </c>
      <c r="Q58" s="18"/>
      <c r="R58" s="19">
        <v>97.461806921266387</v>
      </c>
      <c r="S58" s="18"/>
      <c r="T58" s="1"/>
    </row>
    <row r="59" spans="1:20" ht="30" customHeight="1">
      <c r="A59" s="27">
        <v>65</v>
      </c>
      <c r="B59" s="26" t="s">
        <v>30</v>
      </c>
      <c r="C59" s="25"/>
      <c r="D59" s="21">
        <v>21.670958588422472</v>
      </c>
      <c r="E59" s="23">
        <v>18.677006596678559</v>
      </c>
      <c r="F59" s="22">
        <v>24.42644024820461</v>
      </c>
      <c r="G59" s="24">
        <v>21.276816011373437</v>
      </c>
      <c r="H59" s="23">
        <v>18.334293757102948</v>
      </c>
      <c r="I59" s="23">
        <v>23.986131974618598</v>
      </c>
      <c r="J59" s="23">
        <v>20.179021420648052</v>
      </c>
      <c r="K59" s="23">
        <v>17.313075026387647</v>
      </c>
      <c r="L59" s="86">
        <v>22.822590817356208</v>
      </c>
      <c r="M59" s="21"/>
      <c r="N59" s="18">
        <v>70.371982253170373</v>
      </c>
      <c r="O59" s="86"/>
      <c r="P59" s="20">
        <v>70.379125524283239</v>
      </c>
      <c r="Q59" s="18"/>
      <c r="R59" s="19">
        <v>69.973229706390327</v>
      </c>
      <c r="S59" s="18"/>
      <c r="T59" s="1"/>
    </row>
    <row r="60" spans="1:20" ht="12" customHeight="1">
      <c r="A60" s="17"/>
      <c r="B60" s="16"/>
      <c r="C60" s="15"/>
      <c r="D60" s="14"/>
      <c r="E60" s="13"/>
      <c r="F60" s="13"/>
      <c r="G60" s="13"/>
      <c r="H60" s="13"/>
      <c r="I60" s="13"/>
      <c r="J60" s="13"/>
      <c r="K60" s="13"/>
      <c r="L60" s="101"/>
      <c r="M60" s="11"/>
      <c r="N60" s="9"/>
      <c r="O60" s="100"/>
      <c r="P60" s="84"/>
      <c r="Q60" s="83"/>
      <c r="R60" s="82"/>
      <c r="S60" s="7"/>
      <c r="T60" s="1"/>
    </row>
    <row r="61" spans="1:20">
      <c r="T61" s="1"/>
    </row>
  </sheetData>
  <mergeCells count="22">
    <mergeCell ref="R1:T1"/>
    <mergeCell ref="M2:P3"/>
    <mergeCell ref="Q2:T3"/>
    <mergeCell ref="M4:N4"/>
    <mergeCell ref="O4:P4"/>
    <mergeCell ref="S4:T4"/>
    <mergeCell ref="M33:R33"/>
    <mergeCell ref="M34:N34"/>
    <mergeCell ref="O34:P34"/>
    <mergeCell ref="Q34:R34"/>
    <mergeCell ref="A36:C36"/>
    <mergeCell ref="A6:C6"/>
    <mergeCell ref="D3:F3"/>
    <mergeCell ref="G3:I3"/>
    <mergeCell ref="J3:L3"/>
    <mergeCell ref="M32:R32"/>
    <mergeCell ref="Q4:R4"/>
    <mergeCell ref="D2:L2"/>
    <mergeCell ref="D32:L32"/>
    <mergeCell ref="D33:F33"/>
    <mergeCell ref="G33:I33"/>
    <mergeCell ref="J33:L33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62" firstPageNumber="90" pageOrder="overThenDown" orientation="landscape" useFirstPageNumber="1" r:id="rId1"/>
  <headerFooter alignWithMargins="0"/>
  <rowBreaks count="1" manualBreakCount="1">
    <brk id="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1"/>
  <sheetViews>
    <sheetView view="pageBreakPreview" zoomScale="60" zoomScaleNormal="75" workbookViewId="0">
      <selection activeCell="I25" sqref="I25"/>
    </sheetView>
  </sheetViews>
  <sheetFormatPr defaultColWidth="8.75" defaultRowHeight="14.25"/>
  <cols>
    <col min="1" max="1" width="4.75" style="1" customWidth="1"/>
    <col min="2" max="2" width="2.875" style="1" customWidth="1"/>
    <col min="3" max="3" width="4.75" style="6" customWidth="1"/>
    <col min="4" max="12" width="11.125" style="5" customWidth="1"/>
    <col min="13" max="13" width="3.125" style="5" customWidth="1"/>
    <col min="14" max="14" width="8.5" style="3" customWidth="1"/>
    <col min="15" max="15" width="3.125" style="3" customWidth="1"/>
    <col min="16" max="16" width="8.5" style="4" customWidth="1"/>
    <col min="17" max="17" width="3.125" style="4" customWidth="1"/>
    <col min="18" max="18" width="8.5" style="3" customWidth="1"/>
    <col min="19" max="19" width="3.125" style="3" customWidth="1"/>
    <col min="20" max="20" width="8.5" style="2" customWidth="1"/>
    <col min="21" max="16384" width="8.75" style="1"/>
  </cols>
  <sheetData>
    <row r="1" spans="1:20" s="76" customFormat="1" ht="22.15" customHeight="1">
      <c r="A1" s="81" t="s">
        <v>62</v>
      </c>
      <c r="C1" s="80"/>
      <c r="D1" s="79"/>
      <c r="E1" s="79"/>
      <c r="F1" s="79"/>
      <c r="G1" s="79"/>
      <c r="H1" s="79"/>
      <c r="I1" s="79"/>
      <c r="J1" s="79"/>
      <c r="K1" s="79" t="s">
        <v>41</v>
      </c>
      <c r="L1" s="79"/>
      <c r="M1" s="79"/>
      <c r="N1" s="78"/>
      <c r="O1" s="78"/>
      <c r="P1" s="99"/>
      <c r="Q1" s="99"/>
      <c r="R1" s="133" t="s">
        <v>27</v>
      </c>
      <c r="S1" s="133"/>
      <c r="T1" s="133"/>
    </row>
    <row r="2" spans="1:20" ht="27" customHeight="1">
      <c r="A2" s="52"/>
      <c r="B2" s="51"/>
      <c r="C2" s="50" t="s">
        <v>13</v>
      </c>
      <c r="D2" s="127" t="s">
        <v>26</v>
      </c>
      <c r="E2" s="128"/>
      <c r="F2" s="128"/>
      <c r="G2" s="128"/>
      <c r="H2" s="128"/>
      <c r="I2" s="128"/>
      <c r="J2" s="128"/>
      <c r="K2" s="128"/>
      <c r="L2" s="129"/>
      <c r="M2" s="134" t="s">
        <v>61</v>
      </c>
      <c r="N2" s="113"/>
      <c r="O2" s="113"/>
      <c r="P2" s="113"/>
      <c r="Q2" s="112" t="s">
        <v>54</v>
      </c>
      <c r="R2" s="113"/>
      <c r="S2" s="113"/>
      <c r="T2" s="114"/>
    </row>
    <row r="3" spans="1:20" ht="27" customHeight="1">
      <c r="A3" s="36"/>
      <c r="B3" s="26"/>
      <c r="C3" s="25"/>
      <c r="D3" s="130" t="s">
        <v>60</v>
      </c>
      <c r="E3" s="131"/>
      <c r="F3" s="131"/>
      <c r="G3" s="131" t="s">
        <v>53</v>
      </c>
      <c r="H3" s="131"/>
      <c r="I3" s="131"/>
      <c r="J3" s="131" t="s">
        <v>51</v>
      </c>
      <c r="K3" s="131"/>
      <c r="L3" s="131"/>
      <c r="M3" s="115"/>
      <c r="N3" s="116"/>
      <c r="O3" s="116"/>
      <c r="P3" s="116"/>
      <c r="Q3" s="115"/>
      <c r="R3" s="116"/>
      <c r="S3" s="116"/>
      <c r="T3" s="117"/>
    </row>
    <row r="4" spans="1:20" ht="27" customHeight="1">
      <c r="A4" s="41" t="s">
        <v>7</v>
      </c>
      <c r="B4" s="16"/>
      <c r="C4" s="15"/>
      <c r="D4" s="40" t="s">
        <v>2</v>
      </c>
      <c r="E4" s="39" t="s">
        <v>6</v>
      </c>
      <c r="F4" s="106" t="s">
        <v>5</v>
      </c>
      <c r="G4" s="106" t="s">
        <v>2</v>
      </c>
      <c r="H4" s="39" t="s">
        <v>6</v>
      </c>
      <c r="I4" s="39" t="s">
        <v>5</v>
      </c>
      <c r="J4" s="39" t="s">
        <v>2</v>
      </c>
      <c r="K4" s="39" t="s">
        <v>6</v>
      </c>
      <c r="L4" s="39" t="s">
        <v>5</v>
      </c>
      <c r="M4" s="120" t="s">
        <v>23</v>
      </c>
      <c r="N4" s="121"/>
      <c r="O4" s="135" t="s">
        <v>20</v>
      </c>
      <c r="P4" s="136"/>
      <c r="Q4" s="120" t="s">
        <v>21</v>
      </c>
      <c r="R4" s="121"/>
      <c r="S4" s="122" t="s">
        <v>20</v>
      </c>
      <c r="T4" s="123"/>
    </row>
    <row r="5" spans="1:20" ht="12" customHeight="1">
      <c r="A5" s="36"/>
      <c r="B5" s="26"/>
      <c r="C5" s="25"/>
      <c r="D5" s="35"/>
      <c r="E5" s="34"/>
      <c r="F5" s="103"/>
      <c r="G5" s="111"/>
      <c r="H5" s="111"/>
      <c r="I5" s="111"/>
      <c r="J5" s="34"/>
      <c r="K5" s="34"/>
      <c r="L5" s="34"/>
      <c r="M5" s="72"/>
      <c r="N5" s="70"/>
      <c r="O5" s="69"/>
      <c r="P5" s="98"/>
      <c r="Q5" s="71"/>
      <c r="R5" s="70"/>
      <c r="S5" s="69"/>
      <c r="T5" s="68"/>
    </row>
    <row r="6" spans="1:20" ht="30" customHeight="1">
      <c r="A6" s="125" t="s">
        <v>2</v>
      </c>
      <c r="B6" s="126"/>
      <c r="C6" s="126"/>
      <c r="D6" s="64">
        <v>1950661</v>
      </c>
      <c r="E6" s="63">
        <v>934806</v>
      </c>
      <c r="F6" s="107">
        <v>1015855</v>
      </c>
      <c r="G6" s="63">
        <v>1950952</v>
      </c>
      <c r="H6" s="63">
        <v>935016</v>
      </c>
      <c r="I6" s="63">
        <v>1015936</v>
      </c>
      <c r="J6" s="63">
        <v>1950828</v>
      </c>
      <c r="K6" s="63">
        <v>936044</v>
      </c>
      <c r="L6" s="63">
        <v>1014784</v>
      </c>
      <c r="M6" s="95" t="str">
        <f t="shared" ref="M6:M29" si="0">IF(N6&lt;0,"△","  ")</f>
        <v>△</v>
      </c>
      <c r="N6" s="108">
        <f>D6-G6</f>
        <v>-291</v>
      </c>
      <c r="O6" s="107" t="str">
        <f t="shared" ref="O6:O29" si="1">IF(P6&lt;0,"△","  ")</f>
        <v>△</v>
      </c>
      <c r="P6" s="94">
        <f>D6/G6*100-100</f>
        <v>-1.4915794955484785E-2</v>
      </c>
      <c r="Q6" s="95" t="str">
        <f t="shared" ref="Q6:Q29" si="2">IF(R6&lt;0,"△","  ")</f>
        <v>△</v>
      </c>
      <c r="R6" s="59">
        <f>D6-J6</f>
        <v>-167</v>
      </c>
      <c r="S6" s="107" t="str">
        <f t="shared" ref="S6:S29" si="3">IF(T6&lt;0,"△","  ")</f>
        <v>△</v>
      </c>
      <c r="T6" s="57">
        <f>D6/J6*100-100</f>
        <v>-8.5604676578299177E-3</v>
      </c>
    </row>
    <row r="7" spans="1:20" ht="21" customHeight="1">
      <c r="A7" s="29"/>
      <c r="B7" s="26"/>
      <c r="C7" s="25"/>
      <c r="D7" s="64"/>
      <c r="E7" s="63"/>
      <c r="F7" s="107"/>
      <c r="G7" s="63"/>
      <c r="H7" s="63"/>
      <c r="I7" s="63"/>
      <c r="J7" s="63"/>
      <c r="K7" s="63"/>
      <c r="L7" s="63"/>
      <c r="M7" s="95" t="str">
        <f t="shared" si="0"/>
        <v xml:space="preserve">  </v>
      </c>
      <c r="N7" s="108"/>
      <c r="O7" s="107" t="str">
        <f t="shared" si="1"/>
        <v xml:space="preserve">  </v>
      </c>
      <c r="P7" s="94"/>
      <c r="Q7" s="95" t="str">
        <f t="shared" si="2"/>
        <v xml:space="preserve">  </v>
      </c>
      <c r="R7" s="59"/>
      <c r="S7" s="107" t="str">
        <f t="shared" si="3"/>
        <v xml:space="preserve">  </v>
      </c>
      <c r="T7" s="57"/>
    </row>
    <row r="8" spans="1:20" ht="30" customHeight="1">
      <c r="A8" s="27">
        <v>0</v>
      </c>
      <c r="B8" s="26" t="s">
        <v>1</v>
      </c>
      <c r="C8" s="28">
        <v>4</v>
      </c>
      <c r="D8" s="64">
        <v>91298</v>
      </c>
      <c r="E8" s="63">
        <v>46877</v>
      </c>
      <c r="F8" s="107">
        <v>44421</v>
      </c>
      <c r="G8" s="63">
        <f t="shared" ref="G8:G25" si="4">H8+I8</f>
        <v>92138</v>
      </c>
      <c r="H8" s="63">
        <v>47231</v>
      </c>
      <c r="I8" s="63">
        <v>44907</v>
      </c>
      <c r="J8" s="63">
        <v>93322</v>
      </c>
      <c r="K8" s="63">
        <v>47716</v>
      </c>
      <c r="L8" s="63">
        <v>45606</v>
      </c>
      <c r="M8" s="95" t="str">
        <f t="shared" si="0"/>
        <v>△</v>
      </c>
      <c r="N8" s="108">
        <f t="shared" ref="N8:N25" si="5">D8-G8</f>
        <v>-840</v>
      </c>
      <c r="O8" s="107" t="str">
        <f t="shared" si="1"/>
        <v>△</v>
      </c>
      <c r="P8" s="94">
        <f t="shared" ref="P8:P25" si="6">D8/G8*100-100</f>
        <v>-0.9116759643143979</v>
      </c>
      <c r="Q8" s="95" t="str">
        <f t="shared" si="2"/>
        <v>△</v>
      </c>
      <c r="R8" s="59">
        <f t="shared" ref="R8:R25" si="7">D8-J8</f>
        <v>-2024</v>
      </c>
      <c r="S8" s="107" t="str">
        <f t="shared" si="3"/>
        <v>△</v>
      </c>
      <c r="T8" s="57">
        <f t="shared" ref="T8:T25" si="8">D8/J8*100-100</f>
        <v>-2.1688347870812805</v>
      </c>
    </row>
    <row r="9" spans="1:20" ht="30" customHeight="1">
      <c r="A9" s="27">
        <v>5</v>
      </c>
      <c r="B9" s="26" t="s">
        <v>36</v>
      </c>
      <c r="C9" s="28">
        <v>9</v>
      </c>
      <c r="D9" s="64">
        <v>93706</v>
      </c>
      <c r="E9" s="63">
        <v>47880</v>
      </c>
      <c r="F9" s="107">
        <v>45826</v>
      </c>
      <c r="G9" s="63">
        <f t="shared" si="4"/>
        <v>94039</v>
      </c>
      <c r="H9" s="63">
        <v>48057</v>
      </c>
      <c r="I9" s="63">
        <v>45982</v>
      </c>
      <c r="J9" s="63">
        <v>93905</v>
      </c>
      <c r="K9" s="63">
        <v>48198</v>
      </c>
      <c r="L9" s="63">
        <v>45707</v>
      </c>
      <c r="M9" s="95" t="str">
        <f t="shared" si="0"/>
        <v>△</v>
      </c>
      <c r="N9" s="108">
        <f t="shared" si="5"/>
        <v>-333</v>
      </c>
      <c r="O9" s="107" t="str">
        <f t="shared" si="1"/>
        <v>△</v>
      </c>
      <c r="P9" s="94">
        <f t="shared" si="6"/>
        <v>-0.35410840183328673</v>
      </c>
      <c r="Q9" s="95" t="str">
        <f t="shared" si="2"/>
        <v>△</v>
      </c>
      <c r="R9" s="59">
        <f t="shared" si="7"/>
        <v>-199</v>
      </c>
      <c r="S9" s="107" t="str">
        <f t="shared" si="3"/>
        <v>△</v>
      </c>
      <c r="T9" s="57">
        <f t="shared" si="8"/>
        <v>-0.2119162983866687</v>
      </c>
    </row>
    <row r="10" spans="1:20" ht="30" customHeight="1">
      <c r="A10" s="27">
        <v>10</v>
      </c>
      <c r="B10" s="26" t="s">
        <v>36</v>
      </c>
      <c r="C10" s="28">
        <v>14</v>
      </c>
      <c r="D10" s="64">
        <v>94679</v>
      </c>
      <c r="E10" s="63">
        <v>48485</v>
      </c>
      <c r="F10" s="107">
        <v>46194</v>
      </c>
      <c r="G10" s="63">
        <f t="shared" si="4"/>
        <v>95839</v>
      </c>
      <c r="H10" s="63">
        <v>48933</v>
      </c>
      <c r="I10" s="63">
        <v>46906</v>
      </c>
      <c r="J10" s="63">
        <v>104119</v>
      </c>
      <c r="K10" s="63">
        <v>53186</v>
      </c>
      <c r="L10" s="63">
        <v>50933</v>
      </c>
      <c r="M10" s="95" t="str">
        <f t="shared" si="0"/>
        <v>△</v>
      </c>
      <c r="N10" s="108">
        <f t="shared" si="5"/>
        <v>-1160</v>
      </c>
      <c r="O10" s="107" t="str">
        <f t="shared" si="1"/>
        <v>△</v>
      </c>
      <c r="P10" s="94">
        <f t="shared" si="6"/>
        <v>-1.2103632133056408</v>
      </c>
      <c r="Q10" s="95" t="str">
        <f t="shared" si="2"/>
        <v>△</v>
      </c>
      <c r="R10" s="59">
        <f t="shared" si="7"/>
        <v>-9440</v>
      </c>
      <c r="S10" s="107" t="str">
        <f t="shared" si="3"/>
        <v>△</v>
      </c>
      <c r="T10" s="57">
        <f t="shared" si="8"/>
        <v>-9.0665488527550195</v>
      </c>
    </row>
    <row r="11" spans="1:20" ht="30" customHeight="1">
      <c r="A11" s="27">
        <v>15</v>
      </c>
      <c r="B11" s="26" t="s">
        <v>36</v>
      </c>
      <c r="C11" s="28">
        <v>19</v>
      </c>
      <c r="D11" s="64">
        <v>107565</v>
      </c>
      <c r="E11" s="63">
        <v>54807</v>
      </c>
      <c r="F11" s="107">
        <v>52758</v>
      </c>
      <c r="G11" s="63">
        <f t="shared" si="4"/>
        <v>111922</v>
      </c>
      <c r="H11" s="63">
        <v>57236</v>
      </c>
      <c r="I11" s="63">
        <v>54686</v>
      </c>
      <c r="J11" s="63">
        <v>118069</v>
      </c>
      <c r="K11" s="63">
        <v>59468</v>
      </c>
      <c r="L11" s="63">
        <v>58601</v>
      </c>
      <c r="M11" s="95" t="str">
        <f t="shared" si="0"/>
        <v>△</v>
      </c>
      <c r="N11" s="108">
        <f t="shared" si="5"/>
        <v>-4357</v>
      </c>
      <c r="O11" s="107" t="str">
        <f t="shared" si="1"/>
        <v>△</v>
      </c>
      <c r="P11" s="94">
        <f t="shared" si="6"/>
        <v>-3.8928896910348243</v>
      </c>
      <c r="Q11" s="95" t="str">
        <f t="shared" si="2"/>
        <v>△</v>
      </c>
      <c r="R11" s="59">
        <f t="shared" si="7"/>
        <v>-10504</v>
      </c>
      <c r="S11" s="107" t="str">
        <f t="shared" si="3"/>
        <v>△</v>
      </c>
      <c r="T11" s="57">
        <f t="shared" si="8"/>
        <v>-8.8964927288280506</v>
      </c>
    </row>
    <row r="12" spans="1:20" ht="30" customHeight="1">
      <c r="A12" s="27">
        <v>20</v>
      </c>
      <c r="B12" s="26" t="s">
        <v>36</v>
      </c>
      <c r="C12" s="28">
        <v>24</v>
      </c>
      <c r="D12" s="64">
        <v>112947</v>
      </c>
      <c r="E12" s="63">
        <v>55868</v>
      </c>
      <c r="F12" s="107">
        <v>57079</v>
      </c>
      <c r="G12" s="63">
        <f t="shared" si="4"/>
        <v>112848</v>
      </c>
      <c r="H12" s="63">
        <v>55611</v>
      </c>
      <c r="I12" s="63">
        <v>57237</v>
      </c>
      <c r="J12" s="63">
        <v>121924</v>
      </c>
      <c r="K12" s="63">
        <v>60459</v>
      </c>
      <c r="L12" s="63">
        <v>61465</v>
      </c>
      <c r="M12" s="95" t="str">
        <f t="shared" si="0"/>
        <v xml:space="preserve">  </v>
      </c>
      <c r="N12" s="108">
        <f t="shared" si="5"/>
        <v>99</v>
      </c>
      <c r="O12" s="107" t="str">
        <f t="shared" si="1"/>
        <v xml:space="preserve">  </v>
      </c>
      <c r="P12" s="94">
        <f t="shared" si="6"/>
        <v>8.7728626116543751E-2</v>
      </c>
      <c r="Q12" s="95" t="str">
        <f t="shared" si="2"/>
        <v>△</v>
      </c>
      <c r="R12" s="59">
        <f t="shared" si="7"/>
        <v>-8977</v>
      </c>
      <c r="S12" s="107" t="str">
        <f t="shared" si="3"/>
        <v>△</v>
      </c>
      <c r="T12" s="57">
        <f t="shared" si="8"/>
        <v>-7.3627833732489023</v>
      </c>
    </row>
    <row r="13" spans="1:20" ht="30" customHeight="1">
      <c r="A13" s="27">
        <v>25</v>
      </c>
      <c r="B13" s="26" t="s">
        <v>36</v>
      </c>
      <c r="C13" s="28">
        <v>29</v>
      </c>
      <c r="D13" s="64">
        <v>122638</v>
      </c>
      <c r="E13" s="63">
        <v>61080</v>
      </c>
      <c r="F13" s="107">
        <v>61558</v>
      </c>
      <c r="G13" s="63">
        <f t="shared" si="4"/>
        <v>128733</v>
      </c>
      <c r="H13" s="63">
        <v>64051</v>
      </c>
      <c r="I13" s="63">
        <v>64682</v>
      </c>
      <c r="J13" s="63">
        <v>140244</v>
      </c>
      <c r="K13" s="63">
        <v>69358</v>
      </c>
      <c r="L13" s="63">
        <v>70886</v>
      </c>
      <c r="M13" s="95" t="str">
        <f t="shared" si="0"/>
        <v>△</v>
      </c>
      <c r="N13" s="108">
        <f t="shared" si="5"/>
        <v>-6095</v>
      </c>
      <c r="O13" s="107" t="str">
        <f t="shared" si="1"/>
        <v>△</v>
      </c>
      <c r="P13" s="94">
        <f t="shared" si="6"/>
        <v>-4.734605734349401</v>
      </c>
      <c r="Q13" s="95" t="str">
        <f t="shared" si="2"/>
        <v>△</v>
      </c>
      <c r="R13" s="59">
        <f t="shared" si="7"/>
        <v>-17606</v>
      </c>
      <c r="S13" s="107" t="str">
        <f t="shared" si="3"/>
        <v>△</v>
      </c>
      <c r="T13" s="57">
        <f t="shared" si="8"/>
        <v>-12.55383474515844</v>
      </c>
    </row>
    <row r="14" spans="1:20" ht="30" customHeight="1">
      <c r="A14" s="27">
        <v>30</v>
      </c>
      <c r="B14" s="26" t="s">
        <v>36</v>
      </c>
      <c r="C14" s="28">
        <v>34</v>
      </c>
      <c r="D14" s="64">
        <v>137507</v>
      </c>
      <c r="E14" s="63">
        <v>68586</v>
      </c>
      <c r="F14" s="107">
        <v>68921</v>
      </c>
      <c r="G14" s="63">
        <f t="shared" si="4"/>
        <v>134152</v>
      </c>
      <c r="H14" s="63">
        <v>66660</v>
      </c>
      <c r="I14" s="63">
        <v>67492</v>
      </c>
      <c r="J14" s="63">
        <v>117500</v>
      </c>
      <c r="K14" s="63">
        <v>57591</v>
      </c>
      <c r="L14" s="63">
        <v>59909</v>
      </c>
      <c r="M14" s="95" t="str">
        <f t="shared" si="0"/>
        <v xml:space="preserve">  </v>
      </c>
      <c r="N14" s="108">
        <f t="shared" si="5"/>
        <v>3355</v>
      </c>
      <c r="O14" s="107" t="str">
        <f t="shared" si="1"/>
        <v xml:space="preserve">  </v>
      </c>
      <c r="P14" s="94">
        <f t="shared" si="6"/>
        <v>2.5008945077225775</v>
      </c>
      <c r="Q14" s="95" t="str">
        <f t="shared" si="2"/>
        <v xml:space="preserve">  </v>
      </c>
      <c r="R14" s="59">
        <f t="shared" si="7"/>
        <v>20007</v>
      </c>
      <c r="S14" s="107" t="str">
        <f t="shared" si="3"/>
        <v xml:space="preserve">  </v>
      </c>
      <c r="T14" s="57">
        <f t="shared" si="8"/>
        <v>17.027234042553204</v>
      </c>
    </row>
    <row r="15" spans="1:20" ht="30" customHeight="1">
      <c r="A15" s="27">
        <v>35</v>
      </c>
      <c r="B15" s="26" t="s">
        <v>17</v>
      </c>
      <c r="C15" s="28">
        <v>39</v>
      </c>
      <c r="D15" s="64">
        <v>114675</v>
      </c>
      <c r="E15" s="63">
        <v>56412</v>
      </c>
      <c r="F15" s="107">
        <v>58263</v>
      </c>
      <c r="G15" s="63">
        <f t="shared" si="4"/>
        <v>112362</v>
      </c>
      <c r="H15" s="63">
        <v>55131</v>
      </c>
      <c r="I15" s="63">
        <v>57231</v>
      </c>
      <c r="J15" s="63">
        <v>110698</v>
      </c>
      <c r="K15" s="63">
        <v>54466</v>
      </c>
      <c r="L15" s="63">
        <v>56232</v>
      </c>
      <c r="M15" s="95" t="str">
        <f t="shared" si="0"/>
        <v xml:space="preserve">  </v>
      </c>
      <c r="N15" s="108">
        <f t="shared" si="5"/>
        <v>2313</v>
      </c>
      <c r="O15" s="107" t="str">
        <f t="shared" si="1"/>
        <v xml:space="preserve">  </v>
      </c>
      <c r="P15" s="94">
        <f t="shared" si="6"/>
        <v>2.0585251241522968</v>
      </c>
      <c r="Q15" s="95" t="str">
        <f t="shared" si="2"/>
        <v xml:space="preserve">  </v>
      </c>
      <c r="R15" s="59">
        <f t="shared" si="7"/>
        <v>3977</v>
      </c>
      <c r="S15" s="107" t="str">
        <f t="shared" si="3"/>
        <v xml:space="preserve">  </v>
      </c>
      <c r="T15" s="57">
        <f t="shared" si="8"/>
        <v>3.5926575005871939</v>
      </c>
    </row>
    <row r="16" spans="1:20" ht="30" customHeight="1">
      <c r="A16" s="27">
        <v>40</v>
      </c>
      <c r="B16" s="26" t="s">
        <v>1</v>
      </c>
      <c r="C16" s="28">
        <v>44</v>
      </c>
      <c r="D16" s="64">
        <v>108985</v>
      </c>
      <c r="E16" s="63">
        <v>53541</v>
      </c>
      <c r="F16" s="107">
        <v>55444</v>
      </c>
      <c r="G16" s="63">
        <f t="shared" si="4"/>
        <v>109991</v>
      </c>
      <c r="H16" s="63">
        <v>54105</v>
      </c>
      <c r="I16" s="63">
        <v>55886</v>
      </c>
      <c r="J16" s="63">
        <v>115459</v>
      </c>
      <c r="K16" s="63">
        <v>57112</v>
      </c>
      <c r="L16" s="63">
        <v>58347</v>
      </c>
      <c r="M16" s="95" t="str">
        <f t="shared" si="0"/>
        <v>△</v>
      </c>
      <c r="N16" s="108">
        <f t="shared" si="5"/>
        <v>-1006</v>
      </c>
      <c r="O16" s="107" t="str">
        <f t="shared" si="1"/>
        <v>△</v>
      </c>
      <c r="P16" s="94">
        <f t="shared" si="6"/>
        <v>-0.91462028711440269</v>
      </c>
      <c r="Q16" s="95" t="str">
        <f t="shared" si="2"/>
        <v>△</v>
      </c>
      <c r="R16" s="59">
        <f t="shared" si="7"/>
        <v>-6474</v>
      </c>
      <c r="S16" s="107" t="str">
        <f t="shared" si="3"/>
        <v>△</v>
      </c>
      <c r="T16" s="57">
        <f t="shared" si="8"/>
        <v>-5.6071852345854296</v>
      </c>
    </row>
    <row r="17" spans="1:20" ht="30" customHeight="1">
      <c r="A17" s="27">
        <v>45</v>
      </c>
      <c r="B17" s="26" t="s">
        <v>36</v>
      </c>
      <c r="C17" s="28">
        <v>49</v>
      </c>
      <c r="D17" s="64">
        <v>116515</v>
      </c>
      <c r="E17" s="63">
        <v>57775</v>
      </c>
      <c r="F17" s="107">
        <v>58740</v>
      </c>
      <c r="G17" s="63">
        <f t="shared" si="4"/>
        <v>116671</v>
      </c>
      <c r="H17" s="63">
        <v>58107</v>
      </c>
      <c r="I17" s="63">
        <v>58564</v>
      </c>
      <c r="J17" s="63">
        <v>129976</v>
      </c>
      <c r="K17" s="63">
        <v>65219</v>
      </c>
      <c r="L17" s="63">
        <v>64757</v>
      </c>
      <c r="M17" s="95" t="str">
        <f t="shared" si="0"/>
        <v>△</v>
      </c>
      <c r="N17" s="108">
        <f t="shared" si="5"/>
        <v>-156</v>
      </c>
      <c r="O17" s="107" t="str">
        <f t="shared" si="1"/>
        <v>△</v>
      </c>
      <c r="P17" s="94">
        <f t="shared" si="6"/>
        <v>-0.1337093193681369</v>
      </c>
      <c r="Q17" s="95" t="str">
        <f t="shared" si="2"/>
        <v>△</v>
      </c>
      <c r="R17" s="59">
        <f t="shared" si="7"/>
        <v>-13461</v>
      </c>
      <c r="S17" s="107" t="str">
        <f t="shared" si="3"/>
        <v>△</v>
      </c>
      <c r="T17" s="57">
        <f t="shared" si="8"/>
        <v>-10.356527358897026</v>
      </c>
    </row>
    <row r="18" spans="1:20" ht="30" customHeight="1">
      <c r="A18" s="27">
        <v>50</v>
      </c>
      <c r="B18" s="26" t="s">
        <v>36</v>
      </c>
      <c r="C18" s="28">
        <v>54</v>
      </c>
      <c r="D18" s="64">
        <v>135782</v>
      </c>
      <c r="E18" s="63">
        <v>67469</v>
      </c>
      <c r="F18" s="107">
        <v>68313</v>
      </c>
      <c r="G18" s="63">
        <f t="shared" si="4"/>
        <v>148360</v>
      </c>
      <c r="H18" s="63">
        <v>73477</v>
      </c>
      <c r="I18" s="63">
        <v>74883</v>
      </c>
      <c r="J18" s="63">
        <v>160238</v>
      </c>
      <c r="K18" s="63">
        <v>79461</v>
      </c>
      <c r="L18" s="63">
        <v>80777</v>
      </c>
      <c r="M18" s="95" t="str">
        <f t="shared" si="0"/>
        <v>△</v>
      </c>
      <c r="N18" s="108">
        <f t="shared" si="5"/>
        <v>-12578</v>
      </c>
      <c r="O18" s="107" t="str">
        <f t="shared" si="1"/>
        <v>△</v>
      </c>
      <c r="P18" s="94">
        <f t="shared" si="6"/>
        <v>-8.4780264222162316</v>
      </c>
      <c r="Q18" s="95" t="str">
        <f t="shared" si="2"/>
        <v>△</v>
      </c>
      <c r="R18" s="59">
        <f t="shared" si="7"/>
        <v>-24456</v>
      </c>
      <c r="S18" s="107" t="str">
        <f t="shared" si="3"/>
        <v>△</v>
      </c>
      <c r="T18" s="57">
        <f t="shared" si="8"/>
        <v>-15.26229733271758</v>
      </c>
    </row>
    <row r="19" spans="1:20" ht="30" customHeight="1">
      <c r="A19" s="27">
        <v>55</v>
      </c>
      <c r="B19" s="26" t="s">
        <v>17</v>
      </c>
      <c r="C19" s="28">
        <v>59</v>
      </c>
      <c r="D19" s="64">
        <v>151318</v>
      </c>
      <c r="E19" s="63">
        <v>74429</v>
      </c>
      <c r="F19" s="107">
        <v>76889</v>
      </c>
      <c r="G19" s="63">
        <f t="shared" si="4"/>
        <v>143764</v>
      </c>
      <c r="H19" s="63">
        <v>70467</v>
      </c>
      <c r="I19" s="63">
        <v>73297</v>
      </c>
      <c r="J19" s="63">
        <v>134459</v>
      </c>
      <c r="K19" s="63">
        <v>65678</v>
      </c>
      <c r="L19" s="63">
        <v>68781</v>
      </c>
      <c r="M19" s="95" t="str">
        <f t="shared" si="0"/>
        <v xml:space="preserve">  </v>
      </c>
      <c r="N19" s="108">
        <f t="shared" si="5"/>
        <v>7554</v>
      </c>
      <c r="O19" s="107" t="str">
        <f t="shared" si="1"/>
        <v xml:space="preserve">  </v>
      </c>
      <c r="P19" s="94">
        <f t="shared" si="6"/>
        <v>5.2544447845079389</v>
      </c>
      <c r="Q19" s="95" t="str">
        <f t="shared" si="2"/>
        <v xml:space="preserve">  </v>
      </c>
      <c r="R19" s="59">
        <f t="shared" si="7"/>
        <v>16859</v>
      </c>
      <c r="S19" s="107" t="str">
        <f t="shared" si="3"/>
        <v xml:space="preserve">  </v>
      </c>
      <c r="T19" s="57">
        <f t="shared" si="8"/>
        <v>12.538394603559453</v>
      </c>
    </row>
    <row r="20" spans="1:20" ht="30" customHeight="1">
      <c r="A20" s="27">
        <v>60</v>
      </c>
      <c r="B20" s="26" t="s">
        <v>36</v>
      </c>
      <c r="C20" s="28">
        <v>64</v>
      </c>
      <c r="D20" s="64">
        <v>131243</v>
      </c>
      <c r="E20" s="63">
        <v>63476</v>
      </c>
      <c r="F20" s="107">
        <v>67767</v>
      </c>
      <c r="G20" s="63">
        <f t="shared" si="4"/>
        <v>124545</v>
      </c>
      <c r="H20" s="63">
        <v>60307</v>
      </c>
      <c r="I20" s="63">
        <v>64238</v>
      </c>
      <c r="J20" s="63">
        <v>116555</v>
      </c>
      <c r="K20" s="63">
        <v>55618</v>
      </c>
      <c r="L20" s="63">
        <v>60937</v>
      </c>
      <c r="M20" s="95" t="str">
        <f t="shared" si="0"/>
        <v xml:space="preserve">  </v>
      </c>
      <c r="N20" s="108">
        <f t="shared" si="5"/>
        <v>6698</v>
      </c>
      <c r="O20" s="107" t="str">
        <f t="shared" si="1"/>
        <v xml:space="preserve">  </v>
      </c>
      <c r="P20" s="94">
        <f t="shared" si="6"/>
        <v>5.3779758320285964</v>
      </c>
      <c r="Q20" s="95" t="str">
        <f t="shared" si="2"/>
        <v xml:space="preserve">  </v>
      </c>
      <c r="R20" s="59">
        <f t="shared" si="7"/>
        <v>14688</v>
      </c>
      <c r="S20" s="107" t="str">
        <f t="shared" si="3"/>
        <v xml:space="preserve">  </v>
      </c>
      <c r="T20" s="57">
        <f t="shared" si="8"/>
        <v>12.601775985586201</v>
      </c>
    </row>
    <row r="21" spans="1:20" ht="30" customHeight="1">
      <c r="A21" s="27">
        <v>65</v>
      </c>
      <c r="B21" s="26" t="s">
        <v>36</v>
      </c>
      <c r="C21" s="28">
        <v>69</v>
      </c>
      <c r="D21" s="64">
        <v>113559</v>
      </c>
      <c r="E21" s="63">
        <v>53071</v>
      </c>
      <c r="F21" s="107">
        <v>60488</v>
      </c>
      <c r="G21" s="63">
        <f t="shared" si="4"/>
        <v>115957</v>
      </c>
      <c r="H21" s="63">
        <v>54230</v>
      </c>
      <c r="I21" s="63">
        <v>61727</v>
      </c>
      <c r="J21" s="63">
        <v>118480</v>
      </c>
      <c r="K21" s="63">
        <v>55373</v>
      </c>
      <c r="L21" s="63">
        <v>63107</v>
      </c>
      <c r="M21" s="95" t="str">
        <f t="shared" si="0"/>
        <v>△</v>
      </c>
      <c r="N21" s="108">
        <f t="shared" si="5"/>
        <v>-2398</v>
      </c>
      <c r="O21" s="107" t="str">
        <f t="shared" si="1"/>
        <v>△</v>
      </c>
      <c r="P21" s="94">
        <f t="shared" si="6"/>
        <v>-2.068007968471079</v>
      </c>
      <c r="Q21" s="95" t="str">
        <f t="shared" si="2"/>
        <v>△</v>
      </c>
      <c r="R21" s="59">
        <f t="shared" si="7"/>
        <v>-4921</v>
      </c>
      <c r="S21" s="107" t="str">
        <f t="shared" si="3"/>
        <v>△</v>
      </c>
      <c r="T21" s="57">
        <f t="shared" si="8"/>
        <v>-4.1534436191762296</v>
      </c>
    </row>
    <row r="22" spans="1:20" ht="30" customHeight="1">
      <c r="A22" s="27">
        <v>70</v>
      </c>
      <c r="B22" s="26" t="s">
        <v>36</v>
      </c>
      <c r="C22" s="28">
        <v>74</v>
      </c>
      <c r="D22" s="64">
        <v>109880</v>
      </c>
      <c r="E22" s="63">
        <v>49702</v>
      </c>
      <c r="F22" s="107">
        <v>60178</v>
      </c>
      <c r="G22" s="63">
        <f t="shared" si="4"/>
        <v>110800</v>
      </c>
      <c r="H22" s="63">
        <v>50146</v>
      </c>
      <c r="I22" s="63">
        <v>60654</v>
      </c>
      <c r="J22" s="63">
        <v>103876</v>
      </c>
      <c r="K22" s="63">
        <v>46864</v>
      </c>
      <c r="L22" s="63">
        <v>57012</v>
      </c>
      <c r="M22" s="95" t="str">
        <f t="shared" si="0"/>
        <v>△</v>
      </c>
      <c r="N22" s="108">
        <f t="shared" si="5"/>
        <v>-920</v>
      </c>
      <c r="O22" s="107" t="str">
        <f t="shared" si="1"/>
        <v>△</v>
      </c>
      <c r="P22" s="94">
        <f t="shared" si="6"/>
        <v>-0.83032490974729001</v>
      </c>
      <c r="Q22" s="95" t="str">
        <f t="shared" si="2"/>
        <v xml:space="preserve">  </v>
      </c>
      <c r="R22" s="59">
        <f t="shared" si="7"/>
        <v>6004</v>
      </c>
      <c r="S22" s="107" t="str">
        <f t="shared" si="3"/>
        <v xml:space="preserve">  </v>
      </c>
      <c r="T22" s="57">
        <f t="shared" si="8"/>
        <v>5.7799684238900113</v>
      </c>
    </row>
    <row r="23" spans="1:20" ht="30" customHeight="1">
      <c r="A23" s="27">
        <v>75</v>
      </c>
      <c r="B23" s="26" t="s">
        <v>17</v>
      </c>
      <c r="C23" s="28">
        <v>79</v>
      </c>
      <c r="D23" s="64">
        <v>90897</v>
      </c>
      <c r="E23" s="63">
        <v>38593</v>
      </c>
      <c r="F23" s="107">
        <v>52304</v>
      </c>
      <c r="G23" s="63">
        <f t="shared" si="4"/>
        <v>87108</v>
      </c>
      <c r="H23" s="63">
        <v>36618</v>
      </c>
      <c r="I23" s="63">
        <v>50490</v>
      </c>
      <c r="J23" s="63">
        <v>75014</v>
      </c>
      <c r="K23" s="63">
        <v>29316</v>
      </c>
      <c r="L23" s="63">
        <v>45698</v>
      </c>
      <c r="M23" s="95" t="str">
        <f t="shared" si="0"/>
        <v xml:space="preserve">  </v>
      </c>
      <c r="N23" s="108">
        <f t="shared" si="5"/>
        <v>3789</v>
      </c>
      <c r="O23" s="107" t="str">
        <f t="shared" si="1"/>
        <v xml:space="preserve">  </v>
      </c>
      <c r="P23" s="94">
        <f t="shared" si="6"/>
        <v>4.3497726959636367</v>
      </c>
      <c r="Q23" s="95" t="str">
        <f t="shared" si="2"/>
        <v xml:space="preserve">  </v>
      </c>
      <c r="R23" s="59">
        <f t="shared" si="7"/>
        <v>15883</v>
      </c>
      <c r="S23" s="107" t="str">
        <f t="shared" si="3"/>
        <v xml:space="preserve">  </v>
      </c>
      <c r="T23" s="57">
        <f t="shared" si="8"/>
        <v>21.173380968885809</v>
      </c>
    </row>
    <row r="24" spans="1:20" ht="30" customHeight="1">
      <c r="A24" s="27">
        <v>80</v>
      </c>
      <c r="B24" s="26" t="s">
        <v>36</v>
      </c>
      <c r="C24" s="28">
        <v>84</v>
      </c>
      <c r="D24" s="64">
        <v>59894</v>
      </c>
      <c r="E24" s="63">
        <v>20746</v>
      </c>
      <c r="F24" s="107">
        <v>39148</v>
      </c>
      <c r="G24" s="63">
        <f t="shared" si="4"/>
        <v>56045</v>
      </c>
      <c r="H24" s="63">
        <v>18982</v>
      </c>
      <c r="I24" s="63">
        <v>37063</v>
      </c>
      <c r="J24" s="63">
        <v>49222</v>
      </c>
      <c r="K24" s="63">
        <v>16845</v>
      </c>
      <c r="L24" s="63">
        <v>32377</v>
      </c>
      <c r="M24" s="95" t="str">
        <f t="shared" si="0"/>
        <v xml:space="preserve">  </v>
      </c>
      <c r="N24" s="108">
        <f t="shared" si="5"/>
        <v>3849</v>
      </c>
      <c r="O24" s="107" t="str">
        <f t="shared" si="1"/>
        <v xml:space="preserve">  </v>
      </c>
      <c r="P24" s="94">
        <f t="shared" si="6"/>
        <v>6.8676956017486077</v>
      </c>
      <c r="Q24" s="95" t="str">
        <f t="shared" si="2"/>
        <v xml:space="preserve">  </v>
      </c>
      <c r="R24" s="59">
        <f t="shared" si="7"/>
        <v>10672</v>
      </c>
      <c r="S24" s="107" t="str">
        <f t="shared" si="3"/>
        <v xml:space="preserve">  </v>
      </c>
      <c r="T24" s="57">
        <f t="shared" si="8"/>
        <v>21.681361992604934</v>
      </c>
    </row>
    <row r="25" spans="1:20" ht="30" customHeight="1">
      <c r="A25" s="27">
        <v>85</v>
      </c>
      <c r="B25" s="26" t="s">
        <v>17</v>
      </c>
      <c r="C25" s="28"/>
      <c r="D25" s="64">
        <v>54088</v>
      </c>
      <c r="E25" s="63">
        <v>14816</v>
      </c>
      <c r="F25" s="107">
        <v>39272</v>
      </c>
      <c r="G25" s="63">
        <f t="shared" si="4"/>
        <v>52880</v>
      </c>
      <c r="H25" s="63">
        <v>14657</v>
      </c>
      <c r="I25" s="63">
        <v>38223</v>
      </c>
      <c r="J25" s="63">
        <v>47066</v>
      </c>
      <c r="K25" s="63">
        <v>13660</v>
      </c>
      <c r="L25" s="63">
        <v>33406</v>
      </c>
      <c r="M25" s="95" t="str">
        <f t="shared" si="0"/>
        <v xml:space="preserve">  </v>
      </c>
      <c r="N25" s="108">
        <f t="shared" si="5"/>
        <v>1208</v>
      </c>
      <c r="O25" s="107" t="str">
        <f t="shared" si="1"/>
        <v xml:space="preserve">  </v>
      </c>
      <c r="P25" s="94">
        <f t="shared" si="6"/>
        <v>2.2844175491679266</v>
      </c>
      <c r="Q25" s="95" t="str">
        <f t="shared" si="2"/>
        <v xml:space="preserve">  </v>
      </c>
      <c r="R25" s="59">
        <f t="shared" si="7"/>
        <v>7022</v>
      </c>
      <c r="S25" s="107" t="str">
        <f t="shared" si="3"/>
        <v xml:space="preserve">  </v>
      </c>
      <c r="T25" s="57">
        <f t="shared" si="8"/>
        <v>14.919474780096039</v>
      </c>
    </row>
    <row r="26" spans="1:20" ht="21.6" customHeight="1">
      <c r="A26" s="27"/>
      <c r="B26" s="26"/>
      <c r="C26" s="28"/>
      <c r="D26" s="64"/>
      <c r="E26" s="63"/>
      <c r="F26" s="107"/>
      <c r="G26" s="63"/>
      <c r="H26" s="63"/>
      <c r="I26" s="63"/>
      <c r="J26" s="63"/>
      <c r="K26" s="63"/>
      <c r="L26" s="63"/>
      <c r="M26" s="95" t="str">
        <f t="shared" si="0"/>
        <v xml:space="preserve">  </v>
      </c>
      <c r="N26" s="108"/>
      <c r="O26" s="107" t="str">
        <f t="shared" si="1"/>
        <v xml:space="preserve">  </v>
      </c>
      <c r="P26" s="94"/>
      <c r="Q26" s="95" t="str">
        <f t="shared" si="2"/>
        <v xml:space="preserve">  </v>
      </c>
      <c r="R26" s="59"/>
      <c r="S26" s="107" t="str">
        <f t="shared" si="3"/>
        <v xml:space="preserve">  </v>
      </c>
      <c r="T26" s="57"/>
    </row>
    <row r="27" spans="1:20" ht="30" customHeight="1">
      <c r="A27" s="27">
        <v>0</v>
      </c>
      <c r="B27" s="26" t="s">
        <v>36</v>
      </c>
      <c r="C27" s="28">
        <v>14</v>
      </c>
      <c r="D27" s="64">
        <v>279683</v>
      </c>
      <c r="E27" s="63">
        <v>143242</v>
      </c>
      <c r="F27" s="107">
        <v>136441</v>
      </c>
      <c r="G27" s="63">
        <f>H27+I27</f>
        <v>282016</v>
      </c>
      <c r="H27" s="63">
        <f>H8+H9+H10</f>
        <v>144221</v>
      </c>
      <c r="I27" s="63">
        <f>I8+I9+I10</f>
        <v>137795</v>
      </c>
      <c r="J27" s="63">
        <v>291346</v>
      </c>
      <c r="K27" s="63">
        <v>149100</v>
      </c>
      <c r="L27" s="63">
        <v>142246</v>
      </c>
      <c r="M27" s="95" t="str">
        <f t="shared" si="0"/>
        <v>△</v>
      </c>
      <c r="N27" s="108">
        <f>D27-G27</f>
        <v>-2333</v>
      </c>
      <c r="O27" s="107" t="str">
        <f t="shared" si="1"/>
        <v>△</v>
      </c>
      <c r="P27" s="94">
        <f>D27/G27*100-100</f>
        <v>-0.8272580279133166</v>
      </c>
      <c r="Q27" s="95" t="str">
        <f t="shared" si="2"/>
        <v>△</v>
      </c>
      <c r="R27" s="59">
        <f>D27-J27</f>
        <v>-11663</v>
      </c>
      <c r="S27" s="107" t="str">
        <f t="shared" si="3"/>
        <v>△</v>
      </c>
      <c r="T27" s="57">
        <f>D27/J27*100-100</f>
        <v>-4.0031440280628487</v>
      </c>
    </row>
    <row r="28" spans="1:20" ht="30" customHeight="1">
      <c r="A28" s="27">
        <v>15</v>
      </c>
      <c r="B28" s="26" t="s">
        <v>36</v>
      </c>
      <c r="C28" s="28">
        <v>64</v>
      </c>
      <c r="D28" s="64">
        <v>1239175</v>
      </c>
      <c r="E28" s="63">
        <v>613443</v>
      </c>
      <c r="F28" s="107">
        <v>625732</v>
      </c>
      <c r="G28" s="63">
        <f>H28+I28</f>
        <v>1243348</v>
      </c>
      <c r="H28" s="63">
        <f>H11+H12+H13+H14+H15+H16+H17+H18+H19+H20</f>
        <v>615152</v>
      </c>
      <c r="I28" s="63">
        <f>I11+I12+I13+I14+I15+I16+I17+I18+I19+I20</f>
        <v>628196</v>
      </c>
      <c r="J28" s="63">
        <v>1265122</v>
      </c>
      <c r="K28" s="63">
        <v>624430</v>
      </c>
      <c r="L28" s="63">
        <v>640692</v>
      </c>
      <c r="M28" s="95" t="str">
        <f t="shared" si="0"/>
        <v>△</v>
      </c>
      <c r="N28" s="108">
        <f>D28-G28</f>
        <v>-4173</v>
      </c>
      <c r="O28" s="107" t="str">
        <f t="shared" si="1"/>
        <v>△</v>
      </c>
      <c r="P28" s="94">
        <f>D28/G28*100-100</f>
        <v>-0.33562606768177261</v>
      </c>
      <c r="Q28" s="95" t="str">
        <f t="shared" si="2"/>
        <v>△</v>
      </c>
      <c r="R28" s="59">
        <f>D28-J28</f>
        <v>-25947</v>
      </c>
      <c r="S28" s="107" t="str">
        <f t="shared" si="3"/>
        <v>△</v>
      </c>
      <c r="T28" s="57">
        <f>D28/J28*100-100</f>
        <v>-2.0509484460787206</v>
      </c>
    </row>
    <row r="29" spans="1:20" ht="30" customHeight="1">
      <c r="A29" s="27">
        <v>65</v>
      </c>
      <c r="B29" s="26" t="s">
        <v>17</v>
      </c>
      <c r="C29" s="28"/>
      <c r="D29" s="64">
        <v>428318</v>
      </c>
      <c r="E29" s="63">
        <v>176928</v>
      </c>
      <c r="F29" s="107">
        <v>251390</v>
      </c>
      <c r="G29" s="63">
        <f>H29+I29</f>
        <v>422790</v>
      </c>
      <c r="H29" s="63">
        <f>H21+H22+H23+H24+H25</f>
        <v>174633</v>
      </c>
      <c r="I29" s="63">
        <f>I21+I22+I23+I24+I25</f>
        <v>248157</v>
      </c>
      <c r="J29" s="63">
        <v>393658</v>
      </c>
      <c r="K29" s="63">
        <v>162058</v>
      </c>
      <c r="L29" s="63">
        <v>231600</v>
      </c>
      <c r="M29" s="95" t="str">
        <f t="shared" si="0"/>
        <v xml:space="preserve">  </v>
      </c>
      <c r="N29" s="108">
        <f>D29-G29</f>
        <v>5528</v>
      </c>
      <c r="O29" s="107" t="str">
        <f t="shared" si="1"/>
        <v xml:space="preserve">  </v>
      </c>
      <c r="P29" s="94">
        <f>D29/G29*100-100</f>
        <v>1.3075049078738772</v>
      </c>
      <c r="Q29" s="95" t="str">
        <f t="shared" si="2"/>
        <v xml:space="preserve">  </v>
      </c>
      <c r="R29" s="59">
        <f>D29-J29</f>
        <v>34660</v>
      </c>
      <c r="S29" s="107" t="str">
        <f t="shared" si="3"/>
        <v xml:space="preserve">  </v>
      </c>
      <c r="T29" s="57">
        <f>D29/J29*100-100</f>
        <v>8.8045968835892978</v>
      </c>
    </row>
    <row r="30" spans="1:20" ht="12" customHeight="1">
      <c r="A30" s="17"/>
      <c r="B30" s="16"/>
      <c r="C30" s="15"/>
      <c r="D30" s="14"/>
      <c r="E30" s="13"/>
      <c r="F30" s="101"/>
      <c r="G30" s="13"/>
      <c r="H30" s="13"/>
      <c r="I30" s="13"/>
      <c r="J30" s="13"/>
      <c r="K30" s="13"/>
      <c r="L30" s="12"/>
      <c r="M30" s="11"/>
      <c r="N30" s="10"/>
      <c r="O30" s="9"/>
      <c r="P30" s="91"/>
      <c r="Q30" s="56"/>
      <c r="R30" s="10"/>
      <c r="S30" s="9"/>
      <c r="T30" s="55"/>
    </row>
    <row r="31" spans="1:20" ht="22.9" customHeight="1">
      <c r="A31" s="26"/>
      <c r="B31" s="26"/>
      <c r="C31" s="25"/>
      <c r="R31" s="54" t="s">
        <v>14</v>
      </c>
      <c r="S31" s="53"/>
    </row>
    <row r="32" spans="1:20" ht="27" customHeight="1">
      <c r="A32" s="52"/>
      <c r="B32" s="51"/>
      <c r="C32" s="50" t="s">
        <v>13</v>
      </c>
      <c r="D32" s="127" t="s">
        <v>12</v>
      </c>
      <c r="E32" s="128"/>
      <c r="F32" s="128"/>
      <c r="G32" s="128"/>
      <c r="H32" s="128"/>
      <c r="I32" s="128"/>
      <c r="J32" s="128"/>
      <c r="K32" s="128"/>
      <c r="L32" s="129"/>
      <c r="M32" s="137" t="s">
        <v>11</v>
      </c>
      <c r="N32" s="113"/>
      <c r="O32" s="113"/>
      <c r="P32" s="113"/>
      <c r="Q32" s="113"/>
      <c r="R32" s="114"/>
      <c r="S32" s="37"/>
      <c r="T32" s="1"/>
    </row>
    <row r="33" spans="1:20" ht="27" customHeight="1">
      <c r="A33" s="36"/>
      <c r="B33" s="26"/>
      <c r="C33" s="25"/>
      <c r="D33" s="130" t="str">
        <f>D3</f>
        <v>平　成　１６　年</v>
      </c>
      <c r="E33" s="131"/>
      <c r="F33" s="131"/>
      <c r="G33" s="131" t="str">
        <f>G3</f>
        <v>平　成　１５　年</v>
      </c>
      <c r="H33" s="131"/>
      <c r="I33" s="131"/>
      <c r="J33" s="131" t="str">
        <f>J3</f>
        <v>平　成　１２　年（国勢調査）</v>
      </c>
      <c r="K33" s="131"/>
      <c r="L33" s="132"/>
      <c r="M33" s="138" t="s">
        <v>8</v>
      </c>
      <c r="N33" s="116"/>
      <c r="O33" s="116"/>
      <c r="P33" s="116"/>
      <c r="Q33" s="116"/>
      <c r="R33" s="117"/>
      <c r="S33" s="42"/>
      <c r="T33" s="1"/>
    </row>
    <row r="34" spans="1:20" ht="27" customHeight="1">
      <c r="A34" s="41" t="s">
        <v>7</v>
      </c>
      <c r="B34" s="16"/>
      <c r="C34" s="15"/>
      <c r="D34" s="40" t="s">
        <v>2</v>
      </c>
      <c r="E34" s="39" t="s">
        <v>6</v>
      </c>
      <c r="F34" s="39" t="s">
        <v>5</v>
      </c>
      <c r="G34" s="39" t="s">
        <v>2</v>
      </c>
      <c r="H34" s="39" t="s">
        <v>6</v>
      </c>
      <c r="I34" s="106" t="s">
        <v>5</v>
      </c>
      <c r="J34" s="106" t="s">
        <v>2</v>
      </c>
      <c r="K34" s="39" t="s">
        <v>6</v>
      </c>
      <c r="L34" s="38" t="s">
        <v>5</v>
      </c>
      <c r="M34" s="120" t="s">
        <v>59</v>
      </c>
      <c r="N34" s="136"/>
      <c r="O34" s="124" t="s">
        <v>58</v>
      </c>
      <c r="P34" s="121"/>
      <c r="Q34" s="135" t="s">
        <v>4</v>
      </c>
      <c r="R34" s="123"/>
      <c r="S34" s="37"/>
      <c r="T34" s="1"/>
    </row>
    <row r="35" spans="1:20" ht="12" customHeight="1">
      <c r="A35" s="36"/>
      <c r="B35" s="26"/>
      <c r="C35" s="25"/>
      <c r="D35" s="35"/>
      <c r="E35" s="34"/>
      <c r="F35" s="102"/>
      <c r="G35" s="111"/>
      <c r="H35" s="111"/>
      <c r="I35" s="111"/>
      <c r="J35" s="110"/>
      <c r="K35" s="34"/>
      <c r="L35" s="103"/>
      <c r="M35" s="72"/>
      <c r="N35" s="7"/>
      <c r="O35" s="102"/>
      <c r="P35" s="31"/>
      <c r="Q35" s="7"/>
      <c r="R35" s="30"/>
      <c r="S35" s="7"/>
      <c r="T35" s="1"/>
    </row>
    <row r="36" spans="1:20" ht="30" customHeight="1">
      <c r="A36" s="125" t="s">
        <v>2</v>
      </c>
      <c r="B36" s="126"/>
      <c r="C36" s="126"/>
      <c r="D36" s="24">
        <v>100</v>
      </c>
      <c r="E36" s="23">
        <v>100</v>
      </c>
      <c r="F36" s="86">
        <v>100</v>
      </c>
      <c r="G36" s="23">
        <v>100</v>
      </c>
      <c r="H36" s="23">
        <v>100</v>
      </c>
      <c r="I36" s="23">
        <v>100</v>
      </c>
      <c r="J36" s="20">
        <v>100</v>
      </c>
      <c r="K36" s="23">
        <v>100</v>
      </c>
      <c r="L36" s="86">
        <v>100</v>
      </c>
      <c r="M36" s="21"/>
      <c r="N36" s="18">
        <f>E6/F6*100</f>
        <v>92.021597570519418</v>
      </c>
      <c r="O36" s="86"/>
      <c r="P36" s="20">
        <f>H6/I6*100</f>
        <v>92.03493133425728</v>
      </c>
      <c r="Q36" s="18"/>
      <c r="R36" s="19">
        <v>92.240713294651869</v>
      </c>
      <c r="S36" s="18"/>
      <c r="T36" s="1"/>
    </row>
    <row r="37" spans="1:20" ht="21" customHeight="1">
      <c r="A37" s="29"/>
      <c r="B37" s="26"/>
      <c r="C37" s="25"/>
      <c r="D37" s="24"/>
      <c r="E37" s="23"/>
      <c r="F37" s="86"/>
      <c r="G37" s="23"/>
      <c r="H37" s="23"/>
      <c r="I37" s="23"/>
      <c r="J37" s="20"/>
      <c r="K37" s="23"/>
      <c r="L37" s="86"/>
      <c r="M37" s="21"/>
      <c r="N37" s="18"/>
      <c r="O37" s="86"/>
      <c r="P37" s="20"/>
      <c r="Q37" s="18"/>
      <c r="R37" s="19"/>
      <c r="S37" s="18"/>
      <c r="T37" s="1"/>
    </row>
    <row r="38" spans="1:20" ht="30" customHeight="1">
      <c r="A38" s="27">
        <v>0</v>
      </c>
      <c r="B38" s="26" t="s">
        <v>57</v>
      </c>
      <c r="C38" s="28">
        <v>4</v>
      </c>
      <c r="D38" s="21">
        <v>4.6803621951738412</v>
      </c>
      <c r="E38" s="23">
        <v>5.0146233550062789</v>
      </c>
      <c r="F38" s="86">
        <v>4.3727697358382844</v>
      </c>
      <c r="G38" s="86">
        <f>G8/G6*100</f>
        <v>4.7227199849099311</v>
      </c>
      <c r="H38" s="23">
        <f>H8/H6*100</f>
        <v>5.0513574099266751</v>
      </c>
      <c r="I38" s="23">
        <f>I8/I6*100</f>
        <v>4.4202587564570992</v>
      </c>
      <c r="J38" s="20">
        <v>4.7837123518834055</v>
      </c>
      <c r="K38" s="23">
        <v>5.0976236159838644</v>
      </c>
      <c r="L38" s="86">
        <v>4.4941583627648845</v>
      </c>
      <c r="M38" s="21"/>
      <c r="N38" s="18">
        <f t="shared" ref="N38:N55" si="9">E8/F8*100</f>
        <v>105.52891650345558</v>
      </c>
      <c r="O38" s="86"/>
      <c r="P38" s="20">
        <f t="shared" ref="P38:P55" si="10">H8/I8*100</f>
        <v>105.17513973322646</v>
      </c>
      <c r="Q38" s="18"/>
      <c r="R38" s="19">
        <v>104.62658422137439</v>
      </c>
      <c r="S38" s="18"/>
      <c r="T38" s="1"/>
    </row>
    <row r="39" spans="1:20" ht="30" customHeight="1">
      <c r="A39" s="27">
        <v>5</v>
      </c>
      <c r="B39" s="26" t="s">
        <v>1</v>
      </c>
      <c r="C39" s="28">
        <v>9</v>
      </c>
      <c r="D39" s="21">
        <v>4.8038075298578278</v>
      </c>
      <c r="E39" s="23">
        <v>5.1219183445549126</v>
      </c>
      <c r="F39" s="86">
        <v>4.5110768761289748</v>
      </c>
      <c r="G39" s="86">
        <f>G9/G6*100</f>
        <v>4.8201595938803212</v>
      </c>
      <c r="H39" s="23">
        <f>H9/H6*100</f>
        <v>5.13969814420288</v>
      </c>
      <c r="I39" s="23">
        <f>I9/I6*100</f>
        <v>4.5260725085044733</v>
      </c>
      <c r="J39" s="20">
        <v>4.8135970982577652</v>
      </c>
      <c r="K39" s="23">
        <v>5.1491169218541009</v>
      </c>
      <c r="L39" s="86">
        <v>4.5041112197275481</v>
      </c>
      <c r="M39" s="21"/>
      <c r="N39" s="18">
        <f t="shared" si="9"/>
        <v>104.48217169292542</v>
      </c>
      <c r="O39" s="86"/>
      <c r="P39" s="20">
        <f t="shared" si="10"/>
        <v>104.51263537906136</v>
      </c>
      <c r="Q39" s="18"/>
      <c r="R39" s="19">
        <v>105.44993108276633</v>
      </c>
      <c r="S39" s="18"/>
      <c r="T39" s="1"/>
    </row>
    <row r="40" spans="1:20" ht="30" customHeight="1">
      <c r="A40" s="27">
        <v>10</v>
      </c>
      <c r="B40" s="26" t="s">
        <v>30</v>
      </c>
      <c r="C40" s="28">
        <v>14</v>
      </c>
      <c r="D40" s="21">
        <v>4.8536880575353685</v>
      </c>
      <c r="E40" s="23">
        <v>5.1866376552996023</v>
      </c>
      <c r="F40" s="86">
        <v>4.5473025185681024</v>
      </c>
      <c r="G40" s="86">
        <f>G10/G6*100</f>
        <v>4.9124222430895275</v>
      </c>
      <c r="H40" s="23">
        <f>H10/H6*100</f>
        <v>5.2333863805539158</v>
      </c>
      <c r="I40" s="23">
        <f>I10/I6*100</f>
        <v>4.6170231195665874</v>
      </c>
      <c r="J40" s="20">
        <v>5.3371696530908928</v>
      </c>
      <c r="K40" s="23">
        <v>5.6819978548016969</v>
      </c>
      <c r="L40" s="86">
        <v>5.0190976601917257</v>
      </c>
      <c r="M40" s="21"/>
      <c r="N40" s="18">
        <f t="shared" si="9"/>
        <v>104.95951855219292</v>
      </c>
      <c r="O40" s="86"/>
      <c r="P40" s="20">
        <f t="shared" si="10"/>
        <v>104.3214087749968</v>
      </c>
      <c r="Q40" s="18"/>
      <c r="R40" s="19">
        <v>104.42345826870594</v>
      </c>
      <c r="S40" s="18"/>
      <c r="T40" s="1"/>
    </row>
    <row r="41" spans="1:20" ht="30" customHeight="1">
      <c r="A41" s="27">
        <v>15</v>
      </c>
      <c r="B41" s="26" t="s">
        <v>1</v>
      </c>
      <c r="C41" s="28">
        <v>19</v>
      </c>
      <c r="D41" s="21">
        <v>5.5142846450510881</v>
      </c>
      <c r="E41" s="23">
        <v>5.8629277090647687</v>
      </c>
      <c r="F41" s="86">
        <v>5.1934577277268907</v>
      </c>
      <c r="G41" s="86">
        <f>G11/G6*100</f>
        <v>5.7367890137737882</v>
      </c>
      <c r="H41" s="23">
        <f>H11/H6*100</f>
        <v>6.1213925751003195</v>
      </c>
      <c r="I41" s="23">
        <f>I11/I6*100</f>
        <v>5.3828193901978079</v>
      </c>
      <c r="J41" s="20">
        <v>6.05225063408973</v>
      </c>
      <c r="K41" s="23">
        <v>6.3531201524714653</v>
      </c>
      <c r="L41" s="86">
        <v>5.774726444248234</v>
      </c>
      <c r="M41" s="21"/>
      <c r="N41" s="18">
        <f t="shared" si="9"/>
        <v>103.88377118162175</v>
      </c>
      <c r="O41" s="86"/>
      <c r="P41" s="20">
        <f t="shared" si="10"/>
        <v>104.66298504187543</v>
      </c>
      <c r="Q41" s="18"/>
      <c r="R41" s="19">
        <v>101.47949693691234</v>
      </c>
      <c r="S41" s="18"/>
      <c r="T41" s="1"/>
    </row>
    <row r="42" spans="1:20" ht="30" customHeight="1">
      <c r="A42" s="27">
        <v>20</v>
      </c>
      <c r="B42" s="26" t="s">
        <v>57</v>
      </c>
      <c r="C42" s="28">
        <v>24</v>
      </c>
      <c r="D42" s="21">
        <v>5.7901911198306628</v>
      </c>
      <c r="E42" s="23">
        <v>5.9764271945195047</v>
      </c>
      <c r="F42" s="86">
        <v>5.6188137086493644</v>
      </c>
      <c r="G42" s="86">
        <f>G12/G6*100</f>
        <v>5.7842530210891914</v>
      </c>
      <c r="H42" s="23">
        <f>H12/H6*100</f>
        <v>5.9475987576683185</v>
      </c>
      <c r="I42" s="23">
        <f>I12/I6*100</f>
        <v>5.6339178845911553</v>
      </c>
      <c r="J42" s="20">
        <v>6.2498590342152154</v>
      </c>
      <c r="K42" s="23">
        <v>6.4589912440013499</v>
      </c>
      <c r="L42" s="86">
        <v>6.0569539921796167</v>
      </c>
      <c r="M42" s="21"/>
      <c r="N42" s="18">
        <f t="shared" si="9"/>
        <v>97.878379088631547</v>
      </c>
      <c r="O42" s="86"/>
      <c r="P42" s="20">
        <f t="shared" si="10"/>
        <v>97.159180250537233</v>
      </c>
      <c r="Q42" s="18"/>
      <c r="R42" s="19">
        <v>98.363296184820626</v>
      </c>
      <c r="S42" s="18"/>
      <c r="T42" s="1"/>
    </row>
    <row r="43" spans="1:20" ht="30" customHeight="1">
      <c r="A43" s="27">
        <v>25</v>
      </c>
      <c r="B43" s="26" t="s">
        <v>1</v>
      </c>
      <c r="C43" s="28">
        <v>29</v>
      </c>
      <c r="D43" s="21">
        <v>6.2869970743250629</v>
      </c>
      <c r="E43" s="23">
        <v>6.5339760335299522</v>
      </c>
      <c r="F43" s="86">
        <v>6.0597230904016817</v>
      </c>
      <c r="G43" s="86">
        <f>G13/G6*100</f>
        <v>6.5984709003604394</v>
      </c>
      <c r="H43" s="23">
        <f>H13/H6*100</f>
        <v>6.8502571078997585</v>
      </c>
      <c r="I43" s="23">
        <f>I13/I6*100</f>
        <v>6.3667396371424978</v>
      </c>
      <c r="J43" s="20">
        <v>7.1889474623083123</v>
      </c>
      <c r="K43" s="23">
        <v>7.4096944160744584</v>
      </c>
      <c r="L43" s="86">
        <v>6.9853288975782037</v>
      </c>
      <c r="M43" s="21"/>
      <c r="N43" s="18">
        <f t="shared" si="9"/>
        <v>99.223496539848597</v>
      </c>
      <c r="O43" s="86"/>
      <c r="P43" s="20">
        <f t="shared" si="10"/>
        <v>99.02445811817816</v>
      </c>
      <c r="Q43" s="18"/>
      <c r="R43" s="19">
        <v>97.844426261885275</v>
      </c>
      <c r="S43" s="18"/>
      <c r="T43" s="1"/>
    </row>
    <row r="44" spans="1:20" ht="30" customHeight="1">
      <c r="A44" s="27">
        <v>30</v>
      </c>
      <c r="B44" s="26" t="s">
        <v>57</v>
      </c>
      <c r="C44" s="28">
        <v>34</v>
      </c>
      <c r="D44" s="21">
        <v>7.04925151012913</v>
      </c>
      <c r="E44" s="23">
        <v>7.3369233830334846</v>
      </c>
      <c r="F44" s="86">
        <v>6.7845312569215093</v>
      </c>
      <c r="G44" s="86">
        <f>G14/G6*100</f>
        <v>6.8762327315074891</v>
      </c>
      <c r="H44" s="23">
        <f>H14/H6*100</f>
        <v>7.1292897661644288</v>
      </c>
      <c r="I44" s="23">
        <f>I14/I6*100</f>
        <v>6.6433318634244678</v>
      </c>
      <c r="J44" s="20">
        <v>6.0230835317106379</v>
      </c>
      <c r="K44" s="23">
        <v>6.1525953908149615</v>
      </c>
      <c r="L44" s="86">
        <v>5.903620869071645</v>
      </c>
      <c r="M44" s="21"/>
      <c r="N44" s="18">
        <f t="shared" si="9"/>
        <v>99.513936245846693</v>
      </c>
      <c r="O44" s="86"/>
      <c r="P44" s="20">
        <f t="shared" si="10"/>
        <v>98.767261305043561</v>
      </c>
      <c r="Q44" s="18"/>
      <c r="R44" s="19">
        <v>96.130798377539278</v>
      </c>
      <c r="S44" s="18"/>
      <c r="T44" s="1"/>
    </row>
    <row r="45" spans="1:20" ht="30" customHeight="1">
      <c r="A45" s="27">
        <v>35</v>
      </c>
      <c r="B45" s="26" t="s">
        <v>34</v>
      </c>
      <c r="C45" s="28">
        <v>39</v>
      </c>
      <c r="D45" s="21">
        <v>5.8787764762816295</v>
      </c>
      <c r="E45" s="23">
        <v>6.0346210871560517</v>
      </c>
      <c r="F45" s="86">
        <v>5.7353657756274279</v>
      </c>
      <c r="G45" s="86">
        <f>G15/G6*100</f>
        <v>5.7593421058027054</v>
      </c>
      <c r="H45" s="23">
        <f>H15/H6*100</f>
        <v>5.8962627377499421</v>
      </c>
      <c r="I45" s="23">
        <f>I15/I6*100</f>
        <v>5.6333272962076357</v>
      </c>
      <c r="J45" s="20">
        <v>5.6744110705813124</v>
      </c>
      <c r="K45" s="23">
        <v>5.8187435633367661</v>
      </c>
      <c r="L45" s="86">
        <v>5.5412777497477297</v>
      </c>
      <c r="M45" s="21"/>
      <c r="N45" s="18">
        <f t="shared" si="9"/>
        <v>96.823026620668344</v>
      </c>
      <c r="O45" s="86"/>
      <c r="P45" s="20">
        <f t="shared" si="10"/>
        <v>96.330659957016309</v>
      </c>
      <c r="Q45" s="18"/>
      <c r="R45" s="19">
        <v>96.859439465073265</v>
      </c>
      <c r="S45" s="18"/>
      <c r="T45" s="1"/>
    </row>
    <row r="46" spans="1:20" ht="30" customHeight="1">
      <c r="A46" s="27">
        <v>40</v>
      </c>
      <c r="B46" s="26" t="s">
        <v>57</v>
      </c>
      <c r="C46" s="28">
        <v>44</v>
      </c>
      <c r="D46" s="21">
        <v>5.5870804819494513</v>
      </c>
      <c r="E46" s="23">
        <v>5.7274985398039808</v>
      </c>
      <c r="F46" s="86">
        <v>5.4578655418342183</v>
      </c>
      <c r="G46" s="86">
        <f>G16/G6*100</f>
        <v>5.6378116939832452</v>
      </c>
      <c r="H46" s="23">
        <f>H16/H6*100</f>
        <v>5.7865319951744141</v>
      </c>
      <c r="I46" s="23">
        <f>I16/I6*100</f>
        <v>5.5009370669018525</v>
      </c>
      <c r="J46" s="20">
        <v>5.9184612892576896</v>
      </c>
      <c r="K46" s="23">
        <v>6.1014225826991035</v>
      </c>
      <c r="L46" s="86">
        <v>5.7496964871342078</v>
      </c>
      <c r="M46" s="21"/>
      <c r="N46" s="18">
        <f t="shared" si="9"/>
        <v>96.567707957578818</v>
      </c>
      <c r="O46" s="86"/>
      <c r="P46" s="20">
        <f t="shared" si="10"/>
        <v>96.8131553519665</v>
      </c>
      <c r="Q46" s="18"/>
      <c r="R46" s="19">
        <v>97.88335304300135</v>
      </c>
      <c r="S46" s="18"/>
      <c r="T46" s="1"/>
    </row>
    <row r="47" spans="1:20" ht="30" customHeight="1">
      <c r="A47" s="27">
        <v>45</v>
      </c>
      <c r="B47" s="26" t="s">
        <v>57</v>
      </c>
      <c r="C47" s="28">
        <v>49</v>
      </c>
      <c r="D47" s="21">
        <v>5.9731034762062709</v>
      </c>
      <c r="E47" s="23">
        <v>6.1804267409494589</v>
      </c>
      <c r="F47" s="86">
        <v>5.7823212958542314</v>
      </c>
      <c r="G47" s="86">
        <f>G17/G6*100</f>
        <v>5.980208636604079</v>
      </c>
      <c r="H47" s="23">
        <f>H17/H6*100</f>
        <v>6.2145460612438717</v>
      </c>
      <c r="I47" s="23">
        <f>I17/I6*100</f>
        <v>5.7645363487463772</v>
      </c>
      <c r="J47" s="20">
        <v>6.6626068520648669</v>
      </c>
      <c r="K47" s="23">
        <v>6.9675143476161381</v>
      </c>
      <c r="L47" s="86">
        <v>6.381358003279515</v>
      </c>
      <c r="M47" s="21"/>
      <c r="N47" s="18">
        <f t="shared" si="9"/>
        <v>98.357167177391887</v>
      </c>
      <c r="O47" s="86"/>
      <c r="P47" s="20">
        <f t="shared" si="10"/>
        <v>99.219657127245412</v>
      </c>
      <c r="Q47" s="18"/>
      <c r="R47" s="19">
        <v>100.71343638525565</v>
      </c>
      <c r="S47" s="18"/>
      <c r="T47" s="1"/>
    </row>
    <row r="48" spans="1:20" ht="30" customHeight="1">
      <c r="A48" s="27">
        <v>50</v>
      </c>
      <c r="B48" s="26" t="s">
        <v>30</v>
      </c>
      <c r="C48" s="28">
        <v>54</v>
      </c>
      <c r="D48" s="21">
        <v>6.9608199476997799</v>
      </c>
      <c r="E48" s="23">
        <v>7.2174333498073393</v>
      </c>
      <c r="F48" s="86">
        <v>6.7246801955003415</v>
      </c>
      <c r="G48" s="86">
        <f>G18/G6*100</f>
        <v>7.6044925759321602</v>
      </c>
      <c r="H48" s="23">
        <f>H18/H6*100</f>
        <v>7.8583681990468612</v>
      </c>
      <c r="I48" s="23">
        <f>I18/I6*100</f>
        <v>7.3708383205241272</v>
      </c>
      <c r="J48" s="20">
        <v>8.2138456081212698</v>
      </c>
      <c r="K48" s="23">
        <v>8.4890240202383644</v>
      </c>
      <c r="L48" s="86">
        <v>7.9600190779515652</v>
      </c>
      <c r="M48" s="21"/>
      <c r="N48" s="18">
        <f t="shared" si="9"/>
        <v>98.764510415294311</v>
      </c>
      <c r="O48" s="86"/>
      <c r="P48" s="20">
        <f t="shared" si="10"/>
        <v>98.122404284016397</v>
      </c>
      <c r="Q48" s="18"/>
      <c r="R48" s="19">
        <v>98.370823377941747</v>
      </c>
      <c r="S48" s="18"/>
      <c r="T48" s="1"/>
    </row>
    <row r="49" spans="1:20" ht="30" customHeight="1">
      <c r="A49" s="27">
        <v>55</v>
      </c>
      <c r="B49" s="26" t="s">
        <v>57</v>
      </c>
      <c r="C49" s="28">
        <v>59</v>
      </c>
      <c r="D49" s="21">
        <v>7.7572679209765312</v>
      </c>
      <c r="E49" s="23">
        <v>7.9619728585396325</v>
      </c>
      <c r="F49" s="86">
        <v>7.5688951671252296</v>
      </c>
      <c r="G49" s="86">
        <f>G19/G6*100</f>
        <v>7.3689152782846534</v>
      </c>
      <c r="H49" s="23">
        <f>H19/H6*100</f>
        <v>7.5364485741420459</v>
      </c>
      <c r="I49" s="23">
        <f>I19/I6*100</f>
        <v>7.2147261244802818</v>
      </c>
      <c r="J49" s="20">
        <v>6.8924067114066441</v>
      </c>
      <c r="K49" s="23">
        <v>7.016550504036136</v>
      </c>
      <c r="L49" s="86">
        <v>6.7778955915741683</v>
      </c>
      <c r="M49" s="21"/>
      <c r="N49" s="18">
        <f t="shared" si="9"/>
        <v>96.800582658117548</v>
      </c>
      <c r="O49" s="86"/>
      <c r="P49" s="20">
        <f t="shared" si="10"/>
        <v>96.138996138996134</v>
      </c>
      <c r="Q49" s="18"/>
      <c r="R49" s="19">
        <v>95.488579694973907</v>
      </c>
      <c r="S49" s="18"/>
      <c r="T49" s="1"/>
    </row>
    <row r="50" spans="1:20" ht="30" customHeight="1">
      <c r="A50" s="27">
        <v>60</v>
      </c>
      <c r="B50" s="26" t="s">
        <v>30</v>
      </c>
      <c r="C50" s="28">
        <v>64</v>
      </c>
      <c r="D50" s="21">
        <v>6.7281295929943754</v>
      </c>
      <c r="E50" s="23">
        <v>6.7902858988923915</v>
      </c>
      <c r="F50" s="86">
        <v>6.6709323673162011</v>
      </c>
      <c r="G50" s="86">
        <f>G20/G6*100</f>
        <v>6.3838064698670189</v>
      </c>
      <c r="H50" s="23">
        <f>H20/H6*100</f>
        <v>6.4498361525364274</v>
      </c>
      <c r="I50" s="23">
        <f>I20/I6*100</f>
        <v>6.3230360967620012</v>
      </c>
      <c r="J50" s="20">
        <v>5.9746425620300716</v>
      </c>
      <c r="K50" s="23">
        <v>5.9418147010183286</v>
      </c>
      <c r="L50" s="86">
        <v>6.0049232151866798</v>
      </c>
      <c r="M50" s="21"/>
      <c r="N50" s="18">
        <f t="shared" si="9"/>
        <v>93.6680095031505</v>
      </c>
      <c r="O50" s="86"/>
      <c r="P50" s="20">
        <f t="shared" si="10"/>
        <v>93.880569133534664</v>
      </c>
      <c r="Q50" s="18"/>
      <c r="R50" s="19">
        <v>91.271312995388669</v>
      </c>
      <c r="S50" s="18"/>
      <c r="T50" s="1"/>
    </row>
    <row r="51" spans="1:20" ht="30" customHeight="1">
      <c r="A51" s="27">
        <v>65</v>
      </c>
      <c r="B51" s="26" t="s">
        <v>57</v>
      </c>
      <c r="C51" s="28">
        <v>69</v>
      </c>
      <c r="D51" s="21">
        <v>5.8215651002403801</v>
      </c>
      <c r="E51" s="23">
        <v>5.6772207281510809</v>
      </c>
      <c r="F51" s="86">
        <v>5.9543930974400876</v>
      </c>
      <c r="G51" s="86">
        <f>G21/G6*100</f>
        <v>5.9436111190844265</v>
      </c>
      <c r="H51" s="23">
        <f>H21/H6*100</f>
        <v>5.7999007503614912</v>
      </c>
      <c r="I51" s="23">
        <f>I21/I6*100</f>
        <v>6.0758748582587883</v>
      </c>
      <c r="J51" s="20">
        <v>6.0733186113793733</v>
      </c>
      <c r="K51" s="23">
        <v>5.9156407177440373</v>
      </c>
      <c r="L51" s="86">
        <v>6.218761825176589</v>
      </c>
      <c r="M51" s="21"/>
      <c r="N51" s="18">
        <f t="shared" si="9"/>
        <v>87.73806374818146</v>
      </c>
      <c r="O51" s="86"/>
      <c r="P51" s="20">
        <f t="shared" si="10"/>
        <v>87.854585513632614</v>
      </c>
      <c r="Q51" s="18"/>
      <c r="R51" s="19">
        <v>87.744624209675621</v>
      </c>
      <c r="S51" s="18"/>
      <c r="T51" s="1"/>
    </row>
    <row r="52" spans="1:20" ht="30" customHeight="1">
      <c r="A52" s="27">
        <v>70</v>
      </c>
      <c r="B52" s="26" t="s">
        <v>1</v>
      </c>
      <c r="C52" s="28">
        <v>74</v>
      </c>
      <c r="D52" s="21">
        <v>5.6329623650649703</v>
      </c>
      <c r="E52" s="23">
        <v>5.3168250952604073</v>
      </c>
      <c r="F52" s="86">
        <v>5.9238769312549522</v>
      </c>
      <c r="G52" s="86">
        <f>G22/G6*100</f>
        <v>5.6792786291000503</v>
      </c>
      <c r="H52" s="23">
        <f>H22/H6*100</f>
        <v>5.3631167808893112</v>
      </c>
      <c r="I52" s="23">
        <f>I22/I6*100</f>
        <v>5.9702579690059219</v>
      </c>
      <c r="J52" s="20">
        <v>5.324713403744461</v>
      </c>
      <c r="K52" s="23">
        <v>5.0066022537402093</v>
      </c>
      <c r="L52" s="86">
        <v>5.6181413975782037</v>
      </c>
      <c r="M52" s="21"/>
      <c r="N52" s="18">
        <f t="shared" si="9"/>
        <v>82.591644787131514</v>
      </c>
      <c r="O52" s="86"/>
      <c r="P52" s="20">
        <f t="shared" si="10"/>
        <v>82.675503676591816</v>
      </c>
      <c r="Q52" s="18"/>
      <c r="R52" s="19">
        <v>82.200238546270967</v>
      </c>
      <c r="S52" s="18"/>
      <c r="T52" s="1"/>
    </row>
    <row r="53" spans="1:20" ht="30" customHeight="1">
      <c r="A53" s="27">
        <v>75</v>
      </c>
      <c r="B53" s="26" t="s">
        <v>34</v>
      </c>
      <c r="C53" s="28">
        <v>79</v>
      </c>
      <c r="D53" s="21">
        <v>4.6598050609511343</v>
      </c>
      <c r="E53" s="23">
        <v>4.1284501811070964</v>
      </c>
      <c r="F53" s="86">
        <v>5.1487663101525323</v>
      </c>
      <c r="G53" s="86">
        <f>G23/G6*100</f>
        <v>4.4648971373975375</v>
      </c>
      <c r="H53" s="23">
        <f>H23/H6*100</f>
        <v>3.9162966195230879</v>
      </c>
      <c r="I53" s="23">
        <f>I23/I6*100</f>
        <v>4.9698012473226658</v>
      </c>
      <c r="J53" s="20">
        <v>3.8452390472148235</v>
      </c>
      <c r="K53" s="23">
        <v>3.1319040557922491</v>
      </c>
      <c r="L53" s="86">
        <v>4.5032243314833496</v>
      </c>
      <c r="M53" s="21"/>
      <c r="N53" s="18">
        <f t="shared" si="9"/>
        <v>73.785943713673902</v>
      </c>
      <c r="O53" s="86"/>
      <c r="P53" s="20">
        <f t="shared" si="10"/>
        <v>72.525252525252526</v>
      </c>
      <c r="Q53" s="18"/>
      <c r="R53" s="19">
        <v>64.151604008928174</v>
      </c>
      <c r="S53" s="18"/>
      <c r="T53" s="1"/>
    </row>
    <row r="54" spans="1:20" ht="30" customHeight="1">
      <c r="A54" s="27">
        <v>80</v>
      </c>
      <c r="B54" s="26" t="s">
        <v>57</v>
      </c>
      <c r="C54" s="28">
        <v>84</v>
      </c>
      <c r="D54" s="21">
        <v>3.0704463768948065</v>
      </c>
      <c r="E54" s="23">
        <v>2.219284001172436</v>
      </c>
      <c r="F54" s="86">
        <v>3.8536995929537188</v>
      </c>
      <c r="G54" s="86">
        <f>G24/G6*100</f>
        <v>2.8727000971833236</v>
      </c>
      <c r="H54" s="23">
        <f>H24/H6*100</f>
        <v>2.0301256876887668</v>
      </c>
      <c r="I54" s="23">
        <f>I24/I6*100</f>
        <v>3.6481628764016629</v>
      </c>
      <c r="J54" s="20">
        <v>2.5231337667903064</v>
      </c>
      <c r="K54" s="23">
        <v>1.7995948908384649</v>
      </c>
      <c r="L54" s="86">
        <v>3.1905311869323918</v>
      </c>
      <c r="M54" s="21"/>
      <c r="N54" s="18">
        <f t="shared" si="9"/>
        <v>52.993767242260134</v>
      </c>
      <c r="O54" s="86"/>
      <c r="P54" s="20">
        <f t="shared" si="10"/>
        <v>51.2154979359469</v>
      </c>
      <c r="Q54" s="18"/>
      <c r="R54" s="19">
        <v>52.027673966087043</v>
      </c>
      <c r="S54" s="18"/>
      <c r="T54" s="1"/>
    </row>
    <row r="55" spans="1:20" ht="30" customHeight="1">
      <c r="A55" s="27">
        <v>85</v>
      </c>
      <c r="B55" s="26" t="s">
        <v>1</v>
      </c>
      <c r="C55" s="28"/>
      <c r="D55" s="21">
        <v>2.7728036803934666</v>
      </c>
      <c r="E55" s="23">
        <v>1.5849277818071341</v>
      </c>
      <c r="F55" s="86">
        <v>3.8659060594277728</v>
      </c>
      <c r="G55" s="86">
        <f>G25/G6*100</f>
        <v>2.7104716056571356</v>
      </c>
      <c r="H55" s="23">
        <f>H25/H6*100</f>
        <v>1.5675667582159023</v>
      </c>
      <c r="I55" s="23">
        <f>I25/I6*100</f>
        <v>3.762343297215573</v>
      </c>
      <c r="J55" s="20">
        <v>2.4126165915190882</v>
      </c>
      <c r="K55" s="23">
        <v>1.4593331082726879</v>
      </c>
      <c r="L55" s="86">
        <v>3.2919320761856712</v>
      </c>
      <c r="M55" s="21"/>
      <c r="N55" s="18">
        <f t="shared" si="9"/>
        <v>37.726624567121611</v>
      </c>
      <c r="O55" s="86"/>
      <c r="P55" s="20">
        <f t="shared" si="10"/>
        <v>38.346022028621512</v>
      </c>
      <c r="Q55" s="18"/>
      <c r="R55" s="19">
        <v>40.890857929713228</v>
      </c>
      <c r="S55" s="18"/>
      <c r="T55" s="1"/>
    </row>
    <row r="56" spans="1:20" ht="21.6" customHeight="1">
      <c r="A56" s="27"/>
      <c r="B56" s="26"/>
      <c r="C56" s="28"/>
      <c r="D56" s="21"/>
      <c r="E56" s="23"/>
      <c r="F56" s="86"/>
      <c r="G56" s="86"/>
      <c r="H56" s="23"/>
      <c r="I56" s="23"/>
      <c r="J56" s="20"/>
      <c r="K56" s="23"/>
      <c r="L56" s="86"/>
      <c r="M56" s="21"/>
      <c r="N56" s="18"/>
      <c r="O56" s="86"/>
      <c r="P56" s="20"/>
      <c r="Q56" s="18"/>
      <c r="R56" s="19"/>
      <c r="S56" s="18"/>
      <c r="T56" s="1"/>
    </row>
    <row r="57" spans="1:20" ht="30" customHeight="1">
      <c r="A57" s="27">
        <v>0</v>
      </c>
      <c r="B57" s="26" t="s">
        <v>57</v>
      </c>
      <c r="C57" s="28">
        <v>14</v>
      </c>
      <c r="D57" s="21">
        <v>14.337857782567037</v>
      </c>
      <c r="E57" s="23">
        <v>15.323179354860795</v>
      </c>
      <c r="F57" s="86">
        <v>13.431149130535362</v>
      </c>
      <c r="G57" s="86">
        <f>G27/G6*100</f>
        <v>14.455301821879779</v>
      </c>
      <c r="H57" s="23">
        <f>H27/H6*100</f>
        <v>15.42444193468347</v>
      </c>
      <c r="I57" s="23">
        <f>I27/I6*100</f>
        <v>13.563354384528159</v>
      </c>
      <c r="J57" s="20">
        <v>14.934479103232063</v>
      </c>
      <c r="K57" s="23">
        <v>15.928738392639662</v>
      </c>
      <c r="L57" s="86">
        <v>14.017367242684156</v>
      </c>
      <c r="M57" s="21"/>
      <c r="N57" s="18">
        <f>E27/F27*100</f>
        <v>104.98457208610314</v>
      </c>
      <c r="O57" s="86"/>
      <c r="P57" s="20">
        <f>H27/I27*100</f>
        <v>104.66344932689866</v>
      </c>
      <c r="Q57" s="18"/>
      <c r="R57" s="19">
        <v>104.81841317154787</v>
      </c>
      <c r="S57" s="18"/>
      <c r="T57" s="1"/>
    </row>
    <row r="58" spans="1:20" ht="30" customHeight="1">
      <c r="A58" s="27">
        <v>15</v>
      </c>
      <c r="B58" s="26" t="s">
        <v>57</v>
      </c>
      <c r="C58" s="28">
        <v>64</v>
      </c>
      <c r="D58" s="21">
        <v>63.52590224544398</v>
      </c>
      <c r="E58" s="23">
        <v>65.622492795296566</v>
      </c>
      <c r="F58" s="86">
        <v>61.596586126957099</v>
      </c>
      <c r="G58" s="86">
        <f>G28/G6*100</f>
        <v>63.730322427204769</v>
      </c>
      <c r="H58" s="23">
        <f>H28/H6*100</f>
        <v>65.790531926726388</v>
      </c>
      <c r="I58" s="23">
        <f>I28/I6*100</f>
        <v>61.834210028978198</v>
      </c>
      <c r="J58" s="20">
        <v>64.850514755785753</v>
      </c>
      <c r="K58" s="23">
        <v>66.709470922307062</v>
      </c>
      <c r="L58" s="86">
        <v>63.135800327951564</v>
      </c>
      <c r="M58" s="21"/>
      <c r="N58" s="18">
        <f>E28/F28*100</f>
        <v>98.036060166333201</v>
      </c>
      <c r="O58" s="86"/>
      <c r="P58" s="20">
        <f>H28/I28*100</f>
        <v>97.923577991582249</v>
      </c>
      <c r="Q58" s="18"/>
      <c r="R58" s="19">
        <v>97.461806921266387</v>
      </c>
      <c r="S58" s="18"/>
      <c r="T58" s="1"/>
    </row>
    <row r="59" spans="1:20" ht="30" customHeight="1">
      <c r="A59" s="27">
        <v>65</v>
      </c>
      <c r="B59" s="26" t="s">
        <v>30</v>
      </c>
      <c r="C59" s="25"/>
      <c r="D59" s="21">
        <v>21.957582583544756</v>
      </c>
      <c r="E59" s="23">
        <v>18.926707787498152</v>
      </c>
      <c r="F59" s="86">
        <v>24.746641991229062</v>
      </c>
      <c r="G59" s="86">
        <f>G29/G6*100</f>
        <v>21.670958588422472</v>
      </c>
      <c r="H59" s="23">
        <f>H29/H6*100</f>
        <v>18.677006596678559</v>
      </c>
      <c r="I59" s="23">
        <f>I29/I6*100</f>
        <v>24.42644024820461</v>
      </c>
      <c r="J59" s="20">
        <v>20.179021420648052</v>
      </c>
      <c r="K59" s="23">
        <v>17.313075026387647</v>
      </c>
      <c r="L59" s="86">
        <v>22.822590817356208</v>
      </c>
      <c r="M59" s="21"/>
      <c r="N59" s="18">
        <f>E29/F29*100</f>
        <v>70.37988782370023</v>
      </c>
      <c r="O59" s="86"/>
      <c r="P59" s="20">
        <f>H29/I29*100</f>
        <v>70.371982253170373</v>
      </c>
      <c r="Q59" s="18"/>
      <c r="R59" s="19">
        <v>69.973229706390327</v>
      </c>
      <c r="S59" s="18"/>
      <c r="T59" s="1"/>
    </row>
    <row r="60" spans="1:20" ht="12" customHeight="1">
      <c r="A60" s="17"/>
      <c r="B60" s="16"/>
      <c r="C60" s="15"/>
      <c r="D60" s="14"/>
      <c r="E60" s="13"/>
      <c r="F60" s="101"/>
      <c r="G60" s="13"/>
      <c r="H60" s="13"/>
      <c r="I60" s="13"/>
      <c r="J60" s="109"/>
      <c r="K60" s="13"/>
      <c r="L60" s="101"/>
      <c r="M60" s="11"/>
      <c r="N60" s="9"/>
      <c r="O60" s="100"/>
      <c r="P60" s="84"/>
      <c r="Q60" s="83"/>
      <c r="R60" s="82"/>
      <c r="S60" s="7"/>
      <c r="T60" s="1"/>
    </row>
    <row r="61" spans="1:20">
      <c r="T61" s="1"/>
    </row>
  </sheetData>
  <mergeCells count="22">
    <mergeCell ref="A36:C36"/>
    <mergeCell ref="A6:C6"/>
    <mergeCell ref="M32:R32"/>
    <mergeCell ref="M33:R33"/>
    <mergeCell ref="M34:N34"/>
    <mergeCell ref="O34:P34"/>
    <mergeCell ref="Q34:R34"/>
    <mergeCell ref="D2:L2"/>
    <mergeCell ref="D32:L32"/>
    <mergeCell ref="D33:F33"/>
    <mergeCell ref="G33:I33"/>
    <mergeCell ref="J33:L33"/>
    <mergeCell ref="D3:F3"/>
    <mergeCell ref="G3:I3"/>
    <mergeCell ref="J3:L3"/>
    <mergeCell ref="R1:T1"/>
    <mergeCell ref="M2:P3"/>
    <mergeCell ref="Q2:T3"/>
    <mergeCell ref="M4:N4"/>
    <mergeCell ref="O4:P4"/>
    <mergeCell ref="Q4:R4"/>
    <mergeCell ref="S4:T4"/>
  </mergeCells>
  <phoneticPr fontId="2"/>
  <printOptions horizontalCentered="1"/>
  <pageMargins left="0.78740157480314965" right="0.78740157480314965" top="1.1023622047244095" bottom="1.1023622047244095" header="0.19685039370078741" footer="0.51181102362204722"/>
  <pageSetup paperSize="9" scale="62" firstPageNumber="90" pageOrder="overThenDown" orientation="landscape" useFirstPageNumber="1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H12.10.1</vt:lpstr>
      <vt:lpstr>H13.10.1</vt:lpstr>
      <vt:lpstr>H14.10.1</vt:lpstr>
      <vt:lpstr>H15.10.1</vt:lpstr>
      <vt:lpstr>H16.10.1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2022-07-13T01:51:37Z</dcterms:created>
  <dcterms:modified xsi:type="dcterms:W3CDTF">2022-07-13T01:52:04Z</dcterms:modified>
</cp:coreProperties>
</file>