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H17.10.1" sheetId="1" r:id="rId1"/>
    <sheet name="H18.10.1" sheetId="2" r:id="rId2"/>
    <sheet name="H19.10.1" sheetId="3" r:id="rId3"/>
    <sheet name="H20.10.1" sheetId="4" r:id="rId4"/>
    <sheet name="H21.10.1" sheetId="5" r:id="rId5"/>
  </sheets>
  <externalReferences>
    <externalReference r:id="rId6"/>
  </externalReferences>
  <definedNames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_xlnm.Print_Area" localSheetId="0">'H17.10.1'!$A$1:$O$60</definedName>
    <definedName name="占有" localSheetId="0">#REF!</definedName>
    <definedName name="占有" localSheetId="1">#REF!</definedName>
    <definedName name="占有">#REF!</definedName>
    <definedName name="増減順位" localSheetId="0">#REF!</definedName>
    <definedName name="増減順位" localSheetId="1">#REF!</definedName>
    <definedName name="増減順位">#REF!</definedName>
    <definedName name="第１表" localSheetId="0">#REF!</definedName>
    <definedName name="第１表" localSheetId="1">#REF!</definedName>
    <definedName name="第１表">#REF!</definedName>
    <definedName name="動態" localSheetId="0">#REF!</definedName>
    <definedName name="動態" localSheetId="1">#REF!</definedName>
    <definedName name="動態">#REF!</definedName>
    <definedName name="年齢構成">'[1]H11.10.1'!#REF!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5" l="1"/>
  <c r="G33" i="5"/>
  <c r="J33" i="5"/>
  <c r="D33" i="4"/>
  <c r="G33" i="4"/>
  <c r="J33" i="4"/>
  <c r="D6" i="3"/>
  <c r="M6" i="3"/>
  <c r="N6" i="3"/>
  <c r="O6" i="3"/>
  <c r="P6" i="3"/>
  <c r="Q6" i="3"/>
  <c r="R6" i="3"/>
  <c r="S6" i="3"/>
  <c r="T6" i="3"/>
  <c r="M7" i="3"/>
  <c r="O7" i="3"/>
  <c r="Q7" i="3"/>
  <c r="S7" i="3"/>
  <c r="D8" i="3"/>
  <c r="D9" i="3"/>
  <c r="N9" i="3" s="1"/>
  <c r="M9" i="3" s="1"/>
  <c r="O9" i="3"/>
  <c r="P9" i="3"/>
  <c r="S9" i="3"/>
  <c r="T9" i="3"/>
  <c r="D10" i="3"/>
  <c r="N10" i="3"/>
  <c r="M10" i="3" s="1"/>
  <c r="P10" i="3"/>
  <c r="O10" i="3" s="1"/>
  <c r="R10" i="3"/>
  <c r="Q10" i="3" s="1"/>
  <c r="T10" i="3"/>
  <c r="S10" i="3" s="1"/>
  <c r="D11" i="3"/>
  <c r="M11" i="3"/>
  <c r="N11" i="3"/>
  <c r="O11" i="3"/>
  <c r="P11" i="3"/>
  <c r="Q11" i="3"/>
  <c r="R11" i="3"/>
  <c r="S11" i="3"/>
  <c r="T11" i="3"/>
  <c r="D12" i="3"/>
  <c r="P12" i="3" s="1"/>
  <c r="O12" i="3" s="1"/>
  <c r="T12" i="3"/>
  <c r="S12" i="3" s="1"/>
  <c r="D13" i="3"/>
  <c r="N13" i="3" s="1"/>
  <c r="M13" i="3" s="1"/>
  <c r="O13" i="3"/>
  <c r="P13" i="3"/>
  <c r="S13" i="3"/>
  <c r="T13" i="3"/>
  <c r="D14" i="3"/>
  <c r="N14" i="3"/>
  <c r="M14" i="3" s="1"/>
  <c r="P14" i="3"/>
  <c r="O14" i="3" s="1"/>
  <c r="R14" i="3"/>
  <c r="Q14" i="3" s="1"/>
  <c r="T14" i="3"/>
  <c r="S14" i="3" s="1"/>
  <c r="D15" i="3"/>
  <c r="M15" i="3"/>
  <c r="N15" i="3"/>
  <c r="O15" i="3"/>
  <c r="P15" i="3"/>
  <c r="Q15" i="3"/>
  <c r="R15" i="3"/>
  <c r="S15" i="3"/>
  <c r="T15" i="3"/>
  <c r="D16" i="3"/>
  <c r="D17" i="3"/>
  <c r="N17" i="3" s="1"/>
  <c r="M17" i="3" s="1"/>
  <c r="O17" i="3"/>
  <c r="P17" i="3"/>
  <c r="S17" i="3"/>
  <c r="T17" i="3"/>
  <c r="D18" i="3"/>
  <c r="N18" i="3"/>
  <c r="M18" i="3" s="1"/>
  <c r="P18" i="3"/>
  <c r="O18" i="3" s="1"/>
  <c r="R18" i="3"/>
  <c r="Q18" i="3" s="1"/>
  <c r="T18" i="3"/>
  <c r="S18" i="3" s="1"/>
  <c r="D19" i="3"/>
  <c r="M19" i="3"/>
  <c r="N19" i="3"/>
  <c r="O19" i="3"/>
  <c r="P19" i="3"/>
  <c r="Q19" i="3"/>
  <c r="R19" i="3"/>
  <c r="S19" i="3"/>
  <c r="T19" i="3"/>
  <c r="D20" i="3"/>
  <c r="P20" i="3" s="1"/>
  <c r="O20" i="3" s="1"/>
  <c r="T20" i="3"/>
  <c r="S20" i="3" s="1"/>
  <c r="D21" i="3"/>
  <c r="N21" i="3" s="1"/>
  <c r="M21" i="3" s="1"/>
  <c r="O21" i="3"/>
  <c r="P21" i="3"/>
  <c r="S21" i="3"/>
  <c r="T21" i="3"/>
  <c r="D22" i="3"/>
  <c r="N22" i="3"/>
  <c r="M22" i="3" s="1"/>
  <c r="P22" i="3"/>
  <c r="O22" i="3" s="1"/>
  <c r="R22" i="3"/>
  <c r="Q22" i="3" s="1"/>
  <c r="T22" i="3"/>
  <c r="S22" i="3" s="1"/>
  <c r="D23" i="3"/>
  <c r="M23" i="3"/>
  <c r="N23" i="3"/>
  <c r="O23" i="3"/>
  <c r="P23" i="3"/>
  <c r="Q23" i="3"/>
  <c r="R23" i="3"/>
  <c r="S23" i="3"/>
  <c r="T23" i="3"/>
  <c r="D24" i="3"/>
  <c r="D25" i="3"/>
  <c r="N25" i="3" s="1"/>
  <c r="M25" i="3" s="1"/>
  <c r="O25" i="3"/>
  <c r="P25" i="3"/>
  <c r="S25" i="3"/>
  <c r="T25" i="3"/>
  <c r="M26" i="3"/>
  <c r="O26" i="3"/>
  <c r="Q26" i="3"/>
  <c r="S26" i="3"/>
  <c r="E27" i="3"/>
  <c r="F27" i="3"/>
  <c r="E28" i="3"/>
  <c r="D28" i="3" s="1"/>
  <c r="D58" i="3" s="1"/>
  <c r="F28" i="3"/>
  <c r="D29" i="3"/>
  <c r="N29" i="3" s="1"/>
  <c r="M29" i="3" s="1"/>
  <c r="E29" i="3"/>
  <c r="F29" i="3"/>
  <c r="R29" i="3"/>
  <c r="Q29" i="3" s="1"/>
  <c r="D33" i="3"/>
  <c r="G33" i="3"/>
  <c r="J33" i="3"/>
  <c r="N36" i="3"/>
  <c r="P36" i="3"/>
  <c r="R36" i="3"/>
  <c r="E38" i="3"/>
  <c r="F38" i="3"/>
  <c r="G38" i="3"/>
  <c r="H38" i="3"/>
  <c r="I38" i="3"/>
  <c r="N38" i="3"/>
  <c r="P38" i="3"/>
  <c r="R38" i="3"/>
  <c r="D39" i="3"/>
  <c r="E39" i="3"/>
  <c r="F39" i="3"/>
  <c r="G39" i="3"/>
  <c r="H39" i="3"/>
  <c r="I39" i="3"/>
  <c r="N39" i="3"/>
  <c r="P39" i="3"/>
  <c r="R39" i="3"/>
  <c r="D40" i="3"/>
  <c r="E40" i="3"/>
  <c r="F40" i="3"/>
  <c r="G40" i="3"/>
  <c r="H40" i="3"/>
  <c r="I40" i="3"/>
  <c r="N40" i="3"/>
  <c r="P40" i="3"/>
  <c r="R40" i="3"/>
  <c r="D41" i="3"/>
  <c r="E41" i="3"/>
  <c r="F41" i="3"/>
  <c r="G41" i="3"/>
  <c r="H41" i="3"/>
  <c r="I41" i="3"/>
  <c r="N41" i="3"/>
  <c r="P41" i="3"/>
  <c r="R41" i="3"/>
  <c r="E42" i="3"/>
  <c r="F42" i="3"/>
  <c r="G42" i="3"/>
  <c r="H42" i="3"/>
  <c r="I42" i="3"/>
  <c r="N42" i="3"/>
  <c r="P42" i="3"/>
  <c r="R42" i="3"/>
  <c r="D43" i="3"/>
  <c r="E43" i="3"/>
  <c r="F43" i="3"/>
  <c r="G43" i="3"/>
  <c r="H43" i="3"/>
  <c r="I43" i="3"/>
  <c r="N43" i="3"/>
  <c r="P43" i="3"/>
  <c r="R43" i="3"/>
  <c r="D44" i="3"/>
  <c r="E44" i="3"/>
  <c r="F44" i="3"/>
  <c r="G44" i="3"/>
  <c r="H44" i="3"/>
  <c r="I44" i="3"/>
  <c r="N44" i="3"/>
  <c r="P44" i="3"/>
  <c r="R44" i="3"/>
  <c r="D45" i="3"/>
  <c r="E45" i="3"/>
  <c r="F45" i="3"/>
  <c r="G45" i="3"/>
  <c r="H45" i="3"/>
  <c r="I45" i="3"/>
  <c r="N45" i="3"/>
  <c r="P45" i="3"/>
  <c r="R45" i="3"/>
  <c r="E46" i="3"/>
  <c r="F46" i="3"/>
  <c r="G46" i="3"/>
  <c r="H46" i="3"/>
  <c r="I46" i="3"/>
  <c r="N46" i="3"/>
  <c r="P46" i="3"/>
  <c r="R46" i="3"/>
  <c r="D47" i="3"/>
  <c r="E47" i="3"/>
  <c r="F47" i="3"/>
  <c r="G47" i="3"/>
  <c r="H47" i="3"/>
  <c r="I47" i="3"/>
  <c r="N47" i="3"/>
  <c r="P47" i="3"/>
  <c r="R47" i="3"/>
  <c r="D48" i="3"/>
  <c r="E48" i="3"/>
  <c r="F48" i="3"/>
  <c r="G48" i="3"/>
  <c r="H48" i="3"/>
  <c r="I48" i="3"/>
  <c r="N48" i="3"/>
  <c r="P48" i="3"/>
  <c r="R48" i="3"/>
  <c r="D49" i="3"/>
  <c r="E49" i="3"/>
  <c r="F49" i="3"/>
  <c r="G49" i="3"/>
  <c r="H49" i="3"/>
  <c r="I49" i="3"/>
  <c r="N49" i="3"/>
  <c r="P49" i="3"/>
  <c r="R49" i="3"/>
  <c r="E50" i="3"/>
  <c r="F50" i="3"/>
  <c r="G50" i="3"/>
  <c r="H50" i="3"/>
  <c r="I50" i="3"/>
  <c r="N50" i="3"/>
  <c r="P50" i="3"/>
  <c r="R50" i="3"/>
  <c r="D51" i="3"/>
  <c r="E51" i="3"/>
  <c r="F51" i="3"/>
  <c r="G51" i="3"/>
  <c r="H51" i="3"/>
  <c r="I51" i="3"/>
  <c r="N51" i="3"/>
  <c r="P51" i="3"/>
  <c r="R51" i="3"/>
  <c r="D52" i="3"/>
  <c r="E52" i="3"/>
  <c r="F52" i="3"/>
  <c r="G52" i="3"/>
  <c r="H52" i="3"/>
  <c r="I52" i="3"/>
  <c r="N52" i="3"/>
  <c r="P52" i="3"/>
  <c r="R52" i="3"/>
  <c r="D53" i="3"/>
  <c r="E53" i="3"/>
  <c r="F53" i="3"/>
  <c r="G53" i="3"/>
  <c r="H53" i="3"/>
  <c r="I53" i="3"/>
  <c r="N53" i="3"/>
  <c r="P53" i="3"/>
  <c r="R53" i="3"/>
  <c r="E54" i="3"/>
  <c r="F54" i="3"/>
  <c r="G54" i="3"/>
  <c r="H54" i="3"/>
  <c r="I54" i="3"/>
  <c r="N54" i="3"/>
  <c r="P54" i="3"/>
  <c r="R54" i="3"/>
  <c r="D55" i="3"/>
  <c r="E55" i="3"/>
  <c r="F55" i="3"/>
  <c r="G55" i="3"/>
  <c r="H55" i="3"/>
  <c r="I55" i="3"/>
  <c r="N55" i="3"/>
  <c r="P55" i="3"/>
  <c r="R55" i="3"/>
  <c r="E57" i="3"/>
  <c r="G57" i="3"/>
  <c r="H57" i="3"/>
  <c r="I57" i="3"/>
  <c r="P57" i="3"/>
  <c r="R57" i="3"/>
  <c r="E58" i="3"/>
  <c r="F58" i="3"/>
  <c r="G58" i="3"/>
  <c r="H58" i="3"/>
  <c r="I58" i="3"/>
  <c r="N58" i="3"/>
  <c r="P58" i="3"/>
  <c r="R58" i="3"/>
  <c r="E59" i="3"/>
  <c r="F59" i="3"/>
  <c r="G59" i="3"/>
  <c r="H59" i="3"/>
  <c r="I59" i="3"/>
  <c r="N59" i="3"/>
  <c r="P59" i="3"/>
  <c r="R59" i="3"/>
  <c r="D6" i="2"/>
  <c r="N6" i="2"/>
  <c r="M6" i="2" s="1"/>
  <c r="O6" i="2"/>
  <c r="P6" i="2"/>
  <c r="R6" i="2"/>
  <c r="Q6" i="2" s="1"/>
  <c r="S6" i="2"/>
  <c r="T6" i="2"/>
  <c r="M7" i="2"/>
  <c r="O7" i="2"/>
  <c r="Q7" i="2"/>
  <c r="S7" i="2"/>
  <c r="D8" i="2"/>
  <c r="M8" i="2"/>
  <c r="N8" i="2"/>
  <c r="P8" i="2"/>
  <c r="O8" i="2" s="1"/>
  <c r="Q8" i="2"/>
  <c r="R8" i="2"/>
  <c r="T8" i="2"/>
  <c r="S8" i="2" s="1"/>
  <c r="D9" i="2"/>
  <c r="P9" i="2"/>
  <c r="O9" i="2" s="1"/>
  <c r="T9" i="2"/>
  <c r="S9" i="2" s="1"/>
  <c r="D10" i="2"/>
  <c r="N10" i="2" s="1"/>
  <c r="M10" i="2" s="1"/>
  <c r="O10" i="2"/>
  <c r="P10" i="2"/>
  <c r="S10" i="2"/>
  <c r="T10" i="2"/>
  <c r="D11" i="2"/>
  <c r="N11" i="2"/>
  <c r="M11" i="2" s="1"/>
  <c r="O11" i="2"/>
  <c r="P11" i="2"/>
  <c r="R11" i="2"/>
  <c r="Q11" i="2" s="1"/>
  <c r="S11" i="2"/>
  <c r="T11" i="2"/>
  <c r="D12" i="2"/>
  <c r="M12" i="2"/>
  <c r="N12" i="2"/>
  <c r="P12" i="2"/>
  <c r="O12" i="2" s="1"/>
  <c r="Q12" i="2"/>
  <c r="R12" i="2"/>
  <c r="T12" i="2"/>
  <c r="S12" i="2" s="1"/>
  <c r="D13" i="2"/>
  <c r="P13" i="2"/>
  <c r="O13" i="2" s="1"/>
  <c r="D14" i="2"/>
  <c r="N14" i="2" s="1"/>
  <c r="M14" i="2" s="1"/>
  <c r="O14" i="2"/>
  <c r="P14" i="2"/>
  <c r="S14" i="2"/>
  <c r="T14" i="2"/>
  <c r="D15" i="2"/>
  <c r="N15" i="2"/>
  <c r="M15" i="2" s="1"/>
  <c r="O15" i="2"/>
  <c r="P15" i="2"/>
  <c r="R15" i="2"/>
  <c r="Q15" i="2" s="1"/>
  <c r="S15" i="2"/>
  <c r="T15" i="2"/>
  <c r="D16" i="2"/>
  <c r="M16" i="2"/>
  <c r="N16" i="2"/>
  <c r="O16" i="2"/>
  <c r="P16" i="2"/>
  <c r="Q16" i="2"/>
  <c r="R16" i="2"/>
  <c r="S16" i="2"/>
  <c r="T16" i="2"/>
  <c r="D17" i="2"/>
  <c r="P17" i="2"/>
  <c r="O17" i="2" s="1"/>
  <c r="D18" i="2"/>
  <c r="N18" i="2" s="1"/>
  <c r="M18" i="2" s="1"/>
  <c r="O18" i="2"/>
  <c r="P18" i="2"/>
  <c r="S18" i="2"/>
  <c r="T18" i="2"/>
  <c r="D19" i="2"/>
  <c r="N19" i="2"/>
  <c r="M19" i="2" s="1"/>
  <c r="O19" i="2"/>
  <c r="P19" i="2"/>
  <c r="R19" i="2"/>
  <c r="Q19" i="2" s="1"/>
  <c r="S19" i="2"/>
  <c r="T19" i="2"/>
  <c r="D20" i="2"/>
  <c r="M20" i="2"/>
  <c r="N20" i="2"/>
  <c r="O20" i="2"/>
  <c r="P20" i="2"/>
  <c r="Q20" i="2"/>
  <c r="R20" i="2"/>
  <c r="S20" i="2"/>
  <c r="T20" i="2"/>
  <c r="D21" i="2"/>
  <c r="P21" i="2"/>
  <c r="O21" i="2" s="1"/>
  <c r="D22" i="2"/>
  <c r="N22" i="2" s="1"/>
  <c r="M22" i="2" s="1"/>
  <c r="O22" i="2"/>
  <c r="P22" i="2"/>
  <c r="S22" i="2"/>
  <c r="T22" i="2"/>
  <c r="D23" i="2"/>
  <c r="N23" i="2"/>
  <c r="M23" i="2" s="1"/>
  <c r="O23" i="2"/>
  <c r="P23" i="2"/>
  <c r="R23" i="2"/>
  <c r="Q23" i="2" s="1"/>
  <c r="S23" i="2"/>
  <c r="T23" i="2"/>
  <c r="D24" i="2"/>
  <c r="M24" i="2"/>
  <c r="N24" i="2"/>
  <c r="O24" i="2"/>
  <c r="P24" i="2"/>
  <c r="Q24" i="2"/>
  <c r="R24" i="2"/>
  <c r="S24" i="2"/>
  <c r="T24" i="2"/>
  <c r="D25" i="2"/>
  <c r="P25" i="2"/>
  <c r="O25" i="2" s="1"/>
  <c r="M26" i="2"/>
  <c r="O26" i="2"/>
  <c r="Q26" i="2"/>
  <c r="S26" i="2"/>
  <c r="D27" i="2"/>
  <c r="P27" i="2" s="1"/>
  <c r="O27" i="2" s="1"/>
  <c r="E27" i="2"/>
  <c r="F27" i="2"/>
  <c r="M27" i="2"/>
  <c r="N27" i="2"/>
  <c r="Q27" i="2"/>
  <c r="R27" i="2"/>
  <c r="D28" i="2"/>
  <c r="E28" i="2"/>
  <c r="F28" i="2"/>
  <c r="N28" i="2"/>
  <c r="M28" i="2" s="1"/>
  <c r="R28" i="2"/>
  <c r="Q28" i="2" s="1"/>
  <c r="E29" i="2"/>
  <c r="F29" i="2"/>
  <c r="D33" i="2"/>
  <c r="G33" i="2"/>
  <c r="J33" i="2"/>
  <c r="N36" i="2"/>
  <c r="P36" i="2"/>
  <c r="D38" i="2"/>
  <c r="E38" i="2"/>
  <c r="F38" i="2"/>
  <c r="G38" i="2"/>
  <c r="H38" i="2"/>
  <c r="I38" i="2"/>
  <c r="N38" i="2"/>
  <c r="P38" i="2"/>
  <c r="E39" i="2"/>
  <c r="F39" i="2"/>
  <c r="G39" i="2"/>
  <c r="H39" i="2"/>
  <c r="I39" i="2"/>
  <c r="N39" i="2"/>
  <c r="P39" i="2"/>
  <c r="D40" i="2"/>
  <c r="E40" i="2"/>
  <c r="F40" i="2"/>
  <c r="G40" i="2"/>
  <c r="H40" i="2"/>
  <c r="I40" i="2"/>
  <c r="N40" i="2"/>
  <c r="P40" i="2"/>
  <c r="D41" i="2"/>
  <c r="E41" i="2"/>
  <c r="F41" i="2"/>
  <c r="G41" i="2"/>
  <c r="H41" i="2"/>
  <c r="I41" i="2"/>
  <c r="N41" i="2"/>
  <c r="P41" i="2"/>
  <c r="D42" i="2"/>
  <c r="E42" i="2"/>
  <c r="F42" i="2"/>
  <c r="G42" i="2"/>
  <c r="H42" i="2"/>
  <c r="I42" i="2"/>
  <c r="N42" i="2"/>
  <c r="P42" i="2"/>
  <c r="E43" i="2"/>
  <c r="F43" i="2"/>
  <c r="G43" i="2"/>
  <c r="H43" i="2"/>
  <c r="I43" i="2"/>
  <c r="N43" i="2"/>
  <c r="P43" i="2"/>
  <c r="D44" i="2"/>
  <c r="E44" i="2"/>
  <c r="F44" i="2"/>
  <c r="G44" i="2"/>
  <c r="H44" i="2"/>
  <c r="I44" i="2"/>
  <c r="N44" i="2"/>
  <c r="P44" i="2"/>
  <c r="D45" i="2"/>
  <c r="E45" i="2"/>
  <c r="F45" i="2"/>
  <c r="G45" i="2"/>
  <c r="H45" i="2"/>
  <c r="I45" i="2"/>
  <c r="N45" i="2"/>
  <c r="P45" i="2"/>
  <c r="D46" i="2"/>
  <c r="E46" i="2"/>
  <c r="F46" i="2"/>
  <c r="G46" i="2"/>
  <c r="H46" i="2"/>
  <c r="I46" i="2"/>
  <c r="N46" i="2"/>
  <c r="P46" i="2"/>
  <c r="E47" i="2"/>
  <c r="F47" i="2"/>
  <c r="G47" i="2"/>
  <c r="H47" i="2"/>
  <c r="I47" i="2"/>
  <c r="N47" i="2"/>
  <c r="P47" i="2"/>
  <c r="D48" i="2"/>
  <c r="E48" i="2"/>
  <c r="F48" i="2"/>
  <c r="G48" i="2"/>
  <c r="H48" i="2"/>
  <c r="I48" i="2"/>
  <c r="N48" i="2"/>
  <c r="P48" i="2"/>
  <c r="D49" i="2"/>
  <c r="E49" i="2"/>
  <c r="F49" i="2"/>
  <c r="G49" i="2"/>
  <c r="H49" i="2"/>
  <c r="I49" i="2"/>
  <c r="N49" i="2"/>
  <c r="P49" i="2"/>
  <c r="D50" i="2"/>
  <c r="E50" i="2"/>
  <c r="F50" i="2"/>
  <c r="G50" i="2"/>
  <c r="H50" i="2"/>
  <c r="I50" i="2"/>
  <c r="N50" i="2"/>
  <c r="P50" i="2"/>
  <c r="E51" i="2"/>
  <c r="F51" i="2"/>
  <c r="G51" i="2"/>
  <c r="H51" i="2"/>
  <c r="I51" i="2"/>
  <c r="N51" i="2"/>
  <c r="P51" i="2"/>
  <c r="D52" i="2"/>
  <c r="E52" i="2"/>
  <c r="F52" i="2"/>
  <c r="G52" i="2"/>
  <c r="H52" i="2"/>
  <c r="I52" i="2"/>
  <c r="N52" i="2"/>
  <c r="P52" i="2"/>
  <c r="D53" i="2"/>
  <c r="E53" i="2"/>
  <c r="F53" i="2"/>
  <c r="G53" i="2"/>
  <c r="H53" i="2"/>
  <c r="I53" i="2"/>
  <c r="N53" i="2"/>
  <c r="P53" i="2"/>
  <c r="D54" i="2"/>
  <c r="E54" i="2"/>
  <c r="F54" i="2"/>
  <c r="G54" i="2"/>
  <c r="H54" i="2"/>
  <c r="I54" i="2"/>
  <c r="N54" i="2"/>
  <c r="P54" i="2"/>
  <c r="E55" i="2"/>
  <c r="F55" i="2"/>
  <c r="G55" i="2"/>
  <c r="H55" i="2"/>
  <c r="I55" i="2"/>
  <c r="N55" i="2"/>
  <c r="P55" i="2"/>
  <c r="D57" i="2"/>
  <c r="E57" i="2"/>
  <c r="F57" i="2"/>
  <c r="G57" i="2"/>
  <c r="H57" i="2"/>
  <c r="I57" i="2"/>
  <c r="N57" i="2"/>
  <c r="P57" i="2"/>
  <c r="E58" i="2"/>
  <c r="F58" i="2"/>
  <c r="G58" i="2"/>
  <c r="H58" i="2"/>
  <c r="I58" i="2"/>
  <c r="N58" i="2"/>
  <c r="P58" i="2"/>
  <c r="E59" i="2"/>
  <c r="F59" i="2"/>
  <c r="G59" i="2"/>
  <c r="H59" i="2"/>
  <c r="I59" i="2"/>
  <c r="P59" i="2"/>
  <c r="D6" i="1"/>
  <c r="L6" i="1"/>
  <c r="M6" i="1"/>
  <c r="N6" i="1"/>
  <c r="O6" i="1"/>
  <c r="L7" i="1"/>
  <c r="N7" i="1"/>
  <c r="D8" i="1"/>
  <c r="M8" i="1"/>
  <c r="L8" i="1" s="1"/>
  <c r="N8" i="1"/>
  <c r="O8" i="1"/>
  <c r="D9" i="1"/>
  <c r="M9" i="1"/>
  <c r="L9" i="1" s="1"/>
  <c r="N9" i="1"/>
  <c r="O9" i="1"/>
  <c r="D10" i="1"/>
  <c r="M10" i="1" s="1"/>
  <c r="L10" i="1"/>
  <c r="D11" i="1"/>
  <c r="M11" i="1" s="1"/>
  <c r="L11" i="1" s="1"/>
  <c r="O11" i="1"/>
  <c r="N11" i="1" s="1"/>
  <c r="D12" i="1"/>
  <c r="M12" i="1"/>
  <c r="L12" i="1" s="1"/>
  <c r="N12" i="1"/>
  <c r="O12" i="1"/>
  <c r="D13" i="1"/>
  <c r="M13" i="1"/>
  <c r="L13" i="1" s="1"/>
  <c r="N13" i="1"/>
  <c r="O13" i="1"/>
  <c r="D14" i="1"/>
  <c r="M14" i="1" s="1"/>
  <c r="L14" i="1"/>
  <c r="O14" i="1"/>
  <c r="N14" i="1" s="1"/>
  <c r="D15" i="1"/>
  <c r="M15" i="1" s="1"/>
  <c r="L15" i="1" s="1"/>
  <c r="O15" i="1"/>
  <c r="N15" i="1" s="1"/>
  <c r="D16" i="1"/>
  <c r="M16" i="1"/>
  <c r="L16" i="1" s="1"/>
  <c r="N16" i="1"/>
  <c r="O16" i="1"/>
  <c r="D17" i="1"/>
  <c r="M17" i="1"/>
  <c r="L17" i="1" s="1"/>
  <c r="N17" i="1"/>
  <c r="O17" i="1"/>
  <c r="D18" i="1"/>
  <c r="M18" i="1"/>
  <c r="L18" i="1" s="1"/>
  <c r="O18" i="1"/>
  <c r="N18" i="1" s="1"/>
  <c r="D19" i="1"/>
  <c r="M19" i="1"/>
  <c r="L19" i="1" s="1"/>
  <c r="N19" i="1"/>
  <c r="O19" i="1"/>
  <c r="D20" i="1"/>
  <c r="M20" i="1"/>
  <c r="L20" i="1" s="1"/>
  <c r="N20" i="1"/>
  <c r="O20" i="1"/>
  <c r="D21" i="1"/>
  <c r="M21" i="1" s="1"/>
  <c r="L21" i="1" s="1"/>
  <c r="O21" i="1"/>
  <c r="N21" i="1" s="1"/>
  <c r="D22" i="1"/>
  <c r="M22" i="1" s="1"/>
  <c r="L22" i="1" s="1"/>
  <c r="D23" i="1"/>
  <c r="M23" i="1"/>
  <c r="L23" i="1" s="1"/>
  <c r="N23" i="1"/>
  <c r="O23" i="1"/>
  <c r="D24" i="1"/>
  <c r="M24" i="1"/>
  <c r="L24" i="1" s="1"/>
  <c r="N24" i="1"/>
  <c r="O24" i="1"/>
  <c r="D25" i="1"/>
  <c r="M25" i="1" s="1"/>
  <c r="L25" i="1" s="1"/>
  <c r="O25" i="1"/>
  <c r="N25" i="1" s="1"/>
  <c r="L26" i="1"/>
  <c r="N26" i="1"/>
  <c r="D27" i="1"/>
  <c r="M27" i="1"/>
  <c r="L27" i="1" s="1"/>
  <c r="N27" i="1"/>
  <c r="O27" i="1"/>
  <c r="D28" i="1"/>
  <c r="L28" i="1"/>
  <c r="M28" i="1"/>
  <c r="O28" i="1"/>
  <c r="N28" i="1" s="1"/>
  <c r="D29" i="1"/>
  <c r="M29" i="1" s="1"/>
  <c r="L29" i="1" s="1"/>
  <c r="D33" i="1"/>
  <c r="G33" i="1"/>
  <c r="K36" i="1"/>
  <c r="D38" i="1"/>
  <c r="E38" i="1"/>
  <c r="F38" i="1"/>
  <c r="K38" i="1"/>
  <c r="D39" i="1"/>
  <c r="E39" i="1"/>
  <c r="F39" i="1"/>
  <c r="K39" i="1"/>
  <c r="D40" i="1"/>
  <c r="E40" i="1"/>
  <c r="F40" i="1"/>
  <c r="K40" i="1"/>
  <c r="D41" i="1"/>
  <c r="E41" i="1"/>
  <c r="F41" i="1"/>
  <c r="K41" i="1"/>
  <c r="D42" i="1"/>
  <c r="E42" i="1"/>
  <c r="F42" i="1"/>
  <c r="K42" i="1"/>
  <c r="D43" i="1"/>
  <c r="E43" i="1"/>
  <c r="F43" i="1"/>
  <c r="K43" i="1"/>
  <c r="D44" i="1"/>
  <c r="E44" i="1"/>
  <c r="F44" i="1"/>
  <c r="K44" i="1"/>
  <c r="D45" i="1"/>
  <c r="E45" i="1"/>
  <c r="F45" i="1"/>
  <c r="K45" i="1"/>
  <c r="D46" i="1"/>
  <c r="E46" i="1"/>
  <c r="F46" i="1"/>
  <c r="K46" i="1"/>
  <c r="D47" i="1"/>
  <c r="E47" i="1"/>
  <c r="F47" i="1"/>
  <c r="K47" i="1"/>
  <c r="D48" i="1"/>
  <c r="E48" i="1"/>
  <c r="F48" i="1"/>
  <c r="K48" i="1"/>
  <c r="D49" i="1"/>
  <c r="E49" i="1"/>
  <c r="F49" i="1"/>
  <c r="K49" i="1"/>
  <c r="D50" i="1"/>
  <c r="E50" i="1"/>
  <c r="F50" i="1"/>
  <c r="K50" i="1"/>
  <c r="D51" i="1"/>
  <c r="E51" i="1"/>
  <c r="F51" i="1"/>
  <c r="K51" i="1"/>
  <c r="D52" i="1"/>
  <c r="E52" i="1"/>
  <c r="F52" i="1"/>
  <c r="K52" i="1"/>
  <c r="D53" i="1"/>
  <c r="E53" i="1"/>
  <c r="F53" i="1"/>
  <c r="K53" i="1"/>
  <c r="D54" i="1"/>
  <c r="E54" i="1"/>
  <c r="F54" i="1"/>
  <c r="K54" i="1"/>
  <c r="D55" i="1"/>
  <c r="E55" i="1"/>
  <c r="F55" i="1"/>
  <c r="K55" i="1"/>
  <c r="D57" i="1"/>
  <c r="E57" i="1"/>
  <c r="F57" i="1"/>
  <c r="K57" i="1"/>
  <c r="D58" i="1"/>
  <c r="E58" i="1"/>
  <c r="F58" i="1"/>
  <c r="K58" i="1"/>
  <c r="D59" i="1"/>
  <c r="E59" i="1"/>
  <c r="F59" i="1"/>
  <c r="K59" i="1"/>
  <c r="O22" i="1" l="1"/>
  <c r="N22" i="1" s="1"/>
  <c r="D46" i="3"/>
  <c r="N16" i="3"/>
  <c r="M16" i="3" s="1"/>
  <c r="R16" i="3"/>
  <c r="Q16" i="3" s="1"/>
  <c r="D38" i="3"/>
  <c r="N8" i="3"/>
  <c r="M8" i="3" s="1"/>
  <c r="R8" i="3"/>
  <c r="Q8" i="3" s="1"/>
  <c r="N25" i="2"/>
  <c r="M25" i="2" s="1"/>
  <c r="R25" i="2"/>
  <c r="Q25" i="2" s="1"/>
  <c r="D55" i="2"/>
  <c r="N21" i="2"/>
  <c r="M21" i="2" s="1"/>
  <c r="R21" i="2"/>
  <c r="Q21" i="2" s="1"/>
  <c r="D51" i="2"/>
  <c r="N17" i="2"/>
  <c r="M17" i="2" s="1"/>
  <c r="R17" i="2"/>
  <c r="Q17" i="2" s="1"/>
  <c r="D47" i="2"/>
  <c r="N13" i="2"/>
  <c r="M13" i="2" s="1"/>
  <c r="R13" i="2"/>
  <c r="Q13" i="2" s="1"/>
  <c r="D43" i="2"/>
  <c r="O29" i="1"/>
  <c r="N29" i="1" s="1"/>
  <c r="D59" i="3"/>
  <c r="P29" i="3"/>
  <c r="O29" i="3" s="1"/>
  <c r="T29" i="3"/>
  <c r="S29" i="3" s="1"/>
  <c r="D54" i="3"/>
  <c r="N24" i="3"/>
  <c r="M24" i="3" s="1"/>
  <c r="R24" i="3"/>
  <c r="Q24" i="3" s="1"/>
  <c r="N59" i="2"/>
  <c r="D29" i="2"/>
  <c r="T24" i="3"/>
  <c r="S24" i="3" s="1"/>
  <c r="D50" i="3"/>
  <c r="N20" i="3"/>
  <c r="M20" i="3" s="1"/>
  <c r="R20" i="3"/>
  <c r="Q20" i="3" s="1"/>
  <c r="T16" i="3"/>
  <c r="S16" i="3" s="1"/>
  <c r="D42" i="3"/>
  <c r="N12" i="3"/>
  <c r="M12" i="3" s="1"/>
  <c r="R12" i="3"/>
  <c r="Q12" i="3" s="1"/>
  <c r="T8" i="3"/>
  <c r="S8" i="3" s="1"/>
  <c r="N28" i="3"/>
  <c r="M28" i="3" s="1"/>
  <c r="R28" i="3"/>
  <c r="Q28" i="3" s="1"/>
  <c r="P28" i="3"/>
  <c r="O28" i="3" s="1"/>
  <c r="T28" i="3"/>
  <c r="S28" i="3" s="1"/>
  <c r="O10" i="1"/>
  <c r="N10" i="1" s="1"/>
  <c r="P28" i="2"/>
  <c r="O28" i="2" s="1"/>
  <c r="T28" i="2"/>
  <c r="S28" i="2" s="1"/>
  <c r="D58" i="2"/>
  <c r="T25" i="2"/>
  <c r="S25" i="2" s="1"/>
  <c r="T21" i="2"/>
  <c r="S21" i="2" s="1"/>
  <c r="T17" i="2"/>
  <c r="S17" i="2" s="1"/>
  <c r="T13" i="2"/>
  <c r="S13" i="2" s="1"/>
  <c r="N9" i="2"/>
  <c r="M9" i="2" s="1"/>
  <c r="R9" i="2"/>
  <c r="Q9" i="2" s="1"/>
  <c r="D39" i="2"/>
  <c r="F57" i="3"/>
  <c r="N57" i="3"/>
  <c r="D27" i="3"/>
  <c r="P24" i="3"/>
  <c r="O24" i="3" s="1"/>
  <c r="P16" i="3"/>
  <c r="O16" i="3" s="1"/>
  <c r="P8" i="3"/>
  <c r="O8" i="3" s="1"/>
  <c r="T27" i="2"/>
  <c r="S27" i="2" s="1"/>
  <c r="R22" i="2"/>
  <c r="Q22" i="2" s="1"/>
  <c r="R18" i="2"/>
  <c r="Q18" i="2" s="1"/>
  <c r="R14" i="2"/>
  <c r="Q14" i="2" s="1"/>
  <c r="R10" i="2"/>
  <c r="Q10" i="2" s="1"/>
  <c r="R25" i="3"/>
  <c r="Q25" i="3" s="1"/>
  <c r="R21" i="3"/>
  <c r="Q21" i="3" s="1"/>
  <c r="R17" i="3"/>
  <c r="Q17" i="3" s="1"/>
  <c r="R13" i="3"/>
  <c r="Q13" i="3" s="1"/>
  <c r="R9" i="3"/>
  <c r="Q9" i="3" s="1"/>
  <c r="P29" i="2" l="1"/>
  <c r="O29" i="2" s="1"/>
  <c r="T29" i="2"/>
  <c r="S29" i="2" s="1"/>
  <c r="N29" i="2"/>
  <c r="M29" i="2" s="1"/>
  <c r="R29" i="2"/>
  <c r="Q29" i="2" s="1"/>
  <c r="D59" i="2"/>
  <c r="N27" i="3"/>
  <c r="M27" i="3" s="1"/>
  <c r="R27" i="3"/>
  <c r="Q27" i="3" s="1"/>
  <c r="D57" i="3"/>
  <c r="P27" i="3"/>
  <c r="O27" i="3" s="1"/>
  <c r="T27" i="3"/>
  <c r="S27" i="3" s="1"/>
</calcChain>
</file>

<file path=xl/sharedStrings.xml><?xml version="1.0" encoding="utf-8"?>
<sst xmlns="http://schemas.openxmlformats.org/spreadsheetml/2006/main" count="637" uniqueCount="68">
  <si>
    <t>～</t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</si>
  <si>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</si>
  <si>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</si>
  <si>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</si>
  <si>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</si>
  <si>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</si>
  <si>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</si>
  <si>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総　数</t>
    <rPh sb="0" eb="3">
      <t>ソウスウ</t>
    </rPh>
    <phoneticPr fontId="5"/>
  </si>
  <si>
    <t>平成１２年</t>
    <rPh sb="0" eb="2">
      <t>ヘイセイ</t>
    </rPh>
    <rPh sb="4" eb="5">
      <t>ネン</t>
    </rPh>
    <phoneticPr fontId="5"/>
  </si>
  <si>
    <t>平成１７年</t>
    <rPh sb="0" eb="2">
      <t>ヘイセイ</t>
    </rPh>
    <rPh sb="4" eb="5">
      <t>ネン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</si>
  <si>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</si>
  <si>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</si>
  <si>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年齢</t>
    <rPh sb="0" eb="2">
      <t>ネンレイ</t>
    </rPh>
    <phoneticPr fontId="5"/>
  </si>
  <si>
    <t>(女100人に対する男の数)</t>
    <rPh sb="1" eb="2">
      <t>オンナ</t>
    </rPh>
    <rPh sb="5" eb="6">
      <t>ニン</t>
    </rPh>
    <rPh sb="7" eb="8">
      <t>タイ</t>
    </rPh>
    <rPh sb="10" eb="11">
      <t>オトコ</t>
    </rPh>
    <rPh sb="12" eb="13">
      <t>カズ</t>
    </rPh>
    <phoneticPr fontId="5"/>
  </si>
  <si>
    <t>人　　口　　性　　比</t>
    <rPh sb="0" eb="4">
      <t>ジンコウ</t>
    </rPh>
    <rPh sb="6" eb="7">
      <t>セイ</t>
    </rPh>
    <rPh sb="9" eb="10">
      <t>ヒ</t>
    </rPh>
    <phoneticPr fontId="5"/>
  </si>
  <si>
    <t>年　　　　　  齢  　　　　　別  　　　　　構  　　　　　成　  　　　　割  　　　　　合</t>
    <rPh sb="0" eb="17">
      <t>ネンレイベツ</t>
    </rPh>
    <rPh sb="24" eb="33">
      <t>コウセイ</t>
    </rPh>
    <rPh sb="40" eb="49">
      <t>ワリアイ</t>
    </rPh>
    <phoneticPr fontId="5"/>
  </si>
  <si>
    <t>区分</t>
    <rPh sb="0" eb="2">
      <t>クブン</t>
    </rPh>
    <phoneticPr fontId="5"/>
  </si>
  <si>
    <t>(単位：％)</t>
    <rPh sb="1" eb="3">
      <t>タンイ</t>
    </rPh>
    <phoneticPr fontId="5"/>
  </si>
  <si>
    <t xml:space="preserve">  </t>
  </si>
  <si>
    <t>△</t>
  </si>
  <si>
    <t>～</t>
    <phoneticPr fontId="5"/>
  </si>
  <si>
    <t>～</t>
    <phoneticPr fontId="5"/>
  </si>
  <si>
    <t>人口増減率</t>
    <rPh sb="0" eb="2">
      <t>ジンコウ</t>
    </rPh>
    <rPh sb="2" eb="5">
      <t>ゾウゲンリツ</t>
    </rPh>
    <phoneticPr fontId="5"/>
  </si>
  <si>
    <t>人口増減数</t>
    <rPh sb="0" eb="2">
      <t>ジンコウ</t>
    </rPh>
    <rPh sb="2" eb="4">
      <t>ゾウゲン</t>
    </rPh>
    <rPh sb="4" eb="5">
      <t>スウ</t>
    </rPh>
    <phoneticPr fontId="5"/>
  </si>
  <si>
    <t>(H16.10.1～H17.9.30)</t>
    <phoneticPr fontId="5"/>
  </si>
  <si>
    <t>人口増減数</t>
    <rPh sb="0" eb="2">
      <t>ジンコウ</t>
    </rPh>
    <rPh sb="2" eb="4">
      <t>ゾウゲンリツ</t>
    </rPh>
    <rPh sb="4" eb="5">
      <t>カズ</t>
    </rPh>
    <phoneticPr fontId="5"/>
  </si>
  <si>
    <t>平　成　１２　年（国勢調査）</t>
    <rPh sb="0" eb="3">
      <t>ヘイセイ</t>
    </rPh>
    <rPh sb="7" eb="8">
      <t>ネン</t>
    </rPh>
    <rPh sb="9" eb="11">
      <t>コクセイ</t>
    </rPh>
    <rPh sb="11" eb="13">
      <t>チョウサ</t>
    </rPh>
    <phoneticPr fontId="5"/>
  </si>
  <si>
    <t>平　成　１７　年（国勢調査）</t>
    <rPh sb="0" eb="3">
      <t>ヘイセイ</t>
    </rPh>
    <rPh sb="7" eb="8">
      <t>ネン</t>
    </rPh>
    <rPh sb="9" eb="11">
      <t>コクセイ</t>
    </rPh>
    <rPh sb="11" eb="13">
      <t>チョウサ</t>
    </rPh>
    <phoneticPr fontId="5"/>
  </si>
  <si>
    <t>平成１２年との増減</t>
    <rPh sb="0" eb="2">
      <t>ヘイセイ</t>
    </rPh>
    <rPh sb="4" eb="5">
      <t>ネン</t>
    </rPh>
    <rPh sb="7" eb="9">
      <t>ゾウゲン</t>
    </rPh>
    <phoneticPr fontId="5"/>
  </si>
  <si>
    <t>平成１７年中</t>
    <rPh sb="0" eb="2">
      <t>ヘイセイ</t>
    </rPh>
    <rPh sb="4" eb="5">
      <t>ネン</t>
    </rPh>
    <rPh sb="5" eb="6">
      <t>チュウ</t>
    </rPh>
    <phoneticPr fontId="5"/>
  </si>
  <si>
    <t>人　　　　　　　　　　　口</t>
    <rPh sb="0" eb="13">
      <t>ジンコウ</t>
    </rPh>
    <phoneticPr fontId="5"/>
  </si>
  <si>
    <t>( 単 位 ： 人 、 ％ )</t>
    <rPh sb="2" eb="5">
      <t>タンイ</t>
    </rPh>
    <rPh sb="8" eb="9">
      <t>ヒト</t>
    </rPh>
    <phoneticPr fontId="5"/>
  </si>
  <si>
    <t>平成１７年１０月１日現在 年齢５歳階級別、男女別人口及び構成比　―　県　(国勢調査結果)</t>
    <rPh sb="13" eb="15">
      <t>ネンレイ</t>
    </rPh>
    <rPh sb="16" eb="17">
      <t>サイ</t>
    </rPh>
    <rPh sb="17" eb="19">
      <t>カイキュウ</t>
    </rPh>
    <rPh sb="19" eb="20">
      <t>ベツ</t>
    </rPh>
    <rPh sb="21" eb="23">
      <t>ダンジョ</t>
    </rPh>
    <rPh sb="23" eb="24">
      <t>ベツ</t>
    </rPh>
    <rPh sb="24" eb="26">
      <t>ジンコウ</t>
    </rPh>
    <rPh sb="26" eb="27">
      <t>オヨ</t>
    </rPh>
    <rPh sb="28" eb="31">
      <t>コウセイヒ</t>
    </rPh>
    <rPh sb="34" eb="35">
      <t>ケン</t>
    </rPh>
    <rPh sb="37" eb="39">
      <t>コクセイ</t>
    </rPh>
    <rPh sb="39" eb="41">
      <t>チョウサ</t>
    </rPh>
    <rPh sb="41" eb="43">
      <t>ケッカ</t>
    </rPh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</si>
  <si>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</si>
  <si>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</si>
  <si>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</si>
  <si>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</si>
  <si>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</si>
  <si>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</si>
  <si>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</si>
  <si>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</si>
  <si>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</si>
  <si>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</si>
  <si>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　成　12　年（国勢調査）</t>
    <rPh sb="0" eb="3">
      <t>ヘイセイ</t>
    </rPh>
    <rPh sb="7" eb="8">
      <t>ネン</t>
    </rPh>
    <rPh sb="9" eb="11">
      <t>コクセイ</t>
    </rPh>
    <rPh sb="11" eb="13">
      <t>チョウサ</t>
    </rPh>
    <phoneticPr fontId="5"/>
  </si>
  <si>
    <t>平　成　17　年（国勢調査）</t>
    <rPh sb="0" eb="3">
      <t>ヘイセイ</t>
    </rPh>
    <rPh sb="7" eb="8">
      <t>ネン</t>
    </rPh>
    <rPh sb="9" eb="11">
      <t>コクセイ</t>
    </rPh>
    <rPh sb="11" eb="13">
      <t>チョウサ</t>
    </rPh>
    <phoneticPr fontId="5"/>
  </si>
  <si>
    <t>平　成　18　年</t>
    <rPh sb="0" eb="3">
      <t>ヘイセイ</t>
    </rPh>
    <rPh sb="7" eb="8">
      <t>ネン</t>
    </rPh>
    <phoneticPr fontId="5"/>
  </si>
  <si>
    <t>平成12年との増減</t>
    <rPh sb="0" eb="2">
      <t>ヘイセイ</t>
    </rPh>
    <rPh sb="4" eb="5">
      <t>ネン</t>
    </rPh>
    <rPh sb="7" eb="9">
      <t>ゾウゲン</t>
    </rPh>
    <phoneticPr fontId="5"/>
  </si>
  <si>
    <t>平成17年との増減</t>
    <rPh sb="0" eb="2">
      <t>ヘイセイ</t>
    </rPh>
    <rPh sb="4" eb="5">
      <t>ネン</t>
    </rPh>
    <rPh sb="7" eb="9">
      <t>ゾウゲン</t>
    </rPh>
    <phoneticPr fontId="5"/>
  </si>
  <si>
    <t>（平成１７年国勢調査結果基準）</t>
    <phoneticPr fontId="5"/>
  </si>
  <si>
    <t>平成１８年１０月１日現在 年齢５歳階級別、男女別人口及び構成比　―　県</t>
    <rPh sb="13" eb="15">
      <t>ネンレイ</t>
    </rPh>
    <rPh sb="16" eb="17">
      <t>サイ</t>
    </rPh>
    <rPh sb="17" eb="19">
      <t>カイキュウ</t>
    </rPh>
    <rPh sb="19" eb="20">
      <t>ベツ</t>
    </rPh>
    <rPh sb="21" eb="23">
      <t>ダンジョ</t>
    </rPh>
    <rPh sb="23" eb="24">
      <t>ベツ</t>
    </rPh>
    <rPh sb="24" eb="26">
      <t>ジンコウ</t>
    </rPh>
    <rPh sb="26" eb="27">
      <t>オヨ</t>
    </rPh>
    <rPh sb="28" eb="31">
      <t>コウセイヒ</t>
    </rPh>
    <rPh sb="34" eb="35">
      <t>ケン</t>
    </rPh>
    <phoneticPr fontId="5"/>
  </si>
  <si>
    <t>平成19年</t>
    <rPh sb="0" eb="2">
      <t>ヘイセイ</t>
    </rPh>
    <rPh sb="4" eb="5">
      <t>ネン</t>
    </rPh>
    <phoneticPr fontId="5"/>
  </si>
  <si>
    <t>平　成　19　年</t>
    <rPh sb="0" eb="3">
      <t>ヘイセイ</t>
    </rPh>
    <rPh sb="7" eb="8">
      <t>ネン</t>
    </rPh>
    <phoneticPr fontId="5"/>
  </si>
  <si>
    <t>平成18年との増減</t>
    <rPh sb="0" eb="2">
      <t>ヘイセイ</t>
    </rPh>
    <rPh sb="4" eb="5">
      <t>ネン</t>
    </rPh>
    <rPh sb="7" eb="9">
      <t>ゾウゲン</t>
    </rPh>
    <phoneticPr fontId="5"/>
  </si>
  <si>
    <t>（平成１７年国勢調査結果基準）</t>
    <phoneticPr fontId="5"/>
  </si>
  <si>
    <t>平成１９年１０月１日現在 年齢５歳階級別、男女別人口及び構成比　―　県</t>
    <rPh sb="13" eb="15">
      <t>ネンレイ</t>
    </rPh>
    <rPh sb="16" eb="17">
      <t>サイ</t>
    </rPh>
    <rPh sb="17" eb="19">
      <t>カイキュウ</t>
    </rPh>
    <rPh sb="19" eb="20">
      <t>ベツ</t>
    </rPh>
    <rPh sb="21" eb="23">
      <t>ダンジョ</t>
    </rPh>
    <rPh sb="23" eb="24">
      <t>ベツ</t>
    </rPh>
    <rPh sb="24" eb="26">
      <t>ジンコウ</t>
    </rPh>
    <rPh sb="26" eb="27">
      <t>オヨ</t>
    </rPh>
    <rPh sb="28" eb="31">
      <t>コウセイヒ</t>
    </rPh>
    <rPh sb="34" eb="35">
      <t>ケン</t>
    </rPh>
    <phoneticPr fontId="5"/>
  </si>
  <si>
    <t>～</t>
    <phoneticPr fontId="5"/>
  </si>
  <si>
    <t>～</t>
    <phoneticPr fontId="5"/>
  </si>
  <si>
    <t>～</t>
    <phoneticPr fontId="5"/>
  </si>
  <si>
    <t>平成20年</t>
    <rPh sb="0" eb="2">
      <t>ヘイセイ</t>
    </rPh>
    <rPh sb="4" eb="5">
      <t>ネン</t>
    </rPh>
    <phoneticPr fontId="5"/>
  </si>
  <si>
    <t>平　成　20　年</t>
    <rPh sb="0" eb="3">
      <t>ヘイセイ</t>
    </rPh>
    <rPh sb="7" eb="8">
      <t>ネン</t>
    </rPh>
    <phoneticPr fontId="5"/>
  </si>
  <si>
    <t>平成19年との増減</t>
    <rPh sb="0" eb="2">
      <t>ヘイセイ</t>
    </rPh>
    <rPh sb="4" eb="5">
      <t>ネン</t>
    </rPh>
    <rPh sb="7" eb="9">
      <t>ゾウゲン</t>
    </rPh>
    <phoneticPr fontId="5"/>
  </si>
  <si>
    <t>（平成１７年国勢調査結果基準）</t>
    <phoneticPr fontId="5"/>
  </si>
  <si>
    <t>平成２０年１０月１日現在 年齢５歳階級別、男女別人口及び構成比　―　県</t>
    <rPh sb="13" eb="15">
      <t>ネンレイ</t>
    </rPh>
    <rPh sb="16" eb="17">
      <t>サイ</t>
    </rPh>
    <rPh sb="17" eb="19">
      <t>カイキュウ</t>
    </rPh>
    <rPh sb="19" eb="20">
      <t>ベツ</t>
    </rPh>
    <rPh sb="21" eb="23">
      <t>ダンジョ</t>
    </rPh>
    <rPh sb="23" eb="24">
      <t>ベツ</t>
    </rPh>
    <rPh sb="24" eb="26">
      <t>ジンコウ</t>
    </rPh>
    <rPh sb="26" eb="27">
      <t>オヨ</t>
    </rPh>
    <rPh sb="28" eb="31">
      <t>コウセイヒ</t>
    </rPh>
    <rPh sb="34" eb="35">
      <t>ケン</t>
    </rPh>
    <phoneticPr fontId="5"/>
  </si>
  <si>
    <t>～</t>
    <phoneticPr fontId="5"/>
  </si>
  <si>
    <t>平成21年</t>
    <rPh sb="0" eb="2">
      <t>ヘイセイ</t>
    </rPh>
    <rPh sb="4" eb="5">
      <t>ネン</t>
    </rPh>
    <phoneticPr fontId="5"/>
  </si>
  <si>
    <t>平　成　21　年</t>
    <rPh sb="0" eb="3">
      <t>ヘイセイ</t>
    </rPh>
    <rPh sb="7" eb="8">
      <t>ネン</t>
    </rPh>
    <phoneticPr fontId="5"/>
  </si>
  <si>
    <t>平成20年との増減</t>
    <rPh sb="0" eb="2">
      <t>ヘイセイ</t>
    </rPh>
    <rPh sb="4" eb="5">
      <t>ネン</t>
    </rPh>
    <rPh sb="7" eb="9">
      <t>ゾウゲン</t>
    </rPh>
    <phoneticPr fontId="5"/>
  </si>
  <si>
    <t>平成２１年１０月１日現在 年齢５歳階級別、男女別人口及び構成比　―　県</t>
    <rPh sb="13" eb="15">
      <t>ネンレイ</t>
    </rPh>
    <rPh sb="16" eb="17">
      <t>サイ</t>
    </rPh>
    <rPh sb="17" eb="19">
      <t>カイキュウ</t>
    </rPh>
    <rPh sb="19" eb="20">
      <t>ベツ</t>
    </rPh>
    <rPh sb="21" eb="23">
      <t>ダンジョ</t>
    </rPh>
    <rPh sb="23" eb="24">
      <t>ベツ</t>
    </rPh>
    <rPh sb="24" eb="26">
      <t>ジンコウ</t>
    </rPh>
    <rPh sb="26" eb="27">
      <t>オヨ</t>
    </rPh>
    <rPh sb="28" eb="31">
      <t>コウセイヒ</t>
    </rPh>
    <rPh sb="34" eb="35">
      <t>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</si>
</sst>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;&quot;△ &quot;#,##0.00"/>
    <numFmt numFmtId="177" formatCode="#,##0;&quot;△ &quot;#,##0"/>
    <numFmt numFmtId="178" formatCode="0.00;&quot;△ &quot;0.00"/>
    <numFmt numFmtId="179" formatCode="0.0_);[Red]\(0.0\)"/>
    <numFmt numFmtId="180" formatCode="0.00;[Red]0.00"/>
    <numFmt numFmtId="181" formatCode="#,##0;[Red]#,##0"/>
    <numFmt numFmtId="182" formatCode="0;&quot;△ &quot;0"/>
  </numFmts>
  <fonts count="11">
    <font>
      <sz val="12"/>
      <name val="System"/>
      <charset val="128"/>
    </font>
    <font>
      <sz val="12"/>
      <name val="ＭＳ Ｐ明朝"/>
      <family val="1"/>
      <charset val="128"/>
    </font>
    <font>
      <sz val="6"/>
      <name val="System"/>
      <charset val="128"/>
    </font>
    <font>
      <sz val="11"/>
      <name val="明朝"/>
      <family val="1"/>
      <charset val="128"/>
    </font>
    <font>
      <sz val="14"/>
      <name val="ＭＳ Ｐ明朝"/>
      <family val="1"/>
      <charset val="128"/>
    </font>
    <font>
      <sz val="16"/>
      <name val="ＭＳ 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System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1" applyNumberFormat="1" applyFont="1" applyAlignment="1">
      <alignment vertical="center"/>
    </xf>
    <xf numFmtId="177" fontId="1" fillId="0" borderId="0" xfId="1" applyNumberFormat="1" applyFont="1" applyAlignment="1">
      <alignment vertical="center"/>
    </xf>
    <xf numFmtId="178" fontId="1" fillId="0" borderId="0" xfId="1" applyNumberFormat="1" applyFont="1" applyAlignment="1">
      <alignment vertical="center"/>
    </xf>
    <xf numFmtId="38" fontId="1" fillId="0" borderId="0" xfId="1" applyFont="1" applyAlignment="1">
      <alignment vertical="center"/>
    </xf>
    <xf numFmtId="0" fontId="1" fillId="0" borderId="0" xfId="0" applyFont="1" applyAlignment="1">
      <alignment horizontal="left" vertical="center"/>
    </xf>
    <xf numFmtId="177" fontId="1" fillId="0" borderId="0" xfId="1" applyNumberFormat="1" applyFont="1" applyBorder="1" applyAlignment="1">
      <alignment vertical="center"/>
    </xf>
    <xf numFmtId="177" fontId="1" fillId="0" borderId="1" xfId="1" applyNumberFormat="1" applyFont="1" applyBorder="1" applyAlignment="1">
      <alignment vertical="center"/>
    </xf>
    <xf numFmtId="178" fontId="1" fillId="0" borderId="2" xfId="1" applyNumberFormat="1" applyFont="1" applyBorder="1" applyAlignment="1">
      <alignment vertical="center"/>
    </xf>
    <xf numFmtId="177" fontId="1" fillId="0" borderId="3" xfId="1" applyNumberFormat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179" fontId="4" fillId="0" borderId="7" xfId="1" applyNumberFormat="1" applyFont="1" applyBorder="1" applyAlignment="1">
      <alignment vertical="center"/>
    </xf>
    <xf numFmtId="179" fontId="4" fillId="0" borderId="8" xfId="1" applyNumberFormat="1" applyFont="1" applyBorder="1" applyAlignment="1">
      <alignment vertical="center"/>
    </xf>
    <xf numFmtId="179" fontId="4" fillId="0" borderId="9" xfId="1" applyNumberFormat="1" applyFont="1" applyBorder="1" applyAlignment="1">
      <alignment vertical="center"/>
    </xf>
    <xf numFmtId="179" fontId="4" fillId="0" borderId="10" xfId="1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79" fontId="4" fillId="0" borderId="11" xfId="1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78" fontId="1" fillId="0" borderId="12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38" fontId="1" fillId="0" borderId="10" xfId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1" fillId="0" borderId="11" xfId="1" applyFont="1" applyBorder="1" applyAlignment="1">
      <alignment vertical="center"/>
    </xf>
    <xf numFmtId="38" fontId="6" fillId="0" borderId="9" xfId="1" applyFont="1" applyBorder="1" applyAlignment="1" applyProtection="1">
      <alignment vertical="center"/>
      <protection locked="0"/>
    </xf>
    <xf numFmtId="177" fontId="1" fillId="0" borderId="0" xfId="1" applyNumberFormat="1" applyFont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20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1" fillId="0" borderId="4" xfId="1" applyFont="1" applyBorder="1" applyAlignment="1" applyProtection="1">
      <alignment vertical="center"/>
      <protection locked="0"/>
    </xf>
    <xf numFmtId="178" fontId="1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38" fontId="6" fillId="0" borderId="14" xfId="1" applyFont="1" applyBorder="1" applyAlignment="1" applyProtection="1">
      <alignment vertical="center"/>
      <protection locked="0"/>
    </xf>
    <xf numFmtId="177" fontId="7" fillId="0" borderId="0" xfId="1" applyNumberFormat="1" applyFont="1" applyAlignment="1">
      <alignment horizontal="distributed" vertical="center"/>
    </xf>
    <xf numFmtId="177" fontId="7" fillId="0" borderId="0" xfId="1" applyNumberFormat="1" applyFont="1" applyAlignment="1">
      <alignment vertical="center"/>
    </xf>
    <xf numFmtId="176" fontId="1" fillId="0" borderId="1" xfId="1" applyNumberFormat="1" applyFont="1" applyBorder="1" applyAlignment="1">
      <alignment vertical="center"/>
    </xf>
    <xf numFmtId="177" fontId="1" fillId="0" borderId="31" xfId="1" applyNumberFormat="1" applyFont="1" applyBorder="1" applyAlignment="1">
      <alignment vertical="center"/>
    </xf>
    <xf numFmtId="178" fontId="1" fillId="0" borderId="4" xfId="1" applyNumberFormat="1" applyFont="1" applyBorder="1" applyAlignment="1">
      <alignment vertical="center"/>
    </xf>
    <xf numFmtId="38" fontId="1" fillId="0" borderId="19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180" fontId="4" fillId="0" borderId="7" xfId="1" applyNumberFormat="1" applyFont="1" applyBorder="1" applyAlignment="1">
      <alignment vertical="center" shrinkToFit="1"/>
    </xf>
    <xf numFmtId="38" fontId="4" fillId="0" borderId="8" xfId="1" applyFont="1" applyBorder="1" applyAlignment="1">
      <alignment vertical="center" shrinkToFit="1"/>
    </xf>
    <xf numFmtId="181" fontId="4" fillId="0" borderId="32" xfId="1" applyNumberFormat="1" applyFont="1" applyBorder="1" applyAlignment="1">
      <alignment vertical="center" shrinkToFit="1"/>
    </xf>
    <xf numFmtId="38" fontId="4" fillId="0" borderId="9" xfId="1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 shrinkToFit="1"/>
    </xf>
    <xf numFmtId="38" fontId="4" fillId="0" borderId="10" xfId="1" applyFont="1" applyBorder="1" applyAlignment="1">
      <alignment vertical="center" shrinkToFit="1"/>
    </xf>
    <xf numFmtId="38" fontId="4" fillId="0" borderId="11" xfId="1" applyFont="1" applyBorder="1" applyAlignment="1">
      <alignment vertical="center" shrinkToFit="1"/>
    </xf>
    <xf numFmtId="177" fontId="4" fillId="0" borderId="32" xfId="1" applyNumberFormat="1" applyFont="1" applyBorder="1" applyAlignment="1">
      <alignment vertical="center" shrinkToFit="1"/>
    </xf>
    <xf numFmtId="182" fontId="4" fillId="0" borderId="9" xfId="1" applyNumberFormat="1" applyFont="1" applyBorder="1" applyAlignment="1">
      <alignment horizontal="right" vertical="center" shrinkToFit="1"/>
    </xf>
    <xf numFmtId="176" fontId="1" fillId="0" borderId="7" xfId="1" applyNumberFormat="1" applyFont="1" applyBorder="1" applyAlignment="1">
      <alignment vertical="center"/>
    </xf>
    <xf numFmtId="177" fontId="1" fillId="0" borderId="27" xfId="1" applyNumberFormat="1" applyFont="1" applyBorder="1" applyAlignment="1">
      <alignment vertical="center"/>
    </xf>
    <xf numFmtId="177" fontId="1" fillId="0" borderId="33" xfId="1" applyNumberFormat="1" applyFont="1" applyBorder="1" applyAlignment="1">
      <alignment vertical="center"/>
    </xf>
    <xf numFmtId="178" fontId="1" fillId="0" borderId="14" xfId="1" applyNumberFormat="1" applyFont="1" applyBorder="1" applyAlignment="1">
      <alignment vertical="center"/>
    </xf>
    <xf numFmtId="0" fontId="0" fillId="0" borderId="0" xfId="0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0" fillId="0" borderId="27" xfId="0" applyBorder="1" applyAlignment="1">
      <alignment horizontal="centerContinuous" vertical="center"/>
    </xf>
    <xf numFmtId="178" fontId="1" fillId="0" borderId="14" xfId="1" applyNumberFormat="1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178" fontId="4" fillId="0" borderId="0" xfId="1" applyNumberFormat="1" applyFont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38" fontId="10" fillId="0" borderId="0" xfId="1" applyFont="1" applyBorder="1" applyAlignment="1" applyProtection="1">
      <alignment vertical="center"/>
      <protection locked="0"/>
    </xf>
    <xf numFmtId="177" fontId="7" fillId="0" borderId="0" xfId="1" applyNumberFormat="1" applyFont="1" applyBorder="1" applyAlignment="1">
      <alignment horizontal="right" vertical="center"/>
    </xf>
    <xf numFmtId="178" fontId="1" fillId="0" borderId="31" xfId="1" applyNumberFormat="1" applyFont="1" applyBorder="1" applyAlignment="1">
      <alignment vertical="center"/>
    </xf>
    <xf numFmtId="177" fontId="1" fillId="0" borderId="2" xfId="1" applyNumberFormat="1" applyFont="1" applyBorder="1" applyAlignment="1">
      <alignment vertical="center"/>
    </xf>
    <xf numFmtId="179" fontId="4" fillId="0" borderId="32" xfId="1" applyNumberFormat="1" applyFont="1" applyBorder="1" applyAlignment="1">
      <alignment vertical="center"/>
    </xf>
    <xf numFmtId="179" fontId="4" fillId="0" borderId="35" xfId="1" applyNumberFormat="1" applyFont="1" applyBorder="1" applyAlignment="1">
      <alignment vertical="center"/>
    </xf>
    <xf numFmtId="177" fontId="1" fillId="0" borderId="32" xfId="1" applyNumberFormat="1" applyFont="1" applyBorder="1" applyAlignment="1">
      <alignment vertical="center"/>
    </xf>
    <xf numFmtId="38" fontId="1" fillId="0" borderId="30" xfId="1" applyFont="1" applyBorder="1" applyAlignment="1">
      <alignment vertical="center"/>
    </xf>
    <xf numFmtId="38" fontId="1" fillId="0" borderId="28" xfId="1" applyFont="1" applyBorder="1" applyAlignment="1">
      <alignment vertical="center"/>
    </xf>
    <xf numFmtId="178" fontId="1" fillId="0" borderId="3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 shrinkToFit="1"/>
    </xf>
    <xf numFmtId="181" fontId="4" fillId="0" borderId="0" xfId="1" applyNumberFormat="1" applyFont="1" applyBorder="1" applyAlignment="1">
      <alignment vertical="center" shrinkToFit="1"/>
    </xf>
    <xf numFmtId="178" fontId="1" fillId="0" borderId="0" xfId="1" applyNumberFormat="1" applyFont="1" applyBorder="1" applyAlignment="1">
      <alignment vertical="center"/>
    </xf>
    <xf numFmtId="177" fontId="1" fillId="0" borderId="18" xfId="1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8" fontId="1" fillId="0" borderId="23" xfId="1" applyNumberFormat="1" applyFont="1" applyBorder="1" applyAlignment="1">
      <alignment horizontal="center" vertical="center"/>
    </xf>
    <xf numFmtId="178" fontId="1" fillId="0" borderId="22" xfId="1" applyNumberFormat="1" applyFont="1" applyBorder="1" applyAlignment="1">
      <alignment horizontal="center" vertical="center"/>
    </xf>
    <xf numFmtId="178" fontId="1" fillId="0" borderId="21" xfId="1" applyNumberFormat="1" applyFont="1" applyBorder="1" applyAlignment="1">
      <alignment horizontal="center" vertical="center"/>
    </xf>
    <xf numFmtId="177" fontId="1" fillId="0" borderId="14" xfId="1" applyNumberFormat="1" applyFont="1" applyBorder="1" applyAlignment="1">
      <alignment horizontal="center" vertical="center"/>
    </xf>
    <xf numFmtId="177" fontId="1" fillId="0" borderId="27" xfId="1" applyNumberFormat="1" applyFont="1" applyBorder="1" applyAlignment="1">
      <alignment horizontal="center" vertical="center"/>
    </xf>
    <xf numFmtId="177" fontId="1" fillId="0" borderId="12" xfId="1" applyNumberFormat="1" applyFont="1" applyBorder="1" applyAlignment="1">
      <alignment horizontal="center" vertical="center"/>
    </xf>
    <xf numFmtId="176" fontId="1" fillId="0" borderId="14" xfId="1" applyNumberFormat="1" applyFont="1" applyBorder="1" applyAlignment="1">
      <alignment horizontal="center" vertical="center"/>
    </xf>
    <xf numFmtId="176" fontId="1" fillId="0" borderId="27" xfId="1" applyNumberFormat="1" applyFont="1" applyBorder="1" applyAlignment="1">
      <alignment horizontal="center" vertical="center"/>
    </xf>
    <xf numFmtId="176" fontId="1" fillId="0" borderId="12" xfId="1" applyNumberFormat="1" applyFont="1" applyBorder="1" applyAlignment="1">
      <alignment horizontal="center" vertical="center"/>
    </xf>
    <xf numFmtId="176" fontId="1" fillId="0" borderId="23" xfId="1" applyNumberFormat="1" applyFont="1" applyBorder="1" applyAlignment="1">
      <alignment horizontal="center" vertical="center"/>
    </xf>
    <xf numFmtId="176" fontId="1" fillId="0" borderId="22" xfId="1" applyNumberFormat="1" applyFont="1" applyBorder="1" applyAlignment="1">
      <alignment horizontal="center" vertical="center"/>
    </xf>
    <xf numFmtId="176" fontId="1" fillId="0" borderId="21" xfId="1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1" fillId="0" borderId="16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1" fillId="0" borderId="30" xfId="1" applyFont="1" applyBorder="1" applyAlignment="1">
      <alignment horizontal="center" vertical="center"/>
    </xf>
    <xf numFmtId="38" fontId="1" fillId="0" borderId="29" xfId="1" applyFont="1" applyBorder="1" applyAlignment="1">
      <alignment horizontal="center" vertical="center"/>
    </xf>
    <xf numFmtId="38" fontId="1" fillId="0" borderId="28" xfId="1" applyFont="1" applyBorder="1" applyAlignment="1">
      <alignment horizontal="center" vertical="center"/>
    </xf>
    <xf numFmtId="38" fontId="1" fillId="0" borderId="26" xfId="1" applyFont="1" applyBorder="1" applyAlignment="1">
      <alignment horizontal="center" vertical="center"/>
    </xf>
    <xf numFmtId="38" fontId="1" fillId="0" borderId="25" xfId="1" applyFont="1" applyBorder="1" applyAlignment="1">
      <alignment horizontal="center" vertical="center"/>
    </xf>
    <xf numFmtId="38" fontId="1" fillId="0" borderId="24" xfId="1" applyFont="1" applyBorder="1" applyAlignment="1">
      <alignment horizontal="center" vertical="center"/>
    </xf>
    <xf numFmtId="177" fontId="7" fillId="0" borderId="0" xfId="1" applyNumberFormat="1" applyFont="1" applyBorder="1" applyAlignment="1">
      <alignment horizontal="right" vertical="center"/>
    </xf>
    <xf numFmtId="178" fontId="1" fillId="0" borderId="14" xfId="1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1" fillId="0" borderId="16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19075"/>
          <a:ext cx="19812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285750</xdr:rowOff>
    </xdr:from>
    <xdr:to>
      <xdr:col>0</xdr:col>
      <xdr:colOff>28575</xdr:colOff>
      <xdr:row>31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62007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34</xdr:row>
      <xdr:rowOff>0</xdr:rowOff>
    </xdr:from>
    <xdr:to>
      <xdr:col>2</xdr:col>
      <xdr:colOff>342900</xdr:colOff>
      <xdr:row>34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676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352425</xdr:colOff>
      <xdr:row>33</xdr:row>
      <xdr:rowOff>314325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H="1" flipV="1">
          <a:off x="0" y="6200775"/>
          <a:ext cx="16859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19075"/>
          <a:ext cx="19812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285750</xdr:rowOff>
    </xdr:from>
    <xdr:to>
      <xdr:col>0</xdr:col>
      <xdr:colOff>28575</xdr:colOff>
      <xdr:row>31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62007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34</xdr:row>
      <xdr:rowOff>0</xdr:rowOff>
    </xdr:from>
    <xdr:to>
      <xdr:col>2</xdr:col>
      <xdr:colOff>342900</xdr:colOff>
      <xdr:row>34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76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352425</xdr:colOff>
      <xdr:row>33</xdr:row>
      <xdr:rowOff>314325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 flipV="1">
          <a:off x="0" y="6200775"/>
          <a:ext cx="16859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19075"/>
          <a:ext cx="19812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285750</xdr:rowOff>
    </xdr:from>
    <xdr:to>
      <xdr:col>0</xdr:col>
      <xdr:colOff>28575</xdr:colOff>
      <xdr:row>31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62007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34</xdr:row>
      <xdr:rowOff>0</xdr:rowOff>
    </xdr:from>
    <xdr:to>
      <xdr:col>2</xdr:col>
      <xdr:colOff>342900</xdr:colOff>
      <xdr:row>34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676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352425</xdr:colOff>
      <xdr:row>33</xdr:row>
      <xdr:rowOff>314325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H="1" flipV="1">
          <a:off x="0" y="6200775"/>
          <a:ext cx="16859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19075"/>
          <a:ext cx="19812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285750</xdr:rowOff>
    </xdr:from>
    <xdr:to>
      <xdr:col>0</xdr:col>
      <xdr:colOff>28575</xdr:colOff>
      <xdr:row>31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62007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34</xdr:row>
      <xdr:rowOff>0</xdr:rowOff>
    </xdr:from>
    <xdr:to>
      <xdr:col>2</xdr:col>
      <xdr:colOff>342900</xdr:colOff>
      <xdr:row>34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676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352425</xdr:colOff>
      <xdr:row>33</xdr:row>
      <xdr:rowOff>314325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H="1" flipV="1">
          <a:off x="0" y="6200775"/>
          <a:ext cx="16859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19075"/>
          <a:ext cx="19812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285750</xdr:rowOff>
    </xdr:from>
    <xdr:to>
      <xdr:col>0</xdr:col>
      <xdr:colOff>28575</xdr:colOff>
      <xdr:row>31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62007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34</xdr:row>
      <xdr:rowOff>0</xdr:rowOff>
    </xdr:from>
    <xdr:to>
      <xdr:col>2</xdr:col>
      <xdr:colOff>342900</xdr:colOff>
      <xdr:row>34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676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352425</xdr:colOff>
      <xdr:row>33</xdr:row>
      <xdr:rowOff>314325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H="1" flipV="1">
          <a:off x="0" y="6200775"/>
          <a:ext cx="16859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2\01jinkou\&#9733;&#27598;&#26376;&#27969;&#21205;&#20154;&#21475;&#35519;&#26619;\H29\&#24180;&#22577;&#38306;&#20418;&#12304;29&#24180;&#12305;\&#12507;&#12540;&#12512;&#12506;&#12540;&#12472;\&#24180;&#22577;HP%205&#24180;&#21051;&#12415;\H7&#65374;&#30476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7.10.1"/>
      <sheetName val="H8.10.1"/>
      <sheetName val="H9.10.1"/>
      <sheetName val="H10.10.1"/>
      <sheetName val="H11.10.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61"/>
  <sheetViews>
    <sheetView tabSelected="1" view="pageBreakPreview" zoomScale="60" zoomScaleNormal="75" workbookViewId="0">
      <selection activeCell="D6" sqref="D6"/>
    </sheetView>
  </sheetViews>
  <sheetFormatPr defaultColWidth="8.75" defaultRowHeight="14.25"/>
  <cols>
    <col min="1" max="1" width="4.75" style="1" customWidth="1"/>
    <col min="2" max="2" width="2.875" style="1" customWidth="1"/>
    <col min="3" max="3" width="4.75" style="6" customWidth="1"/>
    <col min="4" max="9" width="11.125" style="5" customWidth="1"/>
    <col min="10" max="10" width="3.125" style="5" customWidth="1"/>
    <col min="11" max="11" width="10.125" style="3" bestFit="1" customWidth="1"/>
    <col min="12" max="12" width="3.125" style="3" customWidth="1"/>
    <col min="13" max="13" width="8.5" style="4" customWidth="1"/>
    <col min="14" max="14" width="3.125" style="4" customWidth="1"/>
    <col min="15" max="15" width="8.5" style="3" customWidth="1"/>
    <col min="16" max="16" width="3.125" style="3" customWidth="1"/>
    <col min="17" max="17" width="8.5" style="2" customWidth="1"/>
    <col min="18" max="16384" width="8.75" style="1"/>
  </cols>
  <sheetData>
    <row r="1" spans="1:34" s="73" customFormat="1" ht="22.15" customHeight="1">
      <c r="A1" s="78" t="s">
        <v>32</v>
      </c>
      <c r="C1" s="77"/>
      <c r="D1" s="76"/>
      <c r="E1" s="76"/>
      <c r="F1" s="76"/>
      <c r="G1" s="76"/>
      <c r="H1" s="76"/>
      <c r="I1" s="76"/>
      <c r="J1" s="76"/>
      <c r="K1" s="75"/>
      <c r="L1" s="75"/>
      <c r="M1" s="79"/>
      <c r="N1" s="79"/>
      <c r="O1" s="79" t="s">
        <v>31</v>
      </c>
      <c r="S1" s="78"/>
      <c r="U1" s="77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5"/>
      <c r="AG1" s="75"/>
      <c r="AH1" s="74"/>
    </row>
    <row r="2" spans="1:34" ht="27" customHeight="1">
      <c r="A2" s="48"/>
      <c r="B2" s="47"/>
      <c r="C2" s="46" t="s">
        <v>16</v>
      </c>
      <c r="D2" s="113" t="s">
        <v>30</v>
      </c>
      <c r="E2" s="114"/>
      <c r="F2" s="114"/>
      <c r="G2" s="114"/>
      <c r="H2" s="114"/>
      <c r="I2" s="115"/>
      <c r="J2" s="72" t="s">
        <v>29</v>
      </c>
      <c r="K2" s="71"/>
      <c r="L2" s="101" t="s">
        <v>28</v>
      </c>
      <c r="M2" s="102"/>
      <c r="N2" s="102"/>
      <c r="O2" s="103"/>
      <c r="P2" s="1"/>
      <c r="Q2" s="1"/>
    </row>
    <row r="3" spans="1:34" ht="27" customHeight="1">
      <c r="A3" s="36"/>
      <c r="B3" s="24"/>
      <c r="C3" s="23"/>
      <c r="D3" s="116" t="s">
        <v>27</v>
      </c>
      <c r="E3" s="117"/>
      <c r="F3" s="117"/>
      <c r="G3" s="117" t="s">
        <v>26</v>
      </c>
      <c r="H3" s="117"/>
      <c r="I3" s="117"/>
      <c r="J3" s="70" t="s">
        <v>25</v>
      </c>
      <c r="K3" s="69"/>
      <c r="L3" s="104"/>
      <c r="M3" s="105"/>
      <c r="N3" s="105"/>
      <c r="O3" s="106"/>
      <c r="P3" s="1"/>
      <c r="Q3" s="1"/>
    </row>
    <row r="4" spans="1:34" ht="27" customHeight="1">
      <c r="A4" s="42" t="s">
        <v>12</v>
      </c>
      <c r="B4" s="16"/>
      <c r="C4" s="15"/>
      <c r="D4" s="41" t="s">
        <v>7</v>
      </c>
      <c r="E4" s="39" t="s">
        <v>11</v>
      </c>
      <c r="F4" s="40" t="s">
        <v>10</v>
      </c>
      <c r="G4" s="39" t="s">
        <v>7</v>
      </c>
      <c r="H4" s="39" t="s">
        <v>11</v>
      </c>
      <c r="I4" s="39" t="s">
        <v>10</v>
      </c>
      <c r="J4" s="109" t="s">
        <v>24</v>
      </c>
      <c r="K4" s="110"/>
      <c r="L4" s="91" t="s">
        <v>23</v>
      </c>
      <c r="M4" s="107"/>
      <c r="N4" s="108" t="s">
        <v>22</v>
      </c>
      <c r="O4" s="94"/>
      <c r="P4" s="1"/>
      <c r="Q4" s="1"/>
    </row>
    <row r="5" spans="1:34" ht="12" customHeight="1">
      <c r="A5" s="36"/>
      <c r="B5" s="24"/>
      <c r="C5" s="23"/>
      <c r="D5" s="35"/>
      <c r="E5" s="33"/>
      <c r="F5" s="32"/>
      <c r="G5" s="33"/>
      <c r="H5" s="33"/>
      <c r="I5" s="33"/>
      <c r="J5" s="31"/>
      <c r="K5" s="67"/>
      <c r="L5" s="68"/>
      <c r="M5" s="67"/>
      <c r="N5" s="66"/>
      <c r="O5" s="65"/>
      <c r="P5" s="1"/>
      <c r="Q5" s="1"/>
    </row>
    <row r="6" spans="1:34" ht="30" customHeight="1">
      <c r="A6" s="111" t="s">
        <v>7</v>
      </c>
      <c r="B6" s="112"/>
      <c r="C6" s="112"/>
      <c r="D6" s="62">
        <f>E6+F6</f>
        <v>1957264</v>
      </c>
      <c r="E6" s="61">
        <v>938600</v>
      </c>
      <c r="F6" s="57">
        <v>1018664</v>
      </c>
      <c r="G6" s="61">
        <v>1950828</v>
      </c>
      <c r="H6" s="61">
        <v>936044</v>
      </c>
      <c r="I6" s="61">
        <v>1014784</v>
      </c>
      <c r="J6" s="60" t="s">
        <v>19</v>
      </c>
      <c r="K6" s="58">
        <v>2218</v>
      </c>
      <c r="L6" s="59" t="str">
        <f t="shared" ref="L6:L29" si="0">IF(M6&lt;0,"△","  ")</f>
        <v xml:space="preserve">  </v>
      </c>
      <c r="M6" s="58">
        <f>D6-G6</f>
        <v>6436</v>
      </c>
      <c r="N6" s="57" t="str">
        <f t="shared" ref="N6:N29" si="1">IF(O6&lt;0,"△","  ")</f>
        <v xml:space="preserve">  </v>
      </c>
      <c r="O6" s="56">
        <f>D6/G6*100-100</f>
        <v>0.32991119668162128</v>
      </c>
      <c r="P6" s="1"/>
      <c r="Q6" s="1"/>
    </row>
    <row r="7" spans="1:34" ht="21" customHeight="1">
      <c r="A7" s="28"/>
      <c r="B7" s="24"/>
      <c r="C7" s="23"/>
      <c r="D7" s="62"/>
      <c r="E7" s="61"/>
      <c r="F7" s="57"/>
      <c r="G7" s="61"/>
      <c r="H7" s="61"/>
      <c r="I7" s="61"/>
      <c r="J7" s="60" t="s">
        <v>18</v>
      </c>
      <c r="K7" s="63"/>
      <c r="L7" s="59" t="str">
        <f t="shared" si="0"/>
        <v xml:space="preserve">  </v>
      </c>
      <c r="M7" s="58"/>
      <c r="N7" s="57" t="str">
        <f t="shared" si="1"/>
        <v xml:space="preserve">  </v>
      </c>
      <c r="O7" s="56"/>
      <c r="P7" s="1"/>
      <c r="Q7" s="1"/>
    </row>
    <row r="8" spans="1:34" ht="30" customHeight="1">
      <c r="A8" s="25">
        <v>0</v>
      </c>
      <c r="B8" s="24" t="s">
        <v>20</v>
      </c>
      <c r="C8" s="26">
        <v>4</v>
      </c>
      <c r="D8" s="62">
        <f t="shared" ref="D8:D25" si="2">E8+F8</f>
        <v>87937</v>
      </c>
      <c r="E8" s="61">
        <v>45123</v>
      </c>
      <c r="F8" s="57">
        <v>42814</v>
      </c>
      <c r="G8" s="61">
        <v>93322</v>
      </c>
      <c r="H8" s="61">
        <v>47716</v>
      </c>
      <c r="I8" s="61">
        <v>45606</v>
      </c>
      <c r="J8" s="60" t="s">
        <v>19</v>
      </c>
      <c r="K8" s="58">
        <v>1444</v>
      </c>
      <c r="L8" s="59" t="str">
        <f t="shared" si="0"/>
        <v>△</v>
      </c>
      <c r="M8" s="58">
        <f t="shared" ref="M8:M25" si="3">D8-G8</f>
        <v>-5385</v>
      </c>
      <c r="N8" s="57" t="str">
        <f t="shared" si="1"/>
        <v>△</v>
      </c>
      <c r="O8" s="56">
        <f t="shared" ref="O8:O25" si="4">D8/G8*100-100</f>
        <v>-5.7703435417157891</v>
      </c>
      <c r="P8" s="1"/>
      <c r="Q8" s="1"/>
    </row>
    <row r="9" spans="1:34" ht="30" customHeight="1">
      <c r="A9" s="25">
        <v>5</v>
      </c>
      <c r="B9" s="24" t="s">
        <v>20</v>
      </c>
      <c r="C9" s="26">
        <v>9</v>
      </c>
      <c r="D9" s="62">
        <f t="shared" si="2"/>
        <v>93923</v>
      </c>
      <c r="E9" s="61">
        <v>48080</v>
      </c>
      <c r="F9" s="57">
        <v>45843</v>
      </c>
      <c r="G9" s="61">
        <v>93905</v>
      </c>
      <c r="H9" s="61">
        <v>48198</v>
      </c>
      <c r="I9" s="61">
        <v>45707</v>
      </c>
      <c r="J9" s="64" t="s">
        <v>19</v>
      </c>
      <c r="K9" s="58">
        <v>435</v>
      </c>
      <c r="L9" s="59" t="str">
        <f t="shared" si="0"/>
        <v xml:space="preserve">  </v>
      </c>
      <c r="M9" s="58">
        <f t="shared" si="3"/>
        <v>18</v>
      </c>
      <c r="N9" s="57" t="str">
        <f t="shared" si="1"/>
        <v xml:space="preserve">  </v>
      </c>
      <c r="O9" s="56">
        <f t="shared" si="4"/>
        <v>1.916830839678596E-2</v>
      </c>
      <c r="P9" s="1"/>
      <c r="Q9" s="1"/>
    </row>
    <row r="10" spans="1:34" ht="30" customHeight="1">
      <c r="A10" s="25">
        <v>10</v>
      </c>
      <c r="B10" s="24" t="s">
        <v>20</v>
      </c>
      <c r="C10" s="26">
        <v>14</v>
      </c>
      <c r="D10" s="62">
        <f t="shared" si="2"/>
        <v>93883</v>
      </c>
      <c r="E10" s="61">
        <v>48208</v>
      </c>
      <c r="F10" s="57">
        <v>45675</v>
      </c>
      <c r="G10" s="61">
        <v>104119</v>
      </c>
      <c r="H10" s="61">
        <v>53186</v>
      </c>
      <c r="I10" s="61">
        <v>50933</v>
      </c>
      <c r="J10" s="60" t="s">
        <v>19</v>
      </c>
      <c r="K10" s="58">
        <v>802</v>
      </c>
      <c r="L10" s="59" t="str">
        <f t="shared" si="0"/>
        <v>△</v>
      </c>
      <c r="M10" s="58">
        <f t="shared" si="3"/>
        <v>-10236</v>
      </c>
      <c r="N10" s="57" t="str">
        <f t="shared" si="1"/>
        <v>△</v>
      </c>
      <c r="O10" s="56">
        <f t="shared" si="4"/>
        <v>-9.8310586924576739</v>
      </c>
      <c r="P10" s="1"/>
      <c r="Q10" s="1"/>
    </row>
    <row r="11" spans="1:34" ht="30" customHeight="1">
      <c r="A11" s="25">
        <v>15</v>
      </c>
      <c r="B11" s="24" t="s">
        <v>2</v>
      </c>
      <c r="C11" s="26">
        <v>19</v>
      </c>
      <c r="D11" s="62">
        <f t="shared" si="2"/>
        <v>104570</v>
      </c>
      <c r="E11" s="61">
        <v>52668</v>
      </c>
      <c r="F11" s="57">
        <v>51902</v>
      </c>
      <c r="G11" s="61">
        <v>118069</v>
      </c>
      <c r="H11" s="61">
        <v>59468</v>
      </c>
      <c r="I11" s="61">
        <v>58601</v>
      </c>
      <c r="J11" s="60" t="s">
        <v>19</v>
      </c>
      <c r="K11" s="58">
        <v>3785</v>
      </c>
      <c r="L11" s="59" t="str">
        <f t="shared" si="0"/>
        <v>△</v>
      </c>
      <c r="M11" s="58">
        <f t="shared" si="3"/>
        <v>-13499</v>
      </c>
      <c r="N11" s="57" t="str">
        <f t="shared" si="1"/>
        <v>△</v>
      </c>
      <c r="O11" s="56">
        <f t="shared" si="4"/>
        <v>-11.433145025366514</v>
      </c>
      <c r="P11" s="1"/>
      <c r="Q11" s="1"/>
    </row>
    <row r="12" spans="1:34" ht="30" customHeight="1">
      <c r="A12" s="25">
        <v>20</v>
      </c>
      <c r="B12" s="24" t="s">
        <v>2</v>
      </c>
      <c r="C12" s="26">
        <v>24</v>
      </c>
      <c r="D12" s="62">
        <f t="shared" si="2"/>
        <v>109702</v>
      </c>
      <c r="E12" s="61">
        <v>54173</v>
      </c>
      <c r="F12" s="57">
        <v>55529</v>
      </c>
      <c r="G12" s="61">
        <v>121924</v>
      </c>
      <c r="H12" s="61">
        <v>60459</v>
      </c>
      <c r="I12" s="61">
        <v>61465</v>
      </c>
      <c r="J12" s="60" t="s">
        <v>19</v>
      </c>
      <c r="K12" s="58">
        <v>406</v>
      </c>
      <c r="L12" s="59" t="str">
        <f t="shared" si="0"/>
        <v>△</v>
      </c>
      <c r="M12" s="58">
        <f t="shared" si="3"/>
        <v>-12222</v>
      </c>
      <c r="N12" s="57" t="str">
        <f t="shared" si="1"/>
        <v>△</v>
      </c>
      <c r="O12" s="56">
        <f t="shared" si="4"/>
        <v>-10.024277418719862</v>
      </c>
      <c r="P12" s="1"/>
      <c r="Q12" s="1"/>
    </row>
    <row r="13" spans="1:34" ht="30" customHeight="1">
      <c r="A13" s="25">
        <v>25</v>
      </c>
      <c r="B13" s="24" t="s">
        <v>20</v>
      </c>
      <c r="C13" s="26">
        <v>29</v>
      </c>
      <c r="D13" s="62">
        <f t="shared" si="2"/>
        <v>117947</v>
      </c>
      <c r="E13" s="61">
        <v>58884</v>
      </c>
      <c r="F13" s="57">
        <v>59063</v>
      </c>
      <c r="G13" s="61">
        <v>140244</v>
      </c>
      <c r="H13" s="61">
        <v>69358</v>
      </c>
      <c r="I13" s="61">
        <v>70886</v>
      </c>
      <c r="J13" s="60" t="s">
        <v>19</v>
      </c>
      <c r="K13" s="58">
        <v>5514</v>
      </c>
      <c r="L13" s="59" t="str">
        <f t="shared" si="0"/>
        <v>△</v>
      </c>
      <c r="M13" s="58">
        <f t="shared" si="3"/>
        <v>-22297</v>
      </c>
      <c r="N13" s="57" t="str">
        <f t="shared" si="1"/>
        <v>△</v>
      </c>
      <c r="O13" s="56">
        <f t="shared" si="4"/>
        <v>-15.898719374803918</v>
      </c>
      <c r="P13" s="1"/>
      <c r="Q13" s="1"/>
    </row>
    <row r="14" spans="1:34" ht="30" customHeight="1">
      <c r="A14" s="25">
        <v>30</v>
      </c>
      <c r="B14" s="24" t="s">
        <v>20</v>
      </c>
      <c r="C14" s="26">
        <v>34</v>
      </c>
      <c r="D14" s="62">
        <f t="shared" si="2"/>
        <v>140282</v>
      </c>
      <c r="E14" s="61">
        <v>69840</v>
      </c>
      <c r="F14" s="57">
        <v>70442</v>
      </c>
      <c r="G14" s="61">
        <v>117500</v>
      </c>
      <c r="H14" s="61">
        <v>57591</v>
      </c>
      <c r="I14" s="61">
        <v>59909</v>
      </c>
      <c r="J14" s="60" t="s">
        <v>18</v>
      </c>
      <c r="K14" s="58">
        <v>985</v>
      </c>
      <c r="L14" s="59" t="str">
        <f t="shared" si="0"/>
        <v xml:space="preserve">  </v>
      </c>
      <c r="M14" s="58">
        <f t="shared" si="3"/>
        <v>22782</v>
      </c>
      <c r="N14" s="57" t="str">
        <f t="shared" si="1"/>
        <v xml:space="preserve">  </v>
      </c>
      <c r="O14" s="56">
        <f t="shared" si="4"/>
        <v>19.388936170212759</v>
      </c>
      <c r="P14" s="1"/>
      <c r="Q14" s="1"/>
    </row>
    <row r="15" spans="1:34" ht="30" customHeight="1">
      <c r="A15" s="25">
        <v>35</v>
      </c>
      <c r="B15" s="24" t="s">
        <v>20</v>
      </c>
      <c r="C15" s="26">
        <v>39</v>
      </c>
      <c r="D15" s="62">
        <f t="shared" si="2"/>
        <v>117501</v>
      </c>
      <c r="E15" s="61">
        <v>57717</v>
      </c>
      <c r="F15" s="57">
        <v>59784</v>
      </c>
      <c r="G15" s="61">
        <v>110698</v>
      </c>
      <c r="H15" s="61">
        <v>54466</v>
      </c>
      <c r="I15" s="61">
        <v>56232</v>
      </c>
      <c r="J15" s="60" t="s">
        <v>18</v>
      </c>
      <c r="K15" s="58">
        <v>2223</v>
      </c>
      <c r="L15" s="59" t="str">
        <f t="shared" si="0"/>
        <v xml:space="preserve">  </v>
      </c>
      <c r="M15" s="58">
        <f t="shared" si="3"/>
        <v>6803</v>
      </c>
      <c r="N15" s="57" t="str">
        <f t="shared" si="1"/>
        <v xml:space="preserve">  </v>
      </c>
      <c r="O15" s="56">
        <f t="shared" si="4"/>
        <v>6.1455491517461951</v>
      </c>
      <c r="P15" s="1"/>
      <c r="Q15" s="1"/>
    </row>
    <row r="16" spans="1:34" ht="30" customHeight="1">
      <c r="A16" s="25">
        <v>40</v>
      </c>
      <c r="B16" s="24" t="s">
        <v>0</v>
      </c>
      <c r="C16" s="26">
        <v>44</v>
      </c>
      <c r="D16" s="62">
        <f t="shared" si="2"/>
        <v>110791</v>
      </c>
      <c r="E16" s="61">
        <v>54583</v>
      </c>
      <c r="F16" s="57">
        <v>56208</v>
      </c>
      <c r="G16" s="61">
        <v>115459</v>
      </c>
      <c r="H16" s="61">
        <v>57112</v>
      </c>
      <c r="I16" s="61">
        <v>58347</v>
      </c>
      <c r="J16" s="60" t="s">
        <v>18</v>
      </c>
      <c r="K16" s="58">
        <v>1386</v>
      </c>
      <c r="L16" s="59" t="str">
        <f t="shared" si="0"/>
        <v>△</v>
      </c>
      <c r="M16" s="58">
        <f t="shared" si="3"/>
        <v>-4668</v>
      </c>
      <c r="N16" s="57" t="str">
        <f t="shared" si="1"/>
        <v>△</v>
      </c>
      <c r="O16" s="56">
        <f t="shared" si="4"/>
        <v>-4.0429936167817146</v>
      </c>
      <c r="P16" s="1"/>
      <c r="Q16" s="1"/>
    </row>
    <row r="17" spans="1:17" ht="30" customHeight="1">
      <c r="A17" s="25">
        <v>45</v>
      </c>
      <c r="B17" s="24" t="s">
        <v>2</v>
      </c>
      <c r="C17" s="26">
        <v>49</v>
      </c>
      <c r="D17" s="62">
        <f t="shared" si="2"/>
        <v>114772</v>
      </c>
      <c r="E17" s="61">
        <v>56544</v>
      </c>
      <c r="F17" s="57">
        <v>58228</v>
      </c>
      <c r="G17" s="61">
        <v>129976</v>
      </c>
      <c r="H17" s="61">
        <v>65219</v>
      </c>
      <c r="I17" s="61">
        <v>64757</v>
      </c>
      <c r="J17" s="60" t="s">
        <v>19</v>
      </c>
      <c r="K17" s="58">
        <v>1983</v>
      </c>
      <c r="L17" s="59" t="str">
        <f t="shared" si="0"/>
        <v>△</v>
      </c>
      <c r="M17" s="58">
        <f t="shared" si="3"/>
        <v>-15204</v>
      </c>
      <c r="N17" s="57" t="str">
        <f t="shared" si="1"/>
        <v>△</v>
      </c>
      <c r="O17" s="56">
        <f t="shared" si="4"/>
        <v>-11.697544161999147</v>
      </c>
      <c r="P17" s="1"/>
      <c r="Q17" s="1"/>
    </row>
    <row r="18" spans="1:17" ht="30" customHeight="1">
      <c r="A18" s="25">
        <v>50</v>
      </c>
      <c r="B18" s="24" t="s">
        <v>0</v>
      </c>
      <c r="C18" s="26">
        <v>54</v>
      </c>
      <c r="D18" s="62">
        <f t="shared" si="2"/>
        <v>128849</v>
      </c>
      <c r="E18" s="61">
        <v>64246</v>
      </c>
      <c r="F18" s="57">
        <v>64603</v>
      </c>
      <c r="G18" s="61">
        <v>160238</v>
      </c>
      <c r="H18" s="61">
        <v>79461</v>
      </c>
      <c r="I18" s="61">
        <v>80777</v>
      </c>
      <c r="J18" s="60" t="s">
        <v>19</v>
      </c>
      <c r="K18" s="58">
        <v>7209</v>
      </c>
      <c r="L18" s="59" t="str">
        <f t="shared" si="0"/>
        <v>△</v>
      </c>
      <c r="M18" s="58">
        <f t="shared" si="3"/>
        <v>-31389</v>
      </c>
      <c r="N18" s="57" t="str">
        <f t="shared" si="1"/>
        <v>△</v>
      </c>
      <c r="O18" s="56">
        <f t="shared" si="4"/>
        <v>-19.58898638275565</v>
      </c>
      <c r="P18" s="1"/>
      <c r="Q18" s="1"/>
    </row>
    <row r="19" spans="1:17" ht="30" customHeight="1">
      <c r="A19" s="25">
        <v>55</v>
      </c>
      <c r="B19" s="24" t="s">
        <v>2</v>
      </c>
      <c r="C19" s="26">
        <v>59</v>
      </c>
      <c r="D19" s="62">
        <f t="shared" si="2"/>
        <v>158662</v>
      </c>
      <c r="E19" s="61">
        <v>78031</v>
      </c>
      <c r="F19" s="57">
        <v>80631</v>
      </c>
      <c r="G19" s="61">
        <v>134459</v>
      </c>
      <c r="H19" s="61">
        <v>65678</v>
      </c>
      <c r="I19" s="61">
        <v>68781</v>
      </c>
      <c r="J19" s="60" t="s">
        <v>18</v>
      </c>
      <c r="K19" s="58">
        <v>6473</v>
      </c>
      <c r="L19" s="59" t="str">
        <f t="shared" si="0"/>
        <v xml:space="preserve">  </v>
      </c>
      <c r="M19" s="58">
        <f t="shared" si="3"/>
        <v>24203</v>
      </c>
      <c r="N19" s="57" t="str">
        <f t="shared" si="1"/>
        <v xml:space="preserve">  </v>
      </c>
      <c r="O19" s="56">
        <f t="shared" si="4"/>
        <v>18.000282614031036</v>
      </c>
      <c r="P19" s="1"/>
      <c r="Q19" s="1"/>
    </row>
    <row r="20" spans="1:17" ht="30" customHeight="1">
      <c r="A20" s="25">
        <v>60</v>
      </c>
      <c r="B20" s="24" t="s">
        <v>2</v>
      </c>
      <c r="C20" s="26">
        <v>64</v>
      </c>
      <c r="D20" s="62">
        <f t="shared" si="2"/>
        <v>133242</v>
      </c>
      <c r="E20" s="61">
        <v>64590</v>
      </c>
      <c r="F20" s="57">
        <v>68652</v>
      </c>
      <c r="G20" s="61">
        <v>116555</v>
      </c>
      <c r="H20" s="61">
        <v>55618</v>
      </c>
      <c r="I20" s="61">
        <v>60937</v>
      </c>
      <c r="J20" s="60" t="s">
        <v>18</v>
      </c>
      <c r="K20" s="58">
        <v>610</v>
      </c>
      <c r="L20" s="59" t="str">
        <f t="shared" si="0"/>
        <v xml:space="preserve">  </v>
      </c>
      <c r="M20" s="58">
        <f t="shared" si="3"/>
        <v>16687</v>
      </c>
      <c r="N20" s="57" t="str">
        <f t="shared" si="1"/>
        <v xml:space="preserve">  </v>
      </c>
      <c r="O20" s="56">
        <f t="shared" si="4"/>
        <v>14.316846124147403</v>
      </c>
      <c r="P20" s="1"/>
      <c r="Q20" s="1"/>
    </row>
    <row r="21" spans="1:17" ht="30" customHeight="1">
      <c r="A21" s="25">
        <v>65</v>
      </c>
      <c r="B21" s="24" t="s">
        <v>2</v>
      </c>
      <c r="C21" s="26">
        <v>69</v>
      </c>
      <c r="D21" s="62">
        <f t="shared" si="2"/>
        <v>112886</v>
      </c>
      <c r="E21" s="61">
        <v>53247</v>
      </c>
      <c r="F21" s="57">
        <v>59639</v>
      </c>
      <c r="G21" s="61">
        <v>118480</v>
      </c>
      <c r="H21" s="61">
        <v>55373</v>
      </c>
      <c r="I21" s="61">
        <v>63107</v>
      </c>
      <c r="J21" s="60" t="s">
        <v>19</v>
      </c>
      <c r="K21" s="58">
        <v>1325</v>
      </c>
      <c r="L21" s="59" t="str">
        <f t="shared" si="0"/>
        <v>△</v>
      </c>
      <c r="M21" s="58">
        <f t="shared" si="3"/>
        <v>-5594</v>
      </c>
      <c r="N21" s="57" t="str">
        <f t="shared" si="1"/>
        <v>△</v>
      </c>
      <c r="O21" s="56">
        <f t="shared" si="4"/>
        <v>-4.7214719783929837</v>
      </c>
      <c r="P21" s="1"/>
      <c r="Q21" s="1"/>
    </row>
    <row r="22" spans="1:17" ht="30" customHeight="1">
      <c r="A22" s="25">
        <v>70</v>
      </c>
      <c r="B22" s="24" t="s">
        <v>2</v>
      </c>
      <c r="C22" s="26">
        <v>74</v>
      </c>
      <c r="D22" s="62">
        <f t="shared" si="2"/>
        <v>111753</v>
      </c>
      <c r="E22" s="61">
        <v>50786</v>
      </c>
      <c r="F22" s="57">
        <v>60967</v>
      </c>
      <c r="G22" s="61">
        <v>103876</v>
      </c>
      <c r="H22" s="61">
        <v>46864</v>
      </c>
      <c r="I22" s="61">
        <v>57012</v>
      </c>
      <c r="J22" s="60" t="s">
        <v>18</v>
      </c>
      <c r="K22" s="58">
        <v>951</v>
      </c>
      <c r="L22" s="59" t="str">
        <f t="shared" si="0"/>
        <v xml:space="preserve">  </v>
      </c>
      <c r="M22" s="58">
        <f t="shared" si="3"/>
        <v>7877</v>
      </c>
      <c r="N22" s="57" t="str">
        <f t="shared" si="1"/>
        <v xml:space="preserve">  </v>
      </c>
      <c r="O22" s="56">
        <f t="shared" si="4"/>
        <v>7.5830798259463279</v>
      </c>
      <c r="P22" s="1"/>
      <c r="Q22" s="1"/>
    </row>
    <row r="23" spans="1:17" ht="30" customHeight="1">
      <c r="A23" s="25">
        <v>75</v>
      </c>
      <c r="B23" s="24" t="s">
        <v>1</v>
      </c>
      <c r="C23" s="26">
        <v>79</v>
      </c>
      <c r="D23" s="62">
        <f t="shared" si="2"/>
        <v>93509</v>
      </c>
      <c r="E23" s="61">
        <v>40032</v>
      </c>
      <c r="F23" s="57">
        <v>53477</v>
      </c>
      <c r="G23" s="61">
        <v>75014</v>
      </c>
      <c r="H23" s="61">
        <v>29316</v>
      </c>
      <c r="I23" s="61">
        <v>45698</v>
      </c>
      <c r="J23" s="60" t="s">
        <v>18</v>
      </c>
      <c r="K23" s="58">
        <v>1805</v>
      </c>
      <c r="L23" s="59" t="str">
        <f t="shared" si="0"/>
        <v xml:space="preserve">  </v>
      </c>
      <c r="M23" s="58">
        <f t="shared" si="3"/>
        <v>18495</v>
      </c>
      <c r="N23" s="57" t="str">
        <f t="shared" si="1"/>
        <v xml:space="preserve">  </v>
      </c>
      <c r="O23" s="56">
        <f t="shared" si="4"/>
        <v>24.655397659103627</v>
      </c>
      <c r="P23" s="1"/>
      <c r="Q23" s="1"/>
    </row>
    <row r="24" spans="1:17" ht="30" customHeight="1">
      <c r="A24" s="25">
        <v>80</v>
      </c>
      <c r="B24" s="24" t="s">
        <v>21</v>
      </c>
      <c r="C24" s="26">
        <v>84</v>
      </c>
      <c r="D24" s="62">
        <f t="shared" si="2"/>
        <v>62314</v>
      </c>
      <c r="E24" s="61">
        <v>22364</v>
      </c>
      <c r="F24" s="57">
        <v>39950</v>
      </c>
      <c r="G24" s="61">
        <v>49222</v>
      </c>
      <c r="H24" s="61">
        <v>16845</v>
      </c>
      <c r="I24" s="61">
        <v>32377</v>
      </c>
      <c r="J24" s="60" t="s">
        <v>18</v>
      </c>
      <c r="K24" s="58">
        <v>2155</v>
      </c>
      <c r="L24" s="59" t="str">
        <f t="shared" si="0"/>
        <v xml:space="preserve">  </v>
      </c>
      <c r="M24" s="58">
        <f t="shared" si="3"/>
        <v>13092</v>
      </c>
      <c r="N24" s="57" t="str">
        <f t="shared" si="1"/>
        <v xml:space="preserve">  </v>
      </c>
      <c r="O24" s="56">
        <f t="shared" si="4"/>
        <v>26.597862744301338</v>
      </c>
      <c r="P24" s="1"/>
      <c r="Q24" s="1"/>
    </row>
    <row r="25" spans="1:17" ht="30" customHeight="1">
      <c r="A25" s="25">
        <v>85</v>
      </c>
      <c r="B25" s="24" t="s">
        <v>0</v>
      </c>
      <c r="C25" s="26"/>
      <c r="D25" s="62">
        <f t="shared" si="2"/>
        <v>57592</v>
      </c>
      <c r="E25" s="61">
        <v>15511</v>
      </c>
      <c r="F25" s="57">
        <v>42081</v>
      </c>
      <c r="G25" s="61">
        <v>47066</v>
      </c>
      <c r="H25" s="61">
        <v>13660</v>
      </c>
      <c r="I25" s="61">
        <v>33406</v>
      </c>
      <c r="J25" s="60" t="s">
        <v>18</v>
      </c>
      <c r="K25" s="58">
        <v>3084</v>
      </c>
      <c r="L25" s="59" t="str">
        <f t="shared" si="0"/>
        <v xml:space="preserve">  </v>
      </c>
      <c r="M25" s="58">
        <f t="shared" si="3"/>
        <v>10526</v>
      </c>
      <c r="N25" s="57" t="str">
        <f t="shared" si="1"/>
        <v xml:space="preserve">  </v>
      </c>
      <c r="O25" s="56">
        <f t="shared" si="4"/>
        <v>22.36433943823566</v>
      </c>
      <c r="P25" s="1"/>
      <c r="Q25" s="1"/>
    </row>
    <row r="26" spans="1:17" ht="21.6" customHeight="1">
      <c r="A26" s="25"/>
      <c r="B26" s="24"/>
      <c r="C26" s="26"/>
      <c r="D26" s="62"/>
      <c r="E26" s="61"/>
      <c r="F26" s="57"/>
      <c r="G26" s="61"/>
      <c r="H26" s="61"/>
      <c r="I26" s="61"/>
      <c r="J26" s="60" t="s">
        <v>18</v>
      </c>
      <c r="K26" s="63"/>
      <c r="L26" s="59" t="str">
        <f t="shared" si="0"/>
        <v xml:space="preserve">  </v>
      </c>
      <c r="M26" s="58"/>
      <c r="N26" s="57" t="str">
        <f t="shared" si="1"/>
        <v xml:space="preserve">  </v>
      </c>
      <c r="O26" s="56"/>
      <c r="P26" s="1"/>
      <c r="Q26" s="1"/>
    </row>
    <row r="27" spans="1:17" ht="30" customHeight="1">
      <c r="A27" s="25">
        <v>0</v>
      </c>
      <c r="B27" s="24" t="s">
        <v>2</v>
      </c>
      <c r="C27" s="26">
        <v>14</v>
      </c>
      <c r="D27" s="62">
        <f>E27+F27</f>
        <v>275743</v>
      </c>
      <c r="E27" s="61">
        <v>141411</v>
      </c>
      <c r="F27" s="57">
        <v>134332</v>
      </c>
      <c r="G27" s="61">
        <v>291346</v>
      </c>
      <c r="H27" s="61">
        <v>149100</v>
      </c>
      <c r="I27" s="61">
        <v>142246</v>
      </c>
      <c r="J27" s="60" t="s">
        <v>19</v>
      </c>
      <c r="K27" s="58">
        <v>2681</v>
      </c>
      <c r="L27" s="59" t="str">
        <f t="shared" si="0"/>
        <v>△</v>
      </c>
      <c r="M27" s="58">
        <f>D27-G27</f>
        <v>-15603</v>
      </c>
      <c r="N27" s="57" t="str">
        <f t="shared" si="1"/>
        <v>△</v>
      </c>
      <c r="O27" s="56">
        <f>D27/G27*100-100</f>
        <v>-5.3554879764952972</v>
      </c>
      <c r="P27" s="1"/>
      <c r="Q27" s="1"/>
    </row>
    <row r="28" spans="1:17" ht="30" customHeight="1">
      <c r="A28" s="25">
        <v>15</v>
      </c>
      <c r="B28" s="24" t="s">
        <v>20</v>
      </c>
      <c r="C28" s="26">
        <v>64</v>
      </c>
      <c r="D28" s="62">
        <f>E28+F28</f>
        <v>1236318</v>
      </c>
      <c r="E28" s="61">
        <v>611276</v>
      </c>
      <c r="F28" s="57">
        <v>625042</v>
      </c>
      <c r="G28" s="61">
        <v>1265122</v>
      </c>
      <c r="H28" s="61">
        <v>624430</v>
      </c>
      <c r="I28" s="61">
        <v>640692</v>
      </c>
      <c r="J28" s="60" t="s">
        <v>19</v>
      </c>
      <c r="K28" s="58">
        <v>7220</v>
      </c>
      <c r="L28" s="59" t="str">
        <f t="shared" si="0"/>
        <v>△</v>
      </c>
      <c r="M28" s="58">
        <f>D28-G28</f>
        <v>-28804</v>
      </c>
      <c r="N28" s="57" t="str">
        <f t="shared" si="1"/>
        <v>△</v>
      </c>
      <c r="O28" s="56">
        <f>D28/G28*100-100</f>
        <v>-2.2767764689887571</v>
      </c>
      <c r="P28" s="1"/>
      <c r="Q28" s="1"/>
    </row>
    <row r="29" spans="1:17" ht="30" customHeight="1">
      <c r="A29" s="25">
        <v>65</v>
      </c>
      <c r="B29" s="24" t="s">
        <v>2</v>
      </c>
      <c r="C29" s="26"/>
      <c r="D29" s="62">
        <f>E29+F29</f>
        <v>438054</v>
      </c>
      <c r="E29" s="61">
        <v>181940</v>
      </c>
      <c r="F29" s="57">
        <v>256114</v>
      </c>
      <c r="G29" s="61">
        <v>393658</v>
      </c>
      <c r="H29" s="61">
        <v>162058</v>
      </c>
      <c r="I29" s="61">
        <v>231600</v>
      </c>
      <c r="J29" s="60" t="s">
        <v>18</v>
      </c>
      <c r="K29" s="58">
        <v>6670</v>
      </c>
      <c r="L29" s="59" t="str">
        <f t="shared" si="0"/>
        <v xml:space="preserve">  </v>
      </c>
      <c r="M29" s="58">
        <f>D29-G29</f>
        <v>44396</v>
      </c>
      <c r="N29" s="57" t="str">
        <f t="shared" si="1"/>
        <v xml:space="preserve">  </v>
      </c>
      <c r="O29" s="56">
        <f>D29/G29*100-100</f>
        <v>11.27780967235519</v>
      </c>
      <c r="P29" s="1"/>
      <c r="Q29" s="1"/>
    </row>
    <row r="30" spans="1:17" ht="12" customHeight="1">
      <c r="A30" s="17"/>
      <c r="B30" s="16"/>
      <c r="C30" s="15"/>
      <c r="D30" s="55"/>
      <c r="E30" s="13"/>
      <c r="F30" s="12"/>
      <c r="G30" s="13"/>
      <c r="H30" s="13"/>
      <c r="I30" s="54"/>
      <c r="J30" s="11"/>
      <c r="K30" s="52"/>
      <c r="L30" s="53"/>
      <c r="M30" s="52"/>
      <c r="N30" s="10"/>
      <c r="O30" s="51"/>
      <c r="P30" s="1"/>
      <c r="Q30" s="1"/>
    </row>
    <row r="31" spans="1:17" ht="22.9" customHeight="1">
      <c r="A31" s="24"/>
      <c r="B31" s="24"/>
      <c r="C31" s="23"/>
      <c r="M31" s="50" t="s">
        <v>17</v>
      </c>
      <c r="P31" s="49"/>
    </row>
    <row r="32" spans="1:17" ht="27" customHeight="1">
      <c r="A32" s="48"/>
      <c r="B32" s="47"/>
      <c r="C32" s="46" t="s">
        <v>16</v>
      </c>
      <c r="D32" s="113" t="s">
        <v>15</v>
      </c>
      <c r="E32" s="114"/>
      <c r="F32" s="114"/>
      <c r="G32" s="114"/>
      <c r="H32" s="114"/>
      <c r="I32" s="115"/>
      <c r="J32" s="98" t="s">
        <v>14</v>
      </c>
      <c r="K32" s="99"/>
      <c r="L32" s="99"/>
      <c r="M32" s="100"/>
      <c r="N32" s="45"/>
      <c r="O32" s="44"/>
      <c r="P32" s="37"/>
      <c r="Q32" s="1"/>
    </row>
    <row r="33" spans="1:17" ht="27" customHeight="1">
      <c r="A33" s="36"/>
      <c r="B33" s="24"/>
      <c r="C33" s="23"/>
      <c r="D33" s="116" t="str">
        <f>D3</f>
        <v>平　成　１７　年（国勢調査）</v>
      </c>
      <c r="E33" s="117"/>
      <c r="F33" s="117"/>
      <c r="G33" s="117" t="str">
        <f>G3</f>
        <v>平　成　１２　年（国勢調査）</v>
      </c>
      <c r="H33" s="117"/>
      <c r="I33" s="118"/>
      <c r="J33" s="95" t="s">
        <v>13</v>
      </c>
      <c r="K33" s="96"/>
      <c r="L33" s="96"/>
      <c r="M33" s="97"/>
      <c r="N33" s="45"/>
      <c r="O33" s="44"/>
      <c r="P33" s="43"/>
      <c r="Q33" s="1"/>
    </row>
    <row r="34" spans="1:17" ht="27" customHeight="1">
      <c r="A34" s="42" t="s">
        <v>12</v>
      </c>
      <c r="B34" s="16"/>
      <c r="C34" s="15"/>
      <c r="D34" s="41" t="s">
        <v>7</v>
      </c>
      <c r="E34" s="39" t="s">
        <v>11</v>
      </c>
      <c r="F34" s="39" t="s">
        <v>10</v>
      </c>
      <c r="G34" s="40" t="s">
        <v>7</v>
      </c>
      <c r="H34" s="39" t="s">
        <v>11</v>
      </c>
      <c r="I34" s="38" t="s">
        <v>10</v>
      </c>
      <c r="J34" s="91" t="s">
        <v>9</v>
      </c>
      <c r="K34" s="92"/>
      <c r="L34" s="93" t="s">
        <v>8</v>
      </c>
      <c r="M34" s="94"/>
      <c r="N34" s="37"/>
      <c r="O34" s="1"/>
      <c r="P34" s="1"/>
      <c r="Q34" s="1"/>
    </row>
    <row r="35" spans="1:17" ht="12" customHeight="1">
      <c r="A35" s="36"/>
      <c r="B35" s="24"/>
      <c r="C35" s="23"/>
      <c r="D35" s="35"/>
      <c r="E35" s="33"/>
      <c r="F35" s="34"/>
      <c r="G35" s="33"/>
      <c r="H35" s="33"/>
      <c r="I35" s="32"/>
      <c r="J35" s="31"/>
      <c r="K35" s="7"/>
      <c r="L35" s="30"/>
      <c r="M35" s="29"/>
      <c r="N35" s="7"/>
      <c r="O35" s="1"/>
      <c r="P35" s="1"/>
      <c r="Q35" s="1"/>
    </row>
    <row r="36" spans="1:17" ht="30" customHeight="1">
      <c r="A36" s="111" t="s">
        <v>7</v>
      </c>
      <c r="B36" s="112"/>
      <c r="C36" s="112"/>
      <c r="D36" s="27">
        <v>100</v>
      </c>
      <c r="E36" s="22">
        <v>100</v>
      </c>
      <c r="F36" s="20">
        <v>100</v>
      </c>
      <c r="G36" s="22">
        <v>100</v>
      </c>
      <c r="H36" s="22">
        <v>100</v>
      </c>
      <c r="I36" s="20">
        <v>100</v>
      </c>
      <c r="J36" s="21"/>
      <c r="K36" s="18">
        <f>E6/F6*100</f>
        <v>92.140293560977909</v>
      </c>
      <c r="L36" s="20"/>
      <c r="M36" s="19">
        <v>92.240713294651869</v>
      </c>
      <c r="N36" s="18"/>
      <c r="O36" s="1"/>
      <c r="P36" s="1"/>
      <c r="Q36" s="1"/>
    </row>
    <row r="37" spans="1:17" ht="21" customHeight="1">
      <c r="A37" s="28"/>
      <c r="B37" s="24"/>
      <c r="C37" s="23"/>
      <c r="D37" s="27"/>
      <c r="E37" s="22"/>
      <c r="F37" s="20"/>
      <c r="G37" s="22"/>
      <c r="H37" s="22"/>
      <c r="I37" s="20"/>
      <c r="J37" s="21"/>
      <c r="K37" s="18"/>
      <c r="L37" s="20"/>
      <c r="M37" s="19"/>
      <c r="N37" s="18"/>
      <c r="O37" s="1"/>
      <c r="P37" s="1"/>
      <c r="Q37" s="1"/>
    </row>
    <row r="38" spans="1:17" ht="30" customHeight="1">
      <c r="A38" s="25">
        <v>0</v>
      </c>
      <c r="B38" s="24" t="s">
        <v>1</v>
      </c>
      <c r="C38" s="26">
        <v>4</v>
      </c>
      <c r="D38" s="21">
        <f>D8/D6*100</f>
        <v>4.4928532890810846</v>
      </c>
      <c r="E38" s="22">
        <f>E8/E6*100</f>
        <v>4.8074792243767313</v>
      </c>
      <c r="F38" s="20">
        <f>F8/F6*100</f>
        <v>4.2029560286807035</v>
      </c>
      <c r="G38" s="22">
        <v>4.7837123518834055</v>
      </c>
      <c r="H38" s="22">
        <v>5.0976236159838644</v>
      </c>
      <c r="I38" s="20">
        <v>4.4941583627648845</v>
      </c>
      <c r="J38" s="21"/>
      <c r="K38" s="18">
        <f t="shared" ref="K38:K55" si="5">E8/F8*100</f>
        <v>105.39309571635447</v>
      </c>
      <c r="L38" s="20"/>
      <c r="M38" s="19">
        <v>104.62658422137439</v>
      </c>
      <c r="N38" s="18"/>
      <c r="O38" s="1"/>
      <c r="P38" s="1"/>
      <c r="Q38" s="1"/>
    </row>
    <row r="39" spans="1:17" ht="30" customHeight="1">
      <c r="A39" s="25">
        <v>5</v>
      </c>
      <c r="B39" s="24" t="s">
        <v>2</v>
      </c>
      <c r="C39" s="26">
        <v>9</v>
      </c>
      <c r="D39" s="21">
        <f>D9/D6*100</f>
        <v>4.7986883731576322</v>
      </c>
      <c r="E39" s="22">
        <f>E9/E6*100</f>
        <v>5.1225229064564246</v>
      </c>
      <c r="F39" s="20">
        <f>F9/F6*100</f>
        <v>4.5003062835243028</v>
      </c>
      <c r="G39" s="22">
        <v>4.8135970982577652</v>
      </c>
      <c r="H39" s="22">
        <v>5.1491169218541009</v>
      </c>
      <c r="I39" s="20">
        <v>4.5041112197275481</v>
      </c>
      <c r="J39" s="21"/>
      <c r="K39" s="18">
        <f t="shared" si="5"/>
        <v>104.87969810003707</v>
      </c>
      <c r="L39" s="20"/>
      <c r="M39" s="19">
        <v>105.44993108276633</v>
      </c>
      <c r="N39" s="18"/>
      <c r="O39" s="1"/>
      <c r="P39" s="1"/>
      <c r="Q39" s="1"/>
    </row>
    <row r="40" spans="1:17" ht="30" customHeight="1">
      <c r="A40" s="25">
        <v>10</v>
      </c>
      <c r="B40" s="24" t="s">
        <v>2</v>
      </c>
      <c r="C40" s="26">
        <v>14</v>
      </c>
      <c r="D40" s="21">
        <f>D10/D6*100</f>
        <v>4.7966447040358382</v>
      </c>
      <c r="E40" s="22">
        <f>E10/E6*100</f>
        <v>5.1361602386533134</v>
      </c>
      <c r="F40" s="20">
        <f>F10/F6*100</f>
        <v>4.4838140937541722</v>
      </c>
      <c r="G40" s="22">
        <v>5.3371696530908928</v>
      </c>
      <c r="H40" s="22">
        <v>5.6819978548016969</v>
      </c>
      <c r="I40" s="20">
        <v>5.0190976601917257</v>
      </c>
      <c r="J40" s="21"/>
      <c r="K40" s="18">
        <f t="shared" si="5"/>
        <v>105.54570333880679</v>
      </c>
      <c r="L40" s="20"/>
      <c r="M40" s="19">
        <v>104.42345826870594</v>
      </c>
      <c r="N40" s="18"/>
      <c r="O40" s="1"/>
      <c r="P40" s="1"/>
      <c r="Q40" s="1"/>
    </row>
    <row r="41" spans="1:17" ht="30" customHeight="1">
      <c r="A41" s="25">
        <v>15</v>
      </c>
      <c r="B41" s="24" t="s">
        <v>1</v>
      </c>
      <c r="C41" s="26">
        <v>19</v>
      </c>
      <c r="D41" s="21">
        <f>D11/D6*100</f>
        <v>5.3426620016512851</v>
      </c>
      <c r="E41" s="22">
        <f>E11/E6*100</f>
        <v>5.6113360323886639</v>
      </c>
      <c r="F41" s="20">
        <f>F11/F6*100</f>
        <v>5.0951049610077517</v>
      </c>
      <c r="G41" s="22">
        <v>6.05225063408973</v>
      </c>
      <c r="H41" s="22">
        <v>6.3531201524714653</v>
      </c>
      <c r="I41" s="20">
        <v>5.774726444248234</v>
      </c>
      <c r="J41" s="21"/>
      <c r="K41" s="18">
        <f t="shared" si="5"/>
        <v>101.47585834842587</v>
      </c>
      <c r="L41" s="20"/>
      <c r="M41" s="19">
        <v>101.47949693691234</v>
      </c>
      <c r="N41" s="18"/>
      <c r="O41" s="1"/>
      <c r="P41" s="1"/>
      <c r="Q41" s="1"/>
    </row>
    <row r="42" spans="1:17" ht="30" customHeight="1">
      <c r="A42" s="25">
        <v>20</v>
      </c>
      <c r="B42" s="24" t="s">
        <v>2</v>
      </c>
      <c r="C42" s="26">
        <v>24</v>
      </c>
      <c r="D42" s="21">
        <f>D12/D6*100</f>
        <v>5.6048647499775193</v>
      </c>
      <c r="E42" s="22">
        <f>E12/E6*100</f>
        <v>5.7716812273598972</v>
      </c>
      <c r="F42" s="20">
        <f>F12/F6*100</f>
        <v>5.451159558009314</v>
      </c>
      <c r="G42" s="22">
        <v>6.2498590342152154</v>
      </c>
      <c r="H42" s="22">
        <v>6.4589912440013499</v>
      </c>
      <c r="I42" s="20">
        <v>6.0569539921796167</v>
      </c>
      <c r="J42" s="21"/>
      <c r="K42" s="18">
        <f t="shared" si="5"/>
        <v>97.558032739649548</v>
      </c>
      <c r="L42" s="20"/>
      <c r="M42" s="19">
        <v>98.363296184820626</v>
      </c>
      <c r="N42" s="18"/>
      <c r="O42" s="1"/>
      <c r="P42" s="1"/>
      <c r="Q42" s="1"/>
    </row>
    <row r="43" spans="1:17" ht="30" customHeight="1">
      <c r="A43" s="25">
        <v>25</v>
      </c>
      <c r="B43" s="24" t="s">
        <v>2</v>
      </c>
      <c r="C43" s="26">
        <v>29</v>
      </c>
      <c r="D43" s="21">
        <f>D13/D6*100</f>
        <v>6.0261160477074114</v>
      </c>
      <c r="E43" s="22">
        <f>E13/E6*100</f>
        <v>6.273598977200086</v>
      </c>
      <c r="F43" s="20">
        <f>F13/F6*100</f>
        <v>5.7980845499595546</v>
      </c>
      <c r="G43" s="22">
        <v>7.1889474623083123</v>
      </c>
      <c r="H43" s="22">
        <v>7.4096944160744584</v>
      </c>
      <c r="I43" s="20">
        <v>6.9853288975782037</v>
      </c>
      <c r="J43" s="21"/>
      <c r="K43" s="18">
        <f t="shared" si="5"/>
        <v>99.696933782571151</v>
      </c>
      <c r="L43" s="20"/>
      <c r="M43" s="19">
        <v>97.844426261885275</v>
      </c>
      <c r="N43" s="18"/>
      <c r="O43" s="1"/>
      <c r="P43" s="1"/>
      <c r="Q43" s="1"/>
    </row>
    <row r="44" spans="1:17" ht="30" customHeight="1">
      <c r="A44" s="25">
        <v>30</v>
      </c>
      <c r="B44" s="24" t="s">
        <v>6</v>
      </c>
      <c r="C44" s="26">
        <v>34</v>
      </c>
      <c r="D44" s="21">
        <f>D14/D6*100</f>
        <v>7.1672497935894182</v>
      </c>
      <c r="E44" s="22">
        <f>E14/E6*100</f>
        <v>7.4408693799275518</v>
      </c>
      <c r="F44" s="20">
        <f>F14/F6*100</f>
        <v>6.9151359034971298</v>
      </c>
      <c r="G44" s="22">
        <v>6.0230835317106379</v>
      </c>
      <c r="H44" s="22">
        <v>6.1525953908149615</v>
      </c>
      <c r="I44" s="20">
        <v>5.903620869071645</v>
      </c>
      <c r="J44" s="21"/>
      <c r="K44" s="18">
        <f t="shared" si="5"/>
        <v>99.145396212486872</v>
      </c>
      <c r="L44" s="20"/>
      <c r="M44" s="19">
        <v>96.130798377539278</v>
      </c>
      <c r="N44" s="18"/>
      <c r="O44" s="1"/>
      <c r="P44" s="1"/>
      <c r="Q44" s="1"/>
    </row>
    <row r="45" spans="1:17" ht="30" customHeight="1">
      <c r="A45" s="25">
        <v>35</v>
      </c>
      <c r="B45" s="24" t="s">
        <v>2</v>
      </c>
      <c r="C45" s="26">
        <v>39</v>
      </c>
      <c r="D45" s="21">
        <f>D15/D6*100</f>
        <v>6.0033291369994028</v>
      </c>
      <c r="E45" s="22">
        <f>E15/E6*100</f>
        <v>6.1492648625612611</v>
      </c>
      <c r="F45" s="20">
        <f>F15/F6*100</f>
        <v>5.8688635310563644</v>
      </c>
      <c r="G45" s="22">
        <v>5.6744110705813124</v>
      </c>
      <c r="H45" s="22">
        <v>5.8187435633367661</v>
      </c>
      <c r="I45" s="20">
        <v>5.5412777497477297</v>
      </c>
      <c r="J45" s="21"/>
      <c r="K45" s="18">
        <f t="shared" si="5"/>
        <v>96.542553191489361</v>
      </c>
      <c r="L45" s="20"/>
      <c r="M45" s="19">
        <v>96.859439465073265</v>
      </c>
      <c r="N45" s="18"/>
      <c r="O45" s="1"/>
      <c r="P45" s="1"/>
      <c r="Q45" s="1"/>
    </row>
    <row r="46" spans="1:17" ht="30" customHeight="1">
      <c r="A46" s="25">
        <v>40</v>
      </c>
      <c r="B46" s="24" t="s">
        <v>5</v>
      </c>
      <c r="C46" s="26">
        <v>44</v>
      </c>
      <c r="D46" s="21">
        <f>D16/D6*100</f>
        <v>5.6605036418183747</v>
      </c>
      <c r="E46" s="22">
        <f>E16/E6*100</f>
        <v>5.8153633070530582</v>
      </c>
      <c r="F46" s="20">
        <f>F16/F6*100</f>
        <v>5.5178154916635904</v>
      </c>
      <c r="G46" s="22">
        <v>5.9184612892576896</v>
      </c>
      <c r="H46" s="22">
        <v>6.1014225826991035</v>
      </c>
      <c r="I46" s="20">
        <v>5.7496964871342078</v>
      </c>
      <c r="J46" s="21"/>
      <c r="K46" s="18">
        <f t="shared" si="5"/>
        <v>97.108952462282943</v>
      </c>
      <c r="L46" s="20"/>
      <c r="M46" s="19">
        <v>97.88335304300135</v>
      </c>
      <c r="N46" s="18"/>
      <c r="O46" s="1"/>
      <c r="P46" s="1"/>
      <c r="Q46" s="1"/>
    </row>
    <row r="47" spans="1:17" ht="30" customHeight="1">
      <c r="A47" s="25">
        <v>45</v>
      </c>
      <c r="B47" s="24" t="s">
        <v>2</v>
      </c>
      <c r="C47" s="26">
        <v>49</v>
      </c>
      <c r="D47" s="21">
        <f>D17/D6*100</f>
        <v>5.8638998111649725</v>
      </c>
      <c r="E47" s="22">
        <f>E17/E6*100</f>
        <v>6.0242914979757085</v>
      </c>
      <c r="F47" s="20">
        <f>F17/F6*100</f>
        <v>5.7161144400901573</v>
      </c>
      <c r="G47" s="22">
        <v>6.6626068520648669</v>
      </c>
      <c r="H47" s="22">
        <v>6.9675143476161381</v>
      </c>
      <c r="I47" s="20">
        <v>6.381358003279515</v>
      </c>
      <c r="J47" s="21"/>
      <c r="K47" s="18">
        <f t="shared" si="5"/>
        <v>97.107920588033252</v>
      </c>
      <c r="L47" s="20"/>
      <c r="M47" s="19">
        <v>100.71343638525565</v>
      </c>
      <c r="N47" s="18"/>
      <c r="O47" s="1"/>
      <c r="P47" s="1"/>
      <c r="Q47" s="1"/>
    </row>
    <row r="48" spans="1:17" ht="30" customHeight="1">
      <c r="A48" s="25">
        <v>50</v>
      </c>
      <c r="B48" s="24" t="s">
        <v>4</v>
      </c>
      <c r="C48" s="26">
        <v>54</v>
      </c>
      <c r="D48" s="21">
        <f>D18/D6*100</f>
        <v>6.5831180668525047</v>
      </c>
      <c r="E48" s="22">
        <f>E18/E6*100</f>
        <v>6.8448753462603875</v>
      </c>
      <c r="F48" s="20">
        <f>F18/F6*100</f>
        <v>6.341934141188851</v>
      </c>
      <c r="G48" s="22">
        <v>8.2138456081212698</v>
      </c>
      <c r="H48" s="22">
        <v>8.4890240202383644</v>
      </c>
      <c r="I48" s="20">
        <v>7.9600190779515652</v>
      </c>
      <c r="J48" s="21"/>
      <c r="K48" s="18">
        <f t="shared" si="5"/>
        <v>99.447394083866072</v>
      </c>
      <c r="L48" s="20"/>
      <c r="M48" s="19">
        <v>98.370823377941747</v>
      </c>
      <c r="N48" s="18"/>
      <c r="O48" s="1"/>
      <c r="P48" s="1"/>
      <c r="Q48" s="1"/>
    </row>
    <row r="49" spans="1:17" ht="30" customHeight="1">
      <c r="A49" s="25">
        <v>55</v>
      </c>
      <c r="B49" s="24" t="s">
        <v>3</v>
      </c>
      <c r="C49" s="26">
        <v>59</v>
      </c>
      <c r="D49" s="21">
        <f>D19/D6*100</f>
        <v>8.1063157550539948</v>
      </c>
      <c r="E49" s="22">
        <f>E19/E6*100</f>
        <v>8.3135520988706588</v>
      </c>
      <c r="F49" s="20">
        <f>F19/F6*100</f>
        <v>7.915367579496281</v>
      </c>
      <c r="G49" s="22">
        <v>6.8924067114066441</v>
      </c>
      <c r="H49" s="22">
        <v>7.016550504036136</v>
      </c>
      <c r="I49" s="20">
        <v>6.7778955915741683</v>
      </c>
      <c r="J49" s="21"/>
      <c r="K49" s="18">
        <f t="shared" si="5"/>
        <v>96.775433766169343</v>
      </c>
      <c r="L49" s="20"/>
      <c r="M49" s="19">
        <v>95.488579694973907</v>
      </c>
      <c r="N49" s="18"/>
      <c r="O49" s="1"/>
      <c r="P49" s="1"/>
      <c r="Q49" s="1"/>
    </row>
    <row r="50" spans="1:17" ht="30" customHeight="1">
      <c r="A50" s="25">
        <v>60</v>
      </c>
      <c r="B50" s="24" t="s">
        <v>2</v>
      </c>
      <c r="C50" s="26">
        <v>64</v>
      </c>
      <c r="D50" s="21">
        <f>D20/D6*100</f>
        <v>6.8075640281535854</v>
      </c>
      <c r="E50" s="22">
        <f>E20/E6*100</f>
        <v>6.8815256765395265</v>
      </c>
      <c r="F50" s="20">
        <f>F20/F6*100</f>
        <v>6.7394155482082416</v>
      </c>
      <c r="G50" s="22">
        <v>5.9746425620300716</v>
      </c>
      <c r="H50" s="22">
        <v>5.9418147010183286</v>
      </c>
      <c r="I50" s="20">
        <v>6.0049232151866798</v>
      </c>
      <c r="J50" s="21"/>
      <c r="K50" s="18">
        <f t="shared" si="5"/>
        <v>94.083202237371083</v>
      </c>
      <c r="L50" s="20"/>
      <c r="M50" s="19">
        <v>91.271312995388669</v>
      </c>
      <c r="N50" s="18"/>
      <c r="O50" s="1"/>
      <c r="P50" s="1"/>
      <c r="Q50" s="1"/>
    </row>
    <row r="51" spans="1:17" ht="30" customHeight="1">
      <c r="A51" s="25">
        <v>65</v>
      </c>
      <c r="B51" s="24" t="s">
        <v>2</v>
      </c>
      <c r="C51" s="26">
        <v>69</v>
      </c>
      <c r="D51" s="21">
        <f>D21/D6*100</f>
        <v>5.7675408120723626</v>
      </c>
      <c r="E51" s="22">
        <f>E21/E6*100</f>
        <v>5.6730236522480295</v>
      </c>
      <c r="F51" s="20">
        <f>F21/F6*100</f>
        <v>5.8546292006000016</v>
      </c>
      <c r="G51" s="22">
        <v>6.0733186113793733</v>
      </c>
      <c r="H51" s="22">
        <v>5.9156407177440373</v>
      </c>
      <c r="I51" s="20">
        <v>6.218761825176589</v>
      </c>
      <c r="J51" s="21"/>
      <c r="K51" s="18">
        <f t="shared" si="5"/>
        <v>89.282181123090595</v>
      </c>
      <c r="L51" s="20"/>
      <c r="M51" s="19">
        <v>87.744624209675621</v>
      </c>
      <c r="N51" s="18"/>
      <c r="O51" s="1"/>
      <c r="P51" s="1"/>
      <c r="Q51" s="1"/>
    </row>
    <row r="52" spans="1:17" ht="30" customHeight="1">
      <c r="A52" s="25">
        <v>70</v>
      </c>
      <c r="B52" s="24" t="s">
        <v>0</v>
      </c>
      <c r="C52" s="26">
        <v>74</v>
      </c>
      <c r="D52" s="21">
        <f>D22/D6*100</f>
        <v>5.7096538841975333</v>
      </c>
      <c r="E52" s="22">
        <f>E22/E6*100</f>
        <v>5.4108246324312805</v>
      </c>
      <c r="F52" s="20">
        <f>F22/F6*100</f>
        <v>5.9849960340210311</v>
      </c>
      <c r="G52" s="22">
        <v>5.324713403744461</v>
      </c>
      <c r="H52" s="22">
        <v>5.0066022537402093</v>
      </c>
      <c r="I52" s="20">
        <v>5.6181413975782037</v>
      </c>
      <c r="J52" s="21"/>
      <c r="K52" s="18">
        <f t="shared" si="5"/>
        <v>83.30080207325274</v>
      </c>
      <c r="L52" s="20"/>
      <c r="M52" s="19">
        <v>82.200238546270967</v>
      </c>
      <c r="N52" s="18"/>
      <c r="O52" s="1"/>
      <c r="P52" s="1"/>
      <c r="Q52" s="1"/>
    </row>
    <row r="53" spans="1:17" ht="30" customHeight="1">
      <c r="A53" s="25">
        <v>75</v>
      </c>
      <c r="B53" s="24" t="s">
        <v>2</v>
      </c>
      <c r="C53" s="26">
        <v>79</v>
      </c>
      <c r="D53" s="21">
        <f>D23/D6*100</f>
        <v>4.7775363977470588</v>
      </c>
      <c r="E53" s="22">
        <f>E23/E6*100</f>
        <v>4.2650756445770295</v>
      </c>
      <c r="F53" s="20">
        <f>F23/F6*100</f>
        <v>5.2497192401027233</v>
      </c>
      <c r="G53" s="22">
        <v>3.8452390472148235</v>
      </c>
      <c r="H53" s="22">
        <v>3.1319040557922491</v>
      </c>
      <c r="I53" s="20">
        <v>4.5032243314833496</v>
      </c>
      <c r="J53" s="21"/>
      <c r="K53" s="18">
        <f t="shared" si="5"/>
        <v>74.858350318828656</v>
      </c>
      <c r="L53" s="20"/>
      <c r="M53" s="19">
        <v>64.151604008928174</v>
      </c>
      <c r="N53" s="18"/>
      <c r="O53" s="1"/>
      <c r="P53" s="1"/>
      <c r="Q53" s="1"/>
    </row>
    <row r="54" spans="1:17" ht="30" customHeight="1">
      <c r="A54" s="25">
        <v>80</v>
      </c>
      <c r="B54" s="24" t="s">
        <v>2</v>
      </c>
      <c r="C54" s="26">
        <v>84</v>
      </c>
      <c r="D54" s="21">
        <f>D24/D6*100</f>
        <v>3.1837299413875697</v>
      </c>
      <c r="E54" s="22">
        <f>E24/E6*100</f>
        <v>2.3826976347751971</v>
      </c>
      <c r="F54" s="20">
        <f>F24/F6*100</f>
        <v>3.9218034602184821</v>
      </c>
      <c r="G54" s="22">
        <v>2.5231337667903064</v>
      </c>
      <c r="H54" s="22">
        <v>1.7995948908384649</v>
      </c>
      <c r="I54" s="20">
        <v>3.1905311869323918</v>
      </c>
      <c r="J54" s="21"/>
      <c r="K54" s="18">
        <f t="shared" si="5"/>
        <v>55.979974968710891</v>
      </c>
      <c r="L54" s="20"/>
      <c r="M54" s="19">
        <v>52.027673966087043</v>
      </c>
      <c r="N54" s="18"/>
      <c r="O54" s="1"/>
      <c r="P54" s="1"/>
      <c r="Q54" s="1"/>
    </row>
    <row r="55" spans="1:17" ht="30" customHeight="1">
      <c r="A55" s="25">
        <v>85</v>
      </c>
      <c r="B55" s="24" t="s">
        <v>2</v>
      </c>
      <c r="C55" s="26"/>
      <c r="D55" s="21">
        <f>D25/D6*100</f>
        <v>2.9424748015597286</v>
      </c>
      <c r="E55" s="22">
        <f>E25/E6*100</f>
        <v>1.6525676539526954</v>
      </c>
      <c r="F55" s="20">
        <f>F25/F6*100</f>
        <v>4.1309990340288847</v>
      </c>
      <c r="G55" s="22">
        <v>2.4126165915190882</v>
      </c>
      <c r="H55" s="22">
        <v>1.4593331082726879</v>
      </c>
      <c r="I55" s="20">
        <v>3.2919320761856712</v>
      </c>
      <c r="J55" s="21"/>
      <c r="K55" s="18">
        <f t="shared" si="5"/>
        <v>36.859865497492933</v>
      </c>
      <c r="L55" s="20"/>
      <c r="M55" s="19">
        <v>40.890857929713228</v>
      </c>
      <c r="N55" s="18"/>
      <c r="O55" s="1"/>
      <c r="P55" s="1"/>
      <c r="Q55" s="1"/>
    </row>
    <row r="56" spans="1:17" ht="21.6" customHeight="1">
      <c r="A56" s="25"/>
      <c r="B56" s="24"/>
      <c r="C56" s="26"/>
      <c r="D56" s="21"/>
      <c r="E56" s="22"/>
      <c r="F56" s="20"/>
      <c r="G56" s="22"/>
      <c r="H56" s="22"/>
      <c r="I56" s="20"/>
      <c r="J56" s="21"/>
      <c r="K56" s="18"/>
      <c r="L56" s="20"/>
      <c r="M56" s="19"/>
      <c r="N56" s="18"/>
      <c r="O56" s="1"/>
      <c r="P56" s="1"/>
      <c r="Q56" s="1"/>
    </row>
    <row r="57" spans="1:17" ht="30" customHeight="1">
      <c r="A57" s="25">
        <v>0</v>
      </c>
      <c r="B57" s="24" t="s">
        <v>2</v>
      </c>
      <c r="C57" s="26">
        <v>14</v>
      </c>
      <c r="D57" s="21">
        <f>D27/D6*100</f>
        <v>14.088186366274554</v>
      </c>
      <c r="E57" s="22">
        <f>E27/E6*100</f>
        <v>15.066162369486468</v>
      </c>
      <c r="F57" s="20">
        <f>F27/F6*100</f>
        <v>13.187076405959179</v>
      </c>
      <c r="G57" s="22">
        <v>14.934479103232063</v>
      </c>
      <c r="H57" s="22">
        <v>15.928738392639662</v>
      </c>
      <c r="I57" s="20">
        <v>14.017367242684156</v>
      </c>
      <c r="J57" s="21"/>
      <c r="K57" s="18">
        <f>E27/F27*100</f>
        <v>105.26977935264865</v>
      </c>
      <c r="L57" s="20"/>
      <c r="M57" s="19">
        <v>104.81841317154787</v>
      </c>
      <c r="N57" s="18"/>
      <c r="O57" s="1"/>
      <c r="P57" s="1"/>
      <c r="Q57" s="1"/>
    </row>
    <row r="58" spans="1:17" ht="30" customHeight="1">
      <c r="A58" s="25">
        <v>15</v>
      </c>
      <c r="B58" s="24" t="s">
        <v>1</v>
      </c>
      <c r="C58" s="26">
        <v>64</v>
      </c>
      <c r="D58" s="21">
        <f>D28/D6*100</f>
        <v>63.165623032968469</v>
      </c>
      <c r="E58" s="22">
        <f>E28/E6*100</f>
        <v>65.126358406136802</v>
      </c>
      <c r="F58" s="20">
        <f>F28/F6*100</f>
        <v>61.358995704177232</v>
      </c>
      <c r="G58" s="22">
        <v>64.850514755785753</v>
      </c>
      <c r="H58" s="22">
        <v>66.709470922307062</v>
      </c>
      <c r="I58" s="20">
        <v>63.135800327951564</v>
      </c>
      <c r="J58" s="21"/>
      <c r="K58" s="18">
        <f>E28/F28*100</f>
        <v>97.797588002086258</v>
      </c>
      <c r="L58" s="20"/>
      <c r="M58" s="19">
        <v>97.461806921266387</v>
      </c>
      <c r="N58" s="18"/>
      <c r="O58" s="1"/>
      <c r="P58" s="1"/>
      <c r="Q58" s="1"/>
    </row>
    <row r="59" spans="1:17" ht="30" customHeight="1">
      <c r="A59" s="25">
        <v>65</v>
      </c>
      <c r="B59" s="24" t="s">
        <v>0</v>
      </c>
      <c r="C59" s="23"/>
      <c r="D59" s="21">
        <f>D29/D6*100</f>
        <v>22.380935836964252</v>
      </c>
      <c r="E59" s="22">
        <f>E29/E6*100</f>
        <v>19.384189217984233</v>
      </c>
      <c r="F59" s="20">
        <f>F29/F6*100</f>
        <v>25.142146968971126</v>
      </c>
      <c r="G59" s="22">
        <v>20.179021420648052</v>
      </c>
      <c r="H59" s="22">
        <v>17.313075026387647</v>
      </c>
      <c r="I59" s="20">
        <v>22.822590817356208</v>
      </c>
      <c r="J59" s="21"/>
      <c r="K59" s="18">
        <f>E29/F29*100</f>
        <v>71.038678088663644</v>
      </c>
      <c r="L59" s="20"/>
      <c r="M59" s="19">
        <v>69.973229706390327</v>
      </c>
      <c r="N59" s="18"/>
      <c r="O59" s="1"/>
      <c r="P59" s="1"/>
      <c r="Q59" s="1"/>
    </row>
    <row r="60" spans="1:17" ht="12" customHeight="1">
      <c r="A60" s="17"/>
      <c r="B60" s="16"/>
      <c r="C60" s="15"/>
      <c r="D60" s="14"/>
      <c r="E60" s="13"/>
      <c r="F60" s="12"/>
      <c r="G60" s="13"/>
      <c r="H60" s="13"/>
      <c r="I60" s="12"/>
      <c r="J60" s="11"/>
      <c r="K60" s="10"/>
      <c r="L60" s="9"/>
      <c r="M60" s="8"/>
      <c r="N60" s="7"/>
      <c r="O60" s="1"/>
      <c r="P60" s="1"/>
      <c r="Q60" s="1"/>
    </row>
    <row r="61" spans="1:17">
      <c r="Q61" s="1"/>
    </row>
  </sheetData>
  <mergeCells count="16">
    <mergeCell ref="A36:C36"/>
    <mergeCell ref="D2:I2"/>
    <mergeCell ref="D32:I32"/>
    <mergeCell ref="D33:F33"/>
    <mergeCell ref="G33:I33"/>
    <mergeCell ref="A6:C6"/>
    <mergeCell ref="D3:F3"/>
    <mergeCell ref="G3:I3"/>
    <mergeCell ref="J34:K34"/>
    <mergeCell ref="L34:M34"/>
    <mergeCell ref="J33:M33"/>
    <mergeCell ref="J32:M32"/>
    <mergeCell ref="L2:O3"/>
    <mergeCell ref="L4:M4"/>
    <mergeCell ref="N4:O4"/>
    <mergeCell ref="J4:K4"/>
  </mergeCells>
  <phoneticPr fontId="2"/>
  <printOptions horizontalCentered="1"/>
  <pageMargins left="0.78740157480314965" right="0.78740157480314965" top="1.1023622047244095" bottom="1.1023622047244095" header="0.19685039370078741" footer="0.51181102362204722"/>
  <pageSetup paperSize="9" scale="62" firstPageNumber="90" pageOrder="overThenDown" orientation="landscape" useFirstPageNumber="1" r:id="rId1"/>
  <headerFooter alignWithMargins="0"/>
  <rowBreaks count="1" manualBreakCount="1">
    <brk id="3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1"/>
  <sheetViews>
    <sheetView view="pageBreakPreview" zoomScale="60" zoomScaleNormal="75" workbookViewId="0">
      <selection activeCell="D6" sqref="D6"/>
    </sheetView>
  </sheetViews>
  <sheetFormatPr defaultColWidth="8.75" defaultRowHeight="14.25"/>
  <cols>
    <col min="1" max="1" width="4.75" style="1" customWidth="1"/>
    <col min="2" max="2" width="2.875" style="1" customWidth="1"/>
    <col min="3" max="3" width="4.75" style="6" customWidth="1"/>
    <col min="4" max="12" width="11.125" style="5" customWidth="1"/>
    <col min="13" max="13" width="3.125" style="5" customWidth="1"/>
    <col min="14" max="14" width="8.5" style="3" customWidth="1"/>
    <col min="15" max="15" width="3.125" style="3" customWidth="1"/>
    <col min="16" max="16" width="8.5" style="4" customWidth="1"/>
    <col min="17" max="17" width="3.125" style="4" customWidth="1"/>
    <col min="18" max="18" width="8.5" style="3" customWidth="1"/>
    <col min="19" max="19" width="3.125" style="3" customWidth="1"/>
    <col min="20" max="20" width="8.5" style="2" customWidth="1"/>
    <col min="21" max="16384" width="8.75" style="1"/>
  </cols>
  <sheetData>
    <row r="1" spans="1:20" s="73" customFormat="1" ht="22.15" customHeight="1">
      <c r="A1" s="78" t="s">
        <v>49</v>
      </c>
      <c r="C1" s="77"/>
      <c r="D1" s="76"/>
      <c r="E1" s="76"/>
      <c r="F1" s="76"/>
      <c r="G1" s="76"/>
      <c r="H1" s="76"/>
      <c r="I1" s="76"/>
      <c r="J1" s="76"/>
      <c r="K1" s="76" t="s">
        <v>48</v>
      </c>
      <c r="L1" s="76"/>
      <c r="M1" s="76"/>
      <c r="N1" s="75"/>
      <c r="O1" s="75"/>
      <c r="P1" s="74"/>
      <c r="Q1" s="74"/>
      <c r="R1" s="119" t="s">
        <v>31</v>
      </c>
      <c r="S1" s="119"/>
      <c r="T1" s="119"/>
    </row>
    <row r="2" spans="1:20" ht="27" customHeight="1">
      <c r="A2" s="48"/>
      <c r="B2" s="47"/>
      <c r="C2" s="46" t="s">
        <v>16</v>
      </c>
      <c r="D2" s="113" t="s">
        <v>30</v>
      </c>
      <c r="E2" s="114"/>
      <c r="F2" s="114"/>
      <c r="G2" s="114"/>
      <c r="H2" s="114"/>
      <c r="I2" s="114"/>
      <c r="J2" s="114"/>
      <c r="K2" s="114"/>
      <c r="L2" s="115"/>
      <c r="M2" s="120" t="s">
        <v>47</v>
      </c>
      <c r="N2" s="121"/>
      <c r="O2" s="121"/>
      <c r="P2" s="121"/>
      <c r="Q2" s="101" t="s">
        <v>46</v>
      </c>
      <c r="R2" s="121"/>
      <c r="S2" s="121"/>
      <c r="T2" s="124"/>
    </row>
    <row r="3" spans="1:20" ht="27" customHeight="1">
      <c r="A3" s="36"/>
      <c r="B3" s="24"/>
      <c r="C3" s="23"/>
      <c r="D3" s="116" t="s">
        <v>45</v>
      </c>
      <c r="E3" s="117"/>
      <c r="F3" s="117"/>
      <c r="G3" s="117" t="s">
        <v>44</v>
      </c>
      <c r="H3" s="117"/>
      <c r="I3" s="117"/>
      <c r="J3" s="117" t="s">
        <v>43</v>
      </c>
      <c r="K3" s="117"/>
      <c r="L3" s="117"/>
      <c r="M3" s="122"/>
      <c r="N3" s="123"/>
      <c r="O3" s="123"/>
      <c r="P3" s="123"/>
      <c r="Q3" s="122"/>
      <c r="R3" s="123"/>
      <c r="S3" s="123"/>
      <c r="T3" s="125"/>
    </row>
    <row r="4" spans="1:20" ht="27" customHeight="1">
      <c r="A4" s="42" t="s">
        <v>12</v>
      </c>
      <c r="B4" s="16"/>
      <c r="C4" s="15"/>
      <c r="D4" s="41" t="s">
        <v>7</v>
      </c>
      <c r="E4" s="39" t="s">
        <v>11</v>
      </c>
      <c r="F4" s="40" t="s">
        <v>10</v>
      </c>
      <c r="G4" s="40" t="s">
        <v>7</v>
      </c>
      <c r="H4" s="39" t="s">
        <v>11</v>
      </c>
      <c r="I4" s="39" t="s">
        <v>10</v>
      </c>
      <c r="J4" s="39" t="s">
        <v>7</v>
      </c>
      <c r="K4" s="39" t="s">
        <v>11</v>
      </c>
      <c r="L4" s="39" t="s">
        <v>10</v>
      </c>
      <c r="M4" s="91" t="s">
        <v>25</v>
      </c>
      <c r="N4" s="107"/>
      <c r="O4" s="93" t="s">
        <v>22</v>
      </c>
      <c r="P4" s="92"/>
      <c r="Q4" s="91" t="s">
        <v>23</v>
      </c>
      <c r="R4" s="107"/>
      <c r="S4" s="108" t="s">
        <v>22</v>
      </c>
      <c r="T4" s="94"/>
    </row>
    <row r="5" spans="1:20" ht="12" customHeight="1">
      <c r="A5" s="36"/>
      <c r="B5" s="24"/>
      <c r="C5" s="23"/>
      <c r="D5" s="35"/>
      <c r="E5" s="33"/>
      <c r="F5" s="33"/>
      <c r="G5" s="35"/>
      <c r="H5" s="33"/>
      <c r="I5" s="33"/>
      <c r="J5" s="33"/>
      <c r="K5" s="33"/>
      <c r="L5" s="33"/>
      <c r="M5" s="31"/>
      <c r="N5" s="67"/>
      <c r="O5" s="66"/>
      <c r="P5" s="90"/>
      <c r="Q5" s="68"/>
      <c r="R5" s="67"/>
      <c r="S5" s="66"/>
      <c r="T5" s="65"/>
    </row>
    <row r="6" spans="1:20" ht="30" customHeight="1">
      <c r="A6" s="111" t="s">
        <v>7</v>
      </c>
      <c r="B6" s="112"/>
      <c r="C6" s="112"/>
      <c r="D6" s="62">
        <f>SUM(E6:F6)</f>
        <v>1954344</v>
      </c>
      <c r="E6" s="61">
        <v>937694</v>
      </c>
      <c r="F6" s="61">
        <v>1016650</v>
      </c>
      <c r="G6" s="62">
        <v>1957264</v>
      </c>
      <c r="H6" s="61">
        <v>938600</v>
      </c>
      <c r="I6" s="61">
        <v>1018664</v>
      </c>
      <c r="J6" s="61">
        <v>1950828</v>
      </c>
      <c r="K6" s="61">
        <v>936044</v>
      </c>
      <c r="L6" s="61">
        <v>1014784</v>
      </c>
      <c r="M6" s="59" t="str">
        <f t="shared" ref="M6:M29" si="0">IF(N6&lt;0,"△","  ")</f>
        <v>△</v>
      </c>
      <c r="N6" s="89">
        <f>D6-G6</f>
        <v>-2920</v>
      </c>
      <c r="O6" s="57" t="str">
        <f t="shared" ref="O6:O29" si="1">IF(P6&lt;0,"△","  ")</f>
        <v>△</v>
      </c>
      <c r="P6" s="88">
        <f>D6/G6*100-100</f>
        <v>-0.14918784589099232</v>
      </c>
      <c r="Q6" s="59" t="str">
        <f t="shared" ref="Q6:Q29" si="2">IF(R6&lt;0,"△","  ")</f>
        <v xml:space="preserve">  </v>
      </c>
      <c r="R6" s="58">
        <f>D6-J6</f>
        <v>3516</v>
      </c>
      <c r="S6" s="57" t="str">
        <f t="shared" ref="S6:S29" si="3">IF(T6&lt;0,"△","  ")</f>
        <v xml:space="preserve">  </v>
      </c>
      <c r="T6" s="56">
        <f>D6/J6*100-100</f>
        <v>0.18023116338292766</v>
      </c>
    </row>
    <row r="7" spans="1:20" ht="21" customHeight="1">
      <c r="A7" s="28"/>
      <c r="B7" s="24"/>
      <c r="C7" s="23"/>
      <c r="D7" s="62"/>
      <c r="E7" s="61"/>
      <c r="F7" s="61"/>
      <c r="G7" s="62"/>
      <c r="H7" s="61"/>
      <c r="I7" s="61"/>
      <c r="J7" s="61"/>
      <c r="K7" s="61"/>
      <c r="L7" s="61"/>
      <c r="M7" s="59" t="str">
        <f t="shared" si="0"/>
        <v xml:space="preserve">  </v>
      </c>
      <c r="N7" s="89"/>
      <c r="O7" s="57" t="str">
        <f t="shared" si="1"/>
        <v xml:space="preserve">  </v>
      </c>
      <c r="P7" s="88"/>
      <c r="Q7" s="59" t="str">
        <f t="shared" si="2"/>
        <v xml:space="preserve">  </v>
      </c>
      <c r="R7" s="58"/>
      <c r="S7" s="57" t="str">
        <f t="shared" si="3"/>
        <v xml:space="preserve">  </v>
      </c>
      <c r="T7" s="56"/>
    </row>
    <row r="8" spans="1:20" ht="30" customHeight="1">
      <c r="A8" s="25">
        <v>0</v>
      </c>
      <c r="B8" s="24" t="s">
        <v>2</v>
      </c>
      <c r="C8" s="26">
        <v>4</v>
      </c>
      <c r="D8" s="62">
        <f t="shared" ref="D8:D25" si="4">E8+F8</f>
        <v>86276</v>
      </c>
      <c r="E8" s="61">
        <v>44403</v>
      </c>
      <c r="F8" s="61">
        <v>41873</v>
      </c>
      <c r="G8" s="62">
        <v>87937</v>
      </c>
      <c r="H8" s="61">
        <v>45123</v>
      </c>
      <c r="I8" s="61">
        <v>42814</v>
      </c>
      <c r="J8" s="61">
        <v>93322</v>
      </c>
      <c r="K8" s="61">
        <v>47716</v>
      </c>
      <c r="L8" s="61">
        <v>45606</v>
      </c>
      <c r="M8" s="59" t="str">
        <f t="shared" si="0"/>
        <v>△</v>
      </c>
      <c r="N8" s="89">
        <f t="shared" ref="N8:N25" si="5">D8-G8</f>
        <v>-1661</v>
      </c>
      <c r="O8" s="57" t="str">
        <f t="shared" si="1"/>
        <v>△</v>
      </c>
      <c r="P8" s="88">
        <f t="shared" ref="P8:P25" si="6">D8/G8*100-100</f>
        <v>-1.8888522464946504</v>
      </c>
      <c r="Q8" s="59" t="str">
        <f t="shared" si="2"/>
        <v>△</v>
      </c>
      <c r="R8" s="58">
        <f t="shared" ref="R8:R25" si="7">D8-J8</f>
        <v>-7046</v>
      </c>
      <c r="S8" s="57" t="str">
        <f t="shared" si="3"/>
        <v>△</v>
      </c>
      <c r="T8" s="56">
        <f t="shared" ref="T8:T25" si="8">D8/J8*100-100</f>
        <v>-7.5502025245922795</v>
      </c>
    </row>
    <row r="9" spans="1:20" ht="30" customHeight="1">
      <c r="A9" s="25">
        <v>5</v>
      </c>
      <c r="B9" s="24" t="s">
        <v>2</v>
      </c>
      <c r="C9" s="26">
        <v>9</v>
      </c>
      <c r="D9" s="62">
        <f t="shared" si="4"/>
        <v>93553</v>
      </c>
      <c r="E9" s="61">
        <v>47966</v>
      </c>
      <c r="F9" s="61">
        <v>45587</v>
      </c>
      <c r="G9" s="62">
        <v>93923</v>
      </c>
      <c r="H9" s="61">
        <v>48080</v>
      </c>
      <c r="I9" s="61">
        <v>45843</v>
      </c>
      <c r="J9" s="61">
        <v>93905</v>
      </c>
      <c r="K9" s="61">
        <v>48198</v>
      </c>
      <c r="L9" s="61">
        <v>45707</v>
      </c>
      <c r="M9" s="59" t="str">
        <f t="shared" si="0"/>
        <v>△</v>
      </c>
      <c r="N9" s="89">
        <f t="shared" si="5"/>
        <v>-370</v>
      </c>
      <c r="O9" s="57" t="str">
        <f t="shared" si="1"/>
        <v>△</v>
      </c>
      <c r="P9" s="88">
        <f t="shared" si="6"/>
        <v>-0.39393971657634097</v>
      </c>
      <c r="Q9" s="59" t="str">
        <f t="shared" si="2"/>
        <v>△</v>
      </c>
      <c r="R9" s="58">
        <f t="shared" si="7"/>
        <v>-352</v>
      </c>
      <c r="S9" s="57" t="str">
        <f t="shared" si="3"/>
        <v>△</v>
      </c>
      <c r="T9" s="56">
        <f t="shared" si="8"/>
        <v>-0.37484691975933515</v>
      </c>
    </row>
    <row r="10" spans="1:20" ht="30" customHeight="1">
      <c r="A10" s="25">
        <v>10</v>
      </c>
      <c r="B10" s="24" t="s">
        <v>2</v>
      </c>
      <c r="C10" s="26">
        <v>14</v>
      </c>
      <c r="D10" s="62">
        <f t="shared" si="4"/>
        <v>93582</v>
      </c>
      <c r="E10" s="61">
        <v>48045</v>
      </c>
      <c r="F10" s="61">
        <v>45537</v>
      </c>
      <c r="G10" s="62">
        <v>93883</v>
      </c>
      <c r="H10" s="61">
        <v>48208</v>
      </c>
      <c r="I10" s="61">
        <v>45675</v>
      </c>
      <c r="J10" s="61">
        <v>104119</v>
      </c>
      <c r="K10" s="61">
        <v>53186</v>
      </c>
      <c r="L10" s="61">
        <v>50933</v>
      </c>
      <c r="M10" s="59" t="str">
        <f t="shared" si="0"/>
        <v>△</v>
      </c>
      <c r="N10" s="89">
        <f t="shared" si="5"/>
        <v>-301</v>
      </c>
      <c r="O10" s="57" t="str">
        <f t="shared" si="1"/>
        <v>△</v>
      </c>
      <c r="P10" s="88">
        <f t="shared" si="6"/>
        <v>-0.32061182535710486</v>
      </c>
      <c r="Q10" s="59" t="str">
        <f t="shared" si="2"/>
        <v>△</v>
      </c>
      <c r="R10" s="58">
        <f t="shared" si="7"/>
        <v>-10537</v>
      </c>
      <c r="S10" s="57" t="str">
        <f t="shared" si="3"/>
        <v>△</v>
      </c>
      <c r="T10" s="56">
        <f t="shared" si="8"/>
        <v>-10.120150981088955</v>
      </c>
    </row>
    <row r="11" spans="1:20" ht="30" customHeight="1">
      <c r="A11" s="25">
        <v>15</v>
      </c>
      <c r="B11" s="24" t="s">
        <v>2</v>
      </c>
      <c r="C11" s="26">
        <v>19</v>
      </c>
      <c r="D11" s="62">
        <f t="shared" si="4"/>
        <v>101315</v>
      </c>
      <c r="E11" s="61">
        <v>51610</v>
      </c>
      <c r="F11" s="61">
        <v>49705</v>
      </c>
      <c r="G11" s="62">
        <v>104570</v>
      </c>
      <c r="H11" s="61">
        <v>52668</v>
      </c>
      <c r="I11" s="61">
        <v>51902</v>
      </c>
      <c r="J11" s="61">
        <v>118069</v>
      </c>
      <c r="K11" s="61">
        <v>59468</v>
      </c>
      <c r="L11" s="61">
        <v>58601</v>
      </c>
      <c r="M11" s="59" t="str">
        <f t="shared" si="0"/>
        <v>△</v>
      </c>
      <c r="N11" s="89">
        <f t="shared" si="5"/>
        <v>-3255</v>
      </c>
      <c r="O11" s="57" t="str">
        <f t="shared" si="1"/>
        <v>△</v>
      </c>
      <c r="P11" s="88">
        <f t="shared" si="6"/>
        <v>-3.1127474419049435</v>
      </c>
      <c r="Q11" s="59" t="str">
        <f t="shared" si="2"/>
        <v>△</v>
      </c>
      <c r="R11" s="58">
        <f t="shared" si="7"/>
        <v>-16754</v>
      </c>
      <c r="S11" s="57" t="str">
        <f t="shared" si="3"/>
        <v>△</v>
      </c>
      <c r="T11" s="56">
        <f t="shared" si="8"/>
        <v>-14.190007537965087</v>
      </c>
    </row>
    <row r="12" spans="1:20" ht="30" customHeight="1">
      <c r="A12" s="25">
        <v>20</v>
      </c>
      <c r="B12" s="24" t="s">
        <v>2</v>
      </c>
      <c r="C12" s="26">
        <v>24</v>
      </c>
      <c r="D12" s="62">
        <f t="shared" si="4"/>
        <v>108858</v>
      </c>
      <c r="E12" s="61">
        <v>53565</v>
      </c>
      <c r="F12" s="61">
        <v>55293</v>
      </c>
      <c r="G12" s="62">
        <v>109702</v>
      </c>
      <c r="H12" s="61">
        <v>54173</v>
      </c>
      <c r="I12" s="61">
        <v>55529</v>
      </c>
      <c r="J12" s="61">
        <v>121924</v>
      </c>
      <c r="K12" s="61">
        <v>60459</v>
      </c>
      <c r="L12" s="61">
        <v>61465</v>
      </c>
      <c r="M12" s="59" t="str">
        <f t="shared" si="0"/>
        <v>△</v>
      </c>
      <c r="N12" s="89">
        <f t="shared" si="5"/>
        <v>-844</v>
      </c>
      <c r="O12" s="57" t="str">
        <f t="shared" si="1"/>
        <v>△</v>
      </c>
      <c r="P12" s="88">
        <f t="shared" si="6"/>
        <v>-0.76935698528741625</v>
      </c>
      <c r="Q12" s="59" t="str">
        <f t="shared" si="2"/>
        <v>△</v>
      </c>
      <c r="R12" s="58">
        <f t="shared" si="7"/>
        <v>-13066</v>
      </c>
      <c r="S12" s="57" t="str">
        <f t="shared" si="3"/>
        <v>△</v>
      </c>
      <c r="T12" s="56">
        <f t="shared" si="8"/>
        <v>-10.716511925461759</v>
      </c>
    </row>
    <row r="13" spans="1:20" ht="30" customHeight="1">
      <c r="A13" s="25">
        <v>25</v>
      </c>
      <c r="B13" s="24" t="s">
        <v>2</v>
      </c>
      <c r="C13" s="26">
        <v>29</v>
      </c>
      <c r="D13" s="62">
        <f t="shared" si="4"/>
        <v>112368</v>
      </c>
      <c r="E13" s="61">
        <v>56058</v>
      </c>
      <c r="F13" s="61">
        <v>56310</v>
      </c>
      <c r="G13" s="62">
        <v>117947</v>
      </c>
      <c r="H13" s="61">
        <v>58884</v>
      </c>
      <c r="I13" s="61">
        <v>59063</v>
      </c>
      <c r="J13" s="61">
        <v>140244</v>
      </c>
      <c r="K13" s="61">
        <v>69358</v>
      </c>
      <c r="L13" s="61">
        <v>70886</v>
      </c>
      <c r="M13" s="59" t="str">
        <f t="shared" si="0"/>
        <v>△</v>
      </c>
      <c r="N13" s="89">
        <f t="shared" si="5"/>
        <v>-5579</v>
      </c>
      <c r="O13" s="57" t="str">
        <f t="shared" si="1"/>
        <v>△</v>
      </c>
      <c r="P13" s="88">
        <f t="shared" si="6"/>
        <v>-4.7300906339287963</v>
      </c>
      <c r="Q13" s="59" t="str">
        <f t="shared" si="2"/>
        <v>△</v>
      </c>
      <c r="R13" s="58">
        <f t="shared" si="7"/>
        <v>-27876</v>
      </c>
      <c r="S13" s="57" t="str">
        <f t="shared" si="3"/>
        <v>△</v>
      </c>
      <c r="T13" s="56">
        <f t="shared" si="8"/>
        <v>-19.876786172670492</v>
      </c>
    </row>
    <row r="14" spans="1:20" ht="30" customHeight="1">
      <c r="A14" s="25">
        <v>30</v>
      </c>
      <c r="B14" s="24" t="s">
        <v>2</v>
      </c>
      <c r="C14" s="26">
        <v>34</v>
      </c>
      <c r="D14" s="62">
        <f t="shared" si="4"/>
        <v>138667</v>
      </c>
      <c r="E14" s="61">
        <v>69181</v>
      </c>
      <c r="F14" s="61">
        <v>69486</v>
      </c>
      <c r="G14" s="62">
        <v>140282</v>
      </c>
      <c r="H14" s="61">
        <v>69840</v>
      </c>
      <c r="I14" s="61">
        <v>70442</v>
      </c>
      <c r="J14" s="61">
        <v>117500</v>
      </c>
      <c r="K14" s="61">
        <v>57591</v>
      </c>
      <c r="L14" s="61">
        <v>59909</v>
      </c>
      <c r="M14" s="59" t="str">
        <f t="shared" si="0"/>
        <v>△</v>
      </c>
      <c r="N14" s="89">
        <f t="shared" si="5"/>
        <v>-1615</v>
      </c>
      <c r="O14" s="57" t="str">
        <f t="shared" si="1"/>
        <v>△</v>
      </c>
      <c r="P14" s="88">
        <f t="shared" si="6"/>
        <v>-1.1512524771531645</v>
      </c>
      <c r="Q14" s="59" t="str">
        <f t="shared" si="2"/>
        <v xml:space="preserve">  </v>
      </c>
      <c r="R14" s="58">
        <f t="shared" si="7"/>
        <v>21167</v>
      </c>
      <c r="S14" s="57" t="str">
        <f t="shared" si="3"/>
        <v xml:space="preserve">  </v>
      </c>
      <c r="T14" s="56">
        <f t="shared" si="8"/>
        <v>18.014468085106387</v>
      </c>
    </row>
    <row r="15" spans="1:20" ht="30" customHeight="1">
      <c r="A15" s="25">
        <v>35</v>
      </c>
      <c r="B15" s="24" t="s">
        <v>20</v>
      </c>
      <c r="C15" s="26">
        <v>39</v>
      </c>
      <c r="D15" s="62">
        <f t="shared" si="4"/>
        <v>125939</v>
      </c>
      <c r="E15" s="61">
        <v>62190</v>
      </c>
      <c r="F15" s="61">
        <v>63749</v>
      </c>
      <c r="G15" s="62">
        <v>117501</v>
      </c>
      <c r="H15" s="61">
        <v>57717</v>
      </c>
      <c r="I15" s="61">
        <v>59784</v>
      </c>
      <c r="J15" s="61">
        <v>110698</v>
      </c>
      <c r="K15" s="61">
        <v>54466</v>
      </c>
      <c r="L15" s="61">
        <v>56232</v>
      </c>
      <c r="M15" s="59" t="str">
        <f t="shared" si="0"/>
        <v xml:space="preserve">  </v>
      </c>
      <c r="N15" s="89">
        <f t="shared" si="5"/>
        <v>8438</v>
      </c>
      <c r="O15" s="57" t="str">
        <f t="shared" si="1"/>
        <v xml:space="preserve">  </v>
      </c>
      <c r="P15" s="88">
        <f t="shared" si="6"/>
        <v>7.1812154790171974</v>
      </c>
      <c r="Q15" s="59" t="str">
        <f t="shared" si="2"/>
        <v xml:space="preserve">  </v>
      </c>
      <c r="R15" s="58">
        <f t="shared" si="7"/>
        <v>15241</v>
      </c>
      <c r="S15" s="57" t="str">
        <f t="shared" si="3"/>
        <v xml:space="preserve">  </v>
      </c>
      <c r="T15" s="56">
        <f t="shared" si="8"/>
        <v>13.768089757719196</v>
      </c>
    </row>
    <row r="16" spans="1:20" ht="30" customHeight="1">
      <c r="A16" s="25">
        <v>40</v>
      </c>
      <c r="B16" s="24" t="s">
        <v>20</v>
      </c>
      <c r="C16" s="26">
        <v>44</v>
      </c>
      <c r="D16" s="62">
        <f t="shared" si="4"/>
        <v>108370</v>
      </c>
      <c r="E16" s="61">
        <v>53419</v>
      </c>
      <c r="F16" s="61">
        <v>54951</v>
      </c>
      <c r="G16" s="62">
        <v>110791</v>
      </c>
      <c r="H16" s="61">
        <v>54583</v>
      </c>
      <c r="I16" s="61">
        <v>56208</v>
      </c>
      <c r="J16" s="61">
        <v>115459</v>
      </c>
      <c r="K16" s="61">
        <v>57112</v>
      </c>
      <c r="L16" s="61">
        <v>58347</v>
      </c>
      <c r="M16" s="59" t="str">
        <f t="shared" si="0"/>
        <v>△</v>
      </c>
      <c r="N16" s="89">
        <f t="shared" si="5"/>
        <v>-2421</v>
      </c>
      <c r="O16" s="57" t="str">
        <f t="shared" si="1"/>
        <v>△</v>
      </c>
      <c r="P16" s="88">
        <f t="shared" si="6"/>
        <v>-2.185195548374864</v>
      </c>
      <c r="Q16" s="59" t="str">
        <f t="shared" si="2"/>
        <v>△</v>
      </c>
      <c r="R16" s="58">
        <f t="shared" si="7"/>
        <v>-7089</v>
      </c>
      <c r="S16" s="57" t="str">
        <f t="shared" si="3"/>
        <v>△</v>
      </c>
      <c r="T16" s="56">
        <f t="shared" si="8"/>
        <v>-6.139841848621586</v>
      </c>
    </row>
    <row r="17" spans="1:20" ht="30" customHeight="1">
      <c r="A17" s="25">
        <v>45</v>
      </c>
      <c r="B17" s="24" t="s">
        <v>6</v>
      </c>
      <c r="C17" s="26">
        <v>49</v>
      </c>
      <c r="D17" s="62">
        <f t="shared" si="4"/>
        <v>111741</v>
      </c>
      <c r="E17" s="61">
        <v>54863</v>
      </c>
      <c r="F17" s="61">
        <v>56878</v>
      </c>
      <c r="G17" s="62">
        <v>114772</v>
      </c>
      <c r="H17" s="61">
        <v>56544</v>
      </c>
      <c r="I17" s="61">
        <v>58228</v>
      </c>
      <c r="J17" s="61">
        <v>129976</v>
      </c>
      <c r="K17" s="61">
        <v>65219</v>
      </c>
      <c r="L17" s="61">
        <v>64757</v>
      </c>
      <c r="M17" s="59" t="str">
        <f t="shared" si="0"/>
        <v>△</v>
      </c>
      <c r="N17" s="89">
        <f t="shared" si="5"/>
        <v>-3031</v>
      </c>
      <c r="O17" s="57" t="str">
        <f t="shared" si="1"/>
        <v>△</v>
      </c>
      <c r="P17" s="88">
        <f t="shared" si="6"/>
        <v>-2.6408880214686405</v>
      </c>
      <c r="Q17" s="59" t="str">
        <f t="shared" si="2"/>
        <v>△</v>
      </c>
      <c r="R17" s="58">
        <f t="shared" si="7"/>
        <v>-18235</v>
      </c>
      <c r="S17" s="57" t="str">
        <f t="shared" si="3"/>
        <v>△</v>
      </c>
      <c r="T17" s="56">
        <f t="shared" si="8"/>
        <v>-14.029513140887545</v>
      </c>
    </row>
    <row r="18" spans="1:20" ht="30" customHeight="1">
      <c r="A18" s="25">
        <v>50</v>
      </c>
      <c r="B18" s="24" t="s">
        <v>20</v>
      </c>
      <c r="C18" s="26">
        <v>54</v>
      </c>
      <c r="D18" s="62">
        <f t="shared" si="4"/>
        <v>123044</v>
      </c>
      <c r="E18" s="61">
        <v>61378</v>
      </c>
      <c r="F18" s="61">
        <v>61666</v>
      </c>
      <c r="G18" s="62">
        <v>128849</v>
      </c>
      <c r="H18" s="61">
        <v>64246</v>
      </c>
      <c r="I18" s="61">
        <v>64603</v>
      </c>
      <c r="J18" s="61">
        <v>160238</v>
      </c>
      <c r="K18" s="61">
        <v>79461</v>
      </c>
      <c r="L18" s="61">
        <v>80777</v>
      </c>
      <c r="M18" s="59" t="str">
        <f t="shared" si="0"/>
        <v>△</v>
      </c>
      <c r="N18" s="89">
        <f t="shared" si="5"/>
        <v>-5805</v>
      </c>
      <c r="O18" s="57" t="str">
        <f t="shared" si="1"/>
        <v>△</v>
      </c>
      <c r="P18" s="88">
        <f t="shared" si="6"/>
        <v>-4.5052736148514896</v>
      </c>
      <c r="Q18" s="59" t="str">
        <f t="shared" si="2"/>
        <v>△</v>
      </c>
      <c r="R18" s="58">
        <f t="shared" si="7"/>
        <v>-37194</v>
      </c>
      <c r="S18" s="57" t="str">
        <f t="shared" si="3"/>
        <v>△</v>
      </c>
      <c r="T18" s="56">
        <f t="shared" si="8"/>
        <v>-23.211722562687996</v>
      </c>
    </row>
    <row r="19" spans="1:20" ht="30" customHeight="1">
      <c r="A19" s="25">
        <v>55</v>
      </c>
      <c r="B19" s="24" t="s">
        <v>20</v>
      </c>
      <c r="C19" s="26">
        <v>59</v>
      </c>
      <c r="D19" s="62">
        <f t="shared" si="4"/>
        <v>165844</v>
      </c>
      <c r="E19" s="61">
        <v>81388</v>
      </c>
      <c r="F19" s="61">
        <v>84456</v>
      </c>
      <c r="G19" s="62">
        <v>158662</v>
      </c>
      <c r="H19" s="61">
        <v>78031</v>
      </c>
      <c r="I19" s="61">
        <v>80631</v>
      </c>
      <c r="J19" s="61">
        <v>134459</v>
      </c>
      <c r="K19" s="61">
        <v>65678</v>
      </c>
      <c r="L19" s="61">
        <v>68781</v>
      </c>
      <c r="M19" s="59" t="str">
        <f t="shared" si="0"/>
        <v xml:space="preserve">  </v>
      </c>
      <c r="N19" s="89">
        <f t="shared" si="5"/>
        <v>7182</v>
      </c>
      <c r="O19" s="57" t="str">
        <f t="shared" si="1"/>
        <v xml:space="preserve">  </v>
      </c>
      <c r="P19" s="88">
        <f t="shared" si="6"/>
        <v>4.526603723638928</v>
      </c>
      <c r="Q19" s="59" t="str">
        <f t="shared" si="2"/>
        <v xml:space="preserve">  </v>
      </c>
      <c r="R19" s="58">
        <f t="shared" si="7"/>
        <v>31385</v>
      </c>
      <c r="S19" s="57" t="str">
        <f t="shared" si="3"/>
        <v xml:space="preserve">  </v>
      </c>
      <c r="T19" s="56">
        <f t="shared" si="8"/>
        <v>23.341687800742235</v>
      </c>
    </row>
    <row r="20" spans="1:20" ht="30" customHeight="1">
      <c r="A20" s="25">
        <v>60</v>
      </c>
      <c r="B20" s="24" t="s">
        <v>20</v>
      </c>
      <c r="C20" s="26">
        <v>64</v>
      </c>
      <c r="D20" s="62">
        <f t="shared" si="4"/>
        <v>126755</v>
      </c>
      <c r="E20" s="61">
        <v>61690</v>
      </c>
      <c r="F20" s="61">
        <v>65065</v>
      </c>
      <c r="G20" s="62">
        <v>133242</v>
      </c>
      <c r="H20" s="61">
        <v>64590</v>
      </c>
      <c r="I20" s="61">
        <v>68652</v>
      </c>
      <c r="J20" s="61">
        <v>116555</v>
      </c>
      <c r="K20" s="61">
        <v>55618</v>
      </c>
      <c r="L20" s="61">
        <v>60937</v>
      </c>
      <c r="M20" s="59" t="str">
        <f t="shared" si="0"/>
        <v>△</v>
      </c>
      <c r="N20" s="89">
        <f t="shared" si="5"/>
        <v>-6487</v>
      </c>
      <c r="O20" s="57" t="str">
        <f t="shared" si="1"/>
        <v>△</v>
      </c>
      <c r="P20" s="88">
        <f t="shared" si="6"/>
        <v>-4.8685849807117876</v>
      </c>
      <c r="Q20" s="59" t="str">
        <f t="shared" si="2"/>
        <v xml:space="preserve">  </v>
      </c>
      <c r="R20" s="58">
        <f t="shared" si="7"/>
        <v>10200</v>
      </c>
      <c r="S20" s="57" t="str">
        <f t="shared" si="3"/>
        <v xml:space="preserve">  </v>
      </c>
      <c r="T20" s="56">
        <f t="shared" si="8"/>
        <v>8.7512333233237456</v>
      </c>
    </row>
    <row r="21" spans="1:20" ht="30" customHeight="1">
      <c r="A21" s="25">
        <v>65</v>
      </c>
      <c r="B21" s="24" t="s">
        <v>20</v>
      </c>
      <c r="C21" s="26">
        <v>69</v>
      </c>
      <c r="D21" s="62">
        <f t="shared" si="4"/>
        <v>115560</v>
      </c>
      <c r="E21" s="61">
        <v>54691</v>
      </c>
      <c r="F21" s="61">
        <v>60869</v>
      </c>
      <c r="G21" s="62">
        <v>112886</v>
      </c>
      <c r="H21" s="61">
        <v>53247</v>
      </c>
      <c r="I21" s="61">
        <v>59639</v>
      </c>
      <c r="J21" s="61">
        <v>118480</v>
      </c>
      <c r="K21" s="61">
        <v>55373</v>
      </c>
      <c r="L21" s="61">
        <v>63107</v>
      </c>
      <c r="M21" s="59" t="str">
        <f t="shared" si="0"/>
        <v xml:space="preserve">  </v>
      </c>
      <c r="N21" s="89">
        <f t="shared" si="5"/>
        <v>2674</v>
      </c>
      <c r="O21" s="57" t="str">
        <f t="shared" si="1"/>
        <v xml:space="preserve">  </v>
      </c>
      <c r="P21" s="88">
        <f t="shared" si="6"/>
        <v>2.3687614053115453</v>
      </c>
      <c r="Q21" s="59" t="str">
        <f t="shared" si="2"/>
        <v>△</v>
      </c>
      <c r="R21" s="58">
        <f t="shared" si="7"/>
        <v>-2920</v>
      </c>
      <c r="S21" s="57" t="str">
        <f t="shared" si="3"/>
        <v>△</v>
      </c>
      <c r="T21" s="56">
        <f t="shared" si="8"/>
        <v>-2.4645509790681928</v>
      </c>
    </row>
    <row r="22" spans="1:20" ht="30" customHeight="1">
      <c r="A22" s="25">
        <v>70</v>
      </c>
      <c r="B22" s="24" t="s">
        <v>20</v>
      </c>
      <c r="C22" s="26">
        <v>74</v>
      </c>
      <c r="D22" s="62">
        <f t="shared" si="4"/>
        <v>111668</v>
      </c>
      <c r="E22" s="61">
        <v>50934</v>
      </c>
      <c r="F22" s="61">
        <v>60734</v>
      </c>
      <c r="G22" s="62">
        <v>111753</v>
      </c>
      <c r="H22" s="61">
        <v>50786</v>
      </c>
      <c r="I22" s="61">
        <v>60967</v>
      </c>
      <c r="J22" s="61">
        <v>103876</v>
      </c>
      <c r="K22" s="61">
        <v>46864</v>
      </c>
      <c r="L22" s="61">
        <v>57012</v>
      </c>
      <c r="M22" s="59" t="str">
        <f t="shared" si="0"/>
        <v>△</v>
      </c>
      <c r="N22" s="89">
        <f t="shared" si="5"/>
        <v>-85</v>
      </c>
      <c r="O22" s="57" t="str">
        <f t="shared" si="1"/>
        <v>△</v>
      </c>
      <c r="P22" s="88">
        <f t="shared" si="6"/>
        <v>-7.6060597925788898E-2</v>
      </c>
      <c r="Q22" s="59" t="str">
        <f t="shared" si="2"/>
        <v xml:space="preserve">  </v>
      </c>
      <c r="R22" s="58">
        <f t="shared" si="7"/>
        <v>7792</v>
      </c>
      <c r="S22" s="57" t="str">
        <f t="shared" si="3"/>
        <v xml:space="preserve">  </v>
      </c>
      <c r="T22" s="56">
        <f t="shared" si="8"/>
        <v>7.5012514921637461</v>
      </c>
    </row>
    <row r="23" spans="1:20" ht="30" customHeight="1">
      <c r="A23" s="25">
        <v>75</v>
      </c>
      <c r="B23" s="24" t="s">
        <v>20</v>
      </c>
      <c r="C23" s="26">
        <v>79</v>
      </c>
      <c r="D23" s="62">
        <f t="shared" si="4"/>
        <v>95868</v>
      </c>
      <c r="E23" s="61">
        <v>41143</v>
      </c>
      <c r="F23" s="61">
        <v>54725</v>
      </c>
      <c r="G23" s="62">
        <v>93509</v>
      </c>
      <c r="H23" s="61">
        <v>40032</v>
      </c>
      <c r="I23" s="61">
        <v>53477</v>
      </c>
      <c r="J23" s="61">
        <v>75014</v>
      </c>
      <c r="K23" s="61">
        <v>29316</v>
      </c>
      <c r="L23" s="61">
        <v>45698</v>
      </c>
      <c r="M23" s="59" t="str">
        <f t="shared" si="0"/>
        <v xml:space="preserve">  </v>
      </c>
      <c r="N23" s="89">
        <f t="shared" si="5"/>
        <v>2359</v>
      </c>
      <c r="O23" s="57" t="str">
        <f t="shared" si="1"/>
        <v xml:space="preserve">  </v>
      </c>
      <c r="P23" s="88">
        <f t="shared" si="6"/>
        <v>2.5227518206803552</v>
      </c>
      <c r="Q23" s="59" t="str">
        <f t="shared" si="2"/>
        <v xml:space="preserve">  </v>
      </c>
      <c r="R23" s="58">
        <f t="shared" si="7"/>
        <v>20854</v>
      </c>
      <c r="S23" s="57" t="str">
        <f t="shared" si="3"/>
        <v xml:space="preserve">  </v>
      </c>
      <c r="T23" s="56">
        <f t="shared" si="8"/>
        <v>27.800143973125017</v>
      </c>
    </row>
    <row r="24" spans="1:20" ht="30" customHeight="1">
      <c r="A24" s="25">
        <v>80</v>
      </c>
      <c r="B24" s="24" t="s">
        <v>2</v>
      </c>
      <c r="C24" s="26">
        <v>84</v>
      </c>
      <c r="D24" s="62">
        <f t="shared" si="4"/>
        <v>66469</v>
      </c>
      <c r="E24" s="61">
        <v>24506</v>
      </c>
      <c r="F24" s="61">
        <v>41963</v>
      </c>
      <c r="G24" s="62">
        <v>62314</v>
      </c>
      <c r="H24" s="61">
        <v>22364</v>
      </c>
      <c r="I24" s="61">
        <v>39950</v>
      </c>
      <c r="J24" s="61">
        <v>49222</v>
      </c>
      <c r="K24" s="61">
        <v>16845</v>
      </c>
      <c r="L24" s="61">
        <v>32377</v>
      </c>
      <c r="M24" s="59" t="str">
        <f t="shared" si="0"/>
        <v xml:space="preserve">  </v>
      </c>
      <c r="N24" s="89">
        <f t="shared" si="5"/>
        <v>4155</v>
      </c>
      <c r="O24" s="57" t="str">
        <f t="shared" si="1"/>
        <v xml:space="preserve">  </v>
      </c>
      <c r="P24" s="88">
        <f t="shared" si="6"/>
        <v>6.6678435022627269</v>
      </c>
      <c r="Q24" s="59" t="str">
        <f t="shared" si="2"/>
        <v xml:space="preserve">  </v>
      </c>
      <c r="R24" s="58">
        <f t="shared" si="7"/>
        <v>17247</v>
      </c>
      <c r="S24" s="57" t="str">
        <f t="shared" si="3"/>
        <v xml:space="preserve">  </v>
      </c>
      <c r="T24" s="56">
        <f t="shared" si="8"/>
        <v>35.039210109300711</v>
      </c>
    </row>
    <row r="25" spans="1:20" ht="30" customHeight="1">
      <c r="A25" s="25">
        <v>85</v>
      </c>
      <c r="B25" s="24" t="s">
        <v>20</v>
      </c>
      <c r="C25" s="26"/>
      <c r="D25" s="62">
        <f t="shared" si="4"/>
        <v>60278</v>
      </c>
      <c r="E25" s="61">
        <v>16144</v>
      </c>
      <c r="F25" s="61">
        <v>44134</v>
      </c>
      <c r="G25" s="62">
        <v>57592</v>
      </c>
      <c r="H25" s="61">
        <v>15511</v>
      </c>
      <c r="I25" s="61">
        <v>42081</v>
      </c>
      <c r="J25" s="61">
        <v>47066</v>
      </c>
      <c r="K25" s="61">
        <v>13660</v>
      </c>
      <c r="L25" s="61">
        <v>33406</v>
      </c>
      <c r="M25" s="59" t="str">
        <f t="shared" si="0"/>
        <v xml:space="preserve">  </v>
      </c>
      <c r="N25" s="89">
        <f t="shared" si="5"/>
        <v>2686</v>
      </c>
      <c r="O25" s="57" t="str">
        <f t="shared" si="1"/>
        <v xml:space="preserve">  </v>
      </c>
      <c r="P25" s="88">
        <f t="shared" si="6"/>
        <v>4.663842200305595</v>
      </c>
      <c r="Q25" s="59" t="str">
        <f t="shared" si="2"/>
        <v xml:space="preserve">  </v>
      </c>
      <c r="R25" s="58">
        <f t="shared" si="7"/>
        <v>13212</v>
      </c>
      <c r="S25" s="57" t="str">
        <f t="shared" si="3"/>
        <v xml:space="preserve">  </v>
      </c>
      <c r="T25" s="56">
        <f t="shared" si="8"/>
        <v>28.071219139081279</v>
      </c>
    </row>
    <row r="26" spans="1:20" ht="21.6" customHeight="1">
      <c r="A26" s="25"/>
      <c r="B26" s="24"/>
      <c r="C26" s="26"/>
      <c r="D26" s="62"/>
      <c r="E26" s="61"/>
      <c r="F26" s="61"/>
      <c r="G26" s="62"/>
      <c r="H26" s="61"/>
      <c r="I26" s="61"/>
      <c r="J26" s="61"/>
      <c r="K26" s="61"/>
      <c r="L26" s="61"/>
      <c r="M26" s="59" t="str">
        <f t="shared" si="0"/>
        <v xml:space="preserve">  </v>
      </c>
      <c r="N26" s="89"/>
      <c r="O26" s="57" t="str">
        <f t="shared" si="1"/>
        <v xml:space="preserve">  </v>
      </c>
      <c r="P26" s="88"/>
      <c r="Q26" s="59" t="str">
        <f t="shared" si="2"/>
        <v xml:space="preserve">  </v>
      </c>
      <c r="R26" s="58"/>
      <c r="S26" s="57" t="str">
        <f t="shared" si="3"/>
        <v xml:space="preserve">  </v>
      </c>
      <c r="T26" s="56"/>
    </row>
    <row r="27" spans="1:20" ht="30" customHeight="1">
      <c r="A27" s="25">
        <v>0</v>
      </c>
      <c r="B27" s="24" t="s">
        <v>20</v>
      </c>
      <c r="C27" s="26">
        <v>14</v>
      </c>
      <c r="D27" s="62">
        <f>E27+F27</f>
        <v>273411</v>
      </c>
      <c r="E27" s="61">
        <f>SUM(E8:E10)</f>
        <v>140414</v>
      </c>
      <c r="F27" s="61">
        <f>SUM(F8:F10)</f>
        <v>132997</v>
      </c>
      <c r="G27" s="62">
        <v>275743</v>
      </c>
      <c r="H27" s="61">
        <v>141411</v>
      </c>
      <c r="I27" s="61">
        <v>134332</v>
      </c>
      <c r="J27" s="61">
        <v>291346</v>
      </c>
      <c r="K27" s="61">
        <v>149100</v>
      </c>
      <c r="L27" s="61">
        <v>142246</v>
      </c>
      <c r="M27" s="59" t="str">
        <f t="shared" si="0"/>
        <v>△</v>
      </c>
      <c r="N27" s="89">
        <f>D27-G27</f>
        <v>-2332</v>
      </c>
      <c r="O27" s="57" t="str">
        <f t="shared" si="1"/>
        <v>△</v>
      </c>
      <c r="P27" s="88">
        <f>D27/G27*100-100</f>
        <v>-0.84571503175058638</v>
      </c>
      <c r="Q27" s="59" t="str">
        <f t="shared" si="2"/>
        <v>△</v>
      </c>
      <c r="R27" s="58">
        <f>D27-J27</f>
        <v>-17935</v>
      </c>
      <c r="S27" s="57" t="str">
        <f t="shared" si="3"/>
        <v>△</v>
      </c>
      <c r="T27" s="56">
        <f>D27/J27*100-100</f>
        <v>-6.1559108414050598</v>
      </c>
    </row>
    <row r="28" spans="1:20" ht="30" customHeight="1">
      <c r="A28" s="25">
        <v>15</v>
      </c>
      <c r="B28" s="24" t="s">
        <v>20</v>
      </c>
      <c r="C28" s="26">
        <v>64</v>
      </c>
      <c r="D28" s="62">
        <f>E28+F28</f>
        <v>1222901</v>
      </c>
      <c r="E28" s="61">
        <f>SUM(E11:E20)</f>
        <v>605342</v>
      </c>
      <c r="F28" s="61">
        <f>SUM(F11:F20)</f>
        <v>617559</v>
      </c>
      <c r="G28" s="62">
        <v>1236318</v>
      </c>
      <c r="H28" s="61">
        <v>611276</v>
      </c>
      <c r="I28" s="61">
        <v>625042</v>
      </c>
      <c r="J28" s="61">
        <v>1265122</v>
      </c>
      <c r="K28" s="61">
        <v>624430</v>
      </c>
      <c r="L28" s="61">
        <v>640692</v>
      </c>
      <c r="M28" s="59" t="str">
        <f t="shared" si="0"/>
        <v>△</v>
      </c>
      <c r="N28" s="89">
        <f>D28-G28</f>
        <v>-13417</v>
      </c>
      <c r="O28" s="57" t="str">
        <f t="shared" si="1"/>
        <v>△</v>
      </c>
      <c r="P28" s="88">
        <f>D28/G28*100-100</f>
        <v>-1.0852385874831469</v>
      </c>
      <c r="Q28" s="59" t="str">
        <f t="shared" si="2"/>
        <v>△</v>
      </c>
      <c r="R28" s="58">
        <f>D28-J28</f>
        <v>-42221</v>
      </c>
      <c r="S28" s="57" t="str">
        <f t="shared" si="3"/>
        <v>△</v>
      </c>
      <c r="T28" s="56">
        <f>D28/J28*100-100</f>
        <v>-3.3373065996797067</v>
      </c>
    </row>
    <row r="29" spans="1:20" ht="30" customHeight="1">
      <c r="A29" s="25">
        <v>65</v>
      </c>
      <c r="B29" s="24" t="s">
        <v>21</v>
      </c>
      <c r="C29" s="26"/>
      <c r="D29" s="62">
        <f>E29+F29</f>
        <v>449843</v>
      </c>
      <c r="E29" s="61">
        <f>SUM(E21:E25)</f>
        <v>187418</v>
      </c>
      <c r="F29" s="61">
        <f>SUM(F21:F25)</f>
        <v>262425</v>
      </c>
      <c r="G29" s="62">
        <v>438054</v>
      </c>
      <c r="H29" s="61">
        <v>181940</v>
      </c>
      <c r="I29" s="61">
        <v>256114</v>
      </c>
      <c r="J29" s="61">
        <v>393658</v>
      </c>
      <c r="K29" s="61">
        <v>162058</v>
      </c>
      <c r="L29" s="61">
        <v>231600</v>
      </c>
      <c r="M29" s="59" t="str">
        <f t="shared" si="0"/>
        <v xml:space="preserve">  </v>
      </c>
      <c r="N29" s="89">
        <f>D29-G29</f>
        <v>11789</v>
      </c>
      <c r="O29" s="57" t="str">
        <f t="shared" si="1"/>
        <v xml:space="preserve">  </v>
      </c>
      <c r="P29" s="88">
        <f>D29/G29*100-100</f>
        <v>2.6912207170805402</v>
      </c>
      <c r="Q29" s="59" t="str">
        <f t="shared" si="2"/>
        <v xml:space="preserve">  </v>
      </c>
      <c r="R29" s="58">
        <f>D29-J29</f>
        <v>56185</v>
      </c>
      <c r="S29" s="57" t="str">
        <f t="shared" si="3"/>
        <v xml:space="preserve">  </v>
      </c>
      <c r="T29" s="56">
        <f>D29/J29*100-100</f>
        <v>14.272541139771079</v>
      </c>
    </row>
    <row r="30" spans="1:20" ht="12" customHeight="1">
      <c r="A30" s="17"/>
      <c r="B30" s="16"/>
      <c r="C30" s="15"/>
      <c r="D30" s="14"/>
      <c r="E30" s="13"/>
      <c r="F30" s="13"/>
      <c r="G30" s="14"/>
      <c r="H30" s="13"/>
      <c r="I30" s="13"/>
      <c r="J30" s="13"/>
      <c r="K30" s="13"/>
      <c r="L30" s="54"/>
      <c r="M30" s="11"/>
      <c r="N30" s="52"/>
      <c r="O30" s="10"/>
      <c r="P30" s="87"/>
      <c r="Q30" s="53"/>
      <c r="R30" s="52"/>
      <c r="S30" s="10"/>
      <c r="T30" s="51"/>
    </row>
    <row r="31" spans="1:20" ht="22.9" customHeight="1">
      <c r="A31" s="24"/>
      <c r="B31" s="24"/>
      <c r="C31" s="23"/>
      <c r="R31" s="50" t="s">
        <v>17</v>
      </c>
      <c r="S31" s="49"/>
    </row>
    <row r="32" spans="1:20" ht="27" customHeight="1">
      <c r="A32" s="48"/>
      <c r="B32" s="47"/>
      <c r="C32" s="46" t="s">
        <v>16</v>
      </c>
      <c r="D32" s="113" t="s">
        <v>15</v>
      </c>
      <c r="E32" s="114"/>
      <c r="F32" s="114"/>
      <c r="G32" s="114"/>
      <c r="H32" s="114"/>
      <c r="I32" s="114"/>
      <c r="J32" s="114"/>
      <c r="K32" s="114"/>
      <c r="L32" s="115"/>
      <c r="M32" s="98" t="s">
        <v>14</v>
      </c>
      <c r="N32" s="121"/>
      <c r="O32" s="121"/>
      <c r="P32" s="121"/>
      <c r="Q32" s="121"/>
      <c r="R32" s="124"/>
      <c r="S32" s="37"/>
      <c r="T32" s="1"/>
    </row>
    <row r="33" spans="1:20" ht="27" customHeight="1">
      <c r="A33" s="36"/>
      <c r="B33" s="24"/>
      <c r="C33" s="23"/>
      <c r="D33" s="116" t="str">
        <f>D3</f>
        <v>平　成　18　年</v>
      </c>
      <c r="E33" s="117"/>
      <c r="F33" s="117"/>
      <c r="G33" s="117" t="str">
        <f>G3</f>
        <v>平　成　17　年（国勢調査）</v>
      </c>
      <c r="H33" s="117"/>
      <c r="I33" s="117"/>
      <c r="J33" s="117" t="str">
        <f>J3</f>
        <v>平　成　12　年（国勢調査）</v>
      </c>
      <c r="K33" s="117"/>
      <c r="L33" s="118"/>
      <c r="M33" s="95" t="s">
        <v>13</v>
      </c>
      <c r="N33" s="123"/>
      <c r="O33" s="123"/>
      <c r="P33" s="123"/>
      <c r="Q33" s="123"/>
      <c r="R33" s="125"/>
      <c r="S33" s="43"/>
      <c r="T33" s="1"/>
    </row>
    <row r="34" spans="1:20" ht="27" customHeight="1">
      <c r="A34" s="42" t="s">
        <v>12</v>
      </c>
      <c r="B34" s="16"/>
      <c r="C34" s="15"/>
      <c r="D34" s="41" t="s">
        <v>7</v>
      </c>
      <c r="E34" s="39" t="s">
        <v>11</v>
      </c>
      <c r="F34" s="39" t="s">
        <v>10</v>
      </c>
      <c r="G34" s="39" t="s">
        <v>7</v>
      </c>
      <c r="H34" s="39" t="s">
        <v>11</v>
      </c>
      <c r="I34" s="40" t="s">
        <v>10</v>
      </c>
      <c r="J34" s="40" t="s">
        <v>7</v>
      </c>
      <c r="K34" s="39" t="s">
        <v>11</v>
      </c>
      <c r="L34" s="38" t="s">
        <v>10</v>
      </c>
      <c r="M34" s="91" t="s">
        <v>42</v>
      </c>
      <c r="N34" s="92"/>
      <c r="O34" s="126" t="s">
        <v>41</v>
      </c>
      <c r="P34" s="107"/>
      <c r="Q34" s="93" t="s">
        <v>40</v>
      </c>
      <c r="R34" s="94"/>
      <c r="S34" s="37"/>
      <c r="T34" s="1"/>
    </row>
    <row r="35" spans="1:20" ht="12" customHeight="1">
      <c r="A35" s="36"/>
      <c r="B35" s="24"/>
      <c r="C35" s="23"/>
      <c r="D35" s="35"/>
      <c r="E35" s="33"/>
      <c r="F35" s="86"/>
      <c r="G35" s="85"/>
      <c r="H35" s="33"/>
      <c r="I35" s="33"/>
      <c r="J35" s="33"/>
      <c r="K35" s="33"/>
      <c r="L35" s="32"/>
      <c r="M35" s="31"/>
      <c r="N35" s="7"/>
      <c r="O35" s="34"/>
      <c r="P35" s="84"/>
      <c r="Q35" s="7"/>
      <c r="R35" s="29"/>
      <c r="S35" s="7"/>
      <c r="T35" s="1"/>
    </row>
    <row r="36" spans="1:20" ht="30" customHeight="1">
      <c r="A36" s="111" t="s">
        <v>7</v>
      </c>
      <c r="B36" s="112"/>
      <c r="C36" s="112"/>
      <c r="D36" s="27">
        <v>100</v>
      </c>
      <c r="E36" s="22">
        <v>100</v>
      </c>
      <c r="F36" s="83">
        <v>100</v>
      </c>
      <c r="G36" s="27">
        <v>100</v>
      </c>
      <c r="H36" s="22">
        <v>100</v>
      </c>
      <c r="I36" s="22">
        <v>100</v>
      </c>
      <c r="J36" s="22">
        <v>100</v>
      </c>
      <c r="K36" s="22">
        <v>100</v>
      </c>
      <c r="L36" s="20">
        <v>100</v>
      </c>
      <c r="M36" s="21"/>
      <c r="N36" s="18">
        <f>E6/F6*100</f>
        <v>92.233708749323768</v>
      </c>
      <c r="O36" s="20"/>
      <c r="P36" s="82">
        <f>H6/I6*100</f>
        <v>92.140293560977909</v>
      </c>
      <c r="Q36" s="18"/>
      <c r="R36" s="19">
        <v>92.240713294651869</v>
      </c>
      <c r="S36" s="18"/>
      <c r="T36" s="1"/>
    </row>
    <row r="37" spans="1:20" ht="21" customHeight="1">
      <c r="A37" s="28"/>
      <c r="B37" s="24"/>
      <c r="C37" s="23"/>
      <c r="D37" s="27"/>
      <c r="E37" s="22"/>
      <c r="F37" s="83"/>
      <c r="G37" s="27"/>
      <c r="H37" s="22"/>
      <c r="I37" s="22"/>
      <c r="J37" s="22"/>
      <c r="K37" s="22"/>
      <c r="L37" s="20"/>
      <c r="M37" s="21"/>
      <c r="N37" s="18"/>
      <c r="O37" s="20"/>
      <c r="P37" s="82"/>
      <c r="Q37" s="18"/>
      <c r="R37" s="19"/>
      <c r="S37" s="18"/>
      <c r="T37" s="1"/>
    </row>
    <row r="38" spans="1:20" ht="30" customHeight="1">
      <c r="A38" s="25">
        <v>0</v>
      </c>
      <c r="B38" s="24" t="s">
        <v>39</v>
      </c>
      <c r="C38" s="26">
        <v>4</v>
      </c>
      <c r="D38" s="21">
        <f>D8/D6*100</f>
        <v>4.4145759395480013</v>
      </c>
      <c r="E38" s="22">
        <f>E8/E6*100</f>
        <v>4.7353401002885809</v>
      </c>
      <c r="F38" s="83">
        <f>F8/F6*100</f>
        <v>4.1187232577583242</v>
      </c>
      <c r="G38" s="27">
        <f t="shared" ref="G38:G55" si="9">G8/$G$6*100</f>
        <v>4.4928532890810846</v>
      </c>
      <c r="H38" s="22">
        <f t="shared" ref="H38:H55" si="10">H8/$H$6*100</f>
        <v>4.8074792243767313</v>
      </c>
      <c r="I38" s="22">
        <f t="shared" ref="I38:I55" si="11">I8/$I$6*100</f>
        <v>4.2029560286807035</v>
      </c>
      <c r="J38" s="22">
        <v>4.7837123518834055</v>
      </c>
      <c r="K38" s="22">
        <v>5.0976236159838644</v>
      </c>
      <c r="L38" s="20">
        <v>4.4941583627648845</v>
      </c>
      <c r="M38" s="21"/>
      <c r="N38" s="18">
        <f t="shared" ref="N38:N55" si="12">E8/F8*100</f>
        <v>106.04207962171328</v>
      </c>
      <c r="O38" s="20"/>
      <c r="P38" s="82">
        <f t="shared" ref="P38:P55" si="13">H8/I8*100</f>
        <v>105.39309571635447</v>
      </c>
      <c r="Q38" s="18"/>
      <c r="R38" s="19">
        <v>104.62658422137439</v>
      </c>
      <c r="S38" s="18"/>
      <c r="T38" s="1"/>
    </row>
    <row r="39" spans="1:20" ht="30" customHeight="1">
      <c r="A39" s="25">
        <v>5</v>
      </c>
      <c r="B39" s="24" t="s">
        <v>38</v>
      </c>
      <c r="C39" s="26">
        <v>9</v>
      </c>
      <c r="D39" s="21">
        <f>D9/D6*100</f>
        <v>4.7869259454834969</v>
      </c>
      <c r="E39" s="22">
        <f>E9/E6*100</f>
        <v>5.1153148041898531</v>
      </c>
      <c r="F39" s="83">
        <f>F9/F6*100</f>
        <v>4.4840407219790492</v>
      </c>
      <c r="G39" s="27">
        <f t="shared" si="9"/>
        <v>4.7986883731576322</v>
      </c>
      <c r="H39" s="22">
        <f t="shared" si="10"/>
        <v>5.1225229064564246</v>
      </c>
      <c r="I39" s="22">
        <f t="shared" si="11"/>
        <v>4.5003062835243028</v>
      </c>
      <c r="J39" s="22">
        <v>4.8135970982577652</v>
      </c>
      <c r="K39" s="22">
        <v>5.1491169218541009</v>
      </c>
      <c r="L39" s="20">
        <v>4.5041112197275481</v>
      </c>
      <c r="M39" s="21"/>
      <c r="N39" s="18">
        <f t="shared" si="12"/>
        <v>105.2185930199399</v>
      </c>
      <c r="O39" s="20"/>
      <c r="P39" s="82">
        <f t="shared" si="13"/>
        <v>104.87969810003707</v>
      </c>
      <c r="Q39" s="18"/>
      <c r="R39" s="19">
        <v>105.44993108276633</v>
      </c>
      <c r="S39" s="18"/>
      <c r="T39" s="1"/>
    </row>
    <row r="40" spans="1:20" ht="30" customHeight="1">
      <c r="A40" s="25">
        <v>10</v>
      </c>
      <c r="B40" s="24" t="s">
        <v>33</v>
      </c>
      <c r="C40" s="26">
        <v>14</v>
      </c>
      <c r="D40" s="21">
        <f>D10/D6*100</f>
        <v>4.7884098193562643</v>
      </c>
      <c r="E40" s="22">
        <f>E10/E6*100</f>
        <v>5.1237397274590641</v>
      </c>
      <c r="F40" s="83">
        <f>F10/F6*100</f>
        <v>4.4791226085673532</v>
      </c>
      <c r="G40" s="27">
        <f t="shared" si="9"/>
        <v>4.7966447040358382</v>
      </c>
      <c r="H40" s="22">
        <f t="shared" si="10"/>
        <v>5.1361602386533134</v>
      </c>
      <c r="I40" s="22">
        <f t="shared" si="11"/>
        <v>4.4838140937541722</v>
      </c>
      <c r="J40" s="22">
        <v>5.3371696530908928</v>
      </c>
      <c r="K40" s="22">
        <v>5.6819978548016969</v>
      </c>
      <c r="L40" s="20">
        <v>5.0190976601917257</v>
      </c>
      <c r="M40" s="21"/>
      <c r="N40" s="18">
        <f t="shared" si="12"/>
        <v>105.5076091969168</v>
      </c>
      <c r="O40" s="20"/>
      <c r="P40" s="82">
        <f t="shared" si="13"/>
        <v>105.54570333880679</v>
      </c>
      <c r="Q40" s="18"/>
      <c r="R40" s="19">
        <v>104.42345826870594</v>
      </c>
      <c r="S40" s="18"/>
      <c r="T40" s="1"/>
    </row>
    <row r="41" spans="1:20" ht="30" customHeight="1">
      <c r="A41" s="25">
        <v>15</v>
      </c>
      <c r="B41" s="24" t="s">
        <v>35</v>
      </c>
      <c r="C41" s="26">
        <v>19</v>
      </c>
      <c r="D41" s="21">
        <f>D11/D6*100</f>
        <v>5.1840924627394154</v>
      </c>
      <c r="E41" s="22">
        <f>E11/E6*100</f>
        <v>5.5039277205570256</v>
      </c>
      <c r="F41" s="83">
        <f>F11/F6*100</f>
        <v>4.8890965425662714</v>
      </c>
      <c r="G41" s="27">
        <f t="shared" si="9"/>
        <v>5.3426620016512851</v>
      </c>
      <c r="H41" s="22">
        <f t="shared" si="10"/>
        <v>5.6113360323886639</v>
      </c>
      <c r="I41" s="22">
        <f t="shared" si="11"/>
        <v>5.0951049610077517</v>
      </c>
      <c r="J41" s="22">
        <v>6.05225063408973</v>
      </c>
      <c r="K41" s="22">
        <v>6.3531201524714653</v>
      </c>
      <c r="L41" s="20">
        <v>5.774726444248234</v>
      </c>
      <c r="M41" s="21"/>
      <c r="N41" s="18">
        <f t="shared" si="12"/>
        <v>103.83261241323811</v>
      </c>
      <c r="O41" s="20"/>
      <c r="P41" s="82">
        <f t="shared" si="13"/>
        <v>101.47585834842587</v>
      </c>
      <c r="Q41" s="18"/>
      <c r="R41" s="19">
        <v>101.47949693691234</v>
      </c>
      <c r="S41" s="18"/>
      <c r="T41" s="1"/>
    </row>
    <row r="42" spans="1:20" ht="30" customHeight="1">
      <c r="A42" s="25">
        <v>20</v>
      </c>
      <c r="B42" s="24" t="s">
        <v>2</v>
      </c>
      <c r="C42" s="26">
        <v>24</v>
      </c>
      <c r="D42" s="21">
        <f>D12/D6*100</f>
        <v>5.5700531738527097</v>
      </c>
      <c r="E42" s="22">
        <f>E12/E6*100</f>
        <v>5.7124179103204238</v>
      </c>
      <c r="F42" s="83">
        <f>F12/F6*100</f>
        <v>5.4387448974573349</v>
      </c>
      <c r="G42" s="27">
        <f t="shared" si="9"/>
        <v>5.6048647499775193</v>
      </c>
      <c r="H42" s="22">
        <f t="shared" si="10"/>
        <v>5.7716812273598972</v>
      </c>
      <c r="I42" s="22">
        <f t="shared" si="11"/>
        <v>5.451159558009314</v>
      </c>
      <c r="J42" s="22">
        <v>6.2498590342152154</v>
      </c>
      <c r="K42" s="22">
        <v>6.4589912440013499</v>
      </c>
      <c r="L42" s="20">
        <v>6.0569539921796167</v>
      </c>
      <c r="M42" s="21"/>
      <c r="N42" s="18">
        <f t="shared" si="12"/>
        <v>96.87483044870055</v>
      </c>
      <c r="O42" s="20"/>
      <c r="P42" s="82">
        <f t="shared" si="13"/>
        <v>97.558032739649548</v>
      </c>
      <c r="Q42" s="18"/>
      <c r="R42" s="19">
        <v>98.363296184820626</v>
      </c>
      <c r="S42" s="18"/>
      <c r="T42" s="1"/>
    </row>
    <row r="43" spans="1:20" ht="30" customHeight="1">
      <c r="A43" s="25">
        <v>25</v>
      </c>
      <c r="B43" s="24" t="s">
        <v>2</v>
      </c>
      <c r="C43" s="26">
        <v>29</v>
      </c>
      <c r="D43" s="21">
        <f>D13/D6*100</f>
        <v>5.74965308052216</v>
      </c>
      <c r="E43" s="22">
        <f>E13/E6*100</f>
        <v>5.9782828939931365</v>
      </c>
      <c r="F43" s="83">
        <f>F13/F6*100</f>
        <v>5.5387793242512178</v>
      </c>
      <c r="G43" s="27">
        <f t="shared" si="9"/>
        <v>6.0261160477074114</v>
      </c>
      <c r="H43" s="22">
        <f t="shared" si="10"/>
        <v>6.273598977200086</v>
      </c>
      <c r="I43" s="22">
        <f t="shared" si="11"/>
        <v>5.7980845499595546</v>
      </c>
      <c r="J43" s="22">
        <v>7.1889474623083123</v>
      </c>
      <c r="K43" s="22">
        <v>7.4096944160744584</v>
      </c>
      <c r="L43" s="20">
        <v>6.9853288975782037</v>
      </c>
      <c r="M43" s="21"/>
      <c r="N43" s="18">
        <f t="shared" si="12"/>
        <v>99.552477357485344</v>
      </c>
      <c r="O43" s="20"/>
      <c r="P43" s="82">
        <f t="shared" si="13"/>
        <v>99.696933782571151</v>
      </c>
      <c r="Q43" s="18"/>
      <c r="R43" s="19">
        <v>97.844426261885275</v>
      </c>
      <c r="S43" s="18"/>
      <c r="T43" s="1"/>
    </row>
    <row r="44" spans="1:20" ht="30" customHeight="1">
      <c r="A44" s="25">
        <v>30</v>
      </c>
      <c r="B44" s="24" t="s">
        <v>36</v>
      </c>
      <c r="C44" s="26">
        <v>34</v>
      </c>
      <c r="D44" s="21">
        <f>D14/D6*100</f>
        <v>7.0953220108640043</v>
      </c>
      <c r="E44" s="22">
        <f>E14/E6*100</f>
        <v>7.3777799580673449</v>
      </c>
      <c r="F44" s="83">
        <f>F14/F6*100</f>
        <v>6.8348005705011552</v>
      </c>
      <c r="G44" s="27">
        <f t="shared" si="9"/>
        <v>7.1672497935894182</v>
      </c>
      <c r="H44" s="22">
        <f t="shared" si="10"/>
        <v>7.4408693799275518</v>
      </c>
      <c r="I44" s="22">
        <f t="shared" si="11"/>
        <v>6.9151359034971298</v>
      </c>
      <c r="J44" s="22">
        <v>6.0230835317106379</v>
      </c>
      <c r="K44" s="22">
        <v>6.1525953908149615</v>
      </c>
      <c r="L44" s="20">
        <v>5.903620869071645</v>
      </c>
      <c r="M44" s="21"/>
      <c r="N44" s="18">
        <f t="shared" si="12"/>
        <v>99.561062660104199</v>
      </c>
      <c r="O44" s="20"/>
      <c r="P44" s="82">
        <f t="shared" si="13"/>
        <v>99.145396212486872</v>
      </c>
      <c r="Q44" s="18"/>
      <c r="R44" s="19">
        <v>96.130798377539278</v>
      </c>
      <c r="S44" s="18"/>
      <c r="T44" s="1"/>
    </row>
    <row r="45" spans="1:20" ht="30" customHeight="1">
      <c r="A45" s="25">
        <v>35</v>
      </c>
      <c r="B45" s="24" t="s">
        <v>2</v>
      </c>
      <c r="C45" s="26">
        <v>39</v>
      </c>
      <c r="D45" s="21">
        <f>D15/D6*100</f>
        <v>6.4440548849127897</v>
      </c>
      <c r="E45" s="22">
        <f>E15/E6*100</f>
        <v>6.632227571041299</v>
      </c>
      <c r="F45" s="83">
        <f>F15/F6*100</f>
        <v>6.2704962376432398</v>
      </c>
      <c r="G45" s="27">
        <f t="shared" si="9"/>
        <v>6.0033291369994028</v>
      </c>
      <c r="H45" s="22">
        <f t="shared" si="10"/>
        <v>6.1492648625612611</v>
      </c>
      <c r="I45" s="22">
        <f t="shared" si="11"/>
        <v>5.8688635310563644</v>
      </c>
      <c r="J45" s="22">
        <v>5.6744110705813124</v>
      </c>
      <c r="K45" s="22">
        <v>5.8187435633367661</v>
      </c>
      <c r="L45" s="20">
        <v>5.5412777497477297</v>
      </c>
      <c r="M45" s="21"/>
      <c r="N45" s="18">
        <f t="shared" si="12"/>
        <v>97.554471442689291</v>
      </c>
      <c r="O45" s="20"/>
      <c r="P45" s="82">
        <f t="shared" si="13"/>
        <v>96.542553191489361</v>
      </c>
      <c r="Q45" s="18"/>
      <c r="R45" s="19">
        <v>96.859439465073265</v>
      </c>
      <c r="S45" s="18"/>
      <c r="T45" s="1"/>
    </row>
    <row r="46" spans="1:20" ht="30" customHeight="1">
      <c r="A46" s="25">
        <v>40</v>
      </c>
      <c r="B46" s="24" t="s">
        <v>2</v>
      </c>
      <c r="C46" s="26">
        <v>44</v>
      </c>
      <c r="D46" s="21">
        <f>D16/D6*100</f>
        <v>5.5450831583385529</v>
      </c>
      <c r="E46" s="22">
        <f>E16/E6*100</f>
        <v>5.6968477989621347</v>
      </c>
      <c r="F46" s="83">
        <f>F16/F6*100</f>
        <v>5.4051050017213393</v>
      </c>
      <c r="G46" s="27">
        <f t="shared" si="9"/>
        <v>5.6605036418183747</v>
      </c>
      <c r="H46" s="22">
        <f t="shared" si="10"/>
        <v>5.8153633070530582</v>
      </c>
      <c r="I46" s="22">
        <f t="shared" si="11"/>
        <v>5.5178154916635904</v>
      </c>
      <c r="J46" s="22">
        <v>5.9184612892576896</v>
      </c>
      <c r="K46" s="22">
        <v>6.1014225826991035</v>
      </c>
      <c r="L46" s="20">
        <v>5.7496964871342078</v>
      </c>
      <c r="M46" s="21"/>
      <c r="N46" s="18">
        <f t="shared" si="12"/>
        <v>97.212061654928945</v>
      </c>
      <c r="O46" s="20"/>
      <c r="P46" s="82">
        <f t="shared" si="13"/>
        <v>97.108952462282943</v>
      </c>
      <c r="Q46" s="18"/>
      <c r="R46" s="19">
        <v>97.88335304300135</v>
      </c>
      <c r="S46" s="18"/>
      <c r="T46" s="1"/>
    </row>
    <row r="47" spans="1:20" ht="30" customHeight="1">
      <c r="A47" s="25">
        <v>45</v>
      </c>
      <c r="B47" s="24" t="s">
        <v>2</v>
      </c>
      <c r="C47" s="26">
        <v>49</v>
      </c>
      <c r="D47" s="21">
        <f>D17/D6*100</f>
        <v>5.7175707040316341</v>
      </c>
      <c r="E47" s="22">
        <f>E17/E6*100</f>
        <v>5.8508425989715196</v>
      </c>
      <c r="F47" s="83">
        <f>F17/F6*100</f>
        <v>5.5946490926080754</v>
      </c>
      <c r="G47" s="27">
        <f t="shared" si="9"/>
        <v>5.8638998111649725</v>
      </c>
      <c r="H47" s="22">
        <f t="shared" si="10"/>
        <v>6.0242914979757085</v>
      </c>
      <c r="I47" s="22">
        <f t="shared" si="11"/>
        <v>5.7161144400901573</v>
      </c>
      <c r="J47" s="22">
        <v>6.6626068520648669</v>
      </c>
      <c r="K47" s="22">
        <v>6.9675143476161381</v>
      </c>
      <c r="L47" s="20">
        <v>6.381358003279515</v>
      </c>
      <c r="M47" s="21"/>
      <c r="N47" s="18">
        <f t="shared" si="12"/>
        <v>96.45732972326735</v>
      </c>
      <c r="O47" s="20"/>
      <c r="P47" s="82">
        <f t="shared" si="13"/>
        <v>97.107920588033252</v>
      </c>
      <c r="Q47" s="18"/>
      <c r="R47" s="19">
        <v>100.71343638525565</v>
      </c>
      <c r="S47" s="18"/>
      <c r="T47" s="1"/>
    </row>
    <row r="48" spans="1:20" ht="30" customHeight="1">
      <c r="A48" s="25">
        <v>50</v>
      </c>
      <c r="B48" s="24" t="s">
        <v>2</v>
      </c>
      <c r="C48" s="26">
        <v>54</v>
      </c>
      <c r="D48" s="21">
        <f>D18/D6*100</f>
        <v>6.2959233379589268</v>
      </c>
      <c r="E48" s="22">
        <f>E18/E6*100</f>
        <v>6.5456321571856062</v>
      </c>
      <c r="F48" s="83">
        <f>F18/F6*100</f>
        <v>6.0656076329120152</v>
      </c>
      <c r="G48" s="27">
        <f t="shared" si="9"/>
        <v>6.5831180668525047</v>
      </c>
      <c r="H48" s="22">
        <f t="shared" si="10"/>
        <v>6.8448753462603875</v>
      </c>
      <c r="I48" s="22">
        <f t="shared" si="11"/>
        <v>6.341934141188851</v>
      </c>
      <c r="J48" s="22">
        <v>8.2138456081212698</v>
      </c>
      <c r="K48" s="22">
        <v>8.4890240202383644</v>
      </c>
      <c r="L48" s="20">
        <v>7.9600190779515652</v>
      </c>
      <c r="M48" s="21"/>
      <c r="N48" s="18">
        <f t="shared" si="12"/>
        <v>99.532967923977552</v>
      </c>
      <c r="O48" s="20"/>
      <c r="P48" s="82">
        <f t="shared" si="13"/>
        <v>99.447394083866072</v>
      </c>
      <c r="Q48" s="18"/>
      <c r="R48" s="19">
        <v>98.370823377941747</v>
      </c>
      <c r="S48" s="18"/>
      <c r="T48" s="1"/>
    </row>
    <row r="49" spans="1:20" ht="30" customHeight="1">
      <c r="A49" s="25">
        <v>55</v>
      </c>
      <c r="B49" s="24" t="s">
        <v>38</v>
      </c>
      <c r="C49" s="26">
        <v>59</v>
      </c>
      <c r="D49" s="21">
        <f>D19/D6*100</f>
        <v>8.4859165019054998</v>
      </c>
      <c r="E49" s="22">
        <f>E19/E6*100</f>
        <v>8.6795905700580356</v>
      </c>
      <c r="F49" s="83">
        <f>F19/F6*100</f>
        <v>8.307283725962721</v>
      </c>
      <c r="G49" s="27">
        <f t="shared" si="9"/>
        <v>8.1063157550539948</v>
      </c>
      <c r="H49" s="22">
        <f t="shared" si="10"/>
        <v>8.3135520988706588</v>
      </c>
      <c r="I49" s="22">
        <f t="shared" si="11"/>
        <v>7.915367579496281</v>
      </c>
      <c r="J49" s="22">
        <v>6.8924067114066441</v>
      </c>
      <c r="K49" s="22">
        <v>7.016550504036136</v>
      </c>
      <c r="L49" s="20">
        <v>6.7778955915741683</v>
      </c>
      <c r="M49" s="21"/>
      <c r="N49" s="18">
        <f t="shared" si="12"/>
        <v>96.367339206213884</v>
      </c>
      <c r="O49" s="20"/>
      <c r="P49" s="82">
        <f t="shared" si="13"/>
        <v>96.775433766169343</v>
      </c>
      <c r="Q49" s="18"/>
      <c r="R49" s="19">
        <v>95.488579694973907</v>
      </c>
      <c r="S49" s="18"/>
      <c r="T49" s="1"/>
    </row>
    <row r="50" spans="1:20" ht="30" customHeight="1">
      <c r="A50" s="25">
        <v>60</v>
      </c>
      <c r="B50" s="24" t="s">
        <v>6</v>
      </c>
      <c r="C50" s="26">
        <v>64</v>
      </c>
      <c r="D50" s="21">
        <f>D20/D6*100</f>
        <v>6.485808025608593</v>
      </c>
      <c r="E50" s="22">
        <f>E20/E6*100</f>
        <v>6.5789052718690746</v>
      </c>
      <c r="F50" s="83">
        <f>F20/F6*100</f>
        <v>6.3999409826390599</v>
      </c>
      <c r="G50" s="27">
        <f t="shared" si="9"/>
        <v>6.8075640281535854</v>
      </c>
      <c r="H50" s="22">
        <f t="shared" si="10"/>
        <v>6.8815256765395265</v>
      </c>
      <c r="I50" s="22">
        <f t="shared" si="11"/>
        <v>6.7394155482082416</v>
      </c>
      <c r="J50" s="22">
        <v>5.9746425620300716</v>
      </c>
      <c r="K50" s="22">
        <v>5.9418147010183286</v>
      </c>
      <c r="L50" s="20">
        <v>6.0049232151866798</v>
      </c>
      <c r="M50" s="21"/>
      <c r="N50" s="18">
        <f t="shared" si="12"/>
        <v>94.81287942826404</v>
      </c>
      <c r="O50" s="20"/>
      <c r="P50" s="82">
        <f t="shared" si="13"/>
        <v>94.083202237371083</v>
      </c>
      <c r="Q50" s="18"/>
      <c r="R50" s="19">
        <v>91.271312995388669</v>
      </c>
      <c r="S50" s="18"/>
      <c r="T50" s="1"/>
    </row>
    <row r="51" spans="1:20" ht="30" customHeight="1">
      <c r="A51" s="25">
        <v>65</v>
      </c>
      <c r="B51" s="24" t="s">
        <v>38</v>
      </c>
      <c r="C51" s="26">
        <v>69</v>
      </c>
      <c r="D51" s="21">
        <f>D21/D6*100</f>
        <v>5.9129815426557455</v>
      </c>
      <c r="E51" s="22">
        <f>E21/E6*100</f>
        <v>5.8324997280562743</v>
      </c>
      <c r="F51" s="83">
        <f>F21/F6*100</f>
        <v>5.9872129051295921</v>
      </c>
      <c r="G51" s="27">
        <f t="shared" si="9"/>
        <v>5.7675408120723626</v>
      </c>
      <c r="H51" s="22">
        <f t="shared" si="10"/>
        <v>5.6730236522480295</v>
      </c>
      <c r="I51" s="22">
        <f t="shared" si="11"/>
        <v>5.8546292006000016</v>
      </c>
      <c r="J51" s="22">
        <v>6.0733186113793733</v>
      </c>
      <c r="K51" s="22">
        <v>5.9156407177440373</v>
      </c>
      <c r="L51" s="20">
        <v>6.218761825176589</v>
      </c>
      <c r="M51" s="21"/>
      <c r="N51" s="18">
        <f t="shared" si="12"/>
        <v>89.850334324533009</v>
      </c>
      <c r="O51" s="20"/>
      <c r="P51" s="82">
        <f t="shared" si="13"/>
        <v>89.282181123090595</v>
      </c>
      <c r="Q51" s="18"/>
      <c r="R51" s="19">
        <v>87.744624209675621</v>
      </c>
      <c r="S51" s="18"/>
      <c r="T51" s="1"/>
    </row>
    <row r="52" spans="1:20" ht="30" customHeight="1">
      <c r="A52" s="25">
        <v>70</v>
      </c>
      <c r="B52" s="24" t="s">
        <v>2</v>
      </c>
      <c r="C52" s="26">
        <v>74</v>
      </c>
      <c r="D52" s="21">
        <f>D22/D6*100</f>
        <v>5.7138354353174261</v>
      </c>
      <c r="E52" s="22">
        <f>E22/E6*100</f>
        <v>5.4318359720761791</v>
      </c>
      <c r="F52" s="83">
        <f>F22/F6*100</f>
        <v>5.9739339989180147</v>
      </c>
      <c r="G52" s="27">
        <f t="shared" si="9"/>
        <v>5.7096538841975333</v>
      </c>
      <c r="H52" s="22">
        <f t="shared" si="10"/>
        <v>5.4108246324312805</v>
      </c>
      <c r="I52" s="22">
        <f t="shared" si="11"/>
        <v>5.9849960340210311</v>
      </c>
      <c r="J52" s="22">
        <v>5.324713403744461</v>
      </c>
      <c r="K52" s="22">
        <v>5.0066022537402093</v>
      </c>
      <c r="L52" s="20">
        <v>5.6181413975782037</v>
      </c>
      <c r="M52" s="21"/>
      <c r="N52" s="18">
        <f t="shared" si="12"/>
        <v>83.864062963084933</v>
      </c>
      <c r="O52" s="20"/>
      <c r="P52" s="82">
        <f t="shared" si="13"/>
        <v>83.30080207325274</v>
      </c>
      <c r="Q52" s="18"/>
      <c r="R52" s="19">
        <v>82.200238546270967</v>
      </c>
      <c r="S52" s="18"/>
      <c r="T52" s="1"/>
    </row>
    <row r="53" spans="1:20" ht="30" customHeight="1">
      <c r="A53" s="25">
        <v>75</v>
      </c>
      <c r="B53" s="24" t="s">
        <v>2</v>
      </c>
      <c r="C53" s="26">
        <v>79</v>
      </c>
      <c r="D53" s="21">
        <f>D23/D6*100</f>
        <v>4.9053800149820095</v>
      </c>
      <c r="E53" s="22">
        <f>E23/E6*100</f>
        <v>4.3876787096856757</v>
      </c>
      <c r="F53" s="83">
        <f>F23/F6*100</f>
        <v>5.3828751291004773</v>
      </c>
      <c r="G53" s="27">
        <f t="shared" si="9"/>
        <v>4.7775363977470588</v>
      </c>
      <c r="H53" s="22">
        <f t="shared" si="10"/>
        <v>4.2650756445770295</v>
      </c>
      <c r="I53" s="22">
        <f t="shared" si="11"/>
        <v>5.2497192401027233</v>
      </c>
      <c r="J53" s="22">
        <v>3.8452390472148235</v>
      </c>
      <c r="K53" s="22">
        <v>3.1319040557922491</v>
      </c>
      <c r="L53" s="20">
        <v>4.5032243314833496</v>
      </c>
      <c r="M53" s="21"/>
      <c r="N53" s="18">
        <f t="shared" si="12"/>
        <v>75.181361352215632</v>
      </c>
      <c r="O53" s="20"/>
      <c r="P53" s="82">
        <f t="shared" si="13"/>
        <v>74.858350318828656</v>
      </c>
      <c r="Q53" s="18"/>
      <c r="R53" s="19">
        <v>64.151604008928174</v>
      </c>
      <c r="S53" s="18"/>
      <c r="T53" s="1"/>
    </row>
    <row r="54" spans="1:20" ht="30" customHeight="1">
      <c r="A54" s="25">
        <v>80</v>
      </c>
      <c r="B54" s="24" t="s">
        <v>37</v>
      </c>
      <c r="C54" s="26">
        <v>84</v>
      </c>
      <c r="D54" s="21">
        <f>D24/D6*100</f>
        <v>3.4010900844477736</v>
      </c>
      <c r="E54" s="22">
        <f>E24/E6*100</f>
        <v>2.6134325270290732</v>
      </c>
      <c r="F54" s="83">
        <f>F24/F6*100</f>
        <v>4.1275758618993752</v>
      </c>
      <c r="G54" s="27">
        <f t="shared" si="9"/>
        <v>3.1837299413875697</v>
      </c>
      <c r="H54" s="22">
        <f t="shared" si="10"/>
        <v>2.3826976347751971</v>
      </c>
      <c r="I54" s="22">
        <f t="shared" si="11"/>
        <v>3.9218034602184821</v>
      </c>
      <c r="J54" s="22">
        <v>2.5231337667903064</v>
      </c>
      <c r="K54" s="22">
        <v>1.7995948908384649</v>
      </c>
      <c r="L54" s="20">
        <v>3.1905311869323918</v>
      </c>
      <c r="M54" s="21"/>
      <c r="N54" s="18">
        <f t="shared" si="12"/>
        <v>58.39906584371947</v>
      </c>
      <c r="O54" s="20"/>
      <c r="P54" s="82">
        <f t="shared" si="13"/>
        <v>55.979974968710891</v>
      </c>
      <c r="Q54" s="18"/>
      <c r="R54" s="19">
        <v>52.027673966087043</v>
      </c>
      <c r="S54" s="18"/>
      <c r="T54" s="1"/>
    </row>
    <row r="55" spans="1:20" ht="30" customHeight="1">
      <c r="A55" s="25">
        <v>85</v>
      </c>
      <c r="B55" s="24" t="s">
        <v>36</v>
      </c>
      <c r="C55" s="26"/>
      <c r="D55" s="21">
        <f>D25/D6*100</f>
        <v>3.0843085966441937</v>
      </c>
      <c r="E55" s="22">
        <f>E25/E6*100</f>
        <v>1.7216703956727888</v>
      </c>
      <c r="F55" s="83">
        <f>F25/F6*100</f>
        <v>4.3411203462351837</v>
      </c>
      <c r="G55" s="27">
        <f t="shared" si="9"/>
        <v>2.9424748015597286</v>
      </c>
      <c r="H55" s="22">
        <f t="shared" si="10"/>
        <v>1.6525676539526954</v>
      </c>
      <c r="I55" s="22">
        <f t="shared" si="11"/>
        <v>4.1309990340288847</v>
      </c>
      <c r="J55" s="22">
        <v>2.4126165915190882</v>
      </c>
      <c r="K55" s="22">
        <v>1.4593331082726879</v>
      </c>
      <c r="L55" s="20">
        <v>3.2919320761856712</v>
      </c>
      <c r="M55" s="21"/>
      <c r="N55" s="18">
        <f t="shared" si="12"/>
        <v>36.579507862419</v>
      </c>
      <c r="O55" s="20"/>
      <c r="P55" s="82">
        <f t="shared" si="13"/>
        <v>36.859865497492933</v>
      </c>
      <c r="Q55" s="18"/>
      <c r="R55" s="19">
        <v>40.890857929713228</v>
      </c>
      <c r="S55" s="18"/>
      <c r="T55" s="1"/>
    </row>
    <row r="56" spans="1:20" ht="21.6" customHeight="1">
      <c r="A56" s="25"/>
      <c r="B56" s="24"/>
      <c r="C56" s="26"/>
      <c r="D56" s="21"/>
      <c r="E56" s="22"/>
      <c r="F56" s="83"/>
      <c r="G56" s="27"/>
      <c r="H56" s="22"/>
      <c r="I56" s="22"/>
      <c r="J56" s="22"/>
      <c r="K56" s="22"/>
      <c r="L56" s="20"/>
      <c r="M56" s="21"/>
      <c r="N56" s="18"/>
      <c r="O56" s="20"/>
      <c r="P56" s="82"/>
      <c r="Q56" s="18"/>
      <c r="R56" s="19"/>
      <c r="S56" s="18"/>
      <c r="T56" s="1"/>
    </row>
    <row r="57" spans="1:20" ht="30" customHeight="1">
      <c r="A57" s="25">
        <v>0</v>
      </c>
      <c r="B57" s="24" t="s">
        <v>35</v>
      </c>
      <c r="C57" s="26">
        <v>14</v>
      </c>
      <c r="D57" s="21">
        <f>D27/D6*100</f>
        <v>13.989911704387763</v>
      </c>
      <c r="E57" s="22">
        <f>E27/E6*100</f>
        <v>14.974394631937498</v>
      </c>
      <c r="F57" s="83">
        <f>F27/F6*100</f>
        <v>13.081886588304725</v>
      </c>
      <c r="G57" s="27">
        <f>G27/$G$6*100</f>
        <v>14.088186366274554</v>
      </c>
      <c r="H57" s="22">
        <f>H27/$H$6*100</f>
        <v>15.066162369486468</v>
      </c>
      <c r="I57" s="22">
        <f>I27/$I$6*100</f>
        <v>13.187076405959179</v>
      </c>
      <c r="J57" s="22">
        <v>14.934479103232063</v>
      </c>
      <c r="K57" s="22">
        <v>15.928738392639662</v>
      </c>
      <c r="L57" s="20">
        <v>14.017367242684156</v>
      </c>
      <c r="M57" s="21"/>
      <c r="N57" s="18">
        <f>E27/F27*100</f>
        <v>105.57681752219975</v>
      </c>
      <c r="O57" s="20"/>
      <c r="P57" s="82">
        <f>H27/I27*100</f>
        <v>105.26977935264865</v>
      </c>
      <c r="Q57" s="18"/>
      <c r="R57" s="19">
        <v>104.81841317154787</v>
      </c>
      <c r="S57" s="18"/>
      <c r="T57" s="1"/>
    </row>
    <row r="58" spans="1:20" ht="30" customHeight="1">
      <c r="A58" s="25">
        <v>15</v>
      </c>
      <c r="B58" s="24" t="s">
        <v>34</v>
      </c>
      <c r="C58" s="26">
        <v>64</v>
      </c>
      <c r="D58" s="21">
        <f>D28/D6*100</f>
        <v>62.573477340734286</v>
      </c>
      <c r="E58" s="22">
        <f>E28/E6*100</f>
        <v>64.556454451025601</v>
      </c>
      <c r="F58" s="83">
        <f>F28/F6*100</f>
        <v>60.744504008262432</v>
      </c>
      <c r="G58" s="27">
        <f>G28/$G$6*100</f>
        <v>63.165623032968469</v>
      </c>
      <c r="H58" s="22">
        <f>H28/$H$6*100</f>
        <v>65.126358406136802</v>
      </c>
      <c r="I58" s="22">
        <f>I28/$I$6*100</f>
        <v>61.358995704177232</v>
      </c>
      <c r="J58" s="22">
        <v>64.850514755785753</v>
      </c>
      <c r="K58" s="22">
        <v>66.709470922307062</v>
      </c>
      <c r="L58" s="20">
        <v>63.135800327951564</v>
      </c>
      <c r="M58" s="21"/>
      <c r="N58" s="18">
        <f>E28/F28*100</f>
        <v>98.021727478670044</v>
      </c>
      <c r="O58" s="20"/>
      <c r="P58" s="82">
        <f>H28/I28*100</f>
        <v>97.797588002086258</v>
      </c>
      <c r="Q58" s="18"/>
      <c r="R58" s="19">
        <v>97.461806921266387</v>
      </c>
      <c r="S58" s="18"/>
      <c r="T58" s="1"/>
    </row>
    <row r="59" spans="1:20" ht="30" customHeight="1">
      <c r="A59" s="25">
        <v>65</v>
      </c>
      <c r="B59" s="24" t="s">
        <v>33</v>
      </c>
      <c r="C59" s="23"/>
      <c r="D59" s="21">
        <f>D29/D6*100</f>
        <v>23.017595674047147</v>
      </c>
      <c r="E59" s="22">
        <f>E29/E6*100</f>
        <v>19.98711733251999</v>
      </c>
      <c r="F59" s="83">
        <f>F29/F6*100</f>
        <v>25.812718241282646</v>
      </c>
      <c r="G59" s="27">
        <f>G29/$G$6*100</f>
        <v>22.380935836964252</v>
      </c>
      <c r="H59" s="22">
        <f>H29/$H$6*100</f>
        <v>19.384189217984233</v>
      </c>
      <c r="I59" s="22">
        <f>I29/$I$6*100</f>
        <v>25.142146968971126</v>
      </c>
      <c r="J59" s="22">
        <v>20.179021420648052</v>
      </c>
      <c r="K59" s="22">
        <v>17.313075026387647</v>
      </c>
      <c r="L59" s="20">
        <v>22.822590817356208</v>
      </c>
      <c r="M59" s="21"/>
      <c r="N59" s="18">
        <f>E29/F29*100</f>
        <v>71.417738401448034</v>
      </c>
      <c r="O59" s="20"/>
      <c r="P59" s="82">
        <f>H29/I29*100</f>
        <v>71.038678088663644</v>
      </c>
      <c r="Q59" s="18"/>
      <c r="R59" s="19">
        <v>69.973229706390327</v>
      </c>
      <c r="S59" s="18"/>
      <c r="T59" s="1"/>
    </row>
    <row r="60" spans="1:20" ht="12" customHeight="1">
      <c r="A60" s="17"/>
      <c r="B60" s="16"/>
      <c r="C60" s="15"/>
      <c r="D60" s="14"/>
      <c r="E60" s="13"/>
      <c r="F60" s="54"/>
      <c r="G60" s="14"/>
      <c r="H60" s="13"/>
      <c r="I60" s="13"/>
      <c r="J60" s="13"/>
      <c r="K60" s="13"/>
      <c r="L60" s="12"/>
      <c r="M60" s="11"/>
      <c r="N60" s="10"/>
      <c r="O60" s="81"/>
      <c r="P60" s="80"/>
      <c r="Q60" s="9"/>
      <c r="R60" s="8"/>
      <c r="S60" s="7"/>
      <c r="T60" s="1"/>
    </row>
    <row r="61" spans="1:20">
      <c r="T61" s="1"/>
    </row>
  </sheetData>
  <mergeCells count="22">
    <mergeCell ref="A36:C36"/>
    <mergeCell ref="A6:C6"/>
    <mergeCell ref="M32:R32"/>
    <mergeCell ref="M33:R33"/>
    <mergeCell ref="M34:N34"/>
    <mergeCell ref="O34:P34"/>
    <mergeCell ref="Q34:R34"/>
    <mergeCell ref="D2:L2"/>
    <mergeCell ref="D32:L32"/>
    <mergeCell ref="D33:F33"/>
    <mergeCell ref="G33:I33"/>
    <mergeCell ref="J33:L33"/>
    <mergeCell ref="D3:F3"/>
    <mergeCell ref="G3:I3"/>
    <mergeCell ref="J3:L3"/>
    <mergeCell ref="R1:T1"/>
    <mergeCell ref="M2:P3"/>
    <mergeCell ref="Q2:T3"/>
    <mergeCell ref="M4:N4"/>
    <mergeCell ref="O4:P4"/>
    <mergeCell ref="Q4:R4"/>
    <mergeCell ref="S4:T4"/>
  </mergeCells>
  <phoneticPr fontId="2"/>
  <printOptions horizontalCentered="1"/>
  <pageMargins left="0.78740157480314965" right="0.78740157480314965" top="1.1023622047244095" bottom="1.1023622047244095" header="0.19685039370078741" footer="0.51181102362204722"/>
  <pageSetup paperSize="9" scale="62" firstPageNumber="90" pageOrder="overThenDown" orientation="landscape" useFirstPageNumber="1" r:id="rId1"/>
  <headerFooter alignWithMargins="0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1"/>
  <sheetViews>
    <sheetView view="pageBreakPreview" topLeftCell="A4" zoomScale="60" zoomScaleNormal="75" workbookViewId="0">
      <selection activeCell="D6" sqref="D6"/>
    </sheetView>
  </sheetViews>
  <sheetFormatPr defaultColWidth="8.75" defaultRowHeight="14.25"/>
  <cols>
    <col min="1" max="1" width="4.75" style="1" customWidth="1"/>
    <col min="2" max="2" width="2.875" style="1" customWidth="1"/>
    <col min="3" max="3" width="4.75" style="6" customWidth="1"/>
    <col min="4" max="12" width="11.125" style="5" customWidth="1"/>
    <col min="13" max="13" width="3.125" style="5" customWidth="1"/>
    <col min="14" max="14" width="8.5" style="3" customWidth="1"/>
    <col min="15" max="15" width="3.125" style="3" customWidth="1"/>
    <col min="16" max="16" width="8.5" style="4" customWidth="1"/>
    <col min="17" max="17" width="3.125" style="4" customWidth="1"/>
    <col min="18" max="18" width="8.5" style="3" customWidth="1"/>
    <col min="19" max="19" width="3.125" style="3" customWidth="1"/>
    <col min="20" max="20" width="8.5" style="2" customWidth="1"/>
    <col min="21" max="16384" width="8.75" style="1"/>
  </cols>
  <sheetData>
    <row r="1" spans="1:20" s="73" customFormat="1" ht="22.15" customHeight="1">
      <c r="A1" s="78" t="s">
        <v>54</v>
      </c>
      <c r="C1" s="77"/>
      <c r="D1" s="76"/>
      <c r="E1" s="76"/>
      <c r="F1" s="76"/>
      <c r="G1" s="76"/>
      <c r="H1" s="76"/>
      <c r="I1" s="76"/>
      <c r="J1" s="76"/>
      <c r="K1" s="76" t="s">
        <v>53</v>
      </c>
      <c r="L1" s="76"/>
      <c r="M1" s="76"/>
      <c r="N1" s="75"/>
      <c r="O1" s="75"/>
      <c r="P1" s="74"/>
      <c r="Q1" s="74"/>
      <c r="R1" s="119" t="s">
        <v>31</v>
      </c>
      <c r="S1" s="119"/>
      <c r="T1" s="119"/>
    </row>
    <row r="2" spans="1:20" ht="27" customHeight="1">
      <c r="A2" s="48"/>
      <c r="B2" s="47"/>
      <c r="C2" s="46" t="s">
        <v>16</v>
      </c>
      <c r="D2" s="113" t="s">
        <v>30</v>
      </c>
      <c r="E2" s="114"/>
      <c r="F2" s="114"/>
      <c r="G2" s="114"/>
      <c r="H2" s="114"/>
      <c r="I2" s="114"/>
      <c r="J2" s="114"/>
      <c r="K2" s="114"/>
      <c r="L2" s="115"/>
      <c r="M2" s="120" t="s">
        <v>52</v>
      </c>
      <c r="N2" s="121"/>
      <c r="O2" s="121"/>
      <c r="P2" s="121"/>
      <c r="Q2" s="101" t="s">
        <v>47</v>
      </c>
      <c r="R2" s="121"/>
      <c r="S2" s="121"/>
      <c r="T2" s="124"/>
    </row>
    <row r="3" spans="1:20" ht="27" customHeight="1">
      <c r="A3" s="36"/>
      <c r="B3" s="24"/>
      <c r="C3" s="23"/>
      <c r="D3" s="116" t="s">
        <v>51</v>
      </c>
      <c r="E3" s="117"/>
      <c r="F3" s="117"/>
      <c r="G3" s="117" t="s">
        <v>45</v>
      </c>
      <c r="H3" s="117"/>
      <c r="I3" s="117"/>
      <c r="J3" s="117" t="s">
        <v>44</v>
      </c>
      <c r="K3" s="117"/>
      <c r="L3" s="117"/>
      <c r="M3" s="122"/>
      <c r="N3" s="123"/>
      <c r="O3" s="123"/>
      <c r="P3" s="123"/>
      <c r="Q3" s="122"/>
      <c r="R3" s="123"/>
      <c r="S3" s="123"/>
      <c r="T3" s="125"/>
    </row>
    <row r="4" spans="1:20" ht="27" customHeight="1">
      <c r="A4" s="42" t="s">
        <v>12</v>
      </c>
      <c r="B4" s="16"/>
      <c r="C4" s="15"/>
      <c r="D4" s="41" t="s">
        <v>7</v>
      </c>
      <c r="E4" s="39" t="s">
        <v>11</v>
      </c>
      <c r="F4" s="40" t="s">
        <v>10</v>
      </c>
      <c r="G4" s="40" t="s">
        <v>7</v>
      </c>
      <c r="H4" s="39" t="s">
        <v>11</v>
      </c>
      <c r="I4" s="39" t="s">
        <v>10</v>
      </c>
      <c r="J4" s="39" t="s">
        <v>7</v>
      </c>
      <c r="K4" s="39" t="s">
        <v>11</v>
      </c>
      <c r="L4" s="39" t="s">
        <v>10</v>
      </c>
      <c r="M4" s="91" t="s">
        <v>25</v>
      </c>
      <c r="N4" s="107"/>
      <c r="O4" s="93" t="s">
        <v>22</v>
      </c>
      <c r="P4" s="92"/>
      <c r="Q4" s="91" t="s">
        <v>23</v>
      </c>
      <c r="R4" s="107"/>
      <c r="S4" s="108" t="s">
        <v>22</v>
      </c>
      <c r="T4" s="94"/>
    </row>
    <row r="5" spans="1:20" ht="12" customHeight="1">
      <c r="A5" s="36"/>
      <c r="B5" s="24"/>
      <c r="C5" s="23"/>
      <c r="D5" s="35"/>
      <c r="E5" s="33"/>
      <c r="F5" s="33"/>
      <c r="G5" s="35"/>
      <c r="H5" s="33"/>
      <c r="I5" s="33"/>
      <c r="J5" s="33"/>
      <c r="K5" s="33"/>
      <c r="L5" s="33"/>
      <c r="M5" s="31"/>
      <c r="N5" s="67"/>
      <c r="O5" s="66"/>
      <c r="P5" s="90"/>
      <c r="Q5" s="68"/>
      <c r="R5" s="67"/>
      <c r="S5" s="66"/>
      <c r="T5" s="65"/>
    </row>
    <row r="6" spans="1:20" ht="30" customHeight="1">
      <c r="A6" s="111" t="s">
        <v>7</v>
      </c>
      <c r="B6" s="112"/>
      <c r="C6" s="112"/>
      <c r="D6" s="62">
        <f>SUM(E6:F6)</f>
        <v>1952160</v>
      </c>
      <c r="E6" s="61">
        <v>936576</v>
      </c>
      <c r="F6" s="61">
        <v>1015584</v>
      </c>
      <c r="G6" s="62">
        <v>1954344</v>
      </c>
      <c r="H6" s="61">
        <v>937694</v>
      </c>
      <c r="I6" s="61">
        <v>1016650</v>
      </c>
      <c r="J6" s="61">
        <v>1957264</v>
      </c>
      <c r="K6" s="61">
        <v>938600</v>
      </c>
      <c r="L6" s="61">
        <v>1018664</v>
      </c>
      <c r="M6" s="59" t="str">
        <f t="shared" ref="M6:M29" si="0">IF(N6&lt;0,"△","  ")</f>
        <v>△</v>
      </c>
      <c r="N6" s="89">
        <f>D6-G6</f>
        <v>-2184</v>
      </c>
      <c r="O6" s="57" t="str">
        <f t="shared" ref="O6:O29" si="1">IF(P6&lt;0,"△","  ")</f>
        <v>△</v>
      </c>
      <c r="P6" s="88">
        <f>D6/G6*100-100</f>
        <v>-0.11175105303877331</v>
      </c>
      <c r="Q6" s="59" t="str">
        <f t="shared" ref="Q6:Q29" si="2">IF(R6&lt;0,"△","  ")</f>
        <v>△</v>
      </c>
      <c r="R6" s="58">
        <f>D6-J6</f>
        <v>-5104</v>
      </c>
      <c r="S6" s="57" t="str">
        <f t="shared" ref="S6:S29" si="3">IF(T6&lt;0,"△","  ")</f>
        <v>△</v>
      </c>
      <c r="T6" s="56">
        <f>D6/J6*100-100</f>
        <v>-0.26077217994098589</v>
      </c>
    </row>
    <row r="7" spans="1:20" ht="21" customHeight="1">
      <c r="A7" s="28"/>
      <c r="B7" s="24"/>
      <c r="C7" s="23"/>
      <c r="D7" s="62"/>
      <c r="E7" s="61"/>
      <c r="F7" s="61"/>
      <c r="G7" s="62"/>
      <c r="H7" s="61"/>
      <c r="I7" s="61"/>
      <c r="J7" s="61"/>
      <c r="K7" s="61"/>
      <c r="L7" s="61"/>
      <c r="M7" s="59" t="str">
        <f t="shared" si="0"/>
        <v xml:space="preserve">  </v>
      </c>
      <c r="N7" s="89"/>
      <c r="O7" s="57" t="str">
        <f t="shared" si="1"/>
        <v xml:space="preserve">  </v>
      </c>
      <c r="P7" s="88"/>
      <c r="Q7" s="59" t="str">
        <f t="shared" si="2"/>
        <v xml:space="preserve">  </v>
      </c>
      <c r="R7" s="58"/>
      <c r="S7" s="57" t="str">
        <f t="shared" si="3"/>
        <v xml:space="preserve">  </v>
      </c>
      <c r="T7" s="56"/>
    </row>
    <row r="8" spans="1:20" ht="30" customHeight="1">
      <c r="A8" s="25">
        <v>0</v>
      </c>
      <c r="B8" s="24" t="s">
        <v>21</v>
      </c>
      <c r="C8" s="26">
        <v>4</v>
      </c>
      <c r="D8" s="62">
        <f t="shared" ref="D8:D25" si="4">E8+F8</f>
        <v>85055</v>
      </c>
      <c r="E8" s="61">
        <v>44058</v>
      </c>
      <c r="F8" s="61">
        <v>40997</v>
      </c>
      <c r="G8" s="62">
        <v>86276</v>
      </c>
      <c r="H8" s="61">
        <v>44403</v>
      </c>
      <c r="I8" s="61">
        <v>41873</v>
      </c>
      <c r="J8" s="61">
        <v>87937</v>
      </c>
      <c r="K8" s="61">
        <v>45123</v>
      </c>
      <c r="L8" s="61">
        <v>42814</v>
      </c>
      <c r="M8" s="59" t="str">
        <f t="shared" si="0"/>
        <v>△</v>
      </c>
      <c r="N8" s="89">
        <f t="shared" ref="N8:N25" si="5">D8-G8</f>
        <v>-1221</v>
      </c>
      <c r="O8" s="57" t="str">
        <f t="shared" si="1"/>
        <v>△</v>
      </c>
      <c r="P8" s="88">
        <f t="shared" ref="P8:P25" si="6">D8/G8*100-100</f>
        <v>-1.4152255551949509</v>
      </c>
      <c r="Q8" s="59" t="str">
        <f t="shared" si="2"/>
        <v>△</v>
      </c>
      <c r="R8" s="58">
        <f t="shared" ref="R8:R25" si="7">D8-J8</f>
        <v>-2882</v>
      </c>
      <c r="S8" s="57" t="str">
        <f t="shared" si="3"/>
        <v>△</v>
      </c>
      <c r="T8" s="56">
        <f t="shared" ref="T8:T25" si="8">D8/J8*100-100</f>
        <v>-3.2773462819973389</v>
      </c>
    </row>
    <row r="9" spans="1:20" ht="30" customHeight="1">
      <c r="A9" s="25">
        <v>5</v>
      </c>
      <c r="B9" s="24" t="s">
        <v>21</v>
      </c>
      <c r="C9" s="26">
        <v>9</v>
      </c>
      <c r="D9" s="62">
        <f t="shared" si="4"/>
        <v>92943</v>
      </c>
      <c r="E9" s="61">
        <v>47621</v>
      </c>
      <c r="F9" s="61">
        <v>45322</v>
      </c>
      <c r="G9" s="62">
        <v>93553</v>
      </c>
      <c r="H9" s="61">
        <v>47966</v>
      </c>
      <c r="I9" s="61">
        <v>45587</v>
      </c>
      <c r="J9" s="61">
        <v>93923</v>
      </c>
      <c r="K9" s="61">
        <v>48080</v>
      </c>
      <c r="L9" s="61">
        <v>45843</v>
      </c>
      <c r="M9" s="59" t="str">
        <f t="shared" si="0"/>
        <v>△</v>
      </c>
      <c r="N9" s="89">
        <f t="shared" si="5"/>
        <v>-610</v>
      </c>
      <c r="O9" s="57" t="str">
        <f t="shared" si="1"/>
        <v>△</v>
      </c>
      <c r="P9" s="88">
        <f t="shared" si="6"/>
        <v>-0.65203681335714236</v>
      </c>
      <c r="Q9" s="59" t="str">
        <f t="shared" si="2"/>
        <v>△</v>
      </c>
      <c r="R9" s="58">
        <f t="shared" si="7"/>
        <v>-980</v>
      </c>
      <c r="S9" s="57" t="str">
        <f t="shared" si="3"/>
        <v>△</v>
      </c>
      <c r="T9" s="56">
        <f t="shared" si="8"/>
        <v>-1.0434078979589714</v>
      </c>
    </row>
    <row r="10" spans="1:20" ht="30" customHeight="1">
      <c r="A10" s="25">
        <v>10</v>
      </c>
      <c r="B10" s="24" t="s">
        <v>21</v>
      </c>
      <c r="C10" s="26">
        <v>14</v>
      </c>
      <c r="D10" s="62">
        <f t="shared" si="4"/>
        <v>93536</v>
      </c>
      <c r="E10" s="61">
        <v>47846</v>
      </c>
      <c r="F10" s="61">
        <v>45690</v>
      </c>
      <c r="G10" s="62">
        <v>93582</v>
      </c>
      <c r="H10" s="61">
        <v>48045</v>
      </c>
      <c r="I10" s="61">
        <v>45537</v>
      </c>
      <c r="J10" s="61">
        <v>93883</v>
      </c>
      <c r="K10" s="61">
        <v>48208</v>
      </c>
      <c r="L10" s="61">
        <v>45675</v>
      </c>
      <c r="M10" s="59" t="str">
        <f t="shared" si="0"/>
        <v>△</v>
      </c>
      <c r="N10" s="89">
        <f t="shared" si="5"/>
        <v>-46</v>
      </c>
      <c r="O10" s="57" t="str">
        <f t="shared" si="1"/>
        <v>△</v>
      </c>
      <c r="P10" s="88">
        <f t="shared" si="6"/>
        <v>-4.9154751982214862E-2</v>
      </c>
      <c r="Q10" s="59" t="str">
        <f t="shared" si="2"/>
        <v>△</v>
      </c>
      <c r="R10" s="58">
        <f t="shared" si="7"/>
        <v>-347</v>
      </c>
      <c r="S10" s="57" t="str">
        <f t="shared" si="3"/>
        <v>△</v>
      </c>
      <c r="T10" s="56">
        <f t="shared" si="8"/>
        <v>-0.36960898139173537</v>
      </c>
    </row>
    <row r="11" spans="1:20" ht="30" customHeight="1">
      <c r="A11" s="25">
        <v>15</v>
      </c>
      <c r="B11" s="24" t="s">
        <v>21</v>
      </c>
      <c r="C11" s="26">
        <v>19</v>
      </c>
      <c r="D11" s="62">
        <f t="shared" si="4"/>
        <v>98578</v>
      </c>
      <c r="E11" s="61">
        <v>50521</v>
      </c>
      <c r="F11" s="61">
        <v>48057</v>
      </c>
      <c r="G11" s="62">
        <v>101315</v>
      </c>
      <c r="H11" s="61">
        <v>51610</v>
      </c>
      <c r="I11" s="61">
        <v>49705</v>
      </c>
      <c r="J11" s="61">
        <v>104570</v>
      </c>
      <c r="K11" s="61">
        <v>52668</v>
      </c>
      <c r="L11" s="61">
        <v>51902</v>
      </c>
      <c r="M11" s="59" t="str">
        <f t="shared" si="0"/>
        <v>△</v>
      </c>
      <c r="N11" s="89">
        <f t="shared" si="5"/>
        <v>-2737</v>
      </c>
      <c r="O11" s="57" t="str">
        <f t="shared" si="1"/>
        <v>△</v>
      </c>
      <c r="P11" s="88">
        <f t="shared" si="6"/>
        <v>-2.7014755959137347</v>
      </c>
      <c r="Q11" s="59" t="str">
        <f t="shared" si="2"/>
        <v>△</v>
      </c>
      <c r="R11" s="58">
        <f t="shared" si="7"/>
        <v>-5992</v>
      </c>
      <c r="S11" s="57" t="str">
        <f t="shared" si="3"/>
        <v>△</v>
      </c>
      <c r="T11" s="56">
        <f t="shared" si="8"/>
        <v>-5.7301329253131854</v>
      </c>
    </row>
    <row r="12" spans="1:20" ht="30" customHeight="1">
      <c r="A12" s="25">
        <v>20</v>
      </c>
      <c r="B12" s="24" t="s">
        <v>20</v>
      </c>
      <c r="C12" s="26">
        <v>24</v>
      </c>
      <c r="D12" s="62">
        <f t="shared" si="4"/>
        <v>107889</v>
      </c>
      <c r="E12" s="61">
        <v>52981</v>
      </c>
      <c r="F12" s="61">
        <v>54908</v>
      </c>
      <c r="G12" s="62">
        <v>108858</v>
      </c>
      <c r="H12" s="61">
        <v>53565</v>
      </c>
      <c r="I12" s="61">
        <v>55293</v>
      </c>
      <c r="J12" s="61">
        <v>109702</v>
      </c>
      <c r="K12" s="61">
        <v>54173</v>
      </c>
      <c r="L12" s="61">
        <v>55529</v>
      </c>
      <c r="M12" s="59" t="str">
        <f t="shared" si="0"/>
        <v>△</v>
      </c>
      <c r="N12" s="89">
        <f t="shared" si="5"/>
        <v>-969</v>
      </c>
      <c r="O12" s="57" t="str">
        <f t="shared" si="1"/>
        <v>△</v>
      </c>
      <c r="P12" s="88">
        <f t="shared" si="6"/>
        <v>-0.89015047125613478</v>
      </c>
      <c r="Q12" s="59" t="str">
        <f t="shared" si="2"/>
        <v>△</v>
      </c>
      <c r="R12" s="58">
        <f t="shared" si="7"/>
        <v>-1813</v>
      </c>
      <c r="S12" s="57" t="str">
        <f t="shared" si="3"/>
        <v>△</v>
      </c>
      <c r="T12" s="56">
        <f t="shared" si="8"/>
        <v>-1.6526590217133617</v>
      </c>
    </row>
    <row r="13" spans="1:20" ht="30" customHeight="1">
      <c r="A13" s="25">
        <v>25</v>
      </c>
      <c r="B13" s="24" t="s">
        <v>20</v>
      </c>
      <c r="C13" s="26">
        <v>29</v>
      </c>
      <c r="D13" s="62">
        <f t="shared" si="4"/>
        <v>108240</v>
      </c>
      <c r="E13" s="61">
        <v>54074</v>
      </c>
      <c r="F13" s="61">
        <v>54166</v>
      </c>
      <c r="G13" s="62">
        <v>112368</v>
      </c>
      <c r="H13" s="61">
        <v>56058</v>
      </c>
      <c r="I13" s="61">
        <v>56310</v>
      </c>
      <c r="J13" s="61">
        <v>117947</v>
      </c>
      <c r="K13" s="61">
        <v>58884</v>
      </c>
      <c r="L13" s="61">
        <v>59063</v>
      </c>
      <c r="M13" s="59" t="str">
        <f t="shared" si="0"/>
        <v>△</v>
      </c>
      <c r="N13" s="89">
        <f t="shared" si="5"/>
        <v>-4128</v>
      </c>
      <c r="O13" s="57" t="str">
        <f t="shared" si="1"/>
        <v>△</v>
      </c>
      <c r="P13" s="88">
        <f t="shared" si="6"/>
        <v>-3.6736437419906025</v>
      </c>
      <c r="Q13" s="59" t="str">
        <f t="shared" si="2"/>
        <v>△</v>
      </c>
      <c r="R13" s="58">
        <f t="shared" si="7"/>
        <v>-9707</v>
      </c>
      <c r="S13" s="57" t="str">
        <f t="shared" si="3"/>
        <v>△</v>
      </c>
      <c r="T13" s="56">
        <f t="shared" si="8"/>
        <v>-8.2299676973555904</v>
      </c>
    </row>
    <row r="14" spans="1:20" ht="30" customHeight="1">
      <c r="A14" s="25">
        <v>30</v>
      </c>
      <c r="B14" s="24" t="s">
        <v>21</v>
      </c>
      <c r="C14" s="26">
        <v>34</v>
      </c>
      <c r="D14" s="62">
        <f t="shared" si="4"/>
        <v>134679</v>
      </c>
      <c r="E14" s="61">
        <v>67139</v>
      </c>
      <c r="F14" s="61">
        <v>67540</v>
      </c>
      <c r="G14" s="62">
        <v>138667</v>
      </c>
      <c r="H14" s="61">
        <v>69181</v>
      </c>
      <c r="I14" s="61">
        <v>69486</v>
      </c>
      <c r="J14" s="61">
        <v>140282</v>
      </c>
      <c r="K14" s="61">
        <v>69840</v>
      </c>
      <c r="L14" s="61">
        <v>70442</v>
      </c>
      <c r="M14" s="59" t="str">
        <f t="shared" si="0"/>
        <v>△</v>
      </c>
      <c r="N14" s="89">
        <f t="shared" si="5"/>
        <v>-3988</v>
      </c>
      <c r="O14" s="57" t="str">
        <f t="shared" si="1"/>
        <v>△</v>
      </c>
      <c r="P14" s="88">
        <f t="shared" si="6"/>
        <v>-2.875954625109074</v>
      </c>
      <c r="Q14" s="59" t="str">
        <f t="shared" si="2"/>
        <v>△</v>
      </c>
      <c r="R14" s="58">
        <f t="shared" si="7"/>
        <v>-5603</v>
      </c>
      <c r="S14" s="57" t="str">
        <f t="shared" si="3"/>
        <v>△</v>
      </c>
      <c r="T14" s="56">
        <f t="shared" si="8"/>
        <v>-3.9940976033988704</v>
      </c>
    </row>
    <row r="15" spans="1:20" ht="30" customHeight="1">
      <c r="A15" s="25">
        <v>35</v>
      </c>
      <c r="B15" s="24" t="s">
        <v>21</v>
      </c>
      <c r="C15" s="26">
        <v>39</v>
      </c>
      <c r="D15" s="62">
        <f t="shared" si="4"/>
        <v>130201</v>
      </c>
      <c r="E15" s="61">
        <v>64570</v>
      </c>
      <c r="F15" s="61">
        <v>65631</v>
      </c>
      <c r="G15" s="62">
        <v>125939</v>
      </c>
      <c r="H15" s="61">
        <v>62190</v>
      </c>
      <c r="I15" s="61">
        <v>63749</v>
      </c>
      <c r="J15" s="61">
        <v>117501</v>
      </c>
      <c r="K15" s="61">
        <v>57717</v>
      </c>
      <c r="L15" s="61">
        <v>59784</v>
      </c>
      <c r="M15" s="59" t="str">
        <f t="shared" si="0"/>
        <v xml:space="preserve">  </v>
      </c>
      <c r="N15" s="89">
        <f t="shared" si="5"/>
        <v>4262</v>
      </c>
      <c r="O15" s="57" t="str">
        <f t="shared" si="1"/>
        <v xml:space="preserve">  </v>
      </c>
      <c r="P15" s="88">
        <f t="shared" si="6"/>
        <v>3.3841780544549493</v>
      </c>
      <c r="Q15" s="59" t="str">
        <f t="shared" si="2"/>
        <v xml:space="preserve">  </v>
      </c>
      <c r="R15" s="58">
        <f t="shared" si="7"/>
        <v>12700</v>
      </c>
      <c r="S15" s="57" t="str">
        <f t="shared" si="3"/>
        <v xml:space="preserve">  </v>
      </c>
      <c r="T15" s="56">
        <f t="shared" si="8"/>
        <v>10.808418651756142</v>
      </c>
    </row>
    <row r="16" spans="1:20" ht="30" customHeight="1">
      <c r="A16" s="25">
        <v>40</v>
      </c>
      <c r="B16" s="24" t="s">
        <v>20</v>
      </c>
      <c r="C16" s="26">
        <v>44</v>
      </c>
      <c r="D16" s="62">
        <f t="shared" si="4"/>
        <v>110439</v>
      </c>
      <c r="E16" s="61">
        <v>54415</v>
      </c>
      <c r="F16" s="61">
        <v>56024</v>
      </c>
      <c r="G16" s="62">
        <v>108370</v>
      </c>
      <c r="H16" s="61">
        <v>53419</v>
      </c>
      <c r="I16" s="61">
        <v>54951</v>
      </c>
      <c r="J16" s="61">
        <v>110791</v>
      </c>
      <c r="K16" s="61">
        <v>54583</v>
      </c>
      <c r="L16" s="61">
        <v>56208</v>
      </c>
      <c r="M16" s="59" t="str">
        <f t="shared" si="0"/>
        <v xml:space="preserve">  </v>
      </c>
      <c r="N16" s="89">
        <f t="shared" si="5"/>
        <v>2069</v>
      </c>
      <c r="O16" s="57" t="str">
        <f t="shared" si="1"/>
        <v xml:space="preserve">  </v>
      </c>
      <c r="P16" s="88">
        <f t="shared" si="6"/>
        <v>1.9091999630894207</v>
      </c>
      <c r="Q16" s="59" t="str">
        <f t="shared" si="2"/>
        <v>△</v>
      </c>
      <c r="R16" s="58">
        <f t="shared" si="7"/>
        <v>-352</v>
      </c>
      <c r="S16" s="57" t="str">
        <f t="shared" si="3"/>
        <v>△</v>
      </c>
      <c r="T16" s="56">
        <f t="shared" si="8"/>
        <v>-0.31771533788845829</v>
      </c>
    </row>
    <row r="17" spans="1:20" ht="30" customHeight="1">
      <c r="A17" s="25">
        <v>45</v>
      </c>
      <c r="B17" s="24" t="s">
        <v>21</v>
      </c>
      <c r="C17" s="26">
        <v>49</v>
      </c>
      <c r="D17" s="62">
        <f t="shared" si="4"/>
        <v>110837</v>
      </c>
      <c r="E17" s="61">
        <v>54448</v>
      </c>
      <c r="F17" s="61">
        <v>56389</v>
      </c>
      <c r="G17" s="62">
        <v>111741</v>
      </c>
      <c r="H17" s="61">
        <v>54863</v>
      </c>
      <c r="I17" s="61">
        <v>56878</v>
      </c>
      <c r="J17" s="61">
        <v>114772</v>
      </c>
      <c r="K17" s="61">
        <v>56544</v>
      </c>
      <c r="L17" s="61">
        <v>58228</v>
      </c>
      <c r="M17" s="59" t="str">
        <f t="shared" si="0"/>
        <v>△</v>
      </c>
      <c r="N17" s="89">
        <f t="shared" si="5"/>
        <v>-904</v>
      </c>
      <c r="O17" s="57" t="str">
        <f t="shared" si="1"/>
        <v>△</v>
      </c>
      <c r="P17" s="88">
        <f t="shared" si="6"/>
        <v>-0.80901370132717432</v>
      </c>
      <c r="Q17" s="59" t="str">
        <f t="shared" si="2"/>
        <v>△</v>
      </c>
      <c r="R17" s="58">
        <f t="shared" si="7"/>
        <v>-3935</v>
      </c>
      <c r="S17" s="57" t="str">
        <f t="shared" si="3"/>
        <v>△</v>
      </c>
      <c r="T17" s="56">
        <f t="shared" si="8"/>
        <v>-3.4285365768654401</v>
      </c>
    </row>
    <row r="18" spans="1:20" ht="30" customHeight="1">
      <c r="A18" s="25">
        <v>50</v>
      </c>
      <c r="B18" s="24" t="s">
        <v>20</v>
      </c>
      <c r="C18" s="26">
        <v>54</v>
      </c>
      <c r="D18" s="62">
        <f t="shared" si="4"/>
        <v>118604</v>
      </c>
      <c r="E18" s="61">
        <v>59032</v>
      </c>
      <c r="F18" s="61">
        <v>59572</v>
      </c>
      <c r="G18" s="62">
        <v>123044</v>
      </c>
      <c r="H18" s="61">
        <v>61378</v>
      </c>
      <c r="I18" s="61">
        <v>61666</v>
      </c>
      <c r="J18" s="61">
        <v>128849</v>
      </c>
      <c r="K18" s="61">
        <v>64246</v>
      </c>
      <c r="L18" s="61">
        <v>64603</v>
      </c>
      <c r="M18" s="59" t="str">
        <f t="shared" si="0"/>
        <v>△</v>
      </c>
      <c r="N18" s="89">
        <f t="shared" si="5"/>
        <v>-4440</v>
      </c>
      <c r="O18" s="57" t="str">
        <f t="shared" si="1"/>
        <v>△</v>
      </c>
      <c r="P18" s="88">
        <f t="shared" si="6"/>
        <v>-3.608465264458232</v>
      </c>
      <c r="Q18" s="59" t="str">
        <f t="shared" si="2"/>
        <v>△</v>
      </c>
      <c r="R18" s="58">
        <f t="shared" si="7"/>
        <v>-10245</v>
      </c>
      <c r="S18" s="57" t="str">
        <f t="shared" si="3"/>
        <v>△</v>
      </c>
      <c r="T18" s="56">
        <f t="shared" si="8"/>
        <v>-7.9511676458490257</v>
      </c>
    </row>
    <row r="19" spans="1:20" ht="30" customHeight="1">
      <c r="A19" s="25">
        <v>55</v>
      </c>
      <c r="B19" s="24" t="s">
        <v>21</v>
      </c>
      <c r="C19" s="26">
        <v>59</v>
      </c>
      <c r="D19" s="62">
        <f t="shared" si="4"/>
        <v>157748</v>
      </c>
      <c r="E19" s="61">
        <v>77491</v>
      </c>
      <c r="F19" s="61">
        <v>80257</v>
      </c>
      <c r="G19" s="62">
        <v>165844</v>
      </c>
      <c r="H19" s="61">
        <v>81388</v>
      </c>
      <c r="I19" s="61">
        <v>84456</v>
      </c>
      <c r="J19" s="61">
        <v>158662</v>
      </c>
      <c r="K19" s="61">
        <v>78031</v>
      </c>
      <c r="L19" s="61">
        <v>80631</v>
      </c>
      <c r="M19" s="59" t="str">
        <f t="shared" si="0"/>
        <v>△</v>
      </c>
      <c r="N19" s="89">
        <f t="shared" si="5"/>
        <v>-8096</v>
      </c>
      <c r="O19" s="57" t="str">
        <f t="shared" si="1"/>
        <v>△</v>
      </c>
      <c r="P19" s="88">
        <f t="shared" si="6"/>
        <v>-4.8816960517112449</v>
      </c>
      <c r="Q19" s="59" t="str">
        <f t="shared" si="2"/>
        <v>△</v>
      </c>
      <c r="R19" s="58">
        <f t="shared" si="7"/>
        <v>-914</v>
      </c>
      <c r="S19" s="57" t="str">
        <f t="shared" si="3"/>
        <v>△</v>
      </c>
      <c r="T19" s="56">
        <f t="shared" si="8"/>
        <v>-0.57606736332581931</v>
      </c>
    </row>
    <row r="20" spans="1:20" ht="30" customHeight="1">
      <c r="A20" s="25">
        <v>60</v>
      </c>
      <c r="B20" s="24" t="s">
        <v>21</v>
      </c>
      <c r="C20" s="26">
        <v>64</v>
      </c>
      <c r="D20" s="62">
        <f t="shared" si="4"/>
        <v>133243</v>
      </c>
      <c r="E20" s="61">
        <v>64718</v>
      </c>
      <c r="F20" s="61">
        <v>68525</v>
      </c>
      <c r="G20" s="62">
        <v>126755</v>
      </c>
      <c r="H20" s="61">
        <v>61690</v>
      </c>
      <c r="I20" s="61">
        <v>65065</v>
      </c>
      <c r="J20" s="61">
        <v>133242</v>
      </c>
      <c r="K20" s="61">
        <v>64590</v>
      </c>
      <c r="L20" s="61">
        <v>68652</v>
      </c>
      <c r="M20" s="59" t="str">
        <f t="shared" si="0"/>
        <v xml:space="preserve">  </v>
      </c>
      <c r="N20" s="89">
        <f t="shared" si="5"/>
        <v>6488</v>
      </c>
      <c r="O20" s="57" t="str">
        <f t="shared" si="1"/>
        <v xml:space="preserve">  </v>
      </c>
      <c r="P20" s="88">
        <f t="shared" si="6"/>
        <v>5.11853575795827</v>
      </c>
      <c r="Q20" s="59" t="str">
        <f t="shared" si="2"/>
        <v xml:space="preserve">  </v>
      </c>
      <c r="R20" s="58">
        <f t="shared" si="7"/>
        <v>1</v>
      </c>
      <c r="S20" s="57" t="str">
        <f t="shared" si="3"/>
        <v xml:space="preserve">  </v>
      </c>
      <c r="T20" s="56">
        <f t="shared" si="8"/>
        <v>7.5051410215110081E-4</v>
      </c>
    </row>
    <row r="21" spans="1:20" ht="30" customHeight="1">
      <c r="A21" s="25">
        <v>65</v>
      </c>
      <c r="B21" s="24" t="s">
        <v>6</v>
      </c>
      <c r="C21" s="26">
        <v>69</v>
      </c>
      <c r="D21" s="62">
        <f t="shared" si="4"/>
        <v>117835</v>
      </c>
      <c r="E21" s="61">
        <v>56068</v>
      </c>
      <c r="F21" s="61">
        <v>61767</v>
      </c>
      <c r="G21" s="62">
        <v>115560</v>
      </c>
      <c r="H21" s="61">
        <v>54691</v>
      </c>
      <c r="I21" s="61">
        <v>60869</v>
      </c>
      <c r="J21" s="61">
        <v>112886</v>
      </c>
      <c r="K21" s="61">
        <v>53247</v>
      </c>
      <c r="L21" s="61">
        <v>59639</v>
      </c>
      <c r="M21" s="59" t="str">
        <f t="shared" si="0"/>
        <v xml:space="preserve">  </v>
      </c>
      <c r="N21" s="89">
        <f t="shared" si="5"/>
        <v>2275</v>
      </c>
      <c r="O21" s="57" t="str">
        <f t="shared" si="1"/>
        <v xml:space="preserve">  </v>
      </c>
      <c r="P21" s="88">
        <f t="shared" si="6"/>
        <v>1.9686742817583962</v>
      </c>
      <c r="Q21" s="59" t="str">
        <f t="shared" si="2"/>
        <v xml:space="preserve">  </v>
      </c>
      <c r="R21" s="58">
        <f t="shared" si="7"/>
        <v>4949</v>
      </c>
      <c r="S21" s="57" t="str">
        <f t="shared" si="3"/>
        <v xml:space="preserve">  </v>
      </c>
      <c r="T21" s="56">
        <f t="shared" si="8"/>
        <v>4.3840688836525317</v>
      </c>
    </row>
    <row r="22" spans="1:20" ht="30" customHeight="1">
      <c r="A22" s="25">
        <v>70</v>
      </c>
      <c r="B22" s="24" t="s">
        <v>21</v>
      </c>
      <c r="C22" s="26">
        <v>74</v>
      </c>
      <c r="D22" s="62">
        <f t="shared" si="4"/>
        <v>111629</v>
      </c>
      <c r="E22" s="61">
        <v>51055</v>
      </c>
      <c r="F22" s="61">
        <v>60574</v>
      </c>
      <c r="G22" s="62">
        <v>111668</v>
      </c>
      <c r="H22" s="61">
        <v>50934</v>
      </c>
      <c r="I22" s="61">
        <v>60734</v>
      </c>
      <c r="J22" s="61">
        <v>111753</v>
      </c>
      <c r="K22" s="61">
        <v>50786</v>
      </c>
      <c r="L22" s="61">
        <v>60967</v>
      </c>
      <c r="M22" s="59" t="str">
        <f t="shared" si="0"/>
        <v>△</v>
      </c>
      <c r="N22" s="89">
        <f t="shared" si="5"/>
        <v>-39</v>
      </c>
      <c r="O22" s="57" t="str">
        <f t="shared" si="1"/>
        <v>△</v>
      </c>
      <c r="P22" s="88">
        <f t="shared" si="6"/>
        <v>-3.4924956119937178E-2</v>
      </c>
      <c r="Q22" s="59" t="str">
        <f t="shared" si="2"/>
        <v>△</v>
      </c>
      <c r="R22" s="58">
        <f t="shared" si="7"/>
        <v>-124</v>
      </c>
      <c r="S22" s="57" t="str">
        <f t="shared" si="3"/>
        <v>△</v>
      </c>
      <c r="T22" s="56">
        <f t="shared" si="8"/>
        <v>-0.11095898991526099</v>
      </c>
    </row>
    <row r="23" spans="1:20" ht="30" customHeight="1">
      <c r="A23" s="25">
        <v>75</v>
      </c>
      <c r="B23" s="24" t="s">
        <v>21</v>
      </c>
      <c r="C23" s="26">
        <v>79</v>
      </c>
      <c r="D23" s="62">
        <f t="shared" si="4"/>
        <v>98571</v>
      </c>
      <c r="E23" s="61">
        <v>42337</v>
      </c>
      <c r="F23" s="61">
        <v>56234</v>
      </c>
      <c r="G23" s="62">
        <v>95868</v>
      </c>
      <c r="H23" s="61">
        <v>41143</v>
      </c>
      <c r="I23" s="61">
        <v>54725</v>
      </c>
      <c r="J23" s="61">
        <v>93509</v>
      </c>
      <c r="K23" s="61">
        <v>40032</v>
      </c>
      <c r="L23" s="61">
        <v>53477</v>
      </c>
      <c r="M23" s="59" t="str">
        <f t="shared" si="0"/>
        <v xml:space="preserve">  </v>
      </c>
      <c r="N23" s="89">
        <f t="shared" si="5"/>
        <v>2703</v>
      </c>
      <c r="O23" s="57" t="str">
        <f t="shared" si="1"/>
        <v xml:space="preserve">  </v>
      </c>
      <c r="P23" s="88">
        <f t="shared" si="6"/>
        <v>2.8195018149956184</v>
      </c>
      <c r="Q23" s="59" t="str">
        <f t="shared" si="2"/>
        <v xml:space="preserve">  </v>
      </c>
      <c r="R23" s="58">
        <f t="shared" si="7"/>
        <v>5062</v>
      </c>
      <c r="S23" s="57" t="str">
        <f t="shared" si="3"/>
        <v xml:space="preserve">  </v>
      </c>
      <c r="T23" s="56">
        <f t="shared" si="8"/>
        <v>5.4133826690478912</v>
      </c>
    </row>
    <row r="24" spans="1:20" ht="30" customHeight="1">
      <c r="A24" s="25">
        <v>80</v>
      </c>
      <c r="B24" s="24" t="s">
        <v>21</v>
      </c>
      <c r="C24" s="26">
        <v>84</v>
      </c>
      <c r="D24" s="62">
        <f t="shared" si="4"/>
        <v>69968</v>
      </c>
      <c r="E24" s="61">
        <v>26568</v>
      </c>
      <c r="F24" s="61">
        <v>43400</v>
      </c>
      <c r="G24" s="62">
        <v>66469</v>
      </c>
      <c r="H24" s="61">
        <v>24506</v>
      </c>
      <c r="I24" s="61">
        <v>41963</v>
      </c>
      <c r="J24" s="61">
        <v>62314</v>
      </c>
      <c r="K24" s="61">
        <v>22364</v>
      </c>
      <c r="L24" s="61">
        <v>39950</v>
      </c>
      <c r="M24" s="59" t="str">
        <f t="shared" si="0"/>
        <v xml:space="preserve">  </v>
      </c>
      <c r="N24" s="89">
        <f t="shared" si="5"/>
        <v>3499</v>
      </c>
      <c r="O24" s="57" t="str">
        <f t="shared" si="1"/>
        <v xml:space="preserve">  </v>
      </c>
      <c r="P24" s="88">
        <f t="shared" si="6"/>
        <v>5.2641080804585556</v>
      </c>
      <c r="Q24" s="59" t="str">
        <f t="shared" si="2"/>
        <v xml:space="preserve">  </v>
      </c>
      <c r="R24" s="58">
        <f t="shared" si="7"/>
        <v>7654</v>
      </c>
      <c r="S24" s="57" t="str">
        <f t="shared" si="3"/>
        <v xml:space="preserve">  </v>
      </c>
      <c r="T24" s="56">
        <f t="shared" si="8"/>
        <v>12.282954071316226</v>
      </c>
    </row>
    <row r="25" spans="1:20" ht="30" customHeight="1">
      <c r="A25" s="25">
        <v>85</v>
      </c>
      <c r="B25" s="24" t="s">
        <v>20</v>
      </c>
      <c r="C25" s="26"/>
      <c r="D25" s="62">
        <f t="shared" si="4"/>
        <v>63209</v>
      </c>
      <c r="E25" s="61">
        <v>16818</v>
      </c>
      <c r="F25" s="61">
        <v>46391</v>
      </c>
      <c r="G25" s="62">
        <v>60278</v>
      </c>
      <c r="H25" s="61">
        <v>16144</v>
      </c>
      <c r="I25" s="61">
        <v>44134</v>
      </c>
      <c r="J25" s="61">
        <v>57592</v>
      </c>
      <c r="K25" s="61">
        <v>15511</v>
      </c>
      <c r="L25" s="61">
        <v>42081</v>
      </c>
      <c r="M25" s="59" t="str">
        <f t="shared" si="0"/>
        <v xml:space="preserve">  </v>
      </c>
      <c r="N25" s="89">
        <f t="shared" si="5"/>
        <v>2931</v>
      </c>
      <c r="O25" s="57" t="str">
        <f t="shared" si="1"/>
        <v xml:space="preserve">  </v>
      </c>
      <c r="P25" s="88">
        <f t="shared" si="6"/>
        <v>4.8624705531039609</v>
      </c>
      <c r="Q25" s="59" t="str">
        <f t="shared" si="2"/>
        <v xml:space="preserve">  </v>
      </c>
      <c r="R25" s="58">
        <f t="shared" si="7"/>
        <v>5617</v>
      </c>
      <c r="S25" s="57" t="str">
        <f t="shared" si="3"/>
        <v xml:space="preserve">  </v>
      </c>
      <c r="T25" s="56">
        <f t="shared" si="8"/>
        <v>9.7530907070426451</v>
      </c>
    </row>
    <row r="26" spans="1:20" ht="21.6" customHeight="1">
      <c r="A26" s="25"/>
      <c r="B26" s="24"/>
      <c r="C26" s="26"/>
      <c r="D26" s="62"/>
      <c r="E26" s="61"/>
      <c r="F26" s="61"/>
      <c r="G26" s="62"/>
      <c r="H26" s="61"/>
      <c r="I26" s="61"/>
      <c r="J26" s="61"/>
      <c r="K26" s="61"/>
      <c r="L26" s="61"/>
      <c r="M26" s="59" t="str">
        <f t="shared" si="0"/>
        <v xml:space="preserve">  </v>
      </c>
      <c r="N26" s="89"/>
      <c r="O26" s="57" t="str">
        <f t="shared" si="1"/>
        <v xml:space="preserve">  </v>
      </c>
      <c r="P26" s="88"/>
      <c r="Q26" s="59" t="str">
        <f t="shared" si="2"/>
        <v xml:space="preserve">  </v>
      </c>
      <c r="R26" s="58"/>
      <c r="S26" s="57" t="str">
        <f t="shared" si="3"/>
        <v xml:space="preserve">  </v>
      </c>
      <c r="T26" s="56"/>
    </row>
    <row r="27" spans="1:20" ht="30" customHeight="1">
      <c r="A27" s="25">
        <v>0</v>
      </c>
      <c r="B27" s="24" t="s">
        <v>21</v>
      </c>
      <c r="C27" s="26">
        <v>14</v>
      </c>
      <c r="D27" s="62">
        <f>E27+F27</f>
        <v>271534</v>
      </c>
      <c r="E27" s="61">
        <f>SUM(E8:E10)</f>
        <v>139525</v>
      </c>
      <c r="F27" s="61">
        <f>SUM(F8:F10)</f>
        <v>132009</v>
      </c>
      <c r="G27" s="62">
        <v>273411</v>
      </c>
      <c r="H27" s="61">
        <v>140414</v>
      </c>
      <c r="I27" s="61">
        <v>132997</v>
      </c>
      <c r="J27" s="61">
        <v>275743</v>
      </c>
      <c r="K27" s="61">
        <v>141411</v>
      </c>
      <c r="L27" s="61">
        <v>134332</v>
      </c>
      <c r="M27" s="59" t="str">
        <f t="shared" si="0"/>
        <v>△</v>
      </c>
      <c r="N27" s="89">
        <f>D27-G27</f>
        <v>-1877</v>
      </c>
      <c r="O27" s="57" t="str">
        <f t="shared" si="1"/>
        <v>△</v>
      </c>
      <c r="P27" s="88">
        <f>D27/G27*100-100</f>
        <v>-0.68651224712978376</v>
      </c>
      <c r="Q27" s="59" t="str">
        <f t="shared" si="2"/>
        <v>△</v>
      </c>
      <c r="R27" s="58">
        <f>D27-J27</f>
        <v>-4209</v>
      </c>
      <c r="S27" s="57" t="str">
        <f t="shared" si="3"/>
        <v>△</v>
      </c>
      <c r="T27" s="56">
        <f>D27/J27*100-100</f>
        <v>-1.5264213416115666</v>
      </c>
    </row>
    <row r="28" spans="1:20" ht="30" customHeight="1">
      <c r="A28" s="25">
        <v>15</v>
      </c>
      <c r="B28" s="24" t="s">
        <v>21</v>
      </c>
      <c r="C28" s="26">
        <v>64</v>
      </c>
      <c r="D28" s="62">
        <f>E28+F28</f>
        <v>1210458</v>
      </c>
      <c r="E28" s="61">
        <f>SUM(E11:E20)</f>
        <v>599389</v>
      </c>
      <c r="F28" s="61">
        <f>SUM(F11:F20)</f>
        <v>611069</v>
      </c>
      <c r="G28" s="62">
        <v>1222901</v>
      </c>
      <c r="H28" s="61">
        <v>605342</v>
      </c>
      <c r="I28" s="61">
        <v>617559</v>
      </c>
      <c r="J28" s="61">
        <v>1236318</v>
      </c>
      <c r="K28" s="61">
        <v>611276</v>
      </c>
      <c r="L28" s="61">
        <v>625042</v>
      </c>
      <c r="M28" s="59" t="str">
        <f t="shared" si="0"/>
        <v>△</v>
      </c>
      <c r="N28" s="89">
        <f>D28-G28</f>
        <v>-12443</v>
      </c>
      <c r="O28" s="57" t="str">
        <f t="shared" si="1"/>
        <v>△</v>
      </c>
      <c r="P28" s="88">
        <f>D28/G28*100-100</f>
        <v>-1.017498554666318</v>
      </c>
      <c r="Q28" s="59" t="str">
        <f t="shared" si="2"/>
        <v>△</v>
      </c>
      <c r="R28" s="58">
        <f>D28-J28</f>
        <v>-25860</v>
      </c>
      <c r="S28" s="57" t="str">
        <f t="shared" si="3"/>
        <v>△</v>
      </c>
      <c r="T28" s="56">
        <f>D28/J28*100-100</f>
        <v>-2.0916948552071659</v>
      </c>
    </row>
    <row r="29" spans="1:20" ht="30" customHeight="1">
      <c r="A29" s="25">
        <v>65</v>
      </c>
      <c r="B29" s="24" t="s">
        <v>20</v>
      </c>
      <c r="C29" s="26"/>
      <c r="D29" s="62">
        <f>E29+F29</f>
        <v>461212</v>
      </c>
      <c r="E29" s="61">
        <f>SUM(E21:E25)</f>
        <v>192846</v>
      </c>
      <c r="F29" s="61">
        <f>SUM(F21:F25)</f>
        <v>268366</v>
      </c>
      <c r="G29" s="62">
        <v>449843</v>
      </c>
      <c r="H29" s="61">
        <v>187418</v>
      </c>
      <c r="I29" s="61">
        <v>262425</v>
      </c>
      <c r="J29" s="61">
        <v>438054</v>
      </c>
      <c r="K29" s="61">
        <v>181940</v>
      </c>
      <c r="L29" s="61">
        <v>256114</v>
      </c>
      <c r="M29" s="59" t="str">
        <f t="shared" si="0"/>
        <v xml:space="preserve">  </v>
      </c>
      <c r="N29" s="89">
        <f>D29-G29</f>
        <v>11369</v>
      </c>
      <c r="O29" s="57" t="str">
        <f t="shared" si="1"/>
        <v xml:space="preserve">  </v>
      </c>
      <c r="P29" s="88">
        <f>D29/G29*100-100</f>
        <v>2.5273262004743771</v>
      </c>
      <c r="Q29" s="59" t="str">
        <f t="shared" si="2"/>
        <v xml:space="preserve">  </v>
      </c>
      <c r="R29" s="58">
        <f>D29-J29</f>
        <v>23158</v>
      </c>
      <c r="S29" s="57" t="str">
        <f t="shared" si="3"/>
        <v xml:space="preserve">  </v>
      </c>
      <c r="T29" s="56">
        <f>D29/J29*100-100</f>
        <v>5.286562843850291</v>
      </c>
    </row>
    <row r="30" spans="1:20" ht="12" customHeight="1">
      <c r="A30" s="17"/>
      <c r="B30" s="16"/>
      <c r="C30" s="15"/>
      <c r="D30" s="14"/>
      <c r="E30" s="13"/>
      <c r="F30" s="13"/>
      <c r="G30" s="14"/>
      <c r="H30" s="13"/>
      <c r="I30" s="13"/>
      <c r="J30" s="13"/>
      <c r="K30" s="13"/>
      <c r="L30" s="54"/>
      <c r="M30" s="11"/>
      <c r="N30" s="52"/>
      <c r="O30" s="10"/>
      <c r="P30" s="87"/>
      <c r="Q30" s="53"/>
      <c r="R30" s="52"/>
      <c r="S30" s="10"/>
      <c r="T30" s="51"/>
    </row>
    <row r="31" spans="1:20" ht="22.9" customHeight="1">
      <c r="A31" s="24"/>
      <c r="B31" s="24"/>
      <c r="C31" s="23"/>
      <c r="R31" s="50" t="s">
        <v>17</v>
      </c>
      <c r="S31" s="49"/>
    </row>
    <row r="32" spans="1:20" ht="27" customHeight="1">
      <c r="A32" s="48"/>
      <c r="B32" s="47"/>
      <c r="C32" s="46" t="s">
        <v>16</v>
      </c>
      <c r="D32" s="113" t="s">
        <v>15</v>
      </c>
      <c r="E32" s="114"/>
      <c r="F32" s="114"/>
      <c r="G32" s="114"/>
      <c r="H32" s="114"/>
      <c r="I32" s="114"/>
      <c r="J32" s="114"/>
      <c r="K32" s="114"/>
      <c r="L32" s="115"/>
      <c r="M32" s="98" t="s">
        <v>14</v>
      </c>
      <c r="N32" s="121"/>
      <c r="O32" s="121"/>
      <c r="P32" s="121"/>
      <c r="Q32" s="121"/>
      <c r="R32" s="124"/>
      <c r="S32" s="37"/>
      <c r="T32" s="1"/>
    </row>
    <row r="33" spans="1:20" ht="27" customHeight="1">
      <c r="A33" s="36"/>
      <c r="B33" s="24"/>
      <c r="C33" s="23"/>
      <c r="D33" s="116" t="str">
        <f>D3</f>
        <v>平　成　19　年</v>
      </c>
      <c r="E33" s="117"/>
      <c r="F33" s="117"/>
      <c r="G33" s="117" t="str">
        <f>G3</f>
        <v>平　成　18　年</v>
      </c>
      <c r="H33" s="117"/>
      <c r="I33" s="117"/>
      <c r="J33" s="117" t="str">
        <f>J3</f>
        <v>平　成　17　年（国勢調査）</v>
      </c>
      <c r="K33" s="117"/>
      <c r="L33" s="118"/>
      <c r="M33" s="95" t="s">
        <v>13</v>
      </c>
      <c r="N33" s="123"/>
      <c r="O33" s="123"/>
      <c r="P33" s="123"/>
      <c r="Q33" s="123"/>
      <c r="R33" s="125"/>
      <c r="S33" s="43"/>
      <c r="T33" s="1"/>
    </row>
    <row r="34" spans="1:20" ht="27" customHeight="1">
      <c r="A34" s="42" t="s">
        <v>12</v>
      </c>
      <c r="B34" s="16"/>
      <c r="C34" s="15"/>
      <c r="D34" s="41" t="s">
        <v>7</v>
      </c>
      <c r="E34" s="39" t="s">
        <v>11</v>
      </c>
      <c r="F34" s="39" t="s">
        <v>10</v>
      </c>
      <c r="G34" s="39" t="s">
        <v>7</v>
      </c>
      <c r="H34" s="39" t="s">
        <v>11</v>
      </c>
      <c r="I34" s="40" t="s">
        <v>10</v>
      </c>
      <c r="J34" s="40" t="s">
        <v>7</v>
      </c>
      <c r="K34" s="39" t="s">
        <v>11</v>
      </c>
      <c r="L34" s="38" t="s">
        <v>10</v>
      </c>
      <c r="M34" s="91" t="s">
        <v>50</v>
      </c>
      <c r="N34" s="92"/>
      <c r="O34" s="126" t="s">
        <v>42</v>
      </c>
      <c r="P34" s="107"/>
      <c r="Q34" s="93" t="s">
        <v>41</v>
      </c>
      <c r="R34" s="94"/>
      <c r="S34" s="37"/>
      <c r="T34" s="1"/>
    </row>
    <row r="35" spans="1:20" ht="12" customHeight="1">
      <c r="A35" s="36"/>
      <c r="B35" s="24"/>
      <c r="C35" s="23"/>
      <c r="D35" s="35"/>
      <c r="E35" s="33"/>
      <c r="F35" s="86"/>
      <c r="G35" s="85"/>
      <c r="H35" s="33"/>
      <c r="I35" s="33"/>
      <c r="J35" s="33"/>
      <c r="K35" s="33"/>
      <c r="L35" s="32"/>
      <c r="M35" s="31"/>
      <c r="N35" s="7"/>
      <c r="O35" s="34"/>
      <c r="P35" s="84"/>
      <c r="Q35" s="7"/>
      <c r="R35" s="29"/>
      <c r="S35" s="7"/>
      <c r="T35" s="1"/>
    </row>
    <row r="36" spans="1:20" ht="30" customHeight="1">
      <c r="A36" s="111" t="s">
        <v>7</v>
      </c>
      <c r="B36" s="112"/>
      <c r="C36" s="112"/>
      <c r="D36" s="27">
        <v>100</v>
      </c>
      <c r="E36" s="22">
        <v>100</v>
      </c>
      <c r="F36" s="83">
        <v>100</v>
      </c>
      <c r="G36" s="27">
        <v>100</v>
      </c>
      <c r="H36" s="22">
        <v>100</v>
      </c>
      <c r="I36" s="22">
        <v>100</v>
      </c>
      <c r="J36" s="22">
        <v>100</v>
      </c>
      <c r="K36" s="22">
        <v>100</v>
      </c>
      <c r="L36" s="20">
        <v>100</v>
      </c>
      <c r="M36" s="21"/>
      <c r="N36" s="18">
        <f>E6/F6*100</f>
        <v>92.220436714245196</v>
      </c>
      <c r="O36" s="20"/>
      <c r="P36" s="82">
        <f>H6/I6*100</f>
        <v>92.233708749323768</v>
      </c>
      <c r="Q36" s="18"/>
      <c r="R36" s="19">
        <f>K6/L6*100</f>
        <v>92.140293560977909</v>
      </c>
      <c r="S36" s="18"/>
      <c r="T36" s="1"/>
    </row>
    <row r="37" spans="1:20" ht="21" customHeight="1">
      <c r="A37" s="28"/>
      <c r="B37" s="24"/>
      <c r="C37" s="23"/>
      <c r="D37" s="27"/>
      <c r="E37" s="22"/>
      <c r="F37" s="83"/>
      <c r="G37" s="27"/>
      <c r="H37" s="22"/>
      <c r="I37" s="22"/>
      <c r="J37" s="22"/>
      <c r="K37" s="22"/>
      <c r="L37" s="20"/>
      <c r="M37" s="21"/>
      <c r="N37" s="18"/>
      <c r="O37" s="20"/>
      <c r="P37" s="82"/>
      <c r="Q37" s="18"/>
      <c r="R37" s="19"/>
      <c r="S37" s="18"/>
      <c r="T37" s="1"/>
    </row>
    <row r="38" spans="1:20" ht="30" customHeight="1">
      <c r="A38" s="25">
        <v>0</v>
      </c>
      <c r="B38" s="24" t="s">
        <v>2</v>
      </c>
      <c r="C38" s="26">
        <v>4</v>
      </c>
      <c r="D38" s="21">
        <f>D8/D6*100</f>
        <v>4.356968691090894</v>
      </c>
      <c r="E38" s="22">
        <f>E8/E6*100</f>
        <v>4.7041564165641656</v>
      </c>
      <c r="F38" s="83">
        <f>F8/F6*100</f>
        <v>4.0367906544411882</v>
      </c>
      <c r="G38" s="27">
        <f t="shared" ref="G38:G55" si="9">G8/$G$6*100</f>
        <v>4.4145759395480013</v>
      </c>
      <c r="H38" s="22">
        <f t="shared" ref="H38:H55" si="10">H8/$H$6*100</f>
        <v>4.7353401002885809</v>
      </c>
      <c r="I38" s="22">
        <f t="shared" ref="I38:I55" si="11">I8/$I$6*100</f>
        <v>4.1187232577583242</v>
      </c>
      <c r="J38" s="22">
        <v>4.4928532890810846</v>
      </c>
      <c r="K38" s="22">
        <v>4.8074792243767313</v>
      </c>
      <c r="L38" s="20">
        <v>4.2029560286807035</v>
      </c>
      <c r="M38" s="21"/>
      <c r="N38" s="18">
        <f t="shared" ref="N38:N55" si="12">E8/F8*100</f>
        <v>107.46639998048637</v>
      </c>
      <c r="O38" s="20"/>
      <c r="P38" s="82">
        <f t="shared" ref="P38:P55" si="13">H8/I8*100</f>
        <v>106.04207962171328</v>
      </c>
      <c r="Q38" s="18"/>
      <c r="R38" s="19">
        <f t="shared" ref="R38:R55" si="14">K8/L8*100</f>
        <v>105.39309571635447</v>
      </c>
      <c r="S38" s="18"/>
      <c r="T38" s="1"/>
    </row>
    <row r="39" spans="1:20" ht="30" customHeight="1">
      <c r="A39" s="25">
        <v>5</v>
      </c>
      <c r="B39" s="24" t="s">
        <v>6</v>
      </c>
      <c r="C39" s="26">
        <v>9</v>
      </c>
      <c r="D39" s="21">
        <f>D9/D6*100</f>
        <v>4.7610339316449473</v>
      </c>
      <c r="E39" s="22">
        <f>E9/E6*100</f>
        <v>5.084584700013667</v>
      </c>
      <c r="F39" s="83">
        <f>F9/F6*100</f>
        <v>4.4626540000630186</v>
      </c>
      <c r="G39" s="27">
        <f t="shared" si="9"/>
        <v>4.7869259454834969</v>
      </c>
      <c r="H39" s="22">
        <f t="shared" si="10"/>
        <v>5.1153148041898531</v>
      </c>
      <c r="I39" s="22">
        <f t="shared" si="11"/>
        <v>4.4840407219790492</v>
      </c>
      <c r="J39" s="22">
        <v>4.7986883731576322</v>
      </c>
      <c r="K39" s="22">
        <v>5.1225229064564246</v>
      </c>
      <c r="L39" s="20">
        <v>4.5003062835243028</v>
      </c>
      <c r="M39" s="21"/>
      <c r="N39" s="18">
        <f t="shared" si="12"/>
        <v>105.07259167733109</v>
      </c>
      <c r="O39" s="20"/>
      <c r="P39" s="82">
        <f t="shared" si="13"/>
        <v>105.2185930199399</v>
      </c>
      <c r="Q39" s="18"/>
      <c r="R39" s="19">
        <f t="shared" si="14"/>
        <v>104.87969810003707</v>
      </c>
      <c r="S39" s="18"/>
      <c r="T39" s="1"/>
    </row>
    <row r="40" spans="1:20" ht="30" customHeight="1">
      <c r="A40" s="25">
        <v>10</v>
      </c>
      <c r="B40" s="24" t="s">
        <v>6</v>
      </c>
      <c r="C40" s="26">
        <v>14</v>
      </c>
      <c r="D40" s="21">
        <f>D10/D6*100</f>
        <v>4.7914105401196627</v>
      </c>
      <c r="E40" s="22">
        <f>E10/E6*100</f>
        <v>5.1086083777504436</v>
      </c>
      <c r="F40" s="83">
        <f>F10/F6*100</f>
        <v>4.4988893090084128</v>
      </c>
      <c r="G40" s="27">
        <f t="shared" si="9"/>
        <v>4.7884098193562643</v>
      </c>
      <c r="H40" s="22">
        <f t="shared" si="10"/>
        <v>5.1237397274590641</v>
      </c>
      <c r="I40" s="22">
        <f t="shared" si="11"/>
        <v>4.4791226085673532</v>
      </c>
      <c r="J40" s="22">
        <v>4.7966447040358382</v>
      </c>
      <c r="K40" s="22">
        <v>5.1361602386533134</v>
      </c>
      <c r="L40" s="20">
        <v>4.4838140937541722</v>
      </c>
      <c r="M40" s="21"/>
      <c r="N40" s="18">
        <f t="shared" si="12"/>
        <v>104.71875683957101</v>
      </c>
      <c r="O40" s="20"/>
      <c r="P40" s="82">
        <f t="shared" si="13"/>
        <v>105.5076091969168</v>
      </c>
      <c r="Q40" s="18"/>
      <c r="R40" s="19">
        <f t="shared" si="14"/>
        <v>105.54570333880679</v>
      </c>
      <c r="S40" s="18"/>
      <c r="T40" s="1"/>
    </row>
    <row r="41" spans="1:20" ht="30" customHeight="1">
      <c r="A41" s="25">
        <v>15</v>
      </c>
      <c r="B41" s="24" t="s">
        <v>6</v>
      </c>
      <c r="C41" s="26">
        <v>19</v>
      </c>
      <c r="D41" s="21">
        <f>D11/D6*100</f>
        <v>5.0496885501188427</v>
      </c>
      <c r="E41" s="22">
        <f>E11/E6*100</f>
        <v>5.3942232130654642</v>
      </c>
      <c r="F41" s="83">
        <f>F11/F6*100</f>
        <v>4.7319571793175159</v>
      </c>
      <c r="G41" s="27">
        <f t="shared" si="9"/>
        <v>5.1840924627394154</v>
      </c>
      <c r="H41" s="22">
        <f t="shared" si="10"/>
        <v>5.5039277205570256</v>
      </c>
      <c r="I41" s="22">
        <f t="shared" si="11"/>
        <v>4.8890965425662714</v>
      </c>
      <c r="J41" s="22">
        <v>5.3426620016512851</v>
      </c>
      <c r="K41" s="22">
        <v>5.6113360323886639</v>
      </c>
      <c r="L41" s="20">
        <v>5.0951049610077517</v>
      </c>
      <c r="M41" s="21"/>
      <c r="N41" s="18">
        <f t="shared" si="12"/>
        <v>105.12724473021619</v>
      </c>
      <c r="O41" s="20"/>
      <c r="P41" s="82">
        <f t="shared" si="13"/>
        <v>103.83261241323811</v>
      </c>
      <c r="Q41" s="18"/>
      <c r="R41" s="19">
        <f t="shared" si="14"/>
        <v>101.47585834842587</v>
      </c>
      <c r="S41" s="18"/>
      <c r="T41" s="1"/>
    </row>
    <row r="42" spans="1:20" ht="30" customHeight="1">
      <c r="A42" s="25">
        <v>20</v>
      </c>
      <c r="B42" s="24" t="s">
        <v>2</v>
      </c>
      <c r="C42" s="26">
        <v>24</v>
      </c>
      <c r="D42" s="21">
        <f>D12/D6*100</f>
        <v>5.5266474059503325</v>
      </c>
      <c r="E42" s="22">
        <f>E12/E6*100</f>
        <v>5.6568820896542293</v>
      </c>
      <c r="F42" s="83">
        <f>F12/F6*100</f>
        <v>5.4065444118851813</v>
      </c>
      <c r="G42" s="27">
        <f t="shared" si="9"/>
        <v>5.5700531738527097</v>
      </c>
      <c r="H42" s="22">
        <f t="shared" si="10"/>
        <v>5.7124179103204238</v>
      </c>
      <c r="I42" s="22">
        <f t="shared" si="11"/>
        <v>5.4387448974573349</v>
      </c>
      <c r="J42" s="22">
        <v>5.6048647499775193</v>
      </c>
      <c r="K42" s="22">
        <v>5.7716812273598972</v>
      </c>
      <c r="L42" s="20">
        <v>5.451159558009314</v>
      </c>
      <c r="M42" s="21"/>
      <c r="N42" s="18">
        <f t="shared" si="12"/>
        <v>96.490493188606393</v>
      </c>
      <c r="O42" s="20"/>
      <c r="P42" s="82">
        <f t="shared" si="13"/>
        <v>96.87483044870055</v>
      </c>
      <c r="Q42" s="18"/>
      <c r="R42" s="19">
        <f t="shared" si="14"/>
        <v>97.558032739649548</v>
      </c>
      <c r="S42" s="18"/>
      <c r="T42" s="1"/>
    </row>
    <row r="43" spans="1:20" ht="30" customHeight="1">
      <c r="A43" s="25">
        <v>25</v>
      </c>
      <c r="B43" s="24" t="s">
        <v>2</v>
      </c>
      <c r="C43" s="26">
        <v>29</v>
      </c>
      <c r="D43" s="21">
        <f>D13/D6*100</f>
        <v>5.5446274895500371</v>
      </c>
      <c r="E43" s="22">
        <f>E13/E6*100</f>
        <v>5.7735837775044416</v>
      </c>
      <c r="F43" s="83">
        <f>F13/F6*100</f>
        <v>5.3334830009137599</v>
      </c>
      <c r="G43" s="27">
        <f t="shared" si="9"/>
        <v>5.74965308052216</v>
      </c>
      <c r="H43" s="22">
        <f t="shared" si="10"/>
        <v>5.9782828939931365</v>
      </c>
      <c r="I43" s="22">
        <f t="shared" si="11"/>
        <v>5.5387793242512178</v>
      </c>
      <c r="J43" s="22">
        <v>6.0261160477074114</v>
      </c>
      <c r="K43" s="22">
        <v>6.273598977200086</v>
      </c>
      <c r="L43" s="20">
        <v>5.7980845499595546</v>
      </c>
      <c r="M43" s="21"/>
      <c r="N43" s="18">
        <f t="shared" si="12"/>
        <v>99.830151755713914</v>
      </c>
      <c r="O43" s="20"/>
      <c r="P43" s="82">
        <f t="shared" si="13"/>
        <v>99.552477357485344</v>
      </c>
      <c r="Q43" s="18"/>
      <c r="R43" s="19">
        <f t="shared" si="14"/>
        <v>99.696933782571151</v>
      </c>
      <c r="S43" s="18"/>
      <c r="T43" s="1"/>
    </row>
    <row r="44" spans="1:20" ht="30" customHeight="1">
      <c r="A44" s="25">
        <v>30</v>
      </c>
      <c r="B44" s="24" t="s">
        <v>6</v>
      </c>
      <c r="C44" s="26">
        <v>34</v>
      </c>
      <c r="D44" s="21">
        <f>D14/D6*100</f>
        <v>6.8989734447996067</v>
      </c>
      <c r="E44" s="22">
        <f>E14/E6*100</f>
        <v>7.1685586647533146</v>
      </c>
      <c r="F44" s="83">
        <f>F14/F6*100</f>
        <v>6.6503607776412386</v>
      </c>
      <c r="G44" s="27">
        <f t="shared" si="9"/>
        <v>7.0953220108640043</v>
      </c>
      <c r="H44" s="22">
        <f t="shared" si="10"/>
        <v>7.3777799580673449</v>
      </c>
      <c r="I44" s="22">
        <f t="shared" si="11"/>
        <v>6.8348005705011552</v>
      </c>
      <c r="J44" s="22">
        <v>7.1672497935894182</v>
      </c>
      <c r="K44" s="22">
        <v>7.4408693799275518</v>
      </c>
      <c r="L44" s="20">
        <v>6.9151359034971298</v>
      </c>
      <c r="M44" s="21"/>
      <c r="N44" s="18">
        <f t="shared" si="12"/>
        <v>99.406277761326621</v>
      </c>
      <c r="O44" s="20"/>
      <c r="P44" s="82">
        <f t="shared" si="13"/>
        <v>99.561062660104199</v>
      </c>
      <c r="Q44" s="18"/>
      <c r="R44" s="19">
        <f t="shared" si="14"/>
        <v>99.145396212486872</v>
      </c>
      <c r="S44" s="18"/>
      <c r="T44" s="1"/>
    </row>
    <row r="45" spans="1:20" ht="30" customHeight="1">
      <c r="A45" s="25">
        <v>35</v>
      </c>
      <c r="B45" s="24" t="s">
        <v>2</v>
      </c>
      <c r="C45" s="26">
        <v>39</v>
      </c>
      <c r="D45" s="21">
        <f>D15/D6*100</f>
        <v>6.6695865093025164</v>
      </c>
      <c r="E45" s="22">
        <f>E15/E6*100</f>
        <v>6.8942616509498427</v>
      </c>
      <c r="F45" s="83">
        <f>F15/F6*100</f>
        <v>6.4623901124870029</v>
      </c>
      <c r="G45" s="27">
        <f t="shared" si="9"/>
        <v>6.4440548849127897</v>
      </c>
      <c r="H45" s="22">
        <f t="shared" si="10"/>
        <v>6.632227571041299</v>
      </c>
      <c r="I45" s="22">
        <f t="shared" si="11"/>
        <v>6.2704962376432398</v>
      </c>
      <c r="J45" s="22">
        <v>6.0033291369994028</v>
      </c>
      <c r="K45" s="22">
        <v>6.1492648625612611</v>
      </c>
      <c r="L45" s="20">
        <v>5.8688635310563644</v>
      </c>
      <c r="M45" s="21"/>
      <c r="N45" s="18">
        <f t="shared" si="12"/>
        <v>98.383385899955812</v>
      </c>
      <c r="O45" s="20"/>
      <c r="P45" s="82">
        <f t="shared" si="13"/>
        <v>97.554471442689291</v>
      </c>
      <c r="Q45" s="18"/>
      <c r="R45" s="19">
        <f t="shared" si="14"/>
        <v>96.542553191489361</v>
      </c>
      <c r="S45" s="18"/>
      <c r="T45" s="1"/>
    </row>
    <row r="46" spans="1:20" ht="30" customHeight="1">
      <c r="A46" s="25">
        <v>40</v>
      </c>
      <c r="B46" s="24" t="s">
        <v>2</v>
      </c>
      <c r="C46" s="26">
        <v>44</v>
      </c>
      <c r="D46" s="21">
        <f>D16/D6*100</f>
        <v>5.6572719449225479</v>
      </c>
      <c r="E46" s="22">
        <f>E16/E6*100</f>
        <v>5.8099929957632916</v>
      </c>
      <c r="F46" s="83">
        <f>F16/F6*100</f>
        <v>5.516431924882629</v>
      </c>
      <c r="G46" s="27">
        <f t="shared" si="9"/>
        <v>5.5450831583385529</v>
      </c>
      <c r="H46" s="22">
        <f t="shared" si="10"/>
        <v>5.6968477989621347</v>
      </c>
      <c r="I46" s="22">
        <f t="shared" si="11"/>
        <v>5.4051050017213393</v>
      </c>
      <c r="J46" s="22">
        <v>5.6605036418183747</v>
      </c>
      <c r="K46" s="22">
        <v>5.8153633070530582</v>
      </c>
      <c r="L46" s="20">
        <v>5.5178154916635904</v>
      </c>
      <c r="M46" s="21"/>
      <c r="N46" s="18">
        <f t="shared" si="12"/>
        <v>97.128016564329585</v>
      </c>
      <c r="O46" s="20"/>
      <c r="P46" s="82">
        <f t="shared" si="13"/>
        <v>97.212061654928945</v>
      </c>
      <c r="Q46" s="18"/>
      <c r="R46" s="19">
        <f t="shared" si="14"/>
        <v>97.108952462282943</v>
      </c>
      <c r="S46" s="18"/>
      <c r="T46" s="1"/>
    </row>
    <row r="47" spans="1:20" ht="30" customHeight="1">
      <c r="A47" s="25">
        <v>45</v>
      </c>
      <c r="B47" s="24" t="s">
        <v>6</v>
      </c>
      <c r="C47" s="26">
        <v>49</v>
      </c>
      <c r="D47" s="21">
        <f>D17/D6*100</f>
        <v>5.6776596180640935</v>
      </c>
      <c r="E47" s="22">
        <f>E17/E6*100</f>
        <v>5.8135164684980181</v>
      </c>
      <c r="F47" s="83">
        <f>F17/F6*100</f>
        <v>5.5523718372877084</v>
      </c>
      <c r="G47" s="27">
        <f t="shared" si="9"/>
        <v>5.7175707040316341</v>
      </c>
      <c r="H47" s="22">
        <f t="shared" si="10"/>
        <v>5.8508425989715196</v>
      </c>
      <c r="I47" s="22">
        <f t="shared" si="11"/>
        <v>5.5946490926080754</v>
      </c>
      <c r="J47" s="22">
        <v>5.8638998111649725</v>
      </c>
      <c r="K47" s="22">
        <v>6.0242914979757085</v>
      </c>
      <c r="L47" s="20">
        <v>5.7161144400901573</v>
      </c>
      <c r="M47" s="21"/>
      <c r="N47" s="18">
        <f t="shared" si="12"/>
        <v>96.557839294897946</v>
      </c>
      <c r="O47" s="20"/>
      <c r="P47" s="82">
        <f t="shared" si="13"/>
        <v>96.45732972326735</v>
      </c>
      <c r="Q47" s="18"/>
      <c r="R47" s="19">
        <f t="shared" si="14"/>
        <v>97.107920588033252</v>
      </c>
      <c r="S47" s="18"/>
      <c r="T47" s="1"/>
    </row>
    <row r="48" spans="1:20" ht="30" customHeight="1">
      <c r="A48" s="25">
        <v>50</v>
      </c>
      <c r="B48" s="24" t="s">
        <v>2</v>
      </c>
      <c r="C48" s="26">
        <v>54</v>
      </c>
      <c r="D48" s="21">
        <f>D18/D6*100</f>
        <v>6.0755265961806408</v>
      </c>
      <c r="E48" s="22">
        <f>E18/E6*100</f>
        <v>6.3029588629219635</v>
      </c>
      <c r="F48" s="83">
        <f>F18/F6*100</f>
        <v>5.8657875665626875</v>
      </c>
      <c r="G48" s="27">
        <f t="shared" si="9"/>
        <v>6.2959233379589268</v>
      </c>
      <c r="H48" s="22">
        <f t="shared" si="10"/>
        <v>6.5456321571856062</v>
      </c>
      <c r="I48" s="22">
        <f t="shared" si="11"/>
        <v>6.0656076329120152</v>
      </c>
      <c r="J48" s="22">
        <v>6.5831180668525047</v>
      </c>
      <c r="K48" s="22">
        <v>6.8448753462603875</v>
      </c>
      <c r="L48" s="20">
        <v>6.341934141188851</v>
      </c>
      <c r="M48" s="21"/>
      <c r="N48" s="18">
        <f t="shared" si="12"/>
        <v>99.09353387497481</v>
      </c>
      <c r="O48" s="20"/>
      <c r="P48" s="82">
        <f t="shared" si="13"/>
        <v>99.532967923977552</v>
      </c>
      <c r="Q48" s="18"/>
      <c r="R48" s="19">
        <f t="shared" si="14"/>
        <v>99.447394083866072</v>
      </c>
      <c r="S48" s="18"/>
      <c r="T48" s="1"/>
    </row>
    <row r="49" spans="1:20" ht="30" customHeight="1">
      <c r="A49" s="25">
        <v>55</v>
      </c>
      <c r="B49" s="24" t="s">
        <v>6</v>
      </c>
      <c r="C49" s="26">
        <v>59</v>
      </c>
      <c r="D49" s="21">
        <f>D19/D6*100</f>
        <v>8.0806901073682482</v>
      </c>
      <c r="E49" s="22">
        <f>E19/E6*100</f>
        <v>8.2738613844471764</v>
      </c>
      <c r="F49" s="83">
        <f>F19/F6*100</f>
        <v>7.9025467120395749</v>
      </c>
      <c r="G49" s="27">
        <f t="shared" si="9"/>
        <v>8.4859165019054998</v>
      </c>
      <c r="H49" s="22">
        <f t="shared" si="10"/>
        <v>8.6795905700580356</v>
      </c>
      <c r="I49" s="22">
        <f t="shared" si="11"/>
        <v>8.307283725962721</v>
      </c>
      <c r="J49" s="22">
        <v>8.1063157550539948</v>
      </c>
      <c r="K49" s="22">
        <v>8.3135520988706588</v>
      </c>
      <c r="L49" s="20">
        <v>7.915367579496281</v>
      </c>
      <c r="M49" s="21"/>
      <c r="N49" s="18">
        <f t="shared" si="12"/>
        <v>96.553571651070939</v>
      </c>
      <c r="O49" s="20"/>
      <c r="P49" s="82">
        <f t="shared" si="13"/>
        <v>96.367339206213884</v>
      </c>
      <c r="Q49" s="18"/>
      <c r="R49" s="19">
        <f t="shared" si="14"/>
        <v>96.775433766169343</v>
      </c>
      <c r="S49" s="18"/>
      <c r="T49" s="1"/>
    </row>
    <row r="50" spans="1:20" ht="30" customHeight="1">
      <c r="A50" s="25">
        <v>60</v>
      </c>
      <c r="B50" s="24" t="s">
        <v>6</v>
      </c>
      <c r="C50" s="26">
        <v>64</v>
      </c>
      <c r="D50" s="21">
        <f>D20/D6*100</f>
        <v>6.8254139004999592</v>
      </c>
      <c r="E50" s="22">
        <f>E20/E6*100</f>
        <v>6.9100638923055904</v>
      </c>
      <c r="F50" s="83">
        <f>F20/F6*100</f>
        <v>6.7473493083782339</v>
      </c>
      <c r="G50" s="27">
        <f t="shared" si="9"/>
        <v>6.485808025608593</v>
      </c>
      <c r="H50" s="22">
        <f t="shared" si="10"/>
        <v>6.5789052718690746</v>
      </c>
      <c r="I50" s="22">
        <f t="shared" si="11"/>
        <v>6.3999409826390599</v>
      </c>
      <c r="J50" s="22">
        <v>6.8075640281535854</v>
      </c>
      <c r="K50" s="22">
        <v>6.8815256765395265</v>
      </c>
      <c r="L50" s="20">
        <v>6.7394155482082416</v>
      </c>
      <c r="M50" s="21"/>
      <c r="N50" s="18">
        <f t="shared" si="12"/>
        <v>94.444363371032466</v>
      </c>
      <c r="O50" s="20"/>
      <c r="P50" s="82">
        <f t="shared" si="13"/>
        <v>94.81287942826404</v>
      </c>
      <c r="Q50" s="18"/>
      <c r="R50" s="19">
        <f t="shared" si="14"/>
        <v>94.083202237371083</v>
      </c>
      <c r="S50" s="18"/>
      <c r="T50" s="1"/>
    </row>
    <row r="51" spans="1:20" ht="30" customHeight="1">
      <c r="A51" s="25">
        <v>65</v>
      </c>
      <c r="B51" s="24" t="s">
        <v>2</v>
      </c>
      <c r="C51" s="26">
        <v>69</v>
      </c>
      <c r="D51" s="21">
        <f>D21/D6*100</f>
        <v>6.0361343332513728</v>
      </c>
      <c r="E51" s="22">
        <f>E21/E6*100</f>
        <v>5.9864869482028151</v>
      </c>
      <c r="F51" s="83">
        <f>F21/F6*100</f>
        <v>6.0819193685603556</v>
      </c>
      <c r="G51" s="27">
        <f t="shared" si="9"/>
        <v>5.9129815426557455</v>
      </c>
      <c r="H51" s="22">
        <f t="shared" si="10"/>
        <v>5.8324997280562743</v>
      </c>
      <c r="I51" s="22">
        <f t="shared" si="11"/>
        <v>5.9872129051295921</v>
      </c>
      <c r="J51" s="22">
        <v>5.7675408120723626</v>
      </c>
      <c r="K51" s="22">
        <v>5.6730236522480295</v>
      </c>
      <c r="L51" s="20">
        <v>5.8546292006000016</v>
      </c>
      <c r="M51" s="21"/>
      <c r="N51" s="18">
        <f t="shared" si="12"/>
        <v>90.773390321692816</v>
      </c>
      <c r="O51" s="20"/>
      <c r="P51" s="82">
        <f t="shared" si="13"/>
        <v>89.850334324533009</v>
      </c>
      <c r="Q51" s="18"/>
      <c r="R51" s="19">
        <f t="shared" si="14"/>
        <v>89.282181123090595</v>
      </c>
      <c r="S51" s="18"/>
      <c r="T51" s="1"/>
    </row>
    <row r="52" spans="1:20" ht="30" customHeight="1">
      <c r="A52" s="25">
        <v>70</v>
      </c>
      <c r="B52" s="24" t="s">
        <v>2</v>
      </c>
      <c r="C52" s="26">
        <v>74</v>
      </c>
      <c r="D52" s="21">
        <f>D22/D6*100</f>
        <v>5.7182300631095817</v>
      </c>
      <c r="E52" s="22">
        <f>E22/E6*100</f>
        <v>5.4512394082274156</v>
      </c>
      <c r="F52" s="83">
        <f>F22/F6*100</f>
        <v>5.9644500110281378</v>
      </c>
      <c r="G52" s="27">
        <f t="shared" si="9"/>
        <v>5.7138354353174261</v>
      </c>
      <c r="H52" s="22">
        <f t="shared" si="10"/>
        <v>5.4318359720761791</v>
      </c>
      <c r="I52" s="22">
        <f t="shared" si="11"/>
        <v>5.9739339989180147</v>
      </c>
      <c r="J52" s="22">
        <v>5.7096538841975333</v>
      </c>
      <c r="K52" s="22">
        <v>5.4108246324312805</v>
      </c>
      <c r="L52" s="20">
        <v>5.9849960340210311</v>
      </c>
      <c r="M52" s="21"/>
      <c r="N52" s="18">
        <f t="shared" si="12"/>
        <v>84.285336943242967</v>
      </c>
      <c r="O52" s="20"/>
      <c r="P52" s="82">
        <f t="shared" si="13"/>
        <v>83.864062963084933</v>
      </c>
      <c r="Q52" s="18"/>
      <c r="R52" s="19">
        <f t="shared" si="14"/>
        <v>83.30080207325274</v>
      </c>
      <c r="S52" s="18"/>
      <c r="T52" s="1"/>
    </row>
    <row r="53" spans="1:20" ht="30" customHeight="1">
      <c r="A53" s="25">
        <v>75</v>
      </c>
      <c r="B53" s="24" t="s">
        <v>6</v>
      </c>
      <c r="C53" s="26">
        <v>79</v>
      </c>
      <c r="D53" s="21">
        <f>D23/D6*100</f>
        <v>5.0493299729530365</v>
      </c>
      <c r="E53" s="22">
        <f>E23/E6*100</f>
        <v>4.5204019748530815</v>
      </c>
      <c r="F53" s="83">
        <f>F23/F6*100</f>
        <v>5.5371096827047293</v>
      </c>
      <c r="G53" s="27">
        <f t="shared" si="9"/>
        <v>4.9053800149820095</v>
      </c>
      <c r="H53" s="22">
        <f t="shared" si="10"/>
        <v>4.3876787096856757</v>
      </c>
      <c r="I53" s="22">
        <f t="shared" si="11"/>
        <v>5.3828751291004773</v>
      </c>
      <c r="J53" s="22">
        <v>4.7775363977470588</v>
      </c>
      <c r="K53" s="22">
        <v>4.2650756445770295</v>
      </c>
      <c r="L53" s="20">
        <v>5.2497192401027233</v>
      </c>
      <c r="M53" s="21"/>
      <c r="N53" s="18">
        <f t="shared" si="12"/>
        <v>75.287192801507985</v>
      </c>
      <c r="O53" s="20"/>
      <c r="P53" s="82">
        <f t="shared" si="13"/>
        <v>75.181361352215632</v>
      </c>
      <c r="Q53" s="18"/>
      <c r="R53" s="19">
        <f t="shared" si="14"/>
        <v>74.858350318828656</v>
      </c>
      <c r="S53" s="18"/>
      <c r="T53" s="1"/>
    </row>
    <row r="54" spans="1:20" ht="30" customHeight="1">
      <c r="A54" s="25">
        <v>80</v>
      </c>
      <c r="B54" s="24" t="s">
        <v>2</v>
      </c>
      <c r="C54" s="26">
        <v>84</v>
      </c>
      <c r="D54" s="21">
        <f>D24/D6*100</f>
        <v>3.5841324481599872</v>
      </c>
      <c r="E54" s="22">
        <f>E24/E6*100</f>
        <v>2.8367158671586719</v>
      </c>
      <c r="F54" s="83">
        <f>F24/F6*100</f>
        <v>4.2734032832340798</v>
      </c>
      <c r="G54" s="27">
        <f t="shared" si="9"/>
        <v>3.4010900844477736</v>
      </c>
      <c r="H54" s="22">
        <f t="shared" si="10"/>
        <v>2.6134325270290732</v>
      </c>
      <c r="I54" s="22">
        <f t="shared" si="11"/>
        <v>4.1275758618993752</v>
      </c>
      <c r="J54" s="22">
        <v>3.1837299413875697</v>
      </c>
      <c r="K54" s="22">
        <v>2.3826976347751971</v>
      </c>
      <c r="L54" s="20">
        <v>3.9218034602184821</v>
      </c>
      <c r="M54" s="21"/>
      <c r="N54" s="18">
        <f t="shared" si="12"/>
        <v>61.216589861751146</v>
      </c>
      <c r="O54" s="20"/>
      <c r="P54" s="82">
        <f t="shared" si="13"/>
        <v>58.39906584371947</v>
      </c>
      <c r="Q54" s="18"/>
      <c r="R54" s="19">
        <f t="shared" si="14"/>
        <v>55.979974968710891</v>
      </c>
      <c r="S54" s="18"/>
      <c r="T54" s="1"/>
    </row>
    <row r="55" spans="1:20" ht="30" customHeight="1">
      <c r="A55" s="25">
        <v>85</v>
      </c>
      <c r="B55" s="24" t="s">
        <v>6</v>
      </c>
      <c r="C55" s="26"/>
      <c r="D55" s="21">
        <f>D25/D6*100</f>
        <v>3.2379005819195146</v>
      </c>
      <c r="E55" s="22">
        <f>E25/E6*100</f>
        <v>1.795689831898319</v>
      </c>
      <c r="F55" s="83">
        <f>F25/F6*100</f>
        <v>4.5679136339288533</v>
      </c>
      <c r="G55" s="27">
        <f t="shared" si="9"/>
        <v>3.0843085966441937</v>
      </c>
      <c r="H55" s="22">
        <f t="shared" si="10"/>
        <v>1.7216703956727888</v>
      </c>
      <c r="I55" s="22">
        <f t="shared" si="11"/>
        <v>4.3411203462351837</v>
      </c>
      <c r="J55" s="22">
        <v>2.9424748015597286</v>
      </c>
      <c r="K55" s="22">
        <v>1.6525676539526954</v>
      </c>
      <c r="L55" s="20">
        <v>4.1309990340288847</v>
      </c>
      <c r="M55" s="21"/>
      <c r="N55" s="18">
        <f t="shared" si="12"/>
        <v>36.252721433036577</v>
      </c>
      <c r="O55" s="20"/>
      <c r="P55" s="82">
        <f t="shared" si="13"/>
        <v>36.579507862419</v>
      </c>
      <c r="Q55" s="18"/>
      <c r="R55" s="19">
        <f t="shared" si="14"/>
        <v>36.859865497492933</v>
      </c>
      <c r="S55" s="18"/>
      <c r="T55" s="1"/>
    </row>
    <row r="56" spans="1:20" ht="21.6" customHeight="1">
      <c r="A56" s="25"/>
      <c r="B56" s="24"/>
      <c r="C56" s="26"/>
      <c r="D56" s="21"/>
      <c r="E56" s="22"/>
      <c r="F56" s="83"/>
      <c r="G56" s="27"/>
      <c r="H56" s="22"/>
      <c r="I56" s="22"/>
      <c r="J56" s="22"/>
      <c r="K56" s="22"/>
      <c r="L56" s="20"/>
      <c r="M56" s="21"/>
      <c r="N56" s="18"/>
      <c r="O56" s="20"/>
      <c r="P56" s="82"/>
      <c r="Q56" s="18"/>
      <c r="R56" s="19"/>
      <c r="S56" s="18"/>
      <c r="T56" s="1"/>
    </row>
    <row r="57" spans="1:20" ht="30" customHeight="1">
      <c r="A57" s="25">
        <v>0</v>
      </c>
      <c r="B57" s="24" t="s">
        <v>6</v>
      </c>
      <c r="C57" s="26">
        <v>14</v>
      </c>
      <c r="D57" s="21">
        <f>D27/D6*100</f>
        <v>13.909413162855502</v>
      </c>
      <c r="E57" s="22">
        <f>E27/E6*100</f>
        <v>14.897349494328276</v>
      </c>
      <c r="F57" s="83">
        <f>F27/F6*100</f>
        <v>12.998333963512621</v>
      </c>
      <c r="G57" s="27">
        <f>G27/$G$6*100</f>
        <v>13.989911704387763</v>
      </c>
      <c r="H57" s="22">
        <f>H27/$H$6*100</f>
        <v>14.974394631937498</v>
      </c>
      <c r="I57" s="22">
        <f>I27/$I$6*100</f>
        <v>13.081886588304725</v>
      </c>
      <c r="J57" s="22">
        <v>14.088186366274554</v>
      </c>
      <c r="K57" s="22">
        <v>15.066162369486468</v>
      </c>
      <c r="L57" s="20">
        <v>13.187076405959179</v>
      </c>
      <c r="M57" s="21"/>
      <c r="N57" s="18">
        <f>E27/F27*100</f>
        <v>105.69355119726684</v>
      </c>
      <c r="O57" s="20"/>
      <c r="P57" s="82">
        <f>H27/I27*100</f>
        <v>105.57681752219975</v>
      </c>
      <c r="Q57" s="18"/>
      <c r="R57" s="19">
        <f>K27/L27*100</f>
        <v>105.26977935264865</v>
      </c>
      <c r="S57" s="18"/>
      <c r="T57" s="1"/>
    </row>
    <row r="58" spans="1:20" ht="30" customHeight="1">
      <c r="A58" s="25">
        <v>15</v>
      </c>
      <c r="B58" s="24" t="s">
        <v>2</v>
      </c>
      <c r="C58" s="26">
        <v>64</v>
      </c>
      <c r="D58" s="21">
        <f>D28/D6*100</f>
        <v>62.006085566756816</v>
      </c>
      <c r="E58" s="22">
        <f>E28/E6*100</f>
        <v>63.997902999863335</v>
      </c>
      <c r="F58" s="83">
        <f>F28/F6*100</f>
        <v>60.16922283139553</v>
      </c>
      <c r="G58" s="27">
        <f>G28/$G$6*100</f>
        <v>62.573477340734286</v>
      </c>
      <c r="H58" s="22">
        <f>H28/$H$6*100</f>
        <v>64.556454451025601</v>
      </c>
      <c r="I58" s="22">
        <f>I28/$I$6*100</f>
        <v>60.744504008262432</v>
      </c>
      <c r="J58" s="22">
        <v>63.165623032968469</v>
      </c>
      <c r="K58" s="22">
        <v>65.126358406136802</v>
      </c>
      <c r="L58" s="20">
        <v>61.358995704177232</v>
      </c>
      <c r="M58" s="21"/>
      <c r="N58" s="18">
        <f>E28/F28*100</f>
        <v>98.088595559584917</v>
      </c>
      <c r="O58" s="20"/>
      <c r="P58" s="82">
        <f>H28/I28*100</f>
        <v>98.021727478670044</v>
      </c>
      <c r="Q58" s="18"/>
      <c r="R58" s="19">
        <f>K28/L28*100</f>
        <v>97.797588002086258</v>
      </c>
      <c r="S58" s="18"/>
      <c r="T58" s="1"/>
    </row>
    <row r="59" spans="1:20" ht="30" customHeight="1">
      <c r="A59" s="25">
        <v>65</v>
      </c>
      <c r="B59" s="24" t="s">
        <v>2</v>
      </c>
      <c r="C59" s="23"/>
      <c r="D59" s="21">
        <f>D29/D6*100</f>
        <v>23.625727399393494</v>
      </c>
      <c r="E59" s="22">
        <f>E29/E6*100</f>
        <v>20.590534030340304</v>
      </c>
      <c r="F59" s="83">
        <f>F29/F6*100</f>
        <v>26.424795979456157</v>
      </c>
      <c r="G59" s="27">
        <f>G29/$G$6*100</f>
        <v>23.017595674047147</v>
      </c>
      <c r="H59" s="22">
        <f>H29/$H$6*100</f>
        <v>19.98711733251999</v>
      </c>
      <c r="I59" s="22">
        <f>I29/$I$6*100</f>
        <v>25.812718241282646</v>
      </c>
      <c r="J59" s="22">
        <v>22.380935836964252</v>
      </c>
      <c r="K59" s="22">
        <v>19.384189217984233</v>
      </c>
      <c r="L59" s="20">
        <v>25.142146968971126</v>
      </c>
      <c r="M59" s="21"/>
      <c r="N59" s="18">
        <f>E29/F29*100</f>
        <v>71.859326442246783</v>
      </c>
      <c r="O59" s="20"/>
      <c r="P59" s="82">
        <f>H29/I29*100</f>
        <v>71.417738401448034</v>
      </c>
      <c r="Q59" s="18"/>
      <c r="R59" s="19">
        <f>K29/L29*100</f>
        <v>71.038678088663644</v>
      </c>
      <c r="S59" s="18"/>
      <c r="T59" s="1"/>
    </row>
    <row r="60" spans="1:20" ht="12" customHeight="1">
      <c r="A60" s="17"/>
      <c r="B60" s="16"/>
      <c r="C60" s="15"/>
      <c r="D60" s="14"/>
      <c r="E60" s="13"/>
      <c r="F60" s="54"/>
      <c r="G60" s="14"/>
      <c r="H60" s="13"/>
      <c r="I60" s="13"/>
      <c r="J60" s="13"/>
      <c r="K60" s="13"/>
      <c r="L60" s="12"/>
      <c r="M60" s="11"/>
      <c r="N60" s="10"/>
      <c r="O60" s="81"/>
      <c r="P60" s="80"/>
      <c r="Q60" s="9"/>
      <c r="R60" s="8"/>
      <c r="S60" s="7"/>
      <c r="T60" s="1"/>
    </row>
    <row r="61" spans="1:20">
      <c r="T61" s="1"/>
    </row>
  </sheetData>
  <mergeCells count="22">
    <mergeCell ref="R1:T1"/>
    <mergeCell ref="M2:P3"/>
    <mergeCell ref="Q2:T3"/>
    <mergeCell ref="M4:N4"/>
    <mergeCell ref="O4:P4"/>
    <mergeCell ref="S4:T4"/>
    <mergeCell ref="M33:R33"/>
    <mergeCell ref="M34:N34"/>
    <mergeCell ref="O34:P34"/>
    <mergeCell ref="Q34:R34"/>
    <mergeCell ref="A36:C36"/>
    <mergeCell ref="A6:C6"/>
    <mergeCell ref="D3:F3"/>
    <mergeCell ref="G3:I3"/>
    <mergeCell ref="J3:L3"/>
    <mergeCell ref="M32:R32"/>
    <mergeCell ref="Q4:R4"/>
    <mergeCell ref="D2:L2"/>
    <mergeCell ref="D32:L32"/>
    <mergeCell ref="D33:F33"/>
    <mergeCell ref="G33:I33"/>
    <mergeCell ref="J33:L33"/>
  </mergeCells>
  <phoneticPr fontId="2"/>
  <printOptions horizontalCentered="1"/>
  <pageMargins left="0.78740157480314965" right="0.78740157480314965" top="1.1023622047244095" bottom="1.1023622047244095" header="0.19685039370078741" footer="0.51181102362204722"/>
  <pageSetup paperSize="9" scale="62" firstPageNumber="90" pageOrder="overThenDown" orientation="landscape" useFirstPageNumber="1" r:id="rId1"/>
  <headerFooter alignWithMargins="0"/>
  <rowBreaks count="1" manualBreakCount="1">
    <brk id="3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1"/>
  <sheetViews>
    <sheetView view="pageBreakPreview" zoomScale="60" zoomScaleNormal="75" workbookViewId="0">
      <selection activeCell="D6" sqref="D6"/>
    </sheetView>
  </sheetViews>
  <sheetFormatPr defaultColWidth="8.75" defaultRowHeight="14.25"/>
  <cols>
    <col min="1" max="1" width="4.75" style="1" customWidth="1"/>
    <col min="2" max="2" width="2.875" style="1" customWidth="1"/>
    <col min="3" max="3" width="4.75" style="6" customWidth="1"/>
    <col min="4" max="12" width="11.125" style="5" customWidth="1"/>
    <col min="13" max="13" width="3.125" style="5" customWidth="1"/>
    <col min="14" max="14" width="8.5" style="3" customWidth="1"/>
    <col min="15" max="15" width="3.125" style="3" customWidth="1"/>
    <col min="16" max="16" width="8.5" style="4" customWidth="1"/>
    <col min="17" max="17" width="3.125" style="4" customWidth="1"/>
    <col min="18" max="18" width="8.5" style="3" customWidth="1"/>
    <col min="19" max="19" width="3.125" style="3" customWidth="1"/>
    <col min="20" max="20" width="8.5" style="2" customWidth="1"/>
    <col min="21" max="16384" width="8.75" style="1"/>
  </cols>
  <sheetData>
    <row r="1" spans="1:20" s="73" customFormat="1" ht="22.15" customHeight="1">
      <c r="A1" s="78" t="s">
        <v>62</v>
      </c>
      <c r="C1" s="77"/>
      <c r="D1" s="76"/>
      <c r="E1" s="76"/>
      <c r="F1" s="76"/>
      <c r="G1" s="76"/>
      <c r="H1" s="76"/>
      <c r="I1" s="76"/>
      <c r="J1" s="76"/>
      <c r="K1" s="76" t="s">
        <v>61</v>
      </c>
      <c r="L1" s="76"/>
      <c r="M1" s="76"/>
      <c r="N1" s="75"/>
      <c r="O1" s="75"/>
      <c r="P1" s="74"/>
      <c r="Q1" s="74"/>
      <c r="R1" s="119" t="s">
        <v>31</v>
      </c>
      <c r="S1" s="119"/>
      <c r="T1" s="119"/>
    </row>
    <row r="2" spans="1:20" ht="27" customHeight="1">
      <c r="A2" s="48"/>
      <c r="B2" s="47"/>
      <c r="C2" s="46" t="s">
        <v>16</v>
      </c>
      <c r="D2" s="113" t="s">
        <v>30</v>
      </c>
      <c r="E2" s="114"/>
      <c r="F2" s="114"/>
      <c r="G2" s="114"/>
      <c r="H2" s="114"/>
      <c r="I2" s="114"/>
      <c r="J2" s="114"/>
      <c r="K2" s="114"/>
      <c r="L2" s="115"/>
      <c r="M2" s="120" t="s">
        <v>60</v>
      </c>
      <c r="N2" s="121"/>
      <c r="O2" s="121"/>
      <c r="P2" s="121"/>
      <c r="Q2" s="101" t="s">
        <v>47</v>
      </c>
      <c r="R2" s="121"/>
      <c r="S2" s="121"/>
      <c r="T2" s="124"/>
    </row>
    <row r="3" spans="1:20" ht="27" customHeight="1">
      <c r="A3" s="36"/>
      <c r="B3" s="24"/>
      <c r="C3" s="23"/>
      <c r="D3" s="116" t="s">
        <v>59</v>
      </c>
      <c r="E3" s="117"/>
      <c r="F3" s="117"/>
      <c r="G3" s="117" t="s">
        <v>51</v>
      </c>
      <c r="H3" s="117"/>
      <c r="I3" s="117"/>
      <c r="J3" s="117" t="s">
        <v>44</v>
      </c>
      <c r="K3" s="117"/>
      <c r="L3" s="117"/>
      <c r="M3" s="122"/>
      <c r="N3" s="123"/>
      <c r="O3" s="123"/>
      <c r="P3" s="123"/>
      <c r="Q3" s="122"/>
      <c r="R3" s="123"/>
      <c r="S3" s="123"/>
      <c r="T3" s="125"/>
    </row>
    <row r="4" spans="1:20" ht="27" customHeight="1">
      <c r="A4" s="42" t="s">
        <v>12</v>
      </c>
      <c r="B4" s="16"/>
      <c r="C4" s="15"/>
      <c r="D4" s="41" t="s">
        <v>7</v>
      </c>
      <c r="E4" s="39" t="s">
        <v>11</v>
      </c>
      <c r="F4" s="40" t="s">
        <v>10</v>
      </c>
      <c r="G4" s="40" t="s">
        <v>7</v>
      </c>
      <c r="H4" s="39" t="s">
        <v>11</v>
      </c>
      <c r="I4" s="39" t="s">
        <v>10</v>
      </c>
      <c r="J4" s="39" t="s">
        <v>7</v>
      </c>
      <c r="K4" s="39" t="s">
        <v>11</v>
      </c>
      <c r="L4" s="39" t="s">
        <v>10</v>
      </c>
      <c r="M4" s="91" t="s">
        <v>25</v>
      </c>
      <c r="N4" s="107"/>
      <c r="O4" s="93" t="s">
        <v>22</v>
      </c>
      <c r="P4" s="92"/>
      <c r="Q4" s="91" t="s">
        <v>23</v>
      </c>
      <c r="R4" s="107"/>
      <c r="S4" s="108" t="s">
        <v>22</v>
      </c>
      <c r="T4" s="94"/>
    </row>
    <row r="5" spans="1:20" ht="12" customHeight="1">
      <c r="A5" s="36"/>
      <c r="B5" s="24"/>
      <c r="C5" s="23"/>
      <c r="D5" s="35"/>
      <c r="E5" s="33"/>
      <c r="F5" s="33"/>
      <c r="G5" s="35"/>
      <c r="H5" s="33"/>
      <c r="I5" s="33"/>
      <c r="J5" s="33"/>
      <c r="K5" s="33"/>
      <c r="L5" s="33"/>
      <c r="M5" s="31"/>
      <c r="N5" s="67"/>
      <c r="O5" s="66"/>
      <c r="P5" s="90"/>
      <c r="Q5" s="68"/>
      <c r="R5" s="67"/>
      <c r="S5" s="66"/>
      <c r="T5" s="65"/>
    </row>
    <row r="6" spans="1:20" ht="30" customHeight="1">
      <c r="A6" s="111" t="s">
        <v>7</v>
      </c>
      <c r="B6" s="112"/>
      <c r="C6" s="112"/>
      <c r="D6" s="62">
        <v>1948679</v>
      </c>
      <c r="E6" s="61">
        <v>934953</v>
      </c>
      <c r="F6" s="61">
        <v>1013726</v>
      </c>
      <c r="G6" s="62">
        <v>1952160</v>
      </c>
      <c r="H6" s="61">
        <v>936576</v>
      </c>
      <c r="I6" s="61">
        <v>1015584</v>
      </c>
      <c r="J6" s="61">
        <v>1957264</v>
      </c>
      <c r="K6" s="61">
        <v>938600</v>
      </c>
      <c r="L6" s="61">
        <v>1018664</v>
      </c>
      <c r="M6" s="59" t="s">
        <v>19</v>
      </c>
      <c r="N6" s="89">
        <v>-3481</v>
      </c>
      <c r="O6" s="57" t="s">
        <v>19</v>
      </c>
      <c r="P6" s="88">
        <v>-0.17831530202442991</v>
      </c>
      <c r="Q6" s="59" t="s">
        <v>19</v>
      </c>
      <c r="R6" s="58">
        <v>-8585</v>
      </c>
      <c r="S6" s="57" t="s">
        <v>19</v>
      </c>
      <c r="T6" s="56">
        <v>-0.43862248526515657</v>
      </c>
    </row>
    <row r="7" spans="1:20" ht="21" customHeight="1">
      <c r="A7" s="28"/>
      <c r="B7" s="24"/>
      <c r="C7" s="23"/>
      <c r="D7" s="62"/>
      <c r="E7" s="61"/>
      <c r="F7" s="61"/>
      <c r="G7" s="62"/>
      <c r="H7" s="61"/>
      <c r="I7" s="61"/>
      <c r="J7" s="61"/>
      <c r="K7" s="61"/>
      <c r="L7" s="61"/>
      <c r="M7" s="59" t="s">
        <v>18</v>
      </c>
      <c r="N7" s="89"/>
      <c r="O7" s="57" t="s">
        <v>18</v>
      </c>
      <c r="P7" s="88"/>
      <c r="Q7" s="59" t="s">
        <v>18</v>
      </c>
      <c r="R7" s="58"/>
      <c r="S7" s="57" t="s">
        <v>18</v>
      </c>
      <c r="T7" s="56"/>
    </row>
    <row r="8" spans="1:20" ht="30" customHeight="1">
      <c r="A8" s="25">
        <v>0</v>
      </c>
      <c r="B8" s="24" t="s">
        <v>21</v>
      </c>
      <c r="C8" s="26">
        <v>4</v>
      </c>
      <c r="D8" s="62">
        <v>84769</v>
      </c>
      <c r="E8" s="61">
        <v>44006</v>
      </c>
      <c r="F8" s="61">
        <v>40763</v>
      </c>
      <c r="G8" s="62">
        <v>85055</v>
      </c>
      <c r="H8" s="61">
        <v>44058</v>
      </c>
      <c r="I8" s="61">
        <v>40997</v>
      </c>
      <c r="J8" s="61">
        <v>87937</v>
      </c>
      <c r="K8" s="61">
        <v>45123</v>
      </c>
      <c r="L8" s="61">
        <v>42814</v>
      </c>
      <c r="M8" s="59" t="s">
        <v>19</v>
      </c>
      <c r="N8" s="89">
        <v>-286</v>
      </c>
      <c r="O8" s="57" t="s">
        <v>19</v>
      </c>
      <c r="P8" s="88">
        <v>-0.33625301275644404</v>
      </c>
      <c r="Q8" s="59" t="s">
        <v>19</v>
      </c>
      <c r="R8" s="58">
        <v>-3168</v>
      </c>
      <c r="S8" s="57" t="s">
        <v>19</v>
      </c>
      <c r="T8" s="56">
        <v>-3.6025791191421064</v>
      </c>
    </row>
    <row r="9" spans="1:20" ht="30" customHeight="1">
      <c r="A9" s="25">
        <v>5</v>
      </c>
      <c r="B9" s="24" t="s">
        <v>2</v>
      </c>
      <c r="C9" s="26">
        <v>9</v>
      </c>
      <c r="D9" s="62">
        <v>91419</v>
      </c>
      <c r="E9" s="61">
        <v>46778</v>
      </c>
      <c r="F9" s="61">
        <v>44641</v>
      </c>
      <c r="G9" s="62">
        <v>92943</v>
      </c>
      <c r="H9" s="61">
        <v>47621</v>
      </c>
      <c r="I9" s="61">
        <v>45322</v>
      </c>
      <c r="J9" s="61">
        <v>93923</v>
      </c>
      <c r="K9" s="61">
        <v>48080</v>
      </c>
      <c r="L9" s="61">
        <v>45843</v>
      </c>
      <c r="M9" s="59" t="s">
        <v>19</v>
      </c>
      <c r="N9" s="89">
        <v>-1524</v>
      </c>
      <c r="O9" s="57" t="s">
        <v>19</v>
      </c>
      <c r="P9" s="88">
        <v>-1.6397146638262257</v>
      </c>
      <c r="Q9" s="59" t="s">
        <v>19</v>
      </c>
      <c r="R9" s="58">
        <v>-2504</v>
      </c>
      <c r="S9" s="57" t="s">
        <v>19</v>
      </c>
      <c r="T9" s="56">
        <v>-2.6660136494788276</v>
      </c>
    </row>
    <row r="10" spans="1:20" ht="30" customHeight="1">
      <c r="A10" s="25">
        <v>10</v>
      </c>
      <c r="B10" s="24" t="s">
        <v>2</v>
      </c>
      <c r="C10" s="26">
        <v>14</v>
      </c>
      <c r="D10" s="62">
        <v>94070</v>
      </c>
      <c r="E10" s="61">
        <v>48184</v>
      </c>
      <c r="F10" s="61">
        <v>45886</v>
      </c>
      <c r="G10" s="62">
        <v>93536</v>
      </c>
      <c r="H10" s="61">
        <v>47846</v>
      </c>
      <c r="I10" s="61">
        <v>45690</v>
      </c>
      <c r="J10" s="61">
        <v>93883</v>
      </c>
      <c r="K10" s="61">
        <v>48208</v>
      </c>
      <c r="L10" s="61">
        <v>45675</v>
      </c>
      <c r="M10" s="59" t="s">
        <v>18</v>
      </c>
      <c r="N10" s="89">
        <v>534</v>
      </c>
      <c r="O10" s="57" t="s">
        <v>18</v>
      </c>
      <c r="P10" s="88">
        <v>0.57090318166268617</v>
      </c>
      <c r="Q10" s="59" t="s">
        <v>18</v>
      </c>
      <c r="R10" s="58">
        <v>187</v>
      </c>
      <c r="S10" s="57" t="s">
        <v>18</v>
      </c>
      <c r="T10" s="56">
        <v>0.19918409083645372</v>
      </c>
    </row>
    <row r="11" spans="1:20" ht="30" customHeight="1">
      <c r="A11" s="25">
        <v>15</v>
      </c>
      <c r="B11" s="24" t="s">
        <v>21</v>
      </c>
      <c r="C11" s="26">
        <v>19</v>
      </c>
      <c r="D11" s="62">
        <v>96143</v>
      </c>
      <c r="E11" s="61">
        <v>49087</v>
      </c>
      <c r="F11" s="61">
        <v>47056</v>
      </c>
      <c r="G11" s="62">
        <v>98578</v>
      </c>
      <c r="H11" s="61">
        <v>50521</v>
      </c>
      <c r="I11" s="61">
        <v>48057</v>
      </c>
      <c r="J11" s="61">
        <v>104570</v>
      </c>
      <c r="K11" s="61">
        <v>52668</v>
      </c>
      <c r="L11" s="61">
        <v>51902</v>
      </c>
      <c r="M11" s="59" t="s">
        <v>19</v>
      </c>
      <c r="N11" s="89">
        <v>-2435</v>
      </c>
      <c r="O11" s="57" t="s">
        <v>19</v>
      </c>
      <c r="P11" s="88">
        <v>-2.4701251800604496</v>
      </c>
      <c r="Q11" s="59" t="s">
        <v>19</v>
      </c>
      <c r="R11" s="58">
        <v>-8427</v>
      </c>
      <c r="S11" s="57" t="s">
        <v>19</v>
      </c>
      <c r="T11" s="56">
        <v>-8.0587166491345528</v>
      </c>
    </row>
    <row r="12" spans="1:20" ht="30" customHeight="1">
      <c r="A12" s="25">
        <v>20</v>
      </c>
      <c r="B12" s="24" t="s">
        <v>2</v>
      </c>
      <c r="C12" s="26">
        <v>24</v>
      </c>
      <c r="D12" s="62">
        <v>105496</v>
      </c>
      <c r="E12" s="61">
        <v>52087</v>
      </c>
      <c r="F12" s="61">
        <v>53409</v>
      </c>
      <c r="G12" s="62">
        <v>107889</v>
      </c>
      <c r="H12" s="61">
        <v>52981</v>
      </c>
      <c r="I12" s="61">
        <v>54908</v>
      </c>
      <c r="J12" s="61">
        <v>109702</v>
      </c>
      <c r="K12" s="61">
        <v>54173</v>
      </c>
      <c r="L12" s="61">
        <v>55529</v>
      </c>
      <c r="M12" s="59" t="s">
        <v>19</v>
      </c>
      <c r="N12" s="89">
        <v>-2393</v>
      </c>
      <c r="O12" s="57" t="s">
        <v>19</v>
      </c>
      <c r="P12" s="88">
        <v>-2.2180203727905479</v>
      </c>
      <c r="Q12" s="59" t="s">
        <v>19</v>
      </c>
      <c r="R12" s="58">
        <v>-4206</v>
      </c>
      <c r="S12" s="57" t="s">
        <v>19</v>
      </c>
      <c r="T12" s="56">
        <v>-3.8340230807095566</v>
      </c>
    </row>
    <row r="13" spans="1:20" ht="30" customHeight="1">
      <c r="A13" s="25">
        <v>25</v>
      </c>
      <c r="B13" s="24" t="s">
        <v>21</v>
      </c>
      <c r="C13" s="26">
        <v>29</v>
      </c>
      <c r="D13" s="62">
        <v>105516</v>
      </c>
      <c r="E13" s="61">
        <v>52747</v>
      </c>
      <c r="F13" s="61">
        <v>52769</v>
      </c>
      <c r="G13" s="62">
        <v>108240</v>
      </c>
      <c r="H13" s="61">
        <v>54074</v>
      </c>
      <c r="I13" s="61">
        <v>54166</v>
      </c>
      <c r="J13" s="61">
        <v>117947</v>
      </c>
      <c r="K13" s="61">
        <v>58884</v>
      </c>
      <c r="L13" s="61">
        <v>59063</v>
      </c>
      <c r="M13" s="59" t="s">
        <v>19</v>
      </c>
      <c r="N13" s="89">
        <v>-2724</v>
      </c>
      <c r="O13" s="57" t="s">
        <v>19</v>
      </c>
      <c r="P13" s="88">
        <v>-2.5166297117516621</v>
      </c>
      <c r="Q13" s="59" t="s">
        <v>19</v>
      </c>
      <c r="R13" s="58">
        <v>-12431</v>
      </c>
      <c r="S13" s="57" t="s">
        <v>19</v>
      </c>
      <c r="T13" s="56">
        <v>-10.539479596768047</v>
      </c>
    </row>
    <row r="14" spans="1:20" ht="30" customHeight="1">
      <c r="A14" s="25">
        <v>30</v>
      </c>
      <c r="B14" s="24" t="s">
        <v>21</v>
      </c>
      <c r="C14" s="26">
        <v>34</v>
      </c>
      <c r="D14" s="62">
        <v>128915</v>
      </c>
      <c r="E14" s="61">
        <v>64333</v>
      </c>
      <c r="F14" s="61">
        <v>64582</v>
      </c>
      <c r="G14" s="62">
        <v>134679</v>
      </c>
      <c r="H14" s="61">
        <v>67139</v>
      </c>
      <c r="I14" s="61">
        <v>67540</v>
      </c>
      <c r="J14" s="61">
        <v>140282</v>
      </c>
      <c r="K14" s="61">
        <v>69840</v>
      </c>
      <c r="L14" s="61">
        <v>70442</v>
      </c>
      <c r="M14" s="59" t="s">
        <v>19</v>
      </c>
      <c r="N14" s="89">
        <v>-5764</v>
      </c>
      <c r="O14" s="57" t="s">
        <v>19</v>
      </c>
      <c r="P14" s="88">
        <v>-4.2798060573660308</v>
      </c>
      <c r="Q14" s="59" t="s">
        <v>19</v>
      </c>
      <c r="R14" s="58">
        <v>-11367</v>
      </c>
      <c r="S14" s="57" t="s">
        <v>19</v>
      </c>
      <c r="T14" s="56">
        <v>-8.1029640295975298</v>
      </c>
    </row>
    <row r="15" spans="1:20" ht="30" customHeight="1">
      <c r="A15" s="25">
        <v>35</v>
      </c>
      <c r="B15" s="24" t="s">
        <v>21</v>
      </c>
      <c r="C15" s="26">
        <v>39</v>
      </c>
      <c r="D15" s="62">
        <v>134754</v>
      </c>
      <c r="E15" s="61">
        <v>67040</v>
      </c>
      <c r="F15" s="61">
        <v>67714</v>
      </c>
      <c r="G15" s="62">
        <v>130201</v>
      </c>
      <c r="H15" s="61">
        <v>64570</v>
      </c>
      <c r="I15" s="61">
        <v>65631</v>
      </c>
      <c r="J15" s="61">
        <v>117501</v>
      </c>
      <c r="K15" s="61">
        <v>57717</v>
      </c>
      <c r="L15" s="61">
        <v>59784</v>
      </c>
      <c r="M15" s="59" t="s">
        <v>18</v>
      </c>
      <c r="N15" s="89">
        <v>4553</v>
      </c>
      <c r="O15" s="57" t="s">
        <v>18</v>
      </c>
      <c r="P15" s="88">
        <v>3.496900945461249</v>
      </c>
      <c r="Q15" s="59" t="s">
        <v>18</v>
      </c>
      <c r="R15" s="58">
        <v>17253</v>
      </c>
      <c r="S15" s="57" t="s">
        <v>18</v>
      </c>
      <c r="T15" s="56">
        <v>14.683279291240069</v>
      </c>
    </row>
    <row r="16" spans="1:20" ht="30" customHeight="1">
      <c r="A16" s="25">
        <v>40</v>
      </c>
      <c r="B16" s="24" t="s">
        <v>20</v>
      </c>
      <c r="C16" s="26">
        <v>44</v>
      </c>
      <c r="D16" s="62">
        <v>112669</v>
      </c>
      <c r="E16" s="61">
        <v>55439</v>
      </c>
      <c r="F16" s="61">
        <v>57230</v>
      </c>
      <c r="G16" s="62">
        <v>110439</v>
      </c>
      <c r="H16" s="61">
        <v>54415</v>
      </c>
      <c r="I16" s="61">
        <v>56024</v>
      </c>
      <c r="J16" s="61">
        <v>110791</v>
      </c>
      <c r="K16" s="61">
        <v>54583</v>
      </c>
      <c r="L16" s="61">
        <v>56208</v>
      </c>
      <c r="M16" s="59" t="s">
        <v>18</v>
      </c>
      <c r="N16" s="89">
        <v>2230</v>
      </c>
      <c r="O16" s="57" t="s">
        <v>18</v>
      </c>
      <c r="P16" s="88">
        <v>2.0192142268582671</v>
      </c>
      <c r="Q16" s="59" t="s">
        <v>18</v>
      </c>
      <c r="R16" s="58">
        <v>1878</v>
      </c>
      <c r="S16" s="57" t="s">
        <v>18</v>
      </c>
      <c r="T16" s="56">
        <v>1.6950835356662566</v>
      </c>
    </row>
    <row r="17" spans="1:20" ht="30" customHeight="1">
      <c r="A17" s="25">
        <v>45</v>
      </c>
      <c r="B17" s="24" t="s">
        <v>21</v>
      </c>
      <c r="C17" s="26">
        <v>49</v>
      </c>
      <c r="D17" s="62">
        <v>109503</v>
      </c>
      <c r="E17" s="61">
        <v>53798</v>
      </c>
      <c r="F17" s="61">
        <v>55705</v>
      </c>
      <c r="G17" s="62">
        <v>110837</v>
      </c>
      <c r="H17" s="61">
        <v>54448</v>
      </c>
      <c r="I17" s="61">
        <v>56389</v>
      </c>
      <c r="J17" s="61">
        <v>114772</v>
      </c>
      <c r="K17" s="61">
        <v>56544</v>
      </c>
      <c r="L17" s="61">
        <v>58228</v>
      </c>
      <c r="M17" s="59" t="s">
        <v>19</v>
      </c>
      <c r="N17" s="89">
        <v>-1334</v>
      </c>
      <c r="O17" s="57" t="s">
        <v>19</v>
      </c>
      <c r="P17" s="88">
        <v>-1.2035692052293001</v>
      </c>
      <c r="Q17" s="59" t="s">
        <v>19</v>
      </c>
      <c r="R17" s="58">
        <v>-5269</v>
      </c>
      <c r="S17" s="57" t="s">
        <v>19</v>
      </c>
      <c r="T17" s="56">
        <v>-4.5908409716655711</v>
      </c>
    </row>
    <row r="18" spans="1:20" ht="30" customHeight="1">
      <c r="A18" s="25">
        <v>50</v>
      </c>
      <c r="B18" s="24" t="s">
        <v>6</v>
      </c>
      <c r="C18" s="26">
        <v>54</v>
      </c>
      <c r="D18" s="62">
        <v>115592</v>
      </c>
      <c r="E18" s="61">
        <v>57282</v>
      </c>
      <c r="F18" s="61">
        <v>58310</v>
      </c>
      <c r="G18" s="62">
        <v>118604</v>
      </c>
      <c r="H18" s="61">
        <v>59032</v>
      </c>
      <c r="I18" s="61">
        <v>59572</v>
      </c>
      <c r="J18" s="61">
        <v>128849</v>
      </c>
      <c r="K18" s="61">
        <v>64246</v>
      </c>
      <c r="L18" s="61">
        <v>64603</v>
      </c>
      <c r="M18" s="59" t="s">
        <v>19</v>
      </c>
      <c r="N18" s="89">
        <v>-3012</v>
      </c>
      <c r="O18" s="57" t="s">
        <v>19</v>
      </c>
      <c r="P18" s="88">
        <v>-2.539543354355672</v>
      </c>
      <c r="Q18" s="59" t="s">
        <v>19</v>
      </c>
      <c r="R18" s="58">
        <v>-13257</v>
      </c>
      <c r="S18" s="57" t="s">
        <v>19</v>
      </c>
      <c r="T18" s="56">
        <v>-10.288787650660851</v>
      </c>
    </row>
    <row r="19" spans="1:20" ht="30" customHeight="1">
      <c r="A19" s="25">
        <v>55</v>
      </c>
      <c r="B19" s="24" t="s">
        <v>2</v>
      </c>
      <c r="C19" s="26">
        <v>59</v>
      </c>
      <c r="D19" s="62">
        <v>146771</v>
      </c>
      <c r="E19" s="61">
        <v>72156</v>
      </c>
      <c r="F19" s="61">
        <v>74615</v>
      </c>
      <c r="G19" s="62">
        <v>157748</v>
      </c>
      <c r="H19" s="61">
        <v>77491</v>
      </c>
      <c r="I19" s="61">
        <v>80257</v>
      </c>
      <c r="J19" s="61">
        <v>158662</v>
      </c>
      <c r="K19" s="61">
        <v>78031</v>
      </c>
      <c r="L19" s="61">
        <v>80631</v>
      </c>
      <c r="M19" s="59" t="s">
        <v>19</v>
      </c>
      <c r="N19" s="89">
        <v>-10977</v>
      </c>
      <c r="O19" s="57" t="s">
        <v>19</v>
      </c>
      <c r="P19" s="88">
        <v>-6.9585668281055888</v>
      </c>
      <c r="Q19" s="59" t="s">
        <v>19</v>
      </c>
      <c r="R19" s="58">
        <v>-11891</v>
      </c>
      <c r="S19" s="57" t="s">
        <v>19</v>
      </c>
      <c r="T19" s="56">
        <v>-7.4945481589794696</v>
      </c>
    </row>
    <row r="20" spans="1:20" ht="30" customHeight="1">
      <c r="A20" s="25">
        <v>60</v>
      </c>
      <c r="B20" s="24" t="s">
        <v>21</v>
      </c>
      <c r="C20" s="26">
        <v>64</v>
      </c>
      <c r="D20" s="62">
        <v>142187</v>
      </c>
      <c r="E20" s="61">
        <v>69117</v>
      </c>
      <c r="F20" s="61">
        <v>73070</v>
      </c>
      <c r="G20" s="62">
        <v>133243</v>
      </c>
      <c r="H20" s="61">
        <v>64718</v>
      </c>
      <c r="I20" s="61">
        <v>68525</v>
      </c>
      <c r="J20" s="61">
        <v>133242</v>
      </c>
      <c r="K20" s="61">
        <v>64590</v>
      </c>
      <c r="L20" s="61">
        <v>68652</v>
      </c>
      <c r="M20" s="59" t="s">
        <v>18</v>
      </c>
      <c r="N20" s="89">
        <v>8944</v>
      </c>
      <c r="O20" s="57" t="s">
        <v>18</v>
      </c>
      <c r="P20" s="88">
        <v>6.7125477511013685</v>
      </c>
      <c r="Q20" s="59" t="s">
        <v>18</v>
      </c>
      <c r="R20" s="58">
        <v>8945</v>
      </c>
      <c r="S20" s="57" t="s">
        <v>18</v>
      </c>
      <c r="T20" s="56">
        <v>6.7133486438210213</v>
      </c>
    </row>
    <row r="21" spans="1:20" ht="30" customHeight="1">
      <c r="A21" s="25">
        <v>65</v>
      </c>
      <c r="B21" s="24" t="s">
        <v>20</v>
      </c>
      <c r="C21" s="26">
        <v>69</v>
      </c>
      <c r="D21" s="62">
        <v>121465</v>
      </c>
      <c r="E21" s="61">
        <v>58171</v>
      </c>
      <c r="F21" s="61">
        <v>63294</v>
      </c>
      <c r="G21" s="62">
        <v>117835</v>
      </c>
      <c r="H21" s="61">
        <v>56068</v>
      </c>
      <c r="I21" s="61">
        <v>61767</v>
      </c>
      <c r="J21" s="61">
        <v>112886</v>
      </c>
      <c r="K21" s="61">
        <v>53247</v>
      </c>
      <c r="L21" s="61">
        <v>59639</v>
      </c>
      <c r="M21" s="59" t="s">
        <v>18</v>
      </c>
      <c r="N21" s="89">
        <v>3630</v>
      </c>
      <c r="O21" s="57" t="s">
        <v>18</v>
      </c>
      <c r="P21" s="88">
        <v>3.0805787754062806</v>
      </c>
      <c r="Q21" s="59" t="s">
        <v>18</v>
      </c>
      <c r="R21" s="58">
        <v>8579</v>
      </c>
      <c r="S21" s="57" t="s">
        <v>18</v>
      </c>
      <c r="T21" s="56">
        <v>7.5997023545878193</v>
      </c>
    </row>
    <row r="22" spans="1:20" ht="30" customHeight="1">
      <c r="A22" s="25">
        <v>70</v>
      </c>
      <c r="B22" s="24" t="s">
        <v>21</v>
      </c>
      <c r="C22" s="26">
        <v>74</v>
      </c>
      <c r="D22" s="62">
        <v>109777</v>
      </c>
      <c r="E22" s="61">
        <v>50231</v>
      </c>
      <c r="F22" s="61">
        <v>59546</v>
      </c>
      <c r="G22" s="62">
        <v>111629</v>
      </c>
      <c r="H22" s="61">
        <v>51055</v>
      </c>
      <c r="I22" s="61">
        <v>60574</v>
      </c>
      <c r="J22" s="61">
        <v>111753</v>
      </c>
      <c r="K22" s="61">
        <v>50786</v>
      </c>
      <c r="L22" s="61">
        <v>60967</v>
      </c>
      <c r="M22" s="59" t="s">
        <v>19</v>
      </c>
      <c r="N22" s="89">
        <v>-1852</v>
      </c>
      <c r="O22" s="57" t="s">
        <v>19</v>
      </c>
      <c r="P22" s="88">
        <v>-1.6590670883014269</v>
      </c>
      <c r="Q22" s="59" t="s">
        <v>19</v>
      </c>
      <c r="R22" s="58">
        <v>-1976</v>
      </c>
      <c r="S22" s="57" t="s">
        <v>19</v>
      </c>
      <c r="T22" s="56">
        <v>-1.7681851941334799</v>
      </c>
    </row>
    <row r="23" spans="1:20" ht="30" customHeight="1">
      <c r="A23" s="25">
        <v>75</v>
      </c>
      <c r="B23" s="24" t="s">
        <v>21</v>
      </c>
      <c r="C23" s="26">
        <v>79</v>
      </c>
      <c r="D23" s="62">
        <v>100401</v>
      </c>
      <c r="E23" s="61">
        <v>43224</v>
      </c>
      <c r="F23" s="61">
        <v>57177</v>
      </c>
      <c r="G23" s="62">
        <v>98571</v>
      </c>
      <c r="H23" s="61">
        <v>42337</v>
      </c>
      <c r="I23" s="61">
        <v>56234</v>
      </c>
      <c r="J23" s="61">
        <v>93509</v>
      </c>
      <c r="K23" s="61">
        <v>40032</v>
      </c>
      <c r="L23" s="61">
        <v>53477</v>
      </c>
      <c r="M23" s="59" t="s">
        <v>18</v>
      </c>
      <c r="N23" s="89">
        <v>1830</v>
      </c>
      <c r="O23" s="57" t="s">
        <v>18</v>
      </c>
      <c r="P23" s="88">
        <v>1.8565298109991772</v>
      </c>
      <c r="Q23" s="59" t="s">
        <v>18</v>
      </c>
      <c r="R23" s="58">
        <v>6892</v>
      </c>
      <c r="S23" s="57" t="s">
        <v>18</v>
      </c>
      <c r="T23" s="56">
        <v>7.3704135430814119</v>
      </c>
    </row>
    <row r="24" spans="1:20" ht="30" customHeight="1">
      <c r="A24" s="25">
        <v>80</v>
      </c>
      <c r="B24" s="24" t="s">
        <v>20</v>
      </c>
      <c r="C24" s="26">
        <v>84</v>
      </c>
      <c r="D24" s="62">
        <v>73079</v>
      </c>
      <c r="E24" s="61">
        <v>28302</v>
      </c>
      <c r="F24" s="61">
        <v>44777</v>
      </c>
      <c r="G24" s="62">
        <v>69968</v>
      </c>
      <c r="H24" s="61">
        <v>26568</v>
      </c>
      <c r="I24" s="61">
        <v>43400</v>
      </c>
      <c r="J24" s="61">
        <v>62314</v>
      </c>
      <c r="K24" s="61">
        <v>22364</v>
      </c>
      <c r="L24" s="61">
        <v>39950</v>
      </c>
      <c r="M24" s="59" t="s">
        <v>18</v>
      </c>
      <c r="N24" s="89">
        <v>3111</v>
      </c>
      <c r="O24" s="57" t="s">
        <v>18</v>
      </c>
      <c r="P24" s="88">
        <v>4.4463183169448826</v>
      </c>
      <c r="Q24" s="59" t="s">
        <v>18</v>
      </c>
      <c r="R24" s="58">
        <v>10765</v>
      </c>
      <c r="S24" s="57" t="s">
        <v>18</v>
      </c>
      <c r="T24" s="56">
        <v>17.275411624995996</v>
      </c>
    </row>
    <row r="25" spans="1:20" ht="30" customHeight="1">
      <c r="A25" s="25">
        <v>85</v>
      </c>
      <c r="B25" s="24" t="s">
        <v>21</v>
      </c>
      <c r="C25" s="26"/>
      <c r="D25" s="62">
        <v>66191</v>
      </c>
      <c r="E25" s="61">
        <v>17601</v>
      </c>
      <c r="F25" s="61">
        <v>48590</v>
      </c>
      <c r="G25" s="62">
        <v>63209</v>
      </c>
      <c r="H25" s="61">
        <v>16818</v>
      </c>
      <c r="I25" s="61">
        <v>46391</v>
      </c>
      <c r="J25" s="61">
        <v>57592</v>
      </c>
      <c r="K25" s="61">
        <v>15511</v>
      </c>
      <c r="L25" s="61">
        <v>42081</v>
      </c>
      <c r="M25" s="59" t="s">
        <v>18</v>
      </c>
      <c r="N25" s="89">
        <v>2982</v>
      </c>
      <c r="O25" s="57" t="s">
        <v>18</v>
      </c>
      <c r="P25" s="88">
        <v>4.717682608489298</v>
      </c>
      <c r="Q25" s="59" t="s">
        <v>18</v>
      </c>
      <c r="R25" s="58">
        <v>8599</v>
      </c>
      <c r="S25" s="57" t="s">
        <v>18</v>
      </c>
      <c r="T25" s="56">
        <v>14.930893179608276</v>
      </c>
    </row>
    <row r="26" spans="1:20" ht="21.6" customHeight="1">
      <c r="A26" s="25"/>
      <c r="B26" s="24"/>
      <c r="C26" s="26"/>
      <c r="D26" s="62"/>
      <c r="E26" s="61"/>
      <c r="F26" s="61"/>
      <c r="G26" s="62"/>
      <c r="H26" s="61"/>
      <c r="I26" s="61"/>
      <c r="J26" s="61"/>
      <c r="K26" s="61"/>
      <c r="L26" s="61"/>
      <c r="M26" s="59" t="s">
        <v>18</v>
      </c>
      <c r="N26" s="89"/>
      <c r="O26" s="57" t="s">
        <v>18</v>
      </c>
      <c r="P26" s="88"/>
      <c r="Q26" s="59" t="s">
        <v>18</v>
      </c>
      <c r="R26" s="58"/>
      <c r="S26" s="57" t="s">
        <v>18</v>
      </c>
      <c r="T26" s="56"/>
    </row>
    <row r="27" spans="1:20" ht="30" customHeight="1">
      <c r="A27" s="25">
        <v>0</v>
      </c>
      <c r="B27" s="24" t="s">
        <v>21</v>
      </c>
      <c r="C27" s="26">
        <v>14</v>
      </c>
      <c r="D27" s="62">
        <v>270258</v>
      </c>
      <c r="E27" s="61">
        <v>138968</v>
      </c>
      <c r="F27" s="61">
        <v>131290</v>
      </c>
      <c r="G27" s="62">
        <v>271534</v>
      </c>
      <c r="H27" s="61">
        <v>139525</v>
      </c>
      <c r="I27" s="61">
        <v>132009</v>
      </c>
      <c r="J27" s="61">
        <v>275743</v>
      </c>
      <c r="K27" s="61">
        <v>141411</v>
      </c>
      <c r="L27" s="61">
        <v>134332</v>
      </c>
      <c r="M27" s="59" t="s">
        <v>19</v>
      </c>
      <c r="N27" s="89">
        <v>-1276</v>
      </c>
      <c r="O27" s="57" t="s">
        <v>19</v>
      </c>
      <c r="P27" s="88">
        <v>-0.46992273527440886</v>
      </c>
      <c r="Q27" s="59" t="s">
        <v>19</v>
      </c>
      <c r="R27" s="58">
        <v>-5485</v>
      </c>
      <c r="S27" s="57" t="s">
        <v>19</v>
      </c>
      <c r="T27" s="56">
        <v>-1.9891710759656718</v>
      </c>
    </row>
    <row r="28" spans="1:20" ht="30" customHeight="1">
      <c r="A28" s="25">
        <v>15</v>
      </c>
      <c r="B28" s="24" t="s">
        <v>21</v>
      </c>
      <c r="C28" s="26">
        <v>64</v>
      </c>
      <c r="D28" s="62">
        <v>1197546</v>
      </c>
      <c r="E28" s="61">
        <v>593086</v>
      </c>
      <c r="F28" s="61">
        <v>604460</v>
      </c>
      <c r="G28" s="62">
        <v>1210458</v>
      </c>
      <c r="H28" s="61">
        <v>599389</v>
      </c>
      <c r="I28" s="61">
        <v>611069</v>
      </c>
      <c r="J28" s="61">
        <v>1236318</v>
      </c>
      <c r="K28" s="61">
        <v>611276</v>
      </c>
      <c r="L28" s="61">
        <v>625042</v>
      </c>
      <c r="M28" s="59" t="s">
        <v>19</v>
      </c>
      <c r="N28" s="89">
        <v>-12912</v>
      </c>
      <c r="O28" s="57" t="s">
        <v>19</v>
      </c>
      <c r="P28" s="88">
        <v>-1.0667036774510166</v>
      </c>
      <c r="Q28" s="59" t="s">
        <v>19</v>
      </c>
      <c r="R28" s="58">
        <v>-38772</v>
      </c>
      <c r="S28" s="57" t="s">
        <v>19</v>
      </c>
      <c r="T28" s="56">
        <v>-3.136086346716624</v>
      </c>
    </row>
    <row r="29" spans="1:20" ht="30" customHeight="1">
      <c r="A29" s="25">
        <v>65</v>
      </c>
      <c r="B29" s="24" t="s">
        <v>20</v>
      </c>
      <c r="C29" s="26"/>
      <c r="D29" s="62">
        <v>470913</v>
      </c>
      <c r="E29" s="61">
        <v>197529</v>
      </c>
      <c r="F29" s="61">
        <v>273384</v>
      </c>
      <c r="G29" s="62">
        <v>461212</v>
      </c>
      <c r="H29" s="61">
        <v>192846</v>
      </c>
      <c r="I29" s="61">
        <v>268366</v>
      </c>
      <c r="J29" s="61">
        <v>438054</v>
      </c>
      <c r="K29" s="61">
        <v>181940</v>
      </c>
      <c r="L29" s="61">
        <v>256114</v>
      </c>
      <c r="M29" s="59" t="s">
        <v>18</v>
      </c>
      <c r="N29" s="89">
        <v>9701</v>
      </c>
      <c r="O29" s="57" t="s">
        <v>18</v>
      </c>
      <c r="P29" s="88">
        <v>2.1033711178373551</v>
      </c>
      <c r="Q29" s="59" t="s">
        <v>18</v>
      </c>
      <c r="R29" s="58">
        <v>32859</v>
      </c>
      <c r="S29" s="57" t="s">
        <v>18</v>
      </c>
      <c r="T29" s="56">
        <v>7.5011299976715122</v>
      </c>
    </row>
    <row r="30" spans="1:20" ht="12" customHeight="1">
      <c r="A30" s="17"/>
      <c r="B30" s="16"/>
      <c r="C30" s="15"/>
      <c r="D30" s="14"/>
      <c r="E30" s="13"/>
      <c r="F30" s="13"/>
      <c r="G30" s="14"/>
      <c r="H30" s="13"/>
      <c r="I30" s="13"/>
      <c r="J30" s="13"/>
      <c r="K30" s="13"/>
      <c r="L30" s="54"/>
      <c r="M30" s="11"/>
      <c r="N30" s="52"/>
      <c r="O30" s="10"/>
      <c r="P30" s="87"/>
      <c r="Q30" s="53"/>
      <c r="R30" s="52"/>
      <c r="S30" s="10"/>
      <c r="T30" s="51"/>
    </row>
    <row r="31" spans="1:20" ht="22.9" customHeight="1">
      <c r="A31" s="24"/>
      <c r="B31" s="24"/>
      <c r="C31" s="23"/>
      <c r="R31" s="50" t="s">
        <v>17</v>
      </c>
      <c r="S31" s="49"/>
    </row>
    <row r="32" spans="1:20" ht="27" customHeight="1">
      <c r="A32" s="48"/>
      <c r="B32" s="47"/>
      <c r="C32" s="46" t="s">
        <v>16</v>
      </c>
      <c r="D32" s="113" t="s">
        <v>15</v>
      </c>
      <c r="E32" s="114"/>
      <c r="F32" s="114"/>
      <c r="G32" s="114"/>
      <c r="H32" s="114"/>
      <c r="I32" s="114"/>
      <c r="J32" s="114"/>
      <c r="K32" s="114"/>
      <c r="L32" s="115"/>
      <c r="M32" s="98" t="s">
        <v>14</v>
      </c>
      <c r="N32" s="121"/>
      <c r="O32" s="121"/>
      <c r="P32" s="121"/>
      <c r="Q32" s="121"/>
      <c r="R32" s="124"/>
      <c r="S32" s="37"/>
      <c r="T32" s="1"/>
    </row>
    <row r="33" spans="1:20" ht="27" customHeight="1">
      <c r="A33" s="36"/>
      <c r="B33" s="24"/>
      <c r="C33" s="23"/>
      <c r="D33" s="116" t="str">
        <f>D3</f>
        <v>平　成　20　年</v>
      </c>
      <c r="E33" s="117"/>
      <c r="F33" s="117"/>
      <c r="G33" s="117" t="str">
        <f>G3</f>
        <v>平　成　19　年</v>
      </c>
      <c r="H33" s="117"/>
      <c r="I33" s="117"/>
      <c r="J33" s="117" t="str">
        <f>J3</f>
        <v>平　成　17　年（国勢調査）</v>
      </c>
      <c r="K33" s="117"/>
      <c r="L33" s="118"/>
      <c r="M33" s="95" t="s">
        <v>13</v>
      </c>
      <c r="N33" s="123"/>
      <c r="O33" s="123"/>
      <c r="P33" s="123"/>
      <c r="Q33" s="123"/>
      <c r="R33" s="125"/>
      <c r="S33" s="43"/>
      <c r="T33" s="1"/>
    </row>
    <row r="34" spans="1:20" ht="27" customHeight="1">
      <c r="A34" s="42" t="s">
        <v>12</v>
      </c>
      <c r="B34" s="16"/>
      <c r="C34" s="15"/>
      <c r="D34" s="41" t="s">
        <v>7</v>
      </c>
      <c r="E34" s="39" t="s">
        <v>11</v>
      </c>
      <c r="F34" s="39" t="s">
        <v>10</v>
      </c>
      <c r="G34" s="39" t="s">
        <v>7</v>
      </c>
      <c r="H34" s="39" t="s">
        <v>11</v>
      </c>
      <c r="I34" s="40" t="s">
        <v>10</v>
      </c>
      <c r="J34" s="40" t="s">
        <v>7</v>
      </c>
      <c r="K34" s="39" t="s">
        <v>11</v>
      </c>
      <c r="L34" s="38" t="s">
        <v>10</v>
      </c>
      <c r="M34" s="91" t="s">
        <v>58</v>
      </c>
      <c r="N34" s="92"/>
      <c r="O34" s="126" t="s">
        <v>50</v>
      </c>
      <c r="P34" s="107"/>
      <c r="Q34" s="93" t="s">
        <v>41</v>
      </c>
      <c r="R34" s="94"/>
      <c r="S34" s="37"/>
      <c r="T34" s="1"/>
    </row>
    <row r="35" spans="1:20" ht="12" customHeight="1">
      <c r="A35" s="36"/>
      <c r="B35" s="24"/>
      <c r="C35" s="23"/>
      <c r="D35" s="35"/>
      <c r="E35" s="33"/>
      <c r="F35" s="86"/>
      <c r="G35" s="85"/>
      <c r="H35" s="33"/>
      <c r="I35" s="33"/>
      <c r="J35" s="33"/>
      <c r="K35" s="33"/>
      <c r="L35" s="32"/>
      <c r="M35" s="31"/>
      <c r="N35" s="7"/>
      <c r="O35" s="34"/>
      <c r="P35" s="84"/>
      <c r="Q35" s="7"/>
      <c r="R35" s="29"/>
      <c r="S35" s="7"/>
      <c r="T35" s="1"/>
    </row>
    <row r="36" spans="1:20" ht="30" customHeight="1">
      <c r="A36" s="111" t="s">
        <v>7</v>
      </c>
      <c r="B36" s="112"/>
      <c r="C36" s="112"/>
      <c r="D36" s="27">
        <v>100</v>
      </c>
      <c r="E36" s="22">
        <v>100</v>
      </c>
      <c r="F36" s="83">
        <v>100</v>
      </c>
      <c r="G36" s="27">
        <v>100</v>
      </c>
      <c r="H36" s="22">
        <v>100</v>
      </c>
      <c r="I36" s="22">
        <v>100</v>
      </c>
      <c r="J36" s="22">
        <v>100</v>
      </c>
      <c r="K36" s="22">
        <v>100</v>
      </c>
      <c r="L36" s="20">
        <v>100</v>
      </c>
      <c r="M36" s="21"/>
      <c r="N36" s="18">
        <v>92.229359807285206</v>
      </c>
      <c r="O36" s="20"/>
      <c r="P36" s="82">
        <v>92.220436714245196</v>
      </c>
      <c r="Q36" s="18"/>
      <c r="R36" s="19">
        <v>92.140293560977909</v>
      </c>
      <c r="S36" s="18"/>
      <c r="T36" s="1"/>
    </row>
    <row r="37" spans="1:20" ht="21" customHeight="1">
      <c r="A37" s="28"/>
      <c r="B37" s="24"/>
      <c r="C37" s="23"/>
      <c r="D37" s="27"/>
      <c r="E37" s="22"/>
      <c r="F37" s="83"/>
      <c r="G37" s="27"/>
      <c r="H37" s="22"/>
      <c r="I37" s="22"/>
      <c r="J37" s="22"/>
      <c r="K37" s="22"/>
      <c r="L37" s="20"/>
      <c r="M37" s="21"/>
      <c r="N37" s="18"/>
      <c r="O37" s="20"/>
      <c r="P37" s="82"/>
      <c r="Q37" s="18"/>
      <c r="R37" s="19"/>
      <c r="S37" s="18"/>
      <c r="T37" s="1"/>
    </row>
    <row r="38" spans="1:20" ht="30" customHeight="1">
      <c r="A38" s="25">
        <v>0</v>
      </c>
      <c r="B38" s="24" t="s">
        <v>6</v>
      </c>
      <c r="C38" s="26">
        <v>4</v>
      </c>
      <c r="D38" s="21">
        <v>4.3500751021589501</v>
      </c>
      <c r="E38" s="22">
        <v>4.7067606606963128</v>
      </c>
      <c r="F38" s="83">
        <v>4.0211062949949001</v>
      </c>
      <c r="G38" s="27">
        <v>4.356968691090894</v>
      </c>
      <c r="H38" s="22">
        <v>4.7041564165641656</v>
      </c>
      <c r="I38" s="22">
        <v>4.0367906544411882</v>
      </c>
      <c r="J38" s="22">
        <v>4.4928532890810846</v>
      </c>
      <c r="K38" s="22">
        <v>4.8074792243767313</v>
      </c>
      <c r="L38" s="20">
        <v>4.2029560286807035</v>
      </c>
      <c r="M38" s="21"/>
      <c r="N38" s="18">
        <v>107.95574417977087</v>
      </c>
      <c r="O38" s="20"/>
      <c r="P38" s="82">
        <v>107.46639998048637</v>
      </c>
      <c r="Q38" s="18"/>
      <c r="R38" s="19">
        <v>105.39309571635447</v>
      </c>
      <c r="S38" s="18"/>
      <c r="T38" s="1"/>
    </row>
    <row r="39" spans="1:20" ht="30" customHeight="1">
      <c r="A39" s="25">
        <v>5</v>
      </c>
      <c r="B39" s="24" t="s">
        <v>2</v>
      </c>
      <c r="C39" s="26">
        <v>9</v>
      </c>
      <c r="D39" s="21">
        <v>4.6913319228051416</v>
      </c>
      <c r="E39" s="22">
        <v>5.0032461524803926</v>
      </c>
      <c r="F39" s="83">
        <v>4.4036554256278322</v>
      </c>
      <c r="G39" s="27">
        <v>4.7610339316449473</v>
      </c>
      <c r="H39" s="22">
        <v>5.084584700013667</v>
      </c>
      <c r="I39" s="22">
        <v>4.4626540000630186</v>
      </c>
      <c r="J39" s="22">
        <v>4.7986883731576322</v>
      </c>
      <c r="K39" s="22">
        <v>5.1225229064564246</v>
      </c>
      <c r="L39" s="20">
        <v>4.5003062835243028</v>
      </c>
      <c r="M39" s="21"/>
      <c r="N39" s="18">
        <v>104.78707914249232</v>
      </c>
      <c r="O39" s="20"/>
      <c r="P39" s="82">
        <v>105.07259167733109</v>
      </c>
      <c r="Q39" s="18"/>
      <c r="R39" s="19">
        <v>104.87969810003707</v>
      </c>
      <c r="S39" s="18"/>
      <c r="T39" s="1"/>
    </row>
    <row r="40" spans="1:20" ht="30" customHeight="1">
      <c r="A40" s="25">
        <v>10</v>
      </c>
      <c r="B40" s="24" t="s">
        <v>2</v>
      </c>
      <c r="C40" s="26">
        <v>14</v>
      </c>
      <c r="D40" s="21">
        <v>4.8273727997274047</v>
      </c>
      <c r="E40" s="22">
        <v>5.1536280433347983</v>
      </c>
      <c r="F40" s="83">
        <v>4.5264696772106072</v>
      </c>
      <c r="G40" s="27">
        <v>4.7914105401196627</v>
      </c>
      <c r="H40" s="22">
        <v>5.1086083777504436</v>
      </c>
      <c r="I40" s="22">
        <v>4.4988893090084128</v>
      </c>
      <c r="J40" s="22">
        <v>4.7966447040358382</v>
      </c>
      <c r="K40" s="22">
        <v>5.1361602386533134</v>
      </c>
      <c r="L40" s="20">
        <v>4.4838140937541722</v>
      </c>
      <c r="M40" s="21"/>
      <c r="N40" s="18">
        <v>105.00806346162229</v>
      </c>
      <c r="O40" s="20"/>
      <c r="P40" s="82">
        <v>104.71875683957101</v>
      </c>
      <c r="Q40" s="18"/>
      <c r="R40" s="19">
        <v>105.54570333880679</v>
      </c>
      <c r="S40" s="18"/>
      <c r="T40" s="1"/>
    </row>
    <row r="41" spans="1:20" ht="30" customHeight="1">
      <c r="A41" s="25">
        <v>15</v>
      </c>
      <c r="B41" s="24" t="s">
        <v>57</v>
      </c>
      <c r="C41" s="26">
        <v>19</v>
      </c>
      <c r="D41" s="21">
        <v>4.9337525575017738</v>
      </c>
      <c r="E41" s="22">
        <v>5.2502104383856736</v>
      </c>
      <c r="F41" s="83">
        <v>4.6418854799028537</v>
      </c>
      <c r="G41" s="27">
        <v>5.0496885501188427</v>
      </c>
      <c r="H41" s="22">
        <v>5.3942232130654642</v>
      </c>
      <c r="I41" s="22">
        <v>4.7319571793175159</v>
      </c>
      <c r="J41" s="22">
        <v>5.3426620016512851</v>
      </c>
      <c r="K41" s="22">
        <v>5.6113360323886639</v>
      </c>
      <c r="L41" s="20">
        <v>5.0951049610077517</v>
      </c>
      <c r="M41" s="21"/>
      <c r="N41" s="18">
        <v>104.31613396803807</v>
      </c>
      <c r="O41" s="20"/>
      <c r="P41" s="82">
        <v>105.12724473021619</v>
      </c>
      <c r="Q41" s="18"/>
      <c r="R41" s="19">
        <v>101.47585834842587</v>
      </c>
      <c r="S41" s="18"/>
      <c r="T41" s="1"/>
    </row>
    <row r="42" spans="1:20" ht="30" customHeight="1">
      <c r="A42" s="25">
        <v>20</v>
      </c>
      <c r="B42" s="24" t="s">
        <v>2</v>
      </c>
      <c r="C42" s="26">
        <v>24</v>
      </c>
      <c r="D42" s="21">
        <v>5.413718729457238</v>
      </c>
      <c r="E42" s="22">
        <v>5.5710821827407369</v>
      </c>
      <c r="F42" s="83">
        <v>5.2685834239232294</v>
      </c>
      <c r="G42" s="27">
        <v>5.5266474059503325</v>
      </c>
      <c r="H42" s="22">
        <v>5.6568820896542293</v>
      </c>
      <c r="I42" s="22">
        <v>5.4065444118851813</v>
      </c>
      <c r="J42" s="22">
        <v>5.6048647499775193</v>
      </c>
      <c r="K42" s="22">
        <v>5.7716812273598972</v>
      </c>
      <c r="L42" s="20">
        <v>5.451159558009314</v>
      </c>
      <c r="M42" s="21"/>
      <c r="N42" s="18">
        <v>97.52476174427531</v>
      </c>
      <c r="O42" s="20"/>
      <c r="P42" s="82">
        <v>96.490493188606393</v>
      </c>
      <c r="Q42" s="18"/>
      <c r="R42" s="19">
        <v>97.558032739649548</v>
      </c>
      <c r="S42" s="18"/>
      <c r="T42" s="1"/>
    </row>
    <row r="43" spans="1:20" ht="30" customHeight="1">
      <c r="A43" s="25">
        <v>25</v>
      </c>
      <c r="B43" s="24" t="s">
        <v>57</v>
      </c>
      <c r="C43" s="26">
        <v>29</v>
      </c>
      <c r="D43" s="21">
        <v>5.4147450657599325</v>
      </c>
      <c r="E43" s="22">
        <v>5.6416739664988507</v>
      </c>
      <c r="F43" s="83">
        <v>5.2054499933907188</v>
      </c>
      <c r="G43" s="27">
        <v>5.5446274895500371</v>
      </c>
      <c r="H43" s="22">
        <v>5.7735837775044416</v>
      </c>
      <c r="I43" s="22">
        <v>5.3334830009137599</v>
      </c>
      <c r="J43" s="22">
        <v>6.0261160477074114</v>
      </c>
      <c r="K43" s="22">
        <v>6.273598977200086</v>
      </c>
      <c r="L43" s="20">
        <v>5.7980845499595546</v>
      </c>
      <c r="M43" s="21"/>
      <c r="N43" s="18">
        <v>99.958308855578082</v>
      </c>
      <c r="O43" s="20"/>
      <c r="P43" s="82">
        <v>99.830151755713914</v>
      </c>
      <c r="Q43" s="18"/>
      <c r="R43" s="19">
        <v>99.696933782571151</v>
      </c>
      <c r="S43" s="18"/>
      <c r="T43" s="1"/>
    </row>
    <row r="44" spans="1:20" ht="30" customHeight="1">
      <c r="A44" s="25">
        <v>30</v>
      </c>
      <c r="B44" s="24" t="s">
        <v>2</v>
      </c>
      <c r="C44" s="26">
        <v>34</v>
      </c>
      <c r="D44" s="21">
        <v>6.6155072230983141</v>
      </c>
      <c r="E44" s="22">
        <v>6.8808806431981075</v>
      </c>
      <c r="F44" s="83">
        <v>6.370755016641577</v>
      </c>
      <c r="G44" s="27">
        <v>6.8989734447996067</v>
      </c>
      <c r="H44" s="22">
        <v>7.1685586647533146</v>
      </c>
      <c r="I44" s="22">
        <v>6.6503607776412386</v>
      </c>
      <c r="J44" s="22">
        <v>7.1672497935894182</v>
      </c>
      <c r="K44" s="22">
        <v>7.4408693799275518</v>
      </c>
      <c r="L44" s="20">
        <v>6.9151359034971298</v>
      </c>
      <c r="M44" s="21"/>
      <c r="N44" s="18">
        <v>99.614443653030264</v>
      </c>
      <c r="O44" s="20"/>
      <c r="P44" s="82">
        <v>99.406277761326621</v>
      </c>
      <c r="Q44" s="18"/>
      <c r="R44" s="19">
        <v>99.145396212486872</v>
      </c>
      <c r="S44" s="18"/>
      <c r="T44" s="1"/>
    </row>
    <row r="45" spans="1:20" ht="30" customHeight="1">
      <c r="A45" s="25">
        <v>35</v>
      </c>
      <c r="B45" s="24" t="s">
        <v>2</v>
      </c>
      <c r="C45" s="26">
        <v>39</v>
      </c>
      <c r="D45" s="21">
        <v>6.9151461066702113</v>
      </c>
      <c r="E45" s="22">
        <v>7.1704139138544924</v>
      </c>
      <c r="F45" s="83">
        <v>6.6797142423100517</v>
      </c>
      <c r="G45" s="27">
        <v>6.6695865093025164</v>
      </c>
      <c r="H45" s="22">
        <v>6.8942616509498427</v>
      </c>
      <c r="I45" s="22">
        <v>6.4623901124870029</v>
      </c>
      <c r="J45" s="22">
        <v>6.0033291369994028</v>
      </c>
      <c r="K45" s="22">
        <v>6.1492648625612611</v>
      </c>
      <c r="L45" s="20">
        <v>5.8688635310563644</v>
      </c>
      <c r="M45" s="21"/>
      <c r="N45" s="18">
        <v>99.004637150367728</v>
      </c>
      <c r="O45" s="20"/>
      <c r="P45" s="82">
        <v>98.383385899955812</v>
      </c>
      <c r="Q45" s="18"/>
      <c r="R45" s="19">
        <v>96.542553191489361</v>
      </c>
      <c r="S45" s="18"/>
      <c r="T45" s="1"/>
    </row>
    <row r="46" spans="1:20" ht="30" customHeight="1">
      <c r="A46" s="25">
        <v>40</v>
      </c>
      <c r="B46" s="24" t="s">
        <v>6</v>
      </c>
      <c r="C46" s="26">
        <v>44</v>
      </c>
      <c r="D46" s="21">
        <v>5.7818142444189116</v>
      </c>
      <c r="E46" s="22">
        <v>5.9296028784334611</v>
      </c>
      <c r="F46" s="83">
        <v>5.6455097333993605</v>
      </c>
      <c r="G46" s="27">
        <v>5.6572719449225479</v>
      </c>
      <c r="H46" s="22">
        <v>5.8099929957632916</v>
      </c>
      <c r="I46" s="22">
        <v>5.516431924882629</v>
      </c>
      <c r="J46" s="22">
        <v>5.6605036418183747</v>
      </c>
      <c r="K46" s="22">
        <v>5.8153633070530582</v>
      </c>
      <c r="L46" s="20">
        <v>5.5178154916635904</v>
      </c>
      <c r="M46" s="21"/>
      <c r="N46" s="18">
        <v>96.870522453258772</v>
      </c>
      <c r="O46" s="20"/>
      <c r="P46" s="82">
        <v>97.128016564329585</v>
      </c>
      <c r="Q46" s="18"/>
      <c r="R46" s="19">
        <v>97.108952462282943</v>
      </c>
      <c r="S46" s="18"/>
      <c r="T46" s="1"/>
    </row>
    <row r="47" spans="1:20" ht="30" customHeight="1">
      <c r="A47" s="25">
        <v>45</v>
      </c>
      <c r="B47" s="24" t="s">
        <v>2</v>
      </c>
      <c r="C47" s="26">
        <v>49</v>
      </c>
      <c r="D47" s="21">
        <v>5.6193452077022439</v>
      </c>
      <c r="E47" s="22">
        <v>5.754086034271241</v>
      </c>
      <c r="F47" s="83">
        <v>5.495074605958612</v>
      </c>
      <c r="G47" s="27">
        <v>5.6776596180640935</v>
      </c>
      <c r="H47" s="22">
        <v>5.8135164684980181</v>
      </c>
      <c r="I47" s="22">
        <v>5.5523718372877084</v>
      </c>
      <c r="J47" s="22">
        <v>5.8638998111649725</v>
      </c>
      <c r="K47" s="22">
        <v>6.0242914979757085</v>
      </c>
      <c r="L47" s="20">
        <v>5.7161144400901573</v>
      </c>
      <c r="M47" s="21"/>
      <c r="N47" s="18">
        <v>96.576608921999821</v>
      </c>
      <c r="O47" s="20"/>
      <c r="P47" s="82">
        <v>96.557839294897946</v>
      </c>
      <c r="Q47" s="18"/>
      <c r="R47" s="19">
        <v>97.107920588033252</v>
      </c>
      <c r="S47" s="18"/>
      <c r="T47" s="1"/>
    </row>
    <row r="48" spans="1:20" ht="30" customHeight="1">
      <c r="A48" s="25">
        <v>50</v>
      </c>
      <c r="B48" s="24" t="s">
        <v>2</v>
      </c>
      <c r="C48" s="26">
        <v>54</v>
      </c>
      <c r="D48" s="21">
        <v>5.9318132950578315</v>
      </c>
      <c r="E48" s="22">
        <v>6.1267250867155889</v>
      </c>
      <c r="F48" s="83">
        <v>5.752047397422972</v>
      </c>
      <c r="G48" s="27">
        <v>6.0755265961806408</v>
      </c>
      <c r="H48" s="22">
        <v>6.3029588629219635</v>
      </c>
      <c r="I48" s="22">
        <v>5.8657875665626875</v>
      </c>
      <c r="J48" s="22">
        <v>6.5831180668525047</v>
      </c>
      <c r="K48" s="22">
        <v>6.8448753462603875</v>
      </c>
      <c r="L48" s="20">
        <v>6.341934141188851</v>
      </c>
      <c r="M48" s="21"/>
      <c r="N48" s="18">
        <v>98.237009089350025</v>
      </c>
      <c r="O48" s="20"/>
      <c r="P48" s="82">
        <v>99.09353387497481</v>
      </c>
      <c r="Q48" s="18"/>
      <c r="R48" s="19">
        <v>99.447394083866072</v>
      </c>
      <c r="S48" s="18"/>
      <c r="T48" s="1"/>
    </row>
    <row r="49" spans="1:20" ht="30" customHeight="1">
      <c r="A49" s="25">
        <v>55</v>
      </c>
      <c r="B49" s="24" t="s">
        <v>2</v>
      </c>
      <c r="C49" s="26">
        <v>59</v>
      </c>
      <c r="D49" s="21">
        <v>7.5318202741446907</v>
      </c>
      <c r="E49" s="22">
        <v>7.7176071952279948</v>
      </c>
      <c r="F49" s="83">
        <v>7.3604701862238917</v>
      </c>
      <c r="G49" s="27">
        <v>8.0806901073682482</v>
      </c>
      <c r="H49" s="22">
        <v>8.2738613844471764</v>
      </c>
      <c r="I49" s="22">
        <v>7.9025467120395749</v>
      </c>
      <c r="J49" s="22">
        <v>8.1063157550539948</v>
      </c>
      <c r="K49" s="22">
        <v>8.3135520988706588</v>
      </c>
      <c r="L49" s="20">
        <v>7.915367579496281</v>
      </c>
      <c r="M49" s="21"/>
      <c r="N49" s="18">
        <v>96.704416002144342</v>
      </c>
      <c r="O49" s="20"/>
      <c r="P49" s="82">
        <v>96.553571651070939</v>
      </c>
      <c r="Q49" s="18"/>
      <c r="R49" s="19">
        <v>96.775433766169343</v>
      </c>
      <c r="S49" s="18"/>
      <c r="T49" s="1"/>
    </row>
    <row r="50" spans="1:20" ht="30" customHeight="1">
      <c r="A50" s="25">
        <v>60</v>
      </c>
      <c r="B50" s="24" t="s">
        <v>2</v>
      </c>
      <c r="C50" s="26">
        <v>64</v>
      </c>
      <c r="D50" s="21">
        <v>7.2965839935669239</v>
      </c>
      <c r="E50" s="22">
        <v>7.3925641181963151</v>
      </c>
      <c r="F50" s="83">
        <v>7.2080621390790025</v>
      </c>
      <c r="G50" s="27">
        <v>6.8254139004999592</v>
      </c>
      <c r="H50" s="22">
        <v>6.9100638923055904</v>
      </c>
      <c r="I50" s="22">
        <v>6.7473493083782339</v>
      </c>
      <c r="J50" s="22">
        <v>6.8075640281535854</v>
      </c>
      <c r="K50" s="22">
        <v>6.8815256765395265</v>
      </c>
      <c r="L50" s="20">
        <v>6.7394155482082416</v>
      </c>
      <c r="M50" s="21"/>
      <c r="N50" s="18">
        <v>94.590119063911317</v>
      </c>
      <c r="O50" s="20"/>
      <c r="P50" s="82">
        <v>94.444363371032466</v>
      </c>
      <c r="Q50" s="18"/>
      <c r="R50" s="19">
        <v>94.083202237371083</v>
      </c>
      <c r="S50" s="18"/>
      <c r="T50" s="1"/>
    </row>
    <row r="51" spans="1:20" ht="30" customHeight="1">
      <c r="A51" s="25">
        <v>65</v>
      </c>
      <c r="B51" s="24" t="s">
        <v>2</v>
      </c>
      <c r="C51" s="26">
        <v>69</v>
      </c>
      <c r="D51" s="21">
        <v>6.2331969503443103</v>
      </c>
      <c r="E51" s="22">
        <v>6.2218100802928067</v>
      </c>
      <c r="F51" s="83">
        <v>6.2436989876948994</v>
      </c>
      <c r="G51" s="27">
        <v>6.0361343332513728</v>
      </c>
      <c r="H51" s="22">
        <v>5.9864869482028151</v>
      </c>
      <c r="I51" s="22">
        <v>6.0819193685603556</v>
      </c>
      <c r="J51" s="22">
        <v>5.7675408120723626</v>
      </c>
      <c r="K51" s="22">
        <v>5.6730236522480295</v>
      </c>
      <c r="L51" s="20">
        <v>5.8546292006000016</v>
      </c>
      <c r="M51" s="21"/>
      <c r="N51" s="18">
        <v>91.906025847631696</v>
      </c>
      <c r="O51" s="20"/>
      <c r="P51" s="82">
        <v>90.773390321692816</v>
      </c>
      <c r="Q51" s="18"/>
      <c r="R51" s="19">
        <v>89.282181123090595</v>
      </c>
      <c r="S51" s="18"/>
      <c r="T51" s="1"/>
    </row>
    <row r="52" spans="1:20" ht="30" customHeight="1">
      <c r="A52" s="25">
        <v>70</v>
      </c>
      <c r="B52" s="24" t="s">
        <v>6</v>
      </c>
      <c r="C52" s="26">
        <v>74</v>
      </c>
      <c r="D52" s="21">
        <v>5.6334060150491698</v>
      </c>
      <c r="E52" s="22">
        <v>5.3725695302330703</v>
      </c>
      <c r="F52" s="83">
        <v>5.8739738351388837</v>
      </c>
      <c r="G52" s="27">
        <v>5.7182300631095817</v>
      </c>
      <c r="H52" s="22">
        <v>5.4512394082274156</v>
      </c>
      <c r="I52" s="22">
        <v>5.9644500110281378</v>
      </c>
      <c r="J52" s="22">
        <v>5.7096538841975333</v>
      </c>
      <c r="K52" s="22">
        <v>5.4108246324312805</v>
      </c>
      <c r="L52" s="20">
        <v>5.9849960340210311</v>
      </c>
      <c r="M52" s="21"/>
      <c r="N52" s="18">
        <v>84.356631847647208</v>
      </c>
      <c r="O52" s="20"/>
      <c r="P52" s="82">
        <v>84.285336943242967</v>
      </c>
      <c r="Q52" s="18"/>
      <c r="R52" s="19">
        <v>83.30080207325274</v>
      </c>
      <c r="S52" s="18"/>
      <c r="T52" s="1"/>
    </row>
    <row r="53" spans="1:20" ht="30" customHeight="1">
      <c r="A53" s="25">
        <v>75</v>
      </c>
      <c r="B53" s="24" t="s">
        <v>2</v>
      </c>
      <c r="C53" s="26">
        <v>79</v>
      </c>
      <c r="D53" s="21">
        <v>5.1522595563456068</v>
      </c>
      <c r="E53" s="22">
        <v>4.6231200926677598</v>
      </c>
      <c r="F53" s="83">
        <v>5.6402814961833867</v>
      </c>
      <c r="G53" s="27">
        <v>5.0493299729530365</v>
      </c>
      <c r="H53" s="22">
        <v>4.5204019748530815</v>
      </c>
      <c r="I53" s="22">
        <v>5.5371096827047293</v>
      </c>
      <c r="J53" s="22">
        <v>4.7775363977470588</v>
      </c>
      <c r="K53" s="22">
        <v>4.2650756445770295</v>
      </c>
      <c r="L53" s="20">
        <v>5.2497192401027233</v>
      </c>
      <c r="M53" s="21"/>
      <c r="N53" s="18">
        <v>75.59683089354111</v>
      </c>
      <c r="O53" s="20"/>
      <c r="P53" s="82">
        <v>75.287192801507985</v>
      </c>
      <c r="Q53" s="18"/>
      <c r="R53" s="19">
        <v>74.858350318828656</v>
      </c>
      <c r="S53" s="18"/>
      <c r="T53" s="1"/>
    </row>
    <row r="54" spans="1:20" ht="30" customHeight="1">
      <c r="A54" s="25">
        <v>80</v>
      </c>
      <c r="B54" s="24" t="s">
        <v>2</v>
      </c>
      <c r="C54" s="26">
        <v>84</v>
      </c>
      <c r="D54" s="21">
        <v>3.7501815332335391</v>
      </c>
      <c r="E54" s="22">
        <v>3.0271040362456723</v>
      </c>
      <c r="F54" s="83">
        <v>4.4170712796159908</v>
      </c>
      <c r="G54" s="27">
        <v>3.5841324481599872</v>
      </c>
      <c r="H54" s="22">
        <v>2.8367158671586719</v>
      </c>
      <c r="I54" s="22">
        <v>4.2734032832340798</v>
      </c>
      <c r="J54" s="22">
        <v>3.1837299413875697</v>
      </c>
      <c r="K54" s="22">
        <v>2.3826976347751971</v>
      </c>
      <c r="L54" s="20">
        <v>3.9218034602184821</v>
      </c>
      <c r="M54" s="21"/>
      <c r="N54" s="18">
        <v>63.206556937713557</v>
      </c>
      <c r="O54" s="20"/>
      <c r="P54" s="82">
        <v>61.216589861751146</v>
      </c>
      <c r="Q54" s="18"/>
      <c r="R54" s="19">
        <v>55.979974968710891</v>
      </c>
      <c r="S54" s="18"/>
      <c r="T54" s="1"/>
    </row>
    <row r="55" spans="1:20" ht="30" customHeight="1">
      <c r="A55" s="25">
        <v>85</v>
      </c>
      <c r="B55" s="24" t="s">
        <v>56</v>
      </c>
      <c r="C55" s="26"/>
      <c r="D55" s="21">
        <v>3.3967113105852738</v>
      </c>
      <c r="E55" s="22">
        <v>1.8825545241311594</v>
      </c>
      <c r="F55" s="83">
        <v>4.7932084212104655</v>
      </c>
      <c r="G55" s="27">
        <v>3.2379005819195146</v>
      </c>
      <c r="H55" s="22">
        <v>1.795689831898319</v>
      </c>
      <c r="I55" s="22">
        <v>4.5679136339288533</v>
      </c>
      <c r="J55" s="22">
        <v>2.9424748015597286</v>
      </c>
      <c r="K55" s="22">
        <v>1.6525676539526954</v>
      </c>
      <c r="L55" s="20">
        <v>4.1309990340288847</v>
      </c>
      <c r="M55" s="21"/>
      <c r="N55" s="18">
        <v>36.223502778349456</v>
      </c>
      <c r="O55" s="20"/>
      <c r="P55" s="82">
        <v>36.252721433036577</v>
      </c>
      <c r="Q55" s="18"/>
      <c r="R55" s="19">
        <v>36.859865497492933</v>
      </c>
      <c r="S55" s="18"/>
      <c r="T55" s="1"/>
    </row>
    <row r="56" spans="1:20" ht="21.6" customHeight="1">
      <c r="A56" s="25"/>
      <c r="B56" s="24"/>
      <c r="C56" s="26"/>
      <c r="D56" s="21"/>
      <c r="E56" s="22"/>
      <c r="F56" s="83"/>
      <c r="G56" s="27"/>
      <c r="H56" s="22"/>
      <c r="I56" s="22"/>
      <c r="J56" s="22"/>
      <c r="K56" s="22"/>
      <c r="L56" s="20"/>
      <c r="M56" s="21"/>
      <c r="N56" s="18"/>
      <c r="O56" s="20"/>
      <c r="P56" s="82"/>
      <c r="Q56" s="18"/>
      <c r="R56" s="19"/>
      <c r="S56" s="18"/>
      <c r="T56" s="1"/>
    </row>
    <row r="57" spans="1:20" ht="30" customHeight="1">
      <c r="A57" s="25">
        <v>0</v>
      </c>
      <c r="B57" s="24" t="s">
        <v>56</v>
      </c>
      <c r="C57" s="26">
        <v>14</v>
      </c>
      <c r="D57" s="21">
        <v>13.868779824691496</v>
      </c>
      <c r="E57" s="22">
        <v>14.863634856511505</v>
      </c>
      <c r="F57" s="83">
        <v>12.95123139783334</v>
      </c>
      <c r="G57" s="27">
        <v>13.909413162855502</v>
      </c>
      <c r="H57" s="22">
        <v>14.897349494328276</v>
      </c>
      <c r="I57" s="22">
        <v>12.998333963512621</v>
      </c>
      <c r="J57" s="22">
        <v>14.088186366274554</v>
      </c>
      <c r="K57" s="22">
        <v>15.066162369486468</v>
      </c>
      <c r="L57" s="20">
        <v>13.187076405959179</v>
      </c>
      <c r="M57" s="21"/>
      <c r="N57" s="18">
        <v>105.8481224769594</v>
      </c>
      <c r="O57" s="20"/>
      <c r="P57" s="82">
        <v>105.69355119726684</v>
      </c>
      <c r="Q57" s="18"/>
      <c r="R57" s="19">
        <v>105.26977935264865</v>
      </c>
      <c r="S57" s="18"/>
      <c r="T57" s="1"/>
    </row>
    <row r="58" spans="1:20" ht="30" customHeight="1">
      <c r="A58" s="25">
        <v>15</v>
      </c>
      <c r="B58" s="24" t="s">
        <v>55</v>
      </c>
      <c r="C58" s="26">
        <v>64</v>
      </c>
      <c r="D58" s="21">
        <v>61.454246697378068</v>
      </c>
      <c r="E58" s="22">
        <v>63.434846457522468</v>
      </c>
      <c r="F58" s="83">
        <v>59.627552218252269</v>
      </c>
      <c r="G58" s="27">
        <v>62.006085566756816</v>
      </c>
      <c r="H58" s="22">
        <v>63.997902999863335</v>
      </c>
      <c r="I58" s="22">
        <v>60.16922283139553</v>
      </c>
      <c r="J58" s="22">
        <v>63.165623032968469</v>
      </c>
      <c r="K58" s="22">
        <v>65.126358406136802</v>
      </c>
      <c r="L58" s="20">
        <v>61.358995704177232</v>
      </c>
      <c r="M58" s="21"/>
      <c r="N58" s="18">
        <v>98.118320484399305</v>
      </c>
      <c r="O58" s="20"/>
      <c r="P58" s="82">
        <v>98.088595559584917</v>
      </c>
      <c r="Q58" s="18"/>
      <c r="R58" s="19">
        <v>97.797588002086258</v>
      </c>
      <c r="S58" s="18"/>
      <c r="T58" s="1"/>
    </row>
    <row r="59" spans="1:20" ht="30" customHeight="1">
      <c r="A59" s="25">
        <v>65</v>
      </c>
      <c r="B59" s="24" t="s">
        <v>2</v>
      </c>
      <c r="C59" s="23"/>
      <c r="D59" s="21">
        <v>24.165755365557899</v>
      </c>
      <c r="E59" s="22">
        <v>21.127158263570468</v>
      </c>
      <c r="F59" s="83">
        <v>26.968234019843628</v>
      </c>
      <c r="G59" s="27">
        <v>23.625727399393494</v>
      </c>
      <c r="H59" s="22">
        <v>20.590534030340304</v>
      </c>
      <c r="I59" s="22">
        <v>26.424795979456157</v>
      </c>
      <c r="J59" s="22">
        <v>22.380935836964252</v>
      </c>
      <c r="K59" s="22">
        <v>19.384189217984233</v>
      </c>
      <c r="L59" s="20">
        <v>25.142146968971126</v>
      </c>
      <c r="M59" s="21"/>
      <c r="N59" s="18">
        <v>72.253314019840218</v>
      </c>
      <c r="O59" s="20"/>
      <c r="P59" s="82">
        <v>71.859326442246783</v>
      </c>
      <c r="Q59" s="18"/>
      <c r="R59" s="19">
        <v>71.038678088663644</v>
      </c>
      <c r="S59" s="18"/>
      <c r="T59" s="1"/>
    </row>
    <row r="60" spans="1:20" ht="12" customHeight="1">
      <c r="A60" s="17"/>
      <c r="B60" s="16"/>
      <c r="C60" s="15"/>
      <c r="D60" s="14"/>
      <c r="E60" s="13"/>
      <c r="F60" s="54"/>
      <c r="G60" s="14"/>
      <c r="H60" s="13"/>
      <c r="I60" s="13"/>
      <c r="J60" s="13"/>
      <c r="K60" s="13"/>
      <c r="L60" s="12"/>
      <c r="M60" s="11"/>
      <c r="N60" s="10"/>
      <c r="O60" s="81"/>
      <c r="P60" s="80"/>
      <c r="Q60" s="9"/>
      <c r="R60" s="8"/>
      <c r="S60" s="7"/>
      <c r="T60" s="1"/>
    </row>
    <row r="61" spans="1:20">
      <c r="T61" s="1"/>
    </row>
  </sheetData>
  <mergeCells count="22">
    <mergeCell ref="A36:C36"/>
    <mergeCell ref="D2:L2"/>
    <mergeCell ref="D32:L32"/>
    <mergeCell ref="D33:F33"/>
    <mergeCell ref="G33:I33"/>
    <mergeCell ref="J33:L33"/>
    <mergeCell ref="G3:I3"/>
    <mergeCell ref="J3:L3"/>
    <mergeCell ref="A6:C6"/>
    <mergeCell ref="D3:F3"/>
    <mergeCell ref="M32:R32"/>
    <mergeCell ref="M33:R33"/>
    <mergeCell ref="M34:N34"/>
    <mergeCell ref="O34:P34"/>
    <mergeCell ref="Q34:R34"/>
    <mergeCell ref="R1:T1"/>
    <mergeCell ref="M2:P3"/>
    <mergeCell ref="Q2:T3"/>
    <mergeCell ref="M4:N4"/>
    <mergeCell ref="O4:P4"/>
    <mergeCell ref="S4:T4"/>
    <mergeCell ref="Q4:R4"/>
  </mergeCells>
  <phoneticPr fontId="2"/>
  <printOptions horizontalCentered="1"/>
  <pageMargins left="0.78740157480314965" right="0.78740157480314965" top="1.1023622047244095" bottom="1.1023622047244095" header="0.19685039370078741" footer="0.51181102362204722"/>
  <pageSetup paperSize="9" scale="62" firstPageNumber="90" pageOrder="overThenDown" orientation="landscape" useFirstPageNumber="1" r:id="rId1"/>
  <headerFooter alignWithMargins="0"/>
  <rowBreaks count="1" manualBreakCount="1">
    <brk id="3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1"/>
  <sheetViews>
    <sheetView view="pageBreakPreview" zoomScale="60" zoomScaleNormal="75" workbookViewId="0">
      <selection activeCell="D6" sqref="D6"/>
    </sheetView>
  </sheetViews>
  <sheetFormatPr defaultColWidth="8.75" defaultRowHeight="14.25"/>
  <cols>
    <col min="1" max="1" width="4.75" style="1" customWidth="1"/>
    <col min="2" max="2" width="2.875" style="1" customWidth="1"/>
    <col min="3" max="3" width="4.75" style="6" customWidth="1"/>
    <col min="4" max="12" width="11.125" style="5" customWidth="1"/>
    <col min="13" max="13" width="3.125" style="5" customWidth="1"/>
    <col min="14" max="14" width="8.5" style="3" customWidth="1"/>
    <col min="15" max="15" width="3.125" style="3" customWidth="1"/>
    <col min="16" max="16" width="8.5" style="4" customWidth="1"/>
    <col min="17" max="17" width="3.125" style="4" customWidth="1"/>
    <col min="18" max="18" width="8.5" style="3" customWidth="1"/>
    <col min="19" max="19" width="3.125" style="3" customWidth="1"/>
    <col min="20" max="20" width="8.5" style="2" customWidth="1"/>
    <col min="21" max="16384" width="8.75" style="1"/>
  </cols>
  <sheetData>
    <row r="1" spans="1:20" s="73" customFormat="1" ht="22.15" customHeight="1">
      <c r="A1" s="78" t="s">
        <v>67</v>
      </c>
      <c r="C1" s="77"/>
      <c r="D1" s="76"/>
      <c r="E1" s="76"/>
      <c r="F1" s="76"/>
      <c r="G1" s="76"/>
      <c r="H1" s="76"/>
      <c r="I1" s="76"/>
      <c r="J1" s="76"/>
      <c r="K1" s="76" t="s">
        <v>48</v>
      </c>
      <c r="L1" s="76"/>
      <c r="M1" s="76"/>
      <c r="N1" s="75"/>
      <c r="O1" s="75"/>
      <c r="P1" s="74"/>
      <c r="Q1" s="74"/>
      <c r="R1" s="119" t="s">
        <v>31</v>
      </c>
      <c r="S1" s="119"/>
      <c r="T1" s="119"/>
    </row>
    <row r="2" spans="1:20" ht="27" customHeight="1">
      <c r="A2" s="48"/>
      <c r="B2" s="47"/>
      <c r="C2" s="46" t="s">
        <v>16</v>
      </c>
      <c r="D2" s="113" t="s">
        <v>30</v>
      </c>
      <c r="E2" s="114"/>
      <c r="F2" s="114"/>
      <c r="G2" s="114"/>
      <c r="H2" s="114"/>
      <c r="I2" s="114"/>
      <c r="J2" s="114"/>
      <c r="K2" s="114"/>
      <c r="L2" s="115"/>
      <c r="M2" s="120" t="s">
        <v>66</v>
      </c>
      <c r="N2" s="121"/>
      <c r="O2" s="121"/>
      <c r="P2" s="121"/>
      <c r="Q2" s="101" t="s">
        <v>47</v>
      </c>
      <c r="R2" s="121"/>
      <c r="S2" s="121"/>
      <c r="T2" s="124"/>
    </row>
    <row r="3" spans="1:20" ht="27" customHeight="1">
      <c r="A3" s="36"/>
      <c r="B3" s="24"/>
      <c r="C3" s="23"/>
      <c r="D3" s="116" t="s">
        <v>65</v>
      </c>
      <c r="E3" s="117"/>
      <c r="F3" s="117"/>
      <c r="G3" s="117" t="s">
        <v>59</v>
      </c>
      <c r="H3" s="117"/>
      <c r="I3" s="117"/>
      <c r="J3" s="117" t="s">
        <v>44</v>
      </c>
      <c r="K3" s="117"/>
      <c r="L3" s="117"/>
      <c r="M3" s="122"/>
      <c r="N3" s="123"/>
      <c r="O3" s="123"/>
      <c r="P3" s="123"/>
      <c r="Q3" s="122"/>
      <c r="R3" s="123"/>
      <c r="S3" s="123"/>
      <c r="T3" s="125"/>
    </row>
    <row r="4" spans="1:20" ht="27" customHeight="1">
      <c r="A4" s="42" t="s">
        <v>12</v>
      </c>
      <c r="B4" s="16"/>
      <c r="C4" s="15"/>
      <c r="D4" s="41" t="s">
        <v>7</v>
      </c>
      <c r="E4" s="39" t="s">
        <v>11</v>
      </c>
      <c r="F4" s="40" t="s">
        <v>10</v>
      </c>
      <c r="G4" s="40" t="s">
        <v>7</v>
      </c>
      <c r="H4" s="39" t="s">
        <v>11</v>
      </c>
      <c r="I4" s="39" t="s">
        <v>10</v>
      </c>
      <c r="J4" s="39" t="s">
        <v>7</v>
      </c>
      <c r="K4" s="39" t="s">
        <v>11</v>
      </c>
      <c r="L4" s="39" t="s">
        <v>10</v>
      </c>
      <c r="M4" s="91" t="s">
        <v>25</v>
      </c>
      <c r="N4" s="107"/>
      <c r="O4" s="93" t="s">
        <v>22</v>
      </c>
      <c r="P4" s="92"/>
      <c r="Q4" s="91" t="s">
        <v>23</v>
      </c>
      <c r="R4" s="107"/>
      <c r="S4" s="108" t="s">
        <v>22</v>
      </c>
      <c r="T4" s="94"/>
    </row>
    <row r="5" spans="1:20" ht="12" customHeight="1">
      <c r="A5" s="36"/>
      <c r="B5" s="24"/>
      <c r="C5" s="23"/>
      <c r="D5" s="35"/>
      <c r="E5" s="33"/>
      <c r="F5" s="33"/>
      <c r="G5" s="35"/>
      <c r="H5" s="33"/>
      <c r="I5" s="33"/>
      <c r="J5" s="33"/>
      <c r="K5" s="33"/>
      <c r="L5" s="33"/>
      <c r="M5" s="31"/>
      <c r="N5" s="67"/>
      <c r="O5" s="66"/>
      <c r="P5" s="90"/>
      <c r="Q5" s="68"/>
      <c r="R5" s="67"/>
      <c r="S5" s="66"/>
      <c r="T5" s="65"/>
    </row>
    <row r="6" spans="1:20" ht="30" customHeight="1">
      <c r="A6" s="111" t="s">
        <v>7</v>
      </c>
      <c r="B6" s="112"/>
      <c r="C6" s="112"/>
      <c r="D6" s="62">
        <v>1943655</v>
      </c>
      <c r="E6" s="61">
        <v>932250</v>
      </c>
      <c r="F6" s="61">
        <v>1011405</v>
      </c>
      <c r="G6" s="62">
        <v>1948679</v>
      </c>
      <c r="H6" s="61">
        <v>934953</v>
      </c>
      <c r="I6" s="61">
        <v>1013726</v>
      </c>
      <c r="J6" s="61">
        <v>1957264</v>
      </c>
      <c r="K6" s="61">
        <v>938600</v>
      </c>
      <c r="L6" s="61">
        <v>1018664</v>
      </c>
      <c r="M6" s="59" t="s">
        <v>19</v>
      </c>
      <c r="N6" s="89">
        <v>-5024</v>
      </c>
      <c r="O6" s="57" t="s">
        <v>19</v>
      </c>
      <c r="P6" s="88">
        <v>-0.25781567923705495</v>
      </c>
      <c r="Q6" s="59" t="s">
        <v>19</v>
      </c>
      <c r="R6" s="58">
        <v>-13609</v>
      </c>
      <c r="S6" s="57" t="s">
        <v>19</v>
      </c>
      <c r="T6" s="56">
        <v>-0.69530732696253494</v>
      </c>
    </row>
    <row r="7" spans="1:20" ht="21" customHeight="1">
      <c r="A7" s="28"/>
      <c r="B7" s="24"/>
      <c r="C7" s="23"/>
      <c r="D7" s="62"/>
      <c r="E7" s="61"/>
      <c r="F7" s="61"/>
      <c r="G7" s="62"/>
      <c r="H7" s="61"/>
      <c r="I7" s="61"/>
      <c r="J7" s="61"/>
      <c r="K7" s="61"/>
      <c r="L7" s="61"/>
      <c r="M7" s="59" t="s">
        <v>18</v>
      </c>
      <c r="N7" s="89"/>
      <c r="O7" s="57" t="s">
        <v>18</v>
      </c>
      <c r="P7" s="88"/>
      <c r="Q7" s="59" t="s">
        <v>18</v>
      </c>
      <c r="R7" s="58"/>
      <c r="S7" s="57" t="s">
        <v>18</v>
      </c>
      <c r="T7" s="56"/>
    </row>
    <row r="8" spans="1:20" ht="30" customHeight="1">
      <c r="A8" s="25">
        <v>0</v>
      </c>
      <c r="B8" s="24" t="s">
        <v>21</v>
      </c>
      <c r="C8" s="26">
        <v>4</v>
      </c>
      <c r="D8" s="62">
        <v>84302</v>
      </c>
      <c r="E8" s="61">
        <v>43800</v>
      </c>
      <c r="F8" s="61">
        <v>40502</v>
      </c>
      <c r="G8" s="62">
        <v>84769</v>
      </c>
      <c r="H8" s="61">
        <v>44006</v>
      </c>
      <c r="I8" s="61">
        <v>40763</v>
      </c>
      <c r="J8" s="61">
        <v>87937</v>
      </c>
      <c r="K8" s="61">
        <v>45123</v>
      </c>
      <c r="L8" s="61">
        <v>42814</v>
      </c>
      <c r="M8" s="59" t="s">
        <v>19</v>
      </c>
      <c r="N8" s="89">
        <v>-467</v>
      </c>
      <c r="O8" s="57" t="s">
        <v>19</v>
      </c>
      <c r="P8" s="88">
        <v>-0.55090894076845132</v>
      </c>
      <c r="Q8" s="59" t="s">
        <v>19</v>
      </c>
      <c r="R8" s="58">
        <v>-3635</v>
      </c>
      <c r="S8" s="57" t="s">
        <v>19</v>
      </c>
      <c r="T8" s="56">
        <v>-4.1336411294449391</v>
      </c>
    </row>
    <row r="9" spans="1:20" ht="30" customHeight="1">
      <c r="A9" s="25">
        <v>5</v>
      </c>
      <c r="B9" s="24" t="s">
        <v>21</v>
      </c>
      <c r="C9" s="26">
        <v>9</v>
      </c>
      <c r="D9" s="62">
        <v>89701</v>
      </c>
      <c r="E9" s="61">
        <v>45949</v>
      </c>
      <c r="F9" s="61">
        <v>43752</v>
      </c>
      <c r="G9" s="62">
        <v>91419</v>
      </c>
      <c r="H9" s="61">
        <v>46778</v>
      </c>
      <c r="I9" s="61">
        <v>44641</v>
      </c>
      <c r="J9" s="61">
        <v>93923</v>
      </c>
      <c r="K9" s="61">
        <v>48080</v>
      </c>
      <c r="L9" s="61">
        <v>45843</v>
      </c>
      <c r="M9" s="59" t="s">
        <v>19</v>
      </c>
      <c r="N9" s="89">
        <v>-1718</v>
      </c>
      <c r="O9" s="57" t="s">
        <v>19</v>
      </c>
      <c r="P9" s="88">
        <v>-1.8792592349511636</v>
      </c>
      <c r="Q9" s="59" t="s">
        <v>19</v>
      </c>
      <c r="R9" s="58">
        <v>-4222</v>
      </c>
      <c r="S9" s="57" t="s">
        <v>19</v>
      </c>
      <c r="T9" s="56">
        <v>-4.4951715767170981</v>
      </c>
    </row>
    <row r="10" spans="1:20" ht="30" customHeight="1">
      <c r="A10" s="25">
        <v>10</v>
      </c>
      <c r="B10" s="24" t="s">
        <v>63</v>
      </c>
      <c r="C10" s="26">
        <v>14</v>
      </c>
      <c r="D10" s="62">
        <v>93980</v>
      </c>
      <c r="E10" s="61">
        <v>48106</v>
      </c>
      <c r="F10" s="61">
        <v>45874</v>
      </c>
      <c r="G10" s="62">
        <v>94070</v>
      </c>
      <c r="H10" s="61">
        <v>48184</v>
      </c>
      <c r="I10" s="61">
        <v>45886</v>
      </c>
      <c r="J10" s="61">
        <v>93883</v>
      </c>
      <c r="K10" s="61">
        <v>48208</v>
      </c>
      <c r="L10" s="61">
        <v>45675</v>
      </c>
      <c r="M10" s="59" t="s">
        <v>19</v>
      </c>
      <c r="N10" s="89">
        <v>-90</v>
      </c>
      <c r="O10" s="57" t="s">
        <v>19</v>
      </c>
      <c r="P10" s="88">
        <v>-9.5673434676299962E-2</v>
      </c>
      <c r="Q10" s="59" t="s">
        <v>18</v>
      </c>
      <c r="R10" s="58">
        <v>97</v>
      </c>
      <c r="S10" s="57" t="s">
        <v>18</v>
      </c>
      <c r="T10" s="56">
        <v>0.10332008989912822</v>
      </c>
    </row>
    <row r="11" spans="1:20" ht="30" customHeight="1">
      <c r="A11" s="25">
        <v>15</v>
      </c>
      <c r="B11" s="24" t="s">
        <v>2</v>
      </c>
      <c r="C11" s="26">
        <v>19</v>
      </c>
      <c r="D11" s="62">
        <v>94591</v>
      </c>
      <c r="E11" s="61">
        <v>48420</v>
      </c>
      <c r="F11" s="61">
        <v>46171</v>
      </c>
      <c r="G11" s="62">
        <v>96143</v>
      </c>
      <c r="H11" s="61">
        <v>49087</v>
      </c>
      <c r="I11" s="61">
        <v>47056</v>
      </c>
      <c r="J11" s="61">
        <v>104570</v>
      </c>
      <c r="K11" s="61">
        <v>52668</v>
      </c>
      <c r="L11" s="61">
        <v>51902</v>
      </c>
      <c r="M11" s="59" t="s">
        <v>19</v>
      </c>
      <c r="N11" s="89">
        <v>-1552</v>
      </c>
      <c r="O11" s="57" t="s">
        <v>19</v>
      </c>
      <c r="P11" s="88">
        <v>-1.6142620887636099</v>
      </c>
      <c r="Q11" s="59" t="s">
        <v>19</v>
      </c>
      <c r="R11" s="58">
        <v>-9979</v>
      </c>
      <c r="S11" s="57" t="s">
        <v>19</v>
      </c>
      <c r="T11" s="56">
        <v>-9.5428899301902987</v>
      </c>
    </row>
    <row r="12" spans="1:20" ht="30" customHeight="1">
      <c r="A12" s="25">
        <v>20</v>
      </c>
      <c r="B12" s="24" t="s">
        <v>2</v>
      </c>
      <c r="C12" s="26">
        <v>24</v>
      </c>
      <c r="D12" s="62">
        <v>102604</v>
      </c>
      <c r="E12" s="61">
        <v>50743</v>
      </c>
      <c r="F12" s="61">
        <v>51861</v>
      </c>
      <c r="G12" s="62">
        <v>105496</v>
      </c>
      <c r="H12" s="61">
        <v>52087</v>
      </c>
      <c r="I12" s="61">
        <v>53409</v>
      </c>
      <c r="J12" s="61">
        <v>109702</v>
      </c>
      <c r="K12" s="61">
        <v>54173</v>
      </c>
      <c r="L12" s="61">
        <v>55529</v>
      </c>
      <c r="M12" s="59" t="s">
        <v>19</v>
      </c>
      <c r="N12" s="89">
        <v>-2892</v>
      </c>
      <c r="O12" s="57" t="s">
        <v>19</v>
      </c>
      <c r="P12" s="88">
        <v>-2.7413361644043448</v>
      </c>
      <c r="Q12" s="59" t="s">
        <v>19</v>
      </c>
      <c r="R12" s="58">
        <v>-7098</v>
      </c>
      <c r="S12" s="57" t="s">
        <v>19</v>
      </c>
      <c r="T12" s="56">
        <v>-6.4702557838508028</v>
      </c>
    </row>
    <row r="13" spans="1:20" ht="30" customHeight="1">
      <c r="A13" s="25">
        <v>25</v>
      </c>
      <c r="B13" s="24" t="s">
        <v>20</v>
      </c>
      <c r="C13" s="26">
        <v>29</v>
      </c>
      <c r="D13" s="62">
        <v>104344</v>
      </c>
      <c r="E13" s="61">
        <v>51988</v>
      </c>
      <c r="F13" s="61">
        <v>52356</v>
      </c>
      <c r="G13" s="62">
        <v>105516</v>
      </c>
      <c r="H13" s="61">
        <v>52747</v>
      </c>
      <c r="I13" s="61">
        <v>52769</v>
      </c>
      <c r="J13" s="61">
        <v>117947</v>
      </c>
      <c r="K13" s="61">
        <v>58884</v>
      </c>
      <c r="L13" s="61">
        <v>59063</v>
      </c>
      <c r="M13" s="59" t="s">
        <v>19</v>
      </c>
      <c r="N13" s="89">
        <v>-1172</v>
      </c>
      <c r="O13" s="57" t="s">
        <v>19</v>
      </c>
      <c r="P13" s="88">
        <v>-1.1107320216839156</v>
      </c>
      <c r="Q13" s="59" t="s">
        <v>19</v>
      </c>
      <c r="R13" s="58">
        <v>-13603</v>
      </c>
      <c r="S13" s="57" t="s">
        <v>19</v>
      </c>
      <c r="T13" s="56">
        <v>-11.533146243651814</v>
      </c>
    </row>
    <row r="14" spans="1:20" ht="30" customHeight="1">
      <c r="A14" s="25">
        <v>30</v>
      </c>
      <c r="B14" s="24" t="s">
        <v>20</v>
      </c>
      <c r="C14" s="26">
        <v>34</v>
      </c>
      <c r="D14" s="62">
        <v>121875</v>
      </c>
      <c r="E14" s="61">
        <v>60912</v>
      </c>
      <c r="F14" s="61">
        <v>60963</v>
      </c>
      <c r="G14" s="62">
        <v>128915</v>
      </c>
      <c r="H14" s="61">
        <v>64333</v>
      </c>
      <c r="I14" s="61">
        <v>64582</v>
      </c>
      <c r="J14" s="61">
        <v>140282</v>
      </c>
      <c r="K14" s="61">
        <v>69840</v>
      </c>
      <c r="L14" s="61">
        <v>70442</v>
      </c>
      <c r="M14" s="59" t="s">
        <v>19</v>
      </c>
      <c r="N14" s="89">
        <v>-7040</v>
      </c>
      <c r="O14" s="57" t="s">
        <v>19</v>
      </c>
      <c r="P14" s="88">
        <v>-5.4609626498080104</v>
      </c>
      <c r="Q14" s="59" t="s">
        <v>19</v>
      </c>
      <c r="R14" s="58">
        <v>-18407</v>
      </c>
      <c r="S14" s="57" t="s">
        <v>19</v>
      </c>
      <c r="T14" s="56">
        <v>-13.121426840221844</v>
      </c>
    </row>
    <row r="15" spans="1:20" ht="30" customHeight="1">
      <c r="A15" s="25">
        <v>35</v>
      </c>
      <c r="B15" s="24" t="s">
        <v>20</v>
      </c>
      <c r="C15" s="26">
        <v>39</v>
      </c>
      <c r="D15" s="62">
        <v>138275</v>
      </c>
      <c r="E15" s="61">
        <v>68930</v>
      </c>
      <c r="F15" s="61">
        <v>69345</v>
      </c>
      <c r="G15" s="62">
        <v>134754</v>
      </c>
      <c r="H15" s="61">
        <v>67040</v>
      </c>
      <c r="I15" s="61">
        <v>67714</v>
      </c>
      <c r="J15" s="61">
        <v>117501</v>
      </c>
      <c r="K15" s="61">
        <v>57717</v>
      </c>
      <c r="L15" s="61">
        <v>59784</v>
      </c>
      <c r="M15" s="59" t="s">
        <v>18</v>
      </c>
      <c r="N15" s="89">
        <v>3521</v>
      </c>
      <c r="O15" s="57" t="s">
        <v>18</v>
      </c>
      <c r="P15" s="88">
        <v>2.6129094498122498</v>
      </c>
      <c r="Q15" s="59" t="s">
        <v>18</v>
      </c>
      <c r="R15" s="58">
        <v>20774</v>
      </c>
      <c r="S15" s="57" t="s">
        <v>18</v>
      </c>
      <c r="T15" s="56">
        <v>17.679849533195451</v>
      </c>
    </row>
    <row r="16" spans="1:20" ht="30" customHeight="1">
      <c r="A16" s="25">
        <v>40</v>
      </c>
      <c r="B16" s="24" t="s">
        <v>20</v>
      </c>
      <c r="C16" s="26">
        <v>44</v>
      </c>
      <c r="D16" s="62">
        <v>114758</v>
      </c>
      <c r="E16" s="61">
        <v>56502</v>
      </c>
      <c r="F16" s="61">
        <v>58256</v>
      </c>
      <c r="G16" s="62">
        <v>112669</v>
      </c>
      <c r="H16" s="61">
        <v>55439</v>
      </c>
      <c r="I16" s="61">
        <v>57230</v>
      </c>
      <c r="J16" s="61">
        <v>110791</v>
      </c>
      <c r="K16" s="61">
        <v>54583</v>
      </c>
      <c r="L16" s="61">
        <v>56208</v>
      </c>
      <c r="M16" s="59" t="s">
        <v>18</v>
      </c>
      <c r="N16" s="89">
        <v>2089</v>
      </c>
      <c r="O16" s="57" t="s">
        <v>18</v>
      </c>
      <c r="P16" s="88">
        <v>1.8541036132387916</v>
      </c>
      <c r="Q16" s="59" t="s">
        <v>18</v>
      </c>
      <c r="R16" s="58">
        <v>3967</v>
      </c>
      <c r="S16" s="57" t="s">
        <v>18</v>
      </c>
      <c r="T16" s="56">
        <v>3.5806157539872316</v>
      </c>
    </row>
    <row r="17" spans="1:20" ht="30" customHeight="1">
      <c r="A17" s="25">
        <v>45</v>
      </c>
      <c r="B17" s="24" t="s">
        <v>21</v>
      </c>
      <c r="C17" s="26">
        <v>49</v>
      </c>
      <c r="D17" s="62">
        <v>108623</v>
      </c>
      <c r="E17" s="61">
        <v>53329</v>
      </c>
      <c r="F17" s="61">
        <v>55294</v>
      </c>
      <c r="G17" s="62">
        <v>109503</v>
      </c>
      <c r="H17" s="61">
        <v>53798</v>
      </c>
      <c r="I17" s="61">
        <v>55705</v>
      </c>
      <c r="J17" s="61">
        <v>114772</v>
      </c>
      <c r="K17" s="61">
        <v>56544</v>
      </c>
      <c r="L17" s="61">
        <v>58228</v>
      </c>
      <c r="M17" s="59" t="s">
        <v>19</v>
      </c>
      <c r="N17" s="89">
        <v>-880</v>
      </c>
      <c r="O17" s="57" t="s">
        <v>19</v>
      </c>
      <c r="P17" s="88">
        <v>-0.80363095075021818</v>
      </c>
      <c r="Q17" s="59" t="s">
        <v>19</v>
      </c>
      <c r="R17" s="58">
        <v>-6149</v>
      </c>
      <c r="S17" s="57" t="s">
        <v>19</v>
      </c>
      <c r="T17" s="56">
        <v>-5.3575785034677352</v>
      </c>
    </row>
    <row r="18" spans="1:20" ht="30" customHeight="1">
      <c r="A18" s="25">
        <v>50</v>
      </c>
      <c r="B18" s="24" t="s">
        <v>20</v>
      </c>
      <c r="C18" s="26">
        <v>54</v>
      </c>
      <c r="D18" s="62">
        <v>115389</v>
      </c>
      <c r="E18" s="61">
        <v>56947</v>
      </c>
      <c r="F18" s="61">
        <v>58442</v>
      </c>
      <c r="G18" s="62">
        <v>115592</v>
      </c>
      <c r="H18" s="61">
        <v>57282</v>
      </c>
      <c r="I18" s="61">
        <v>58310</v>
      </c>
      <c r="J18" s="61">
        <v>128849</v>
      </c>
      <c r="K18" s="61">
        <v>64246</v>
      </c>
      <c r="L18" s="61">
        <v>64603</v>
      </c>
      <c r="M18" s="59" t="s">
        <v>19</v>
      </c>
      <c r="N18" s="89">
        <v>-203</v>
      </c>
      <c r="O18" s="57" t="s">
        <v>19</v>
      </c>
      <c r="P18" s="88">
        <v>-0.17561768980552017</v>
      </c>
      <c r="Q18" s="59" t="s">
        <v>19</v>
      </c>
      <c r="R18" s="58">
        <v>-13460</v>
      </c>
      <c r="S18" s="57" t="s">
        <v>19</v>
      </c>
      <c r="T18" s="56">
        <v>-10.44633640928528</v>
      </c>
    </row>
    <row r="19" spans="1:20" ht="30" customHeight="1">
      <c r="A19" s="25">
        <v>55</v>
      </c>
      <c r="B19" s="24" t="s">
        <v>21</v>
      </c>
      <c r="C19" s="26">
        <v>59</v>
      </c>
      <c r="D19" s="62">
        <v>134295</v>
      </c>
      <c r="E19" s="61">
        <v>66209</v>
      </c>
      <c r="F19" s="61">
        <v>68086</v>
      </c>
      <c r="G19" s="62">
        <v>146771</v>
      </c>
      <c r="H19" s="61">
        <v>72156</v>
      </c>
      <c r="I19" s="61">
        <v>74615</v>
      </c>
      <c r="J19" s="61">
        <v>158662</v>
      </c>
      <c r="K19" s="61">
        <v>78031</v>
      </c>
      <c r="L19" s="61">
        <v>80631</v>
      </c>
      <c r="M19" s="59" t="s">
        <v>19</v>
      </c>
      <c r="N19" s="89">
        <v>-12476</v>
      </c>
      <c r="O19" s="57" t="s">
        <v>19</v>
      </c>
      <c r="P19" s="88">
        <v>-8.5003168200802577</v>
      </c>
      <c r="Q19" s="59" t="s">
        <v>19</v>
      </c>
      <c r="R19" s="58">
        <v>-24367</v>
      </c>
      <c r="S19" s="57" t="s">
        <v>19</v>
      </c>
      <c r="T19" s="56">
        <v>-15.357804641312981</v>
      </c>
    </row>
    <row r="20" spans="1:20" ht="30" customHeight="1">
      <c r="A20" s="25">
        <v>60</v>
      </c>
      <c r="B20" s="24" t="s">
        <v>2</v>
      </c>
      <c r="C20" s="26">
        <v>64</v>
      </c>
      <c r="D20" s="62">
        <v>149456</v>
      </c>
      <c r="E20" s="61">
        <v>72894</v>
      </c>
      <c r="F20" s="61">
        <v>76562</v>
      </c>
      <c r="G20" s="62">
        <v>142187</v>
      </c>
      <c r="H20" s="61">
        <v>69117</v>
      </c>
      <c r="I20" s="61">
        <v>73070</v>
      </c>
      <c r="J20" s="61">
        <v>133242</v>
      </c>
      <c r="K20" s="61">
        <v>64590</v>
      </c>
      <c r="L20" s="61">
        <v>68652</v>
      </c>
      <c r="M20" s="59" t="s">
        <v>18</v>
      </c>
      <c r="N20" s="89">
        <v>7269</v>
      </c>
      <c r="O20" s="57" t="s">
        <v>18</v>
      </c>
      <c r="P20" s="88">
        <v>5.1122817135181151</v>
      </c>
      <c r="Q20" s="59" t="s">
        <v>18</v>
      </c>
      <c r="R20" s="58">
        <v>16214</v>
      </c>
      <c r="S20" s="57" t="s">
        <v>18</v>
      </c>
      <c r="T20" s="56">
        <v>12.168835652421905</v>
      </c>
    </row>
    <row r="21" spans="1:20" ht="30" customHeight="1">
      <c r="A21" s="25">
        <v>65</v>
      </c>
      <c r="B21" s="24" t="s">
        <v>21</v>
      </c>
      <c r="C21" s="26">
        <v>69</v>
      </c>
      <c r="D21" s="62">
        <v>128099</v>
      </c>
      <c r="E21" s="61">
        <v>61218</v>
      </c>
      <c r="F21" s="61">
        <v>66881</v>
      </c>
      <c r="G21" s="62">
        <v>121465</v>
      </c>
      <c r="H21" s="61">
        <v>58171</v>
      </c>
      <c r="I21" s="61">
        <v>63294</v>
      </c>
      <c r="J21" s="61">
        <v>112886</v>
      </c>
      <c r="K21" s="61">
        <v>53247</v>
      </c>
      <c r="L21" s="61">
        <v>59639</v>
      </c>
      <c r="M21" s="59" t="s">
        <v>18</v>
      </c>
      <c r="N21" s="89">
        <v>6634</v>
      </c>
      <c r="O21" s="57" t="s">
        <v>18</v>
      </c>
      <c r="P21" s="88">
        <v>5.4616556209607694</v>
      </c>
      <c r="Q21" s="59" t="s">
        <v>18</v>
      </c>
      <c r="R21" s="58">
        <v>15213</v>
      </c>
      <c r="S21" s="57" t="s">
        <v>18</v>
      </c>
      <c r="T21" s="56">
        <v>13.476427546374211</v>
      </c>
    </row>
    <row r="22" spans="1:20" ht="30" customHeight="1">
      <c r="A22" s="25">
        <v>70</v>
      </c>
      <c r="B22" s="24" t="s">
        <v>63</v>
      </c>
      <c r="C22" s="26">
        <v>74</v>
      </c>
      <c r="D22" s="62">
        <v>107462</v>
      </c>
      <c r="E22" s="61">
        <v>49153</v>
      </c>
      <c r="F22" s="61">
        <v>58309</v>
      </c>
      <c r="G22" s="62">
        <v>109777</v>
      </c>
      <c r="H22" s="61">
        <v>50231</v>
      </c>
      <c r="I22" s="61">
        <v>59546</v>
      </c>
      <c r="J22" s="61">
        <v>111753</v>
      </c>
      <c r="K22" s="61">
        <v>50786</v>
      </c>
      <c r="L22" s="61">
        <v>60967</v>
      </c>
      <c r="M22" s="59" t="s">
        <v>19</v>
      </c>
      <c r="N22" s="89">
        <v>-2315</v>
      </c>
      <c r="O22" s="57" t="s">
        <v>19</v>
      </c>
      <c r="P22" s="88">
        <v>-2.1088206090528985</v>
      </c>
      <c r="Q22" s="59" t="s">
        <v>19</v>
      </c>
      <c r="R22" s="58">
        <v>-4291</v>
      </c>
      <c r="S22" s="57" t="s">
        <v>19</v>
      </c>
      <c r="T22" s="56">
        <v>-3.8397179494062783</v>
      </c>
    </row>
    <row r="23" spans="1:20" ht="30" customHeight="1">
      <c r="A23" s="25">
        <v>75</v>
      </c>
      <c r="B23" s="24" t="s">
        <v>21</v>
      </c>
      <c r="C23" s="26">
        <v>79</v>
      </c>
      <c r="D23" s="62">
        <v>99847</v>
      </c>
      <c r="E23" s="61">
        <v>43126</v>
      </c>
      <c r="F23" s="61">
        <v>56721</v>
      </c>
      <c r="G23" s="62">
        <v>100401</v>
      </c>
      <c r="H23" s="61">
        <v>43224</v>
      </c>
      <c r="I23" s="61">
        <v>57177</v>
      </c>
      <c r="J23" s="61">
        <v>93509</v>
      </c>
      <c r="K23" s="61">
        <v>40032</v>
      </c>
      <c r="L23" s="61">
        <v>53477</v>
      </c>
      <c r="M23" s="59" t="s">
        <v>19</v>
      </c>
      <c r="N23" s="89">
        <v>-554</v>
      </c>
      <c r="O23" s="57" t="s">
        <v>19</v>
      </c>
      <c r="P23" s="88">
        <v>-0.55178733279549874</v>
      </c>
      <c r="Q23" s="59" t="s">
        <v>18</v>
      </c>
      <c r="R23" s="58">
        <v>6338</v>
      </c>
      <c r="S23" s="57" t="s">
        <v>18</v>
      </c>
      <c r="T23" s="56">
        <v>6.7779572019805556</v>
      </c>
    </row>
    <row r="24" spans="1:20" ht="30" customHeight="1">
      <c r="A24" s="25">
        <v>80</v>
      </c>
      <c r="B24" s="24" t="s">
        <v>2</v>
      </c>
      <c r="C24" s="26">
        <v>84</v>
      </c>
      <c r="D24" s="62">
        <v>76275</v>
      </c>
      <c r="E24" s="61">
        <v>29804</v>
      </c>
      <c r="F24" s="61">
        <v>46471</v>
      </c>
      <c r="G24" s="62">
        <v>73079</v>
      </c>
      <c r="H24" s="61">
        <v>28302</v>
      </c>
      <c r="I24" s="61">
        <v>44777</v>
      </c>
      <c r="J24" s="61">
        <v>62314</v>
      </c>
      <c r="K24" s="61">
        <v>22364</v>
      </c>
      <c r="L24" s="61">
        <v>39950</v>
      </c>
      <c r="M24" s="59" t="s">
        <v>18</v>
      </c>
      <c r="N24" s="89">
        <v>3196</v>
      </c>
      <c r="O24" s="57" t="s">
        <v>18</v>
      </c>
      <c r="P24" s="88">
        <v>4.3733493890173634</v>
      </c>
      <c r="Q24" s="59" t="s">
        <v>18</v>
      </c>
      <c r="R24" s="58">
        <v>13961</v>
      </c>
      <c r="S24" s="57" t="s">
        <v>18</v>
      </c>
      <c r="T24" s="56">
        <v>22.404275122765355</v>
      </c>
    </row>
    <row r="25" spans="1:20" ht="30" customHeight="1">
      <c r="A25" s="25">
        <v>85</v>
      </c>
      <c r="B25" s="24" t="s">
        <v>20</v>
      </c>
      <c r="C25" s="26"/>
      <c r="D25" s="62">
        <v>69697</v>
      </c>
      <c r="E25" s="61">
        <v>18743</v>
      </c>
      <c r="F25" s="61">
        <v>50954</v>
      </c>
      <c r="G25" s="62">
        <v>66191</v>
      </c>
      <c r="H25" s="61">
        <v>17601</v>
      </c>
      <c r="I25" s="61">
        <v>48590</v>
      </c>
      <c r="J25" s="61">
        <v>57592</v>
      </c>
      <c r="K25" s="61">
        <v>15511</v>
      </c>
      <c r="L25" s="61">
        <v>42081</v>
      </c>
      <c r="M25" s="59" t="s">
        <v>18</v>
      </c>
      <c r="N25" s="89">
        <v>3506</v>
      </c>
      <c r="O25" s="57" t="s">
        <v>18</v>
      </c>
      <c r="P25" s="88">
        <v>5.2967926153102383</v>
      </c>
      <c r="Q25" s="59" t="s">
        <v>18</v>
      </c>
      <c r="R25" s="58">
        <v>12105</v>
      </c>
      <c r="S25" s="57" t="s">
        <v>18</v>
      </c>
      <c r="T25" s="56">
        <v>21.018544242255871</v>
      </c>
    </row>
    <row r="26" spans="1:20" ht="21.6" customHeight="1">
      <c r="A26" s="25"/>
      <c r="B26" s="24"/>
      <c r="C26" s="26"/>
      <c r="D26" s="62"/>
      <c r="E26" s="61"/>
      <c r="F26" s="61"/>
      <c r="G26" s="62"/>
      <c r="H26" s="61"/>
      <c r="I26" s="61"/>
      <c r="J26" s="61"/>
      <c r="K26" s="61"/>
      <c r="L26" s="61"/>
      <c r="M26" s="59" t="s">
        <v>18</v>
      </c>
      <c r="N26" s="89"/>
      <c r="O26" s="57" t="s">
        <v>18</v>
      </c>
      <c r="P26" s="88"/>
      <c r="Q26" s="59" t="s">
        <v>18</v>
      </c>
      <c r="R26" s="58"/>
      <c r="S26" s="57" t="s">
        <v>18</v>
      </c>
      <c r="T26" s="56"/>
    </row>
    <row r="27" spans="1:20" ht="30" customHeight="1">
      <c r="A27" s="25">
        <v>0</v>
      </c>
      <c r="B27" s="24" t="s">
        <v>20</v>
      </c>
      <c r="C27" s="26">
        <v>14</v>
      </c>
      <c r="D27" s="62">
        <v>267983</v>
      </c>
      <c r="E27" s="61">
        <v>137855</v>
      </c>
      <c r="F27" s="61">
        <v>130128</v>
      </c>
      <c r="G27" s="62">
        <v>270258</v>
      </c>
      <c r="H27" s="61">
        <v>138968</v>
      </c>
      <c r="I27" s="61">
        <v>131290</v>
      </c>
      <c r="J27" s="61">
        <v>275743</v>
      </c>
      <c r="K27" s="61">
        <v>141411</v>
      </c>
      <c r="L27" s="61">
        <v>134332</v>
      </c>
      <c r="M27" s="59" t="s">
        <v>19</v>
      </c>
      <c r="N27" s="89">
        <v>-2275</v>
      </c>
      <c r="O27" s="57" t="s">
        <v>19</v>
      </c>
      <c r="P27" s="88">
        <v>-0.84178821718505503</v>
      </c>
      <c r="Q27" s="59" t="s">
        <v>19</v>
      </c>
      <c r="R27" s="58">
        <v>-7760</v>
      </c>
      <c r="S27" s="57" t="s">
        <v>19</v>
      </c>
      <c r="T27" s="56">
        <v>-2.814214685413603</v>
      </c>
    </row>
    <row r="28" spans="1:20" ht="30" customHeight="1">
      <c r="A28" s="25">
        <v>15</v>
      </c>
      <c r="B28" s="24" t="s">
        <v>63</v>
      </c>
      <c r="C28" s="26">
        <v>64</v>
      </c>
      <c r="D28" s="62">
        <v>1184210</v>
      </c>
      <c r="E28" s="61">
        <v>586874</v>
      </c>
      <c r="F28" s="61">
        <v>597336</v>
      </c>
      <c r="G28" s="62">
        <v>1197546</v>
      </c>
      <c r="H28" s="61">
        <v>593086</v>
      </c>
      <c r="I28" s="61">
        <v>604460</v>
      </c>
      <c r="J28" s="61">
        <v>1236318</v>
      </c>
      <c r="K28" s="61">
        <v>611276</v>
      </c>
      <c r="L28" s="61">
        <v>625042</v>
      </c>
      <c r="M28" s="59" t="s">
        <v>19</v>
      </c>
      <c r="N28" s="89">
        <v>-13336</v>
      </c>
      <c r="O28" s="57" t="s">
        <v>19</v>
      </c>
      <c r="P28" s="88">
        <v>-1.1136106671476398</v>
      </c>
      <c r="Q28" s="59" t="s">
        <v>19</v>
      </c>
      <c r="R28" s="58">
        <v>-52108</v>
      </c>
      <c r="S28" s="57" t="s">
        <v>19</v>
      </c>
      <c r="T28" s="56">
        <v>-4.2147732217762695</v>
      </c>
    </row>
    <row r="29" spans="1:20" ht="30" customHeight="1">
      <c r="A29" s="25">
        <v>65</v>
      </c>
      <c r="B29" s="24" t="s">
        <v>21</v>
      </c>
      <c r="C29" s="26"/>
      <c r="D29" s="62">
        <v>481380</v>
      </c>
      <c r="E29" s="61">
        <v>202044</v>
      </c>
      <c r="F29" s="61">
        <v>279336</v>
      </c>
      <c r="G29" s="62">
        <v>470913</v>
      </c>
      <c r="H29" s="61">
        <v>197529</v>
      </c>
      <c r="I29" s="61">
        <v>273384</v>
      </c>
      <c r="J29" s="61">
        <v>438054</v>
      </c>
      <c r="K29" s="61">
        <v>181940</v>
      </c>
      <c r="L29" s="61">
        <v>256114</v>
      </c>
      <c r="M29" s="59" t="s">
        <v>18</v>
      </c>
      <c r="N29" s="89">
        <v>10467</v>
      </c>
      <c r="O29" s="57" t="s">
        <v>18</v>
      </c>
      <c r="P29" s="88">
        <v>2.222703556707927</v>
      </c>
      <c r="Q29" s="59" t="s">
        <v>18</v>
      </c>
      <c r="R29" s="58">
        <v>43326</v>
      </c>
      <c r="S29" s="57" t="s">
        <v>18</v>
      </c>
      <c r="T29" s="56">
        <v>9.8905614376309785</v>
      </c>
    </row>
    <row r="30" spans="1:20" ht="12" customHeight="1">
      <c r="A30" s="17"/>
      <c r="B30" s="16"/>
      <c r="C30" s="15"/>
      <c r="D30" s="14"/>
      <c r="E30" s="13"/>
      <c r="F30" s="13"/>
      <c r="G30" s="14"/>
      <c r="H30" s="13"/>
      <c r="I30" s="13"/>
      <c r="J30" s="13"/>
      <c r="K30" s="13"/>
      <c r="L30" s="54"/>
      <c r="M30" s="11"/>
      <c r="N30" s="52"/>
      <c r="O30" s="10"/>
      <c r="P30" s="87"/>
      <c r="Q30" s="53"/>
      <c r="R30" s="52"/>
      <c r="S30" s="10"/>
      <c r="T30" s="51"/>
    </row>
    <row r="31" spans="1:20" ht="22.9" customHeight="1">
      <c r="A31" s="24"/>
      <c r="B31" s="24"/>
      <c r="C31" s="23"/>
      <c r="R31" s="50" t="s">
        <v>17</v>
      </c>
      <c r="S31" s="49"/>
    </row>
    <row r="32" spans="1:20" ht="27" customHeight="1">
      <c r="A32" s="48"/>
      <c r="B32" s="47"/>
      <c r="C32" s="46" t="s">
        <v>16</v>
      </c>
      <c r="D32" s="113" t="s">
        <v>15</v>
      </c>
      <c r="E32" s="114"/>
      <c r="F32" s="114"/>
      <c r="G32" s="114"/>
      <c r="H32" s="114"/>
      <c r="I32" s="114"/>
      <c r="J32" s="114"/>
      <c r="K32" s="114"/>
      <c r="L32" s="115"/>
      <c r="M32" s="98" t="s">
        <v>14</v>
      </c>
      <c r="N32" s="121"/>
      <c r="O32" s="121"/>
      <c r="P32" s="121"/>
      <c r="Q32" s="121"/>
      <c r="R32" s="124"/>
      <c r="S32" s="37"/>
      <c r="T32" s="1"/>
    </row>
    <row r="33" spans="1:20" ht="27" customHeight="1">
      <c r="A33" s="36"/>
      <c r="B33" s="24"/>
      <c r="C33" s="23"/>
      <c r="D33" s="116" t="str">
        <f>D3</f>
        <v>平　成　21　年</v>
      </c>
      <c r="E33" s="117"/>
      <c r="F33" s="117"/>
      <c r="G33" s="117" t="str">
        <f>G3</f>
        <v>平　成　20　年</v>
      </c>
      <c r="H33" s="117"/>
      <c r="I33" s="117"/>
      <c r="J33" s="117" t="str">
        <f>J3</f>
        <v>平　成　17　年（国勢調査）</v>
      </c>
      <c r="K33" s="117"/>
      <c r="L33" s="118"/>
      <c r="M33" s="95" t="s">
        <v>13</v>
      </c>
      <c r="N33" s="123"/>
      <c r="O33" s="123"/>
      <c r="P33" s="123"/>
      <c r="Q33" s="123"/>
      <c r="R33" s="125"/>
      <c r="S33" s="43"/>
      <c r="T33" s="1"/>
    </row>
    <row r="34" spans="1:20" ht="27" customHeight="1">
      <c r="A34" s="42" t="s">
        <v>12</v>
      </c>
      <c r="B34" s="16"/>
      <c r="C34" s="15"/>
      <c r="D34" s="41" t="s">
        <v>7</v>
      </c>
      <c r="E34" s="39" t="s">
        <v>11</v>
      </c>
      <c r="F34" s="39" t="s">
        <v>10</v>
      </c>
      <c r="G34" s="39" t="s">
        <v>7</v>
      </c>
      <c r="H34" s="39" t="s">
        <v>11</v>
      </c>
      <c r="I34" s="40" t="s">
        <v>10</v>
      </c>
      <c r="J34" s="40" t="s">
        <v>7</v>
      </c>
      <c r="K34" s="39" t="s">
        <v>11</v>
      </c>
      <c r="L34" s="38" t="s">
        <v>10</v>
      </c>
      <c r="M34" s="91" t="s">
        <v>64</v>
      </c>
      <c r="N34" s="92"/>
      <c r="O34" s="126" t="s">
        <v>58</v>
      </c>
      <c r="P34" s="107"/>
      <c r="Q34" s="93" t="s">
        <v>41</v>
      </c>
      <c r="R34" s="94"/>
      <c r="S34" s="37"/>
      <c r="T34" s="1"/>
    </row>
    <row r="35" spans="1:20" ht="12" customHeight="1">
      <c r="A35" s="36"/>
      <c r="B35" s="24"/>
      <c r="C35" s="23"/>
      <c r="D35" s="35"/>
      <c r="E35" s="33"/>
      <c r="F35" s="86"/>
      <c r="G35" s="85"/>
      <c r="H35" s="33"/>
      <c r="I35" s="33"/>
      <c r="J35" s="33"/>
      <c r="K35" s="33"/>
      <c r="L35" s="32"/>
      <c r="M35" s="31"/>
      <c r="N35" s="7"/>
      <c r="O35" s="34"/>
      <c r="P35" s="84"/>
      <c r="Q35" s="7"/>
      <c r="R35" s="29"/>
      <c r="S35" s="7"/>
      <c r="T35" s="1"/>
    </row>
    <row r="36" spans="1:20" ht="30" customHeight="1">
      <c r="A36" s="111" t="s">
        <v>7</v>
      </c>
      <c r="B36" s="112"/>
      <c r="C36" s="112"/>
      <c r="D36" s="27">
        <v>100</v>
      </c>
      <c r="E36" s="22">
        <v>100</v>
      </c>
      <c r="F36" s="83">
        <v>100</v>
      </c>
      <c r="G36" s="27">
        <v>100</v>
      </c>
      <c r="H36" s="22">
        <v>100</v>
      </c>
      <c r="I36" s="22">
        <v>100</v>
      </c>
      <c r="J36" s="22">
        <v>100</v>
      </c>
      <c r="K36" s="22">
        <v>100</v>
      </c>
      <c r="L36" s="20">
        <v>100</v>
      </c>
      <c r="M36" s="21"/>
      <c r="N36" s="18">
        <v>92.173758286739741</v>
      </c>
      <c r="O36" s="20"/>
      <c r="P36" s="82">
        <v>92.229359807285206</v>
      </c>
      <c r="Q36" s="18"/>
      <c r="R36" s="19">
        <v>92.140293560977909</v>
      </c>
      <c r="S36" s="18"/>
      <c r="T36" s="1"/>
    </row>
    <row r="37" spans="1:20" ht="21" customHeight="1">
      <c r="A37" s="28"/>
      <c r="B37" s="24"/>
      <c r="C37" s="23"/>
      <c r="D37" s="27"/>
      <c r="E37" s="22"/>
      <c r="F37" s="83"/>
      <c r="G37" s="27"/>
      <c r="H37" s="22"/>
      <c r="I37" s="22"/>
      <c r="J37" s="22"/>
      <c r="K37" s="22"/>
      <c r="L37" s="20"/>
      <c r="M37" s="21"/>
      <c r="N37" s="18"/>
      <c r="O37" s="20"/>
      <c r="P37" s="82"/>
      <c r="Q37" s="18"/>
      <c r="R37" s="19"/>
      <c r="S37" s="18"/>
      <c r="T37" s="1"/>
    </row>
    <row r="38" spans="1:20" ht="30" customHeight="1">
      <c r="A38" s="25">
        <v>0</v>
      </c>
      <c r="B38" s="24" t="s">
        <v>63</v>
      </c>
      <c r="C38" s="26">
        <v>4</v>
      </c>
      <c r="D38" s="21">
        <v>4.3372923692733538</v>
      </c>
      <c r="E38" s="22">
        <v>4.6983105390185038</v>
      </c>
      <c r="F38" s="83">
        <v>4.0045283541212475</v>
      </c>
      <c r="G38" s="27">
        <v>4.3500751021589501</v>
      </c>
      <c r="H38" s="22">
        <v>4.7067606606963128</v>
      </c>
      <c r="I38" s="22">
        <v>4.0211062949949001</v>
      </c>
      <c r="J38" s="22">
        <v>4.4928532890810846</v>
      </c>
      <c r="K38" s="22">
        <v>4.8074792243767313</v>
      </c>
      <c r="L38" s="20">
        <v>4.2029560286807035</v>
      </c>
      <c r="M38" s="21"/>
      <c r="N38" s="18">
        <v>108.14280776257962</v>
      </c>
      <c r="O38" s="20"/>
      <c r="P38" s="82">
        <v>107.95574417977087</v>
      </c>
      <c r="Q38" s="18"/>
      <c r="R38" s="19">
        <v>105.39309571635447</v>
      </c>
      <c r="S38" s="18"/>
      <c r="T38" s="1"/>
    </row>
    <row r="39" spans="1:20" ht="30" customHeight="1">
      <c r="A39" s="25">
        <v>5</v>
      </c>
      <c r="B39" s="24" t="s">
        <v>2</v>
      </c>
      <c r="C39" s="26">
        <v>9</v>
      </c>
      <c r="D39" s="21">
        <v>4.6150680033236346</v>
      </c>
      <c r="E39" s="22">
        <v>4.9288281040493427</v>
      </c>
      <c r="F39" s="83">
        <v>4.3258635264804894</v>
      </c>
      <c r="G39" s="27">
        <v>4.6913319228051416</v>
      </c>
      <c r="H39" s="22">
        <v>5.0032461524803926</v>
      </c>
      <c r="I39" s="22">
        <v>4.4036554256278322</v>
      </c>
      <c r="J39" s="22">
        <v>4.7986883731576322</v>
      </c>
      <c r="K39" s="22">
        <v>5.1225229064564246</v>
      </c>
      <c r="L39" s="20">
        <v>4.5003062835243028</v>
      </c>
      <c r="M39" s="21"/>
      <c r="N39" s="18">
        <v>105.02148473212654</v>
      </c>
      <c r="O39" s="20"/>
      <c r="P39" s="82">
        <v>104.78707914249232</v>
      </c>
      <c r="Q39" s="18"/>
      <c r="R39" s="19">
        <v>104.87969810003707</v>
      </c>
      <c r="S39" s="18"/>
      <c r="T39" s="1"/>
    </row>
    <row r="40" spans="1:20" ht="30" customHeight="1">
      <c r="A40" s="25">
        <v>10</v>
      </c>
      <c r="B40" s="24" t="s">
        <v>63</v>
      </c>
      <c r="C40" s="26">
        <v>14</v>
      </c>
      <c r="D40" s="21">
        <v>4.835220242275506</v>
      </c>
      <c r="E40" s="22">
        <v>5.1602038079914188</v>
      </c>
      <c r="F40" s="83">
        <v>4.535670675940894</v>
      </c>
      <c r="G40" s="27">
        <v>4.8273727997274047</v>
      </c>
      <c r="H40" s="22">
        <v>5.1536280433347983</v>
      </c>
      <c r="I40" s="22">
        <v>4.5264696772106072</v>
      </c>
      <c r="J40" s="22">
        <v>4.7966447040358382</v>
      </c>
      <c r="K40" s="22">
        <v>5.1361602386533134</v>
      </c>
      <c r="L40" s="20">
        <v>4.4838140937541722</v>
      </c>
      <c r="M40" s="21"/>
      <c r="N40" s="18">
        <v>104.86550115533852</v>
      </c>
      <c r="O40" s="20"/>
      <c r="P40" s="82">
        <v>105.00806346162229</v>
      </c>
      <c r="Q40" s="18"/>
      <c r="R40" s="19">
        <v>105.54570333880679</v>
      </c>
      <c r="S40" s="18"/>
      <c r="T40" s="1"/>
    </row>
    <row r="41" spans="1:20" ht="30" customHeight="1">
      <c r="A41" s="25">
        <v>15</v>
      </c>
      <c r="B41" s="24" t="s">
        <v>63</v>
      </c>
      <c r="C41" s="26">
        <v>19</v>
      </c>
      <c r="D41" s="21">
        <v>4.8666558622800862</v>
      </c>
      <c r="E41" s="22">
        <v>5.1938857602574418</v>
      </c>
      <c r="F41" s="83">
        <v>4.5650357670764929</v>
      </c>
      <c r="G41" s="27">
        <v>4.9337525575017738</v>
      </c>
      <c r="H41" s="22">
        <v>5.2502104383856736</v>
      </c>
      <c r="I41" s="22">
        <v>4.6418854799028537</v>
      </c>
      <c r="J41" s="22">
        <v>5.3426620016512851</v>
      </c>
      <c r="K41" s="22">
        <v>5.6113360323886639</v>
      </c>
      <c r="L41" s="20">
        <v>5.0951049610077517</v>
      </c>
      <c r="M41" s="21"/>
      <c r="N41" s="18">
        <v>104.87102293647527</v>
      </c>
      <c r="O41" s="20"/>
      <c r="P41" s="82">
        <v>104.31613396803807</v>
      </c>
      <c r="Q41" s="18"/>
      <c r="R41" s="19">
        <v>101.47585834842587</v>
      </c>
      <c r="S41" s="18"/>
      <c r="T41" s="1"/>
    </row>
    <row r="42" spans="1:20" ht="30" customHeight="1">
      <c r="A42" s="25">
        <v>20</v>
      </c>
      <c r="B42" s="24" t="s">
        <v>2</v>
      </c>
      <c r="C42" s="26">
        <v>24</v>
      </c>
      <c r="D42" s="21">
        <v>5.2789203845332633</v>
      </c>
      <c r="E42" s="22">
        <v>5.4430678466076694</v>
      </c>
      <c r="F42" s="83">
        <v>5.1276194996069817</v>
      </c>
      <c r="G42" s="27">
        <v>5.413718729457238</v>
      </c>
      <c r="H42" s="22">
        <v>5.5710821827407369</v>
      </c>
      <c r="I42" s="22">
        <v>5.2685834239232294</v>
      </c>
      <c r="J42" s="22">
        <v>5.6048647499775193</v>
      </c>
      <c r="K42" s="22">
        <v>5.7716812273598972</v>
      </c>
      <c r="L42" s="20">
        <v>5.451159558009314</v>
      </c>
      <c r="M42" s="21"/>
      <c r="N42" s="18">
        <v>97.844237480958725</v>
      </c>
      <c r="O42" s="20"/>
      <c r="P42" s="82">
        <v>97.52476174427531</v>
      </c>
      <c r="Q42" s="18"/>
      <c r="R42" s="19">
        <v>97.558032739649548</v>
      </c>
      <c r="S42" s="18"/>
      <c r="T42" s="1"/>
    </row>
    <row r="43" spans="1:20" ht="30" customHeight="1">
      <c r="A43" s="25">
        <v>25</v>
      </c>
      <c r="B43" s="24" t="s">
        <v>63</v>
      </c>
      <c r="C43" s="26">
        <v>29</v>
      </c>
      <c r="D43" s="21">
        <v>5.368442444775436</v>
      </c>
      <c r="E43" s="22">
        <v>5.5766157146688116</v>
      </c>
      <c r="F43" s="83">
        <v>5.1765613181663133</v>
      </c>
      <c r="G43" s="27">
        <v>5.4147450657599325</v>
      </c>
      <c r="H43" s="22">
        <v>5.6416739664988507</v>
      </c>
      <c r="I43" s="22">
        <v>5.2054499933907188</v>
      </c>
      <c r="J43" s="22">
        <v>6.0261160477074114</v>
      </c>
      <c r="K43" s="22">
        <v>6.273598977200086</v>
      </c>
      <c r="L43" s="20">
        <v>5.7980845499595546</v>
      </c>
      <c r="M43" s="21"/>
      <c r="N43" s="18">
        <v>99.297119718847895</v>
      </c>
      <c r="O43" s="20"/>
      <c r="P43" s="82">
        <v>99.958308855578082</v>
      </c>
      <c r="Q43" s="18"/>
      <c r="R43" s="19">
        <v>99.696933782571151</v>
      </c>
      <c r="S43" s="18"/>
      <c r="T43" s="1"/>
    </row>
    <row r="44" spans="1:20" ht="30" customHeight="1">
      <c r="A44" s="25">
        <v>30</v>
      </c>
      <c r="B44" s="24" t="s">
        <v>63</v>
      </c>
      <c r="C44" s="26">
        <v>34</v>
      </c>
      <c r="D44" s="21">
        <v>6.2704029264452803</v>
      </c>
      <c r="E44" s="22">
        <v>6.533869670152856</v>
      </c>
      <c r="F44" s="83">
        <v>6.0275557269343141</v>
      </c>
      <c r="G44" s="27">
        <v>6.6155072230983141</v>
      </c>
      <c r="H44" s="22">
        <v>6.8808806431981075</v>
      </c>
      <c r="I44" s="22">
        <v>6.370755016641577</v>
      </c>
      <c r="J44" s="22">
        <v>7.1672497935894182</v>
      </c>
      <c r="K44" s="22">
        <v>7.4408693799275518</v>
      </c>
      <c r="L44" s="20">
        <v>6.9151359034971298</v>
      </c>
      <c r="M44" s="21"/>
      <c r="N44" s="18">
        <v>99.916342699670295</v>
      </c>
      <c r="O44" s="20"/>
      <c r="P44" s="82">
        <v>99.614443653030264</v>
      </c>
      <c r="Q44" s="18"/>
      <c r="R44" s="19">
        <v>99.145396212486872</v>
      </c>
      <c r="S44" s="18"/>
      <c r="T44" s="1"/>
    </row>
    <row r="45" spans="1:20" ht="30" customHeight="1">
      <c r="A45" s="25">
        <v>35</v>
      </c>
      <c r="B45" s="24" t="s">
        <v>63</v>
      </c>
      <c r="C45" s="26">
        <v>39</v>
      </c>
      <c r="D45" s="21">
        <v>7.1141740689577109</v>
      </c>
      <c r="E45" s="22">
        <v>7.3939393939393945</v>
      </c>
      <c r="F45" s="83">
        <v>6.8563038545389823</v>
      </c>
      <c r="G45" s="27">
        <v>6.9151461066702113</v>
      </c>
      <c r="H45" s="22">
        <v>7.1704139138544924</v>
      </c>
      <c r="I45" s="22">
        <v>6.6797142423100517</v>
      </c>
      <c r="J45" s="22">
        <v>6.0033291369994028</v>
      </c>
      <c r="K45" s="22">
        <v>6.1492648625612611</v>
      </c>
      <c r="L45" s="20">
        <v>5.8688635310563644</v>
      </c>
      <c r="M45" s="21"/>
      <c r="N45" s="18">
        <v>99.40154300958973</v>
      </c>
      <c r="O45" s="20"/>
      <c r="P45" s="82">
        <v>99.004637150367728</v>
      </c>
      <c r="Q45" s="18"/>
      <c r="R45" s="19">
        <v>96.542553191489361</v>
      </c>
      <c r="S45" s="18"/>
      <c r="T45" s="1"/>
    </row>
    <row r="46" spans="1:20" ht="30" customHeight="1">
      <c r="A46" s="25">
        <v>40</v>
      </c>
      <c r="B46" s="24" t="s">
        <v>63</v>
      </c>
      <c r="C46" s="26">
        <v>44</v>
      </c>
      <c r="D46" s="21">
        <v>5.9042371202708299</v>
      </c>
      <c r="E46" s="22">
        <v>6.0608205953338699</v>
      </c>
      <c r="F46" s="83">
        <v>5.7599082464492461</v>
      </c>
      <c r="G46" s="27">
        <v>5.7818142444189116</v>
      </c>
      <c r="H46" s="22">
        <v>5.9296028784334611</v>
      </c>
      <c r="I46" s="22">
        <v>5.6455097333993605</v>
      </c>
      <c r="J46" s="22">
        <v>5.6605036418183747</v>
      </c>
      <c r="K46" s="22">
        <v>5.8153633070530582</v>
      </c>
      <c r="L46" s="20">
        <v>5.5178154916635904</v>
      </c>
      <c r="M46" s="21"/>
      <c r="N46" s="18">
        <v>96.989151332051634</v>
      </c>
      <c r="O46" s="20"/>
      <c r="P46" s="82">
        <v>96.870522453258772</v>
      </c>
      <c r="Q46" s="18"/>
      <c r="R46" s="19">
        <v>97.108952462282943</v>
      </c>
      <c r="S46" s="18"/>
      <c r="T46" s="1"/>
    </row>
    <row r="47" spans="1:20" ht="30" customHeight="1">
      <c r="A47" s="25">
        <v>45</v>
      </c>
      <c r="B47" s="24" t="s">
        <v>2</v>
      </c>
      <c r="C47" s="26">
        <v>49</v>
      </c>
      <c r="D47" s="21">
        <v>5.5885946837273073</v>
      </c>
      <c r="E47" s="22">
        <v>5.7204612496647895</v>
      </c>
      <c r="F47" s="83">
        <v>5.4670483139790687</v>
      </c>
      <c r="G47" s="27">
        <v>5.6193452077022439</v>
      </c>
      <c r="H47" s="22">
        <v>5.754086034271241</v>
      </c>
      <c r="I47" s="22">
        <v>5.495074605958612</v>
      </c>
      <c r="J47" s="22">
        <v>5.8638998111649725</v>
      </c>
      <c r="K47" s="22">
        <v>6.0242914979757085</v>
      </c>
      <c r="L47" s="20">
        <v>5.7161144400901573</v>
      </c>
      <c r="M47" s="21"/>
      <c r="N47" s="18">
        <v>96.446269034614957</v>
      </c>
      <c r="O47" s="20"/>
      <c r="P47" s="82">
        <v>96.576608921999821</v>
      </c>
      <c r="Q47" s="18"/>
      <c r="R47" s="19">
        <v>97.107920588033252</v>
      </c>
      <c r="S47" s="18"/>
      <c r="T47" s="1"/>
    </row>
    <row r="48" spans="1:20" ht="30" customHeight="1">
      <c r="A48" s="25">
        <v>50</v>
      </c>
      <c r="B48" s="24" t="s">
        <v>2</v>
      </c>
      <c r="C48" s="26">
        <v>54</v>
      </c>
      <c r="D48" s="21">
        <v>5.9367017294735946</v>
      </c>
      <c r="E48" s="22">
        <v>6.1085545722713865</v>
      </c>
      <c r="F48" s="83">
        <v>5.7782985055442673</v>
      </c>
      <c r="G48" s="27">
        <v>5.9318132950578315</v>
      </c>
      <c r="H48" s="22">
        <v>6.1267250867155889</v>
      </c>
      <c r="I48" s="22">
        <v>5.752047397422972</v>
      </c>
      <c r="J48" s="22">
        <v>6.5831180668525047</v>
      </c>
      <c r="K48" s="22">
        <v>6.8448753462603875</v>
      </c>
      <c r="L48" s="20">
        <v>6.341934141188851</v>
      </c>
      <c r="M48" s="21"/>
      <c r="N48" s="18">
        <v>97.441908216693477</v>
      </c>
      <c r="O48" s="20"/>
      <c r="P48" s="82">
        <v>98.237009089350025</v>
      </c>
      <c r="Q48" s="18"/>
      <c r="R48" s="19">
        <v>99.447394083866072</v>
      </c>
      <c r="S48" s="18"/>
      <c r="T48" s="1"/>
    </row>
    <row r="49" spans="1:20" ht="30" customHeight="1">
      <c r="A49" s="25">
        <v>55</v>
      </c>
      <c r="B49" s="24" t="s">
        <v>2</v>
      </c>
      <c r="C49" s="26">
        <v>59</v>
      </c>
      <c r="D49" s="21">
        <v>6.9094052185187191</v>
      </c>
      <c r="E49" s="22">
        <v>7.1020648967551629</v>
      </c>
      <c r="F49" s="83">
        <v>6.7318235523850483</v>
      </c>
      <c r="G49" s="27">
        <v>7.5318202741446907</v>
      </c>
      <c r="H49" s="22">
        <v>7.7176071952279948</v>
      </c>
      <c r="I49" s="22">
        <v>7.3604701862238917</v>
      </c>
      <c r="J49" s="22">
        <v>8.1063157550539948</v>
      </c>
      <c r="K49" s="22">
        <v>8.3135520988706588</v>
      </c>
      <c r="L49" s="20">
        <v>7.915367579496281</v>
      </c>
      <c r="M49" s="21"/>
      <c r="N49" s="18">
        <v>97.24319243309931</v>
      </c>
      <c r="O49" s="20"/>
      <c r="P49" s="82">
        <v>96.704416002144342</v>
      </c>
      <c r="Q49" s="18"/>
      <c r="R49" s="19">
        <v>96.775433766169343</v>
      </c>
      <c r="S49" s="18"/>
      <c r="T49" s="1"/>
    </row>
    <row r="50" spans="1:20" ht="30" customHeight="1">
      <c r="A50" s="25">
        <v>60</v>
      </c>
      <c r="B50" s="24" t="s">
        <v>2</v>
      </c>
      <c r="C50" s="26">
        <v>64</v>
      </c>
      <c r="D50" s="21">
        <v>7.6894304802035336</v>
      </c>
      <c r="E50" s="22">
        <v>7.8191472244569589</v>
      </c>
      <c r="F50" s="83">
        <v>7.5698656818979542</v>
      </c>
      <c r="G50" s="27">
        <v>7.2965839935669239</v>
      </c>
      <c r="H50" s="22">
        <v>7.3925641181963151</v>
      </c>
      <c r="I50" s="22">
        <v>7.2080621390790025</v>
      </c>
      <c r="J50" s="22">
        <v>6.8075640281535854</v>
      </c>
      <c r="K50" s="22">
        <v>6.8815256765395265</v>
      </c>
      <c r="L50" s="20">
        <v>6.7394155482082416</v>
      </c>
      <c r="M50" s="21"/>
      <c r="N50" s="18">
        <v>95.209111569708213</v>
      </c>
      <c r="O50" s="20"/>
      <c r="P50" s="82">
        <v>94.590119063911317</v>
      </c>
      <c r="Q50" s="18"/>
      <c r="R50" s="19">
        <v>94.083202237371083</v>
      </c>
      <c r="S50" s="18"/>
      <c r="T50" s="1"/>
    </row>
    <row r="51" spans="1:20" ht="30" customHeight="1">
      <c r="A51" s="25">
        <v>65</v>
      </c>
      <c r="B51" s="24" t="s">
        <v>63</v>
      </c>
      <c r="C51" s="26">
        <v>69</v>
      </c>
      <c r="D51" s="21">
        <v>6.5906243649207292</v>
      </c>
      <c r="E51" s="22">
        <v>6.5666934835076436</v>
      </c>
      <c r="F51" s="83">
        <v>6.6126823577103142</v>
      </c>
      <c r="G51" s="27">
        <v>6.2331969503443103</v>
      </c>
      <c r="H51" s="22">
        <v>6.2218100802928067</v>
      </c>
      <c r="I51" s="22">
        <v>6.2436989876948994</v>
      </c>
      <c r="J51" s="22">
        <v>5.7675408120723626</v>
      </c>
      <c r="K51" s="22">
        <v>5.6730236522480295</v>
      </c>
      <c r="L51" s="20">
        <v>5.8546292006000016</v>
      </c>
      <c r="M51" s="21"/>
      <c r="N51" s="18">
        <v>91.532722297812526</v>
      </c>
      <c r="O51" s="20"/>
      <c r="P51" s="82">
        <v>91.906025847631696</v>
      </c>
      <c r="Q51" s="18"/>
      <c r="R51" s="19">
        <v>89.282181123090595</v>
      </c>
      <c r="S51" s="18"/>
      <c r="T51" s="1"/>
    </row>
    <row r="52" spans="1:20" ht="30" customHeight="1">
      <c r="A52" s="25">
        <v>70</v>
      </c>
      <c r="B52" s="24" t="s">
        <v>2</v>
      </c>
      <c r="C52" s="26">
        <v>74</v>
      </c>
      <c r="D52" s="21">
        <v>5.5288618607726168</v>
      </c>
      <c r="E52" s="22">
        <v>5.2725127379994641</v>
      </c>
      <c r="F52" s="83">
        <v>5.7651484815677199</v>
      </c>
      <c r="G52" s="27">
        <v>5.6334060150491698</v>
      </c>
      <c r="H52" s="22">
        <v>5.3725695302330703</v>
      </c>
      <c r="I52" s="22">
        <v>5.8739738351388837</v>
      </c>
      <c r="J52" s="22">
        <v>5.7096538841975333</v>
      </c>
      <c r="K52" s="22">
        <v>5.4108246324312805</v>
      </c>
      <c r="L52" s="20">
        <v>5.9849960340210311</v>
      </c>
      <c r="M52" s="21"/>
      <c r="N52" s="18">
        <v>84.297449793342366</v>
      </c>
      <c r="O52" s="20"/>
      <c r="P52" s="82">
        <v>84.356631847647208</v>
      </c>
      <c r="Q52" s="18"/>
      <c r="R52" s="19">
        <v>83.30080207325274</v>
      </c>
      <c r="S52" s="18"/>
      <c r="T52" s="1"/>
    </row>
    <row r="53" spans="1:20" ht="30" customHeight="1">
      <c r="A53" s="25">
        <v>75</v>
      </c>
      <c r="B53" s="24" t="s">
        <v>63</v>
      </c>
      <c r="C53" s="26">
        <v>79</v>
      </c>
      <c r="D53" s="21">
        <v>5.1370742235633386</v>
      </c>
      <c r="E53" s="22">
        <v>4.6260123357468492</v>
      </c>
      <c r="F53" s="83">
        <v>5.6081391727349574</v>
      </c>
      <c r="G53" s="27">
        <v>5.1522595563456068</v>
      </c>
      <c r="H53" s="22">
        <v>4.6231200926677598</v>
      </c>
      <c r="I53" s="22">
        <v>5.6402814961833867</v>
      </c>
      <c r="J53" s="22">
        <v>4.7775363977470588</v>
      </c>
      <c r="K53" s="22">
        <v>4.2650756445770295</v>
      </c>
      <c r="L53" s="20">
        <v>5.2497192401027233</v>
      </c>
      <c r="M53" s="21"/>
      <c r="N53" s="18">
        <v>76.031804798928079</v>
      </c>
      <c r="O53" s="20"/>
      <c r="P53" s="82">
        <v>75.59683089354111</v>
      </c>
      <c r="Q53" s="18"/>
      <c r="R53" s="19">
        <v>74.858350318828656</v>
      </c>
      <c r="S53" s="18"/>
      <c r="T53" s="1"/>
    </row>
    <row r="54" spans="1:20" ht="30" customHeight="1">
      <c r="A54" s="25">
        <v>80</v>
      </c>
      <c r="B54" s="24" t="s">
        <v>63</v>
      </c>
      <c r="C54" s="26">
        <v>84</v>
      </c>
      <c r="D54" s="21">
        <v>3.9243075545814459</v>
      </c>
      <c r="E54" s="22">
        <v>3.1969965138106731</v>
      </c>
      <c r="F54" s="83">
        <v>4.5946974752942689</v>
      </c>
      <c r="G54" s="27">
        <v>3.7501815332335391</v>
      </c>
      <c r="H54" s="22">
        <v>3.0271040362456723</v>
      </c>
      <c r="I54" s="22">
        <v>4.4170712796159908</v>
      </c>
      <c r="J54" s="22">
        <v>3.1837299413875697</v>
      </c>
      <c r="K54" s="22">
        <v>2.3826976347751971</v>
      </c>
      <c r="L54" s="20">
        <v>3.9218034602184821</v>
      </c>
      <c r="M54" s="21"/>
      <c r="N54" s="18">
        <v>64.134621591960567</v>
      </c>
      <c r="O54" s="20"/>
      <c r="P54" s="82">
        <v>63.206556937713557</v>
      </c>
      <c r="Q54" s="18"/>
      <c r="R54" s="19">
        <v>55.979974968710891</v>
      </c>
      <c r="S54" s="18"/>
      <c r="T54" s="1"/>
    </row>
    <row r="55" spans="1:20" ht="30" customHeight="1">
      <c r="A55" s="25">
        <v>85</v>
      </c>
      <c r="B55" s="24" t="s">
        <v>2</v>
      </c>
      <c r="C55" s="26"/>
      <c r="D55" s="21">
        <v>3.5858730072981055</v>
      </c>
      <c r="E55" s="22">
        <v>2.0105122016626442</v>
      </c>
      <c r="F55" s="83">
        <v>5.037942268428572</v>
      </c>
      <c r="G55" s="27">
        <v>3.3967113105852738</v>
      </c>
      <c r="H55" s="22">
        <v>1.8825545241311594</v>
      </c>
      <c r="I55" s="22">
        <v>4.7932084212104655</v>
      </c>
      <c r="J55" s="22">
        <v>2.9424748015597286</v>
      </c>
      <c r="K55" s="22">
        <v>1.6525676539526954</v>
      </c>
      <c r="L55" s="20">
        <v>4.1309990340288847</v>
      </c>
      <c r="M55" s="21"/>
      <c r="N55" s="18">
        <v>36.784158260391727</v>
      </c>
      <c r="O55" s="20"/>
      <c r="P55" s="82">
        <v>36.223502778349456</v>
      </c>
      <c r="Q55" s="18"/>
      <c r="R55" s="19">
        <v>36.859865497492933</v>
      </c>
      <c r="S55" s="18"/>
      <c r="T55" s="1"/>
    </row>
    <row r="56" spans="1:20" ht="21.6" customHeight="1">
      <c r="A56" s="25"/>
      <c r="B56" s="24"/>
      <c r="C56" s="26"/>
      <c r="D56" s="21"/>
      <c r="E56" s="22"/>
      <c r="F56" s="83"/>
      <c r="G56" s="27"/>
      <c r="H56" s="22"/>
      <c r="I56" s="22"/>
      <c r="J56" s="22"/>
      <c r="K56" s="22"/>
      <c r="L56" s="20"/>
      <c r="M56" s="21"/>
      <c r="N56" s="18"/>
      <c r="O56" s="20"/>
      <c r="P56" s="82"/>
      <c r="Q56" s="18"/>
      <c r="R56" s="19"/>
      <c r="S56" s="18"/>
      <c r="T56" s="1"/>
    </row>
    <row r="57" spans="1:20" ht="30" customHeight="1">
      <c r="A57" s="25">
        <v>0</v>
      </c>
      <c r="B57" s="24" t="s">
        <v>63</v>
      </c>
      <c r="C57" s="26">
        <v>14</v>
      </c>
      <c r="D57" s="21">
        <v>13.787580614872496</v>
      </c>
      <c r="E57" s="22">
        <v>14.787342451059265</v>
      </c>
      <c r="F57" s="83">
        <v>12.866062556542632</v>
      </c>
      <c r="G57" s="27">
        <v>13.868779824691496</v>
      </c>
      <c r="H57" s="22">
        <v>14.863634856511505</v>
      </c>
      <c r="I57" s="22">
        <v>12.95123139783334</v>
      </c>
      <c r="J57" s="22">
        <v>14.088186366274554</v>
      </c>
      <c r="K57" s="22">
        <v>15.066162369486468</v>
      </c>
      <c r="L57" s="20">
        <v>13.187076405959179</v>
      </c>
      <c r="M57" s="21"/>
      <c r="N57" s="18">
        <v>105.93799950817657</v>
      </c>
      <c r="O57" s="20"/>
      <c r="P57" s="82">
        <v>105.8481224769594</v>
      </c>
      <c r="Q57" s="18"/>
      <c r="R57" s="19">
        <v>105.26977935264865</v>
      </c>
      <c r="S57" s="18"/>
      <c r="T57" s="1"/>
    </row>
    <row r="58" spans="1:20" ht="30" customHeight="1">
      <c r="A58" s="25">
        <v>15</v>
      </c>
      <c r="B58" s="24" t="s">
        <v>63</v>
      </c>
      <c r="C58" s="26">
        <v>64</v>
      </c>
      <c r="D58" s="21">
        <v>60.926964919185757</v>
      </c>
      <c r="E58" s="22">
        <v>62.952426924108337</v>
      </c>
      <c r="F58" s="83">
        <v>59.060020466578663</v>
      </c>
      <c r="G58" s="27">
        <v>61.454246697378068</v>
      </c>
      <c r="H58" s="22">
        <v>63.434846457522468</v>
      </c>
      <c r="I58" s="22">
        <v>59.627552218252269</v>
      </c>
      <c r="J58" s="22">
        <v>63.165623032968469</v>
      </c>
      <c r="K58" s="22">
        <v>65.126358406136802</v>
      </c>
      <c r="L58" s="20">
        <v>61.358995704177232</v>
      </c>
      <c r="M58" s="21"/>
      <c r="N58" s="18">
        <v>98.248556926085158</v>
      </c>
      <c r="O58" s="20"/>
      <c r="P58" s="82">
        <v>98.118320484399305</v>
      </c>
      <c r="Q58" s="18"/>
      <c r="R58" s="19">
        <v>97.797588002086258</v>
      </c>
      <c r="S58" s="18"/>
      <c r="T58" s="1"/>
    </row>
    <row r="59" spans="1:20" ht="30" customHeight="1">
      <c r="A59" s="25">
        <v>65</v>
      </c>
      <c r="B59" s="24" t="s">
        <v>63</v>
      </c>
      <c r="C59" s="23"/>
      <c r="D59" s="21">
        <v>24.766741011136236</v>
      </c>
      <c r="E59" s="22">
        <v>21.672727272727276</v>
      </c>
      <c r="F59" s="83">
        <v>27.618609755735836</v>
      </c>
      <c r="G59" s="27">
        <v>24.165755365557899</v>
      </c>
      <c r="H59" s="22">
        <v>21.127158263570468</v>
      </c>
      <c r="I59" s="22">
        <v>26.968234019843628</v>
      </c>
      <c r="J59" s="22">
        <v>22.380935836964252</v>
      </c>
      <c r="K59" s="22">
        <v>19.384189217984233</v>
      </c>
      <c r="L59" s="20">
        <v>25.142146968971126</v>
      </c>
      <c r="M59" s="21"/>
      <c r="N59" s="18">
        <v>72.330097087378647</v>
      </c>
      <c r="O59" s="20"/>
      <c r="P59" s="82">
        <v>72.253314019840218</v>
      </c>
      <c r="Q59" s="18"/>
      <c r="R59" s="19">
        <v>71.038678088663644</v>
      </c>
      <c r="S59" s="18"/>
      <c r="T59" s="1"/>
    </row>
    <row r="60" spans="1:20" ht="12" customHeight="1">
      <c r="A60" s="17"/>
      <c r="B60" s="16"/>
      <c r="C60" s="15"/>
      <c r="D60" s="14"/>
      <c r="E60" s="13"/>
      <c r="F60" s="54"/>
      <c r="G60" s="14"/>
      <c r="H60" s="13"/>
      <c r="I60" s="13"/>
      <c r="J60" s="13"/>
      <c r="K60" s="13"/>
      <c r="L60" s="12"/>
      <c r="M60" s="11"/>
      <c r="N60" s="10"/>
      <c r="O60" s="81"/>
      <c r="P60" s="80"/>
      <c r="Q60" s="9"/>
      <c r="R60" s="8"/>
      <c r="S60" s="7"/>
      <c r="T60" s="1"/>
    </row>
    <row r="61" spans="1:20">
      <c r="T61" s="1"/>
    </row>
  </sheetData>
  <mergeCells count="22">
    <mergeCell ref="S4:T4"/>
    <mergeCell ref="M32:R32"/>
    <mergeCell ref="M33:R33"/>
    <mergeCell ref="R1:T1"/>
    <mergeCell ref="M2:P3"/>
    <mergeCell ref="Q2:T3"/>
    <mergeCell ref="M4:N4"/>
    <mergeCell ref="O4:P4"/>
    <mergeCell ref="M34:N34"/>
    <mergeCell ref="O34:P34"/>
    <mergeCell ref="Q34:R34"/>
    <mergeCell ref="G3:I3"/>
    <mergeCell ref="J3:L3"/>
    <mergeCell ref="Q4:R4"/>
    <mergeCell ref="A36:C36"/>
    <mergeCell ref="D2:L2"/>
    <mergeCell ref="D32:L32"/>
    <mergeCell ref="D33:F33"/>
    <mergeCell ref="G33:I33"/>
    <mergeCell ref="J33:L33"/>
    <mergeCell ref="A6:C6"/>
    <mergeCell ref="D3:F3"/>
  </mergeCells>
  <phoneticPr fontId="2"/>
  <printOptions horizontalCentered="1"/>
  <pageMargins left="0.78740157480314965" right="0.78740157480314965" top="1.1023622047244095" bottom="1.1023622047244095" header="0.19685039370078741" footer="0.51181102362204722"/>
  <pageSetup paperSize="9" scale="62" firstPageNumber="90" pageOrder="overThenDown" orientation="landscape" useFirstPageNumber="1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H17.10.1</vt:lpstr>
      <vt:lpstr>H18.10.1</vt:lpstr>
      <vt:lpstr>H19.10.1</vt:lpstr>
      <vt:lpstr>H20.10.1</vt:lpstr>
      <vt:lpstr>H21.10.1</vt:lpstr>
      <vt:lpstr>H17.10.1!Print_Area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2022-07-13T01:55:21Z</dcterms:created>
  <dcterms:modified xsi:type="dcterms:W3CDTF">2022-07-13T01:55:28Z</dcterms:modified>
</cp:coreProperties>
</file>