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activeTab="0"/>
  </bookViews>
  <sheets>
    <sheet name="１５４～１５７" sheetId="1" r:id="rId1"/>
    <sheet name="１５８" sheetId="2" r:id="rId2"/>
    <sheet name="１５９" sheetId="3" r:id="rId3"/>
  </sheets>
  <definedNames>
    <definedName name="_xlnm.Print_Area" localSheetId="0">'１５４～１５７'!$A$1:$CL$158</definedName>
  </definedNames>
  <calcPr fullCalcOnLoad="1"/>
</workbook>
</file>

<file path=xl/sharedStrings.xml><?xml version="1.0" encoding="utf-8"?>
<sst xmlns="http://schemas.openxmlformats.org/spreadsheetml/2006/main" count="521" uniqueCount="420">
  <si>
    <t>17　　公務員及び選挙</t>
  </si>
  <si>
    <t>県　　　計</t>
  </si>
  <si>
    <t>市　　　計</t>
  </si>
  <si>
    <t>郡　　　計</t>
  </si>
  <si>
    <t>岡　山　市</t>
  </si>
  <si>
    <t>倉　敷　市</t>
  </si>
  <si>
    <t>津　山　市</t>
  </si>
  <si>
    <t>玉　野　市</t>
  </si>
  <si>
    <t>笠　岡　市</t>
  </si>
  <si>
    <t>井　原　市</t>
  </si>
  <si>
    <t>総　社　市</t>
  </si>
  <si>
    <t>高　梁　市</t>
  </si>
  <si>
    <t>新　見　市</t>
  </si>
  <si>
    <t>備　前　市</t>
  </si>
  <si>
    <t>　御 津 町</t>
  </si>
  <si>
    <t>　建 部 町</t>
  </si>
  <si>
    <t>　加茂川町</t>
  </si>
  <si>
    <t>　瀬 戸 町</t>
  </si>
  <si>
    <t>　山 陽 町</t>
  </si>
  <si>
    <t>　赤 坂 町</t>
  </si>
  <si>
    <t>　熊 山 町</t>
  </si>
  <si>
    <t>　吉 井 町</t>
  </si>
  <si>
    <t>　日 生 町</t>
  </si>
  <si>
    <t>　吉 永 町</t>
  </si>
  <si>
    <t>　佐 伯 町</t>
  </si>
  <si>
    <t>　和 気 町</t>
  </si>
  <si>
    <t>　牛 窓 町</t>
  </si>
  <si>
    <t>　邑 久 町</t>
  </si>
  <si>
    <t>　長 船 町</t>
  </si>
  <si>
    <t>　灘 崎 町</t>
  </si>
  <si>
    <t>　早 島 町</t>
  </si>
  <si>
    <t>　山 手 村</t>
  </si>
  <si>
    <t>　清 音 村</t>
  </si>
  <si>
    <t>　船 穂 町</t>
  </si>
  <si>
    <t>　金 光 町</t>
  </si>
  <si>
    <t>　鴨 方 町</t>
  </si>
  <si>
    <t>　寄 島 町</t>
  </si>
  <si>
    <t>　里 庄 町</t>
  </si>
  <si>
    <t>　矢 掛 町</t>
  </si>
  <si>
    <t>　美 星 町</t>
  </si>
  <si>
    <t>　芳 井 町</t>
  </si>
  <si>
    <t>　真 備 町</t>
  </si>
  <si>
    <t>　有 漢 町</t>
  </si>
  <si>
    <t>　北 房 町</t>
  </si>
  <si>
    <t>　賀 陽 町</t>
  </si>
  <si>
    <t>　成 羽 町</t>
  </si>
  <si>
    <t>　川 上 町</t>
  </si>
  <si>
    <t>　備 中 町</t>
  </si>
  <si>
    <t>　大 佐 町</t>
  </si>
  <si>
    <t>　神 郷 町</t>
  </si>
  <si>
    <t>　哲 多 町</t>
  </si>
  <si>
    <t>　哲 西 町</t>
  </si>
  <si>
    <t>　勝 山 町</t>
  </si>
  <si>
    <t>　落 合 町</t>
  </si>
  <si>
    <t>　湯 原 町</t>
  </si>
  <si>
    <t>　久 世 町</t>
  </si>
  <si>
    <t>　美 甘 村</t>
  </si>
  <si>
    <t>　新 庄 村</t>
  </si>
  <si>
    <t>　川 上 村</t>
  </si>
  <si>
    <t>　八 束 村</t>
  </si>
  <si>
    <t>　中 和 村</t>
  </si>
  <si>
    <t>　加 茂 町</t>
  </si>
  <si>
    <t>　富    村</t>
  </si>
  <si>
    <t>　奥 津 町</t>
  </si>
  <si>
    <t>　上齋原町</t>
  </si>
  <si>
    <t>　阿 波 村</t>
  </si>
  <si>
    <t>　鏡 野 町</t>
  </si>
  <si>
    <t>　勝 田 町</t>
  </si>
  <si>
    <t>　勝 央 町</t>
  </si>
  <si>
    <t>　奈 義 町</t>
  </si>
  <si>
    <t>　勝 北 町</t>
  </si>
  <si>
    <t>　西粟倉村</t>
  </si>
  <si>
    <t>　美 作 町</t>
  </si>
  <si>
    <t>　作 東 町</t>
  </si>
  <si>
    <t>　英 田 町</t>
  </si>
  <si>
    <t>　中 央 町</t>
  </si>
  <si>
    <t>　旭    町</t>
  </si>
  <si>
    <t>　久米南町</t>
  </si>
  <si>
    <t>　久 米 町</t>
  </si>
  <si>
    <t>　柵 原 町</t>
  </si>
  <si>
    <t>衆　　議　　院　　議　　員</t>
  </si>
  <si>
    <t>平成２　２　18</t>
  </si>
  <si>
    <t>平成元　７　23</t>
  </si>
  <si>
    <t>注）県議会議員の有権者数のうちには無投票の選挙区の有権者数は含まない。</t>
  </si>
  <si>
    <t>　　61　７　６　</t>
  </si>
  <si>
    <t>資料：県人事課、県市町村課「岡山県市町村年報」</t>
  </si>
  <si>
    <t>年次</t>
  </si>
  <si>
    <t>県職員</t>
  </si>
  <si>
    <t>市職員</t>
  </si>
  <si>
    <t>町村職員</t>
  </si>
  <si>
    <t>総数</t>
  </si>
  <si>
    <t>一般職員</t>
  </si>
  <si>
    <t>総　数</t>
  </si>
  <si>
    <t>教育関係
職　　員</t>
  </si>
  <si>
    <t>警察関係
職　　員</t>
  </si>
  <si>
    <t>技能労務
職　　員</t>
  </si>
  <si>
    <t>教育職員</t>
  </si>
  <si>
    <t>教育
職員</t>
  </si>
  <si>
    <t>注）臨時職員は除く。</t>
  </si>
  <si>
    <t>資料：県市町村課「岡山県市町村年報」</t>
  </si>
  <si>
    <t>市町村</t>
  </si>
  <si>
    <t>公務員</t>
  </si>
  <si>
    <t>市町村職員数</t>
  </si>
  <si>
    <t>一般職員</t>
  </si>
  <si>
    <t>技能労務職員</t>
  </si>
  <si>
    <t>総　　数</t>
  </si>
  <si>
    <t>　大 原 町</t>
  </si>
  <si>
    <t>都　窪　郡</t>
  </si>
  <si>
    <t>都　窪　郡</t>
  </si>
  <si>
    <t>浅　口　郡</t>
  </si>
  <si>
    <t>浅　口　郡</t>
  </si>
  <si>
    <t>小　田　郡</t>
  </si>
  <si>
    <t>小　田　郡</t>
  </si>
  <si>
    <t>後　月　郡</t>
  </si>
  <si>
    <t>吉　備　郡</t>
  </si>
  <si>
    <t>上　房　郡</t>
  </si>
  <si>
    <t>川　上　郡</t>
  </si>
  <si>
    <t>阿　哲　郡</t>
  </si>
  <si>
    <t>真　庭　郡</t>
  </si>
  <si>
    <t>児　島　郡</t>
  </si>
  <si>
    <t>邑　久　郡</t>
  </si>
  <si>
    <t>和　気　郡</t>
  </si>
  <si>
    <t>赤　磐　郡</t>
  </si>
  <si>
    <t>御　津　郡</t>
  </si>
  <si>
    <t>御　津　郡</t>
  </si>
  <si>
    <t>児　島　郡</t>
  </si>
  <si>
    <t>邑　久　郡</t>
  </si>
  <si>
    <t>和　気　郡</t>
  </si>
  <si>
    <t>赤　磐　郡</t>
  </si>
  <si>
    <t>真　庭　郡</t>
  </si>
  <si>
    <t>阿　哲　郡</t>
  </si>
  <si>
    <t>川　上　郡</t>
  </si>
  <si>
    <t>上　房　郡</t>
  </si>
  <si>
    <t>吉　備　郡</t>
  </si>
  <si>
    <t>後　月　郡</t>
  </si>
  <si>
    <t>苫　田　郡</t>
  </si>
  <si>
    <t>勝　田　郡</t>
  </si>
  <si>
    <t>勝　田　郡</t>
  </si>
  <si>
    <t>英　田　郡</t>
  </si>
  <si>
    <t>英　田　郡</t>
  </si>
  <si>
    <t>久　米　郡</t>
  </si>
  <si>
    <t>久　米　郡</t>
  </si>
  <si>
    <t>苫　田　郡</t>
  </si>
  <si>
    <t>資料：県選挙管理委員会</t>
  </si>
  <si>
    <t>当選者数</t>
  </si>
  <si>
    <t>有権者数</t>
  </si>
  <si>
    <t>投票者数</t>
  </si>
  <si>
    <t>投票率</t>
  </si>
  <si>
    <t>(内)　男</t>
  </si>
  <si>
    <t>(内)　男</t>
  </si>
  <si>
    <t>男</t>
  </si>
  <si>
    <t>女</t>
  </si>
  <si>
    <t>〈地方（選挙区）〉</t>
  </si>
  <si>
    <t>選挙当
日立候
補者数</t>
  </si>
  <si>
    <t>　　58　12　18</t>
  </si>
  <si>
    <t>　　61　７　６</t>
  </si>
  <si>
    <t>　　５　７　18</t>
  </si>
  <si>
    <t>　　４　７　26</t>
  </si>
  <si>
    <t>　　55　10　26</t>
  </si>
  <si>
    <t>　　59　10　28</t>
  </si>
  <si>
    <t>　　63　10　30</t>
  </si>
  <si>
    <t>　　54　４　８</t>
  </si>
  <si>
    <t>　　58　４　10</t>
  </si>
  <si>
    <t>　　62　４　12</t>
  </si>
  <si>
    <r>
      <t>昭和</t>
    </r>
    <r>
      <rPr>
        <sz val="8"/>
        <rFont val="ＭＳ ゴシック"/>
        <family val="3"/>
      </rPr>
      <t>55</t>
    </r>
    <r>
      <rPr>
        <sz val="8"/>
        <rFont val="ＭＳ 明朝"/>
        <family val="1"/>
      </rPr>
      <t>年</t>
    </r>
    <r>
      <rPr>
        <sz val="8"/>
        <rFont val="ＭＳ ゴシック"/>
        <family val="3"/>
      </rPr>
      <t>６</t>
    </r>
    <r>
      <rPr>
        <sz val="8"/>
        <rFont val="ＭＳ 明朝"/>
        <family val="1"/>
      </rPr>
      <t>月</t>
    </r>
    <r>
      <rPr>
        <sz val="8"/>
        <rFont val="ＭＳ ゴシック"/>
        <family val="3"/>
      </rPr>
      <t>22</t>
    </r>
    <r>
      <rPr>
        <sz val="8"/>
        <rFont val="ＭＳ 明朝"/>
        <family val="1"/>
      </rPr>
      <t>日</t>
    </r>
  </si>
  <si>
    <r>
      <t>平成</t>
    </r>
    <r>
      <rPr>
        <sz val="8"/>
        <rFont val="ＭＳ ゴシック"/>
        <family val="3"/>
      </rPr>
      <t>２　２　18</t>
    </r>
  </si>
  <si>
    <r>
      <t>平成元</t>
    </r>
    <r>
      <rPr>
        <sz val="8"/>
        <rFont val="ＭＳ ゴシック"/>
        <family val="3"/>
      </rPr>
      <t>　７　23</t>
    </r>
  </si>
  <si>
    <r>
      <t>昭和</t>
    </r>
    <r>
      <rPr>
        <sz val="8"/>
        <rFont val="ＭＳ ゴシック"/>
        <family val="3"/>
      </rPr>
      <t>51　10　24</t>
    </r>
  </si>
  <si>
    <r>
      <t>平成</t>
    </r>
    <r>
      <rPr>
        <sz val="8"/>
        <rFont val="ＭＳ ゴシック"/>
        <family val="3"/>
      </rPr>
      <t>４　10　25</t>
    </r>
  </si>
  <si>
    <r>
      <t>昭和</t>
    </r>
    <r>
      <rPr>
        <sz val="8"/>
        <rFont val="ＭＳ ゴシック"/>
        <family val="3"/>
      </rPr>
      <t>50　４　13</t>
    </r>
  </si>
  <si>
    <r>
      <t>平成</t>
    </r>
    <r>
      <rPr>
        <sz val="8"/>
        <rFont val="ＭＳ ゴシック"/>
        <family val="3"/>
      </rPr>
      <t>３　４　７</t>
    </r>
  </si>
  <si>
    <t>昭和55年６月22日</t>
  </si>
  <si>
    <t>　　58　12　18　</t>
  </si>
  <si>
    <t>　　５　７　18</t>
  </si>
  <si>
    <t>参　　議　　院　　議　　員</t>
  </si>
  <si>
    <t>自　由
民主党</t>
  </si>
  <si>
    <t>新進党</t>
  </si>
  <si>
    <t>公明党</t>
  </si>
  <si>
    <t>民主党</t>
  </si>
  <si>
    <t>無所属</t>
  </si>
  <si>
    <t>日　本
共産党</t>
  </si>
  <si>
    <t>新　社
会　党</t>
  </si>
  <si>
    <t>年　月　日</t>
  </si>
  <si>
    <t>年　　月　　日</t>
  </si>
  <si>
    <t>注）臨時職員は除く。</t>
  </si>
  <si>
    <t>参議院議員</t>
  </si>
  <si>
    <t>県知事</t>
  </si>
  <si>
    <t>県議会議員</t>
  </si>
  <si>
    <t>　東粟倉村</t>
  </si>
  <si>
    <r>
      <t>昭和</t>
    </r>
    <r>
      <rPr>
        <sz val="8"/>
        <rFont val="ＭＳ ゴシック"/>
        <family val="3"/>
      </rPr>
      <t>58　６　26</t>
    </r>
  </si>
  <si>
    <t>　　７　７　23</t>
  </si>
  <si>
    <t>　　８　10　27</t>
  </si>
  <si>
    <t>　　７　４　９</t>
  </si>
  <si>
    <t>昭和58　６　26</t>
  </si>
  <si>
    <t>県　　計</t>
  </si>
  <si>
    <t>市　　計</t>
  </si>
  <si>
    <t>郡　　計</t>
  </si>
  <si>
    <t>岡 山 市</t>
  </si>
  <si>
    <t>倉 敷 市</t>
  </si>
  <si>
    <t>津 山 市</t>
  </si>
  <si>
    <t>玉 野 市</t>
  </si>
  <si>
    <t>笠 岡 市</t>
  </si>
  <si>
    <t>井 原 市</t>
  </si>
  <si>
    <t>総 社 市</t>
  </si>
  <si>
    <t>高 梁 市</t>
  </si>
  <si>
    <t>新 見 市</t>
  </si>
  <si>
    <t>備 前 市</t>
  </si>
  <si>
    <t>御 津 郡</t>
  </si>
  <si>
    <t>御 津 町</t>
  </si>
  <si>
    <t>建 部 町</t>
  </si>
  <si>
    <t>加茂川町</t>
  </si>
  <si>
    <t>赤 磐 郡</t>
  </si>
  <si>
    <t>瀬 戸 町</t>
  </si>
  <si>
    <t>山 陽 町</t>
  </si>
  <si>
    <t>赤 坂 町</t>
  </si>
  <si>
    <t>熊 山 町</t>
  </si>
  <si>
    <t>吉 井 町</t>
  </si>
  <si>
    <t>和 気 郡</t>
  </si>
  <si>
    <t>日 生 町</t>
  </si>
  <si>
    <t>吉 永 町</t>
  </si>
  <si>
    <t>佐 伯 町</t>
  </si>
  <si>
    <t>和 気 町</t>
  </si>
  <si>
    <t>邑 久 郡</t>
  </si>
  <si>
    <t>牛 窓 町</t>
  </si>
  <si>
    <t>邑 久 町</t>
  </si>
  <si>
    <t>長 船 町</t>
  </si>
  <si>
    <t>児 島 郡</t>
  </si>
  <si>
    <t>灘 崎 町</t>
  </si>
  <si>
    <t>都 窪 郡</t>
  </si>
  <si>
    <t>早 島 町</t>
  </si>
  <si>
    <t>山 手 村</t>
  </si>
  <si>
    <t>清 音 村</t>
  </si>
  <si>
    <t>浅 口 郡</t>
  </si>
  <si>
    <t>船 穂 町</t>
  </si>
  <si>
    <t>金 光 町</t>
  </si>
  <si>
    <t>鴨 方 町</t>
  </si>
  <si>
    <t>寄 島 町</t>
  </si>
  <si>
    <t>里 庄 町</t>
  </si>
  <si>
    <t>小 田 郡</t>
  </si>
  <si>
    <t>矢 掛 町</t>
  </si>
  <si>
    <t>美 星 町</t>
  </si>
  <si>
    <t>日　本
社会党</t>
  </si>
  <si>
    <t>諸　派</t>
  </si>
  <si>
    <t>社　会
民主党</t>
  </si>
  <si>
    <t>自　由
連　合</t>
  </si>
  <si>
    <t>維新政党
・新風</t>
  </si>
  <si>
    <t>　　12　10　22</t>
  </si>
  <si>
    <t>社会民
主連合</t>
  </si>
  <si>
    <t>民社党</t>
  </si>
  <si>
    <t xml:space="preserve"> ８　10　20(小選挙区)</t>
  </si>
  <si>
    <t xml:space="preserve"> 12　6 25( 　〃　)</t>
  </si>
  <si>
    <t>資料：県選挙管理委員会</t>
  </si>
  <si>
    <t>市　町　村</t>
  </si>
  <si>
    <t>有権者数</t>
  </si>
  <si>
    <t>投票者数</t>
  </si>
  <si>
    <t>投票率</t>
  </si>
  <si>
    <t>党派別得票数</t>
  </si>
  <si>
    <t>有　効
投票数</t>
  </si>
  <si>
    <t>自　由
民主党</t>
  </si>
  <si>
    <t>民主党</t>
  </si>
  <si>
    <t>日　本
共産党</t>
  </si>
  <si>
    <t>人</t>
  </si>
  <si>
    <t>％</t>
  </si>
  <si>
    <t>票</t>
  </si>
  <si>
    <t>芳  井  町</t>
  </si>
  <si>
    <t>真  備  町</t>
  </si>
  <si>
    <t>有  漢  町</t>
  </si>
  <si>
    <t>北  房  町</t>
  </si>
  <si>
    <r>
      <t>岡山市</t>
    </r>
    <r>
      <rPr>
        <sz val="6"/>
        <rFont val="ＭＳ 明朝"/>
        <family val="1"/>
      </rPr>
      <t>(第一区)</t>
    </r>
  </si>
  <si>
    <t>賀  陽  町</t>
  </si>
  <si>
    <r>
      <t>岡山市</t>
    </r>
    <r>
      <rPr>
        <sz val="6"/>
        <rFont val="ＭＳ 明朝"/>
        <family val="1"/>
      </rPr>
      <t>(第二区)</t>
    </r>
  </si>
  <si>
    <t>成  羽  町</t>
  </si>
  <si>
    <t>川  上  町</t>
  </si>
  <si>
    <t>備  中  町</t>
  </si>
  <si>
    <t>大  佐  町</t>
  </si>
  <si>
    <t>神  郷  町</t>
  </si>
  <si>
    <t>哲  多  町</t>
  </si>
  <si>
    <t>哲  西  町</t>
  </si>
  <si>
    <t>御  津  町</t>
  </si>
  <si>
    <t>建  部  町</t>
  </si>
  <si>
    <t>勝  山  町</t>
  </si>
  <si>
    <t>落  合  町</t>
  </si>
  <si>
    <t>湯  原  町</t>
  </si>
  <si>
    <t>久  世  町</t>
  </si>
  <si>
    <t>瀬  戸  町</t>
  </si>
  <si>
    <t>美  甘  村</t>
  </si>
  <si>
    <t>山  陽  町</t>
  </si>
  <si>
    <t>新  庄  村</t>
  </si>
  <si>
    <t>赤  坂  町</t>
  </si>
  <si>
    <t>川  上  村</t>
  </si>
  <si>
    <t>熊  山  町</t>
  </si>
  <si>
    <t>八  束  村</t>
  </si>
  <si>
    <t>吉  井  町</t>
  </si>
  <si>
    <t xml:space="preserve">中  和　村  </t>
  </si>
  <si>
    <t>日  生  町</t>
  </si>
  <si>
    <t>加  茂  町</t>
  </si>
  <si>
    <t>吉  永  町</t>
  </si>
  <si>
    <t>富      村</t>
  </si>
  <si>
    <t>佐  伯  町</t>
  </si>
  <si>
    <t>奥  津  町</t>
  </si>
  <si>
    <t>和  気  町</t>
  </si>
  <si>
    <r>
      <t xml:space="preserve"> </t>
    </r>
    <r>
      <rPr>
        <sz val="8"/>
        <rFont val="ＭＳ 明朝"/>
        <family val="1"/>
      </rPr>
      <t xml:space="preserve">   上 齋 原 村</t>
    </r>
  </si>
  <si>
    <t>阿  波  村</t>
  </si>
  <si>
    <t>鏡  野  町</t>
  </si>
  <si>
    <t>牛  窓  町</t>
  </si>
  <si>
    <t>邑  久  町</t>
  </si>
  <si>
    <t>長  船  町</t>
  </si>
  <si>
    <t>勝  田  町</t>
  </si>
  <si>
    <t>勝  央  町</t>
  </si>
  <si>
    <t>奈  義  町</t>
  </si>
  <si>
    <t>灘  崎  町</t>
  </si>
  <si>
    <t>勝  北  町</t>
  </si>
  <si>
    <t>早  島  町</t>
  </si>
  <si>
    <t>大  原  町</t>
  </si>
  <si>
    <t>山  手  村</t>
  </si>
  <si>
    <t>東 粟 倉 村</t>
  </si>
  <si>
    <t>清  音  村</t>
  </si>
  <si>
    <t>西 粟 倉 村</t>
  </si>
  <si>
    <t>美  作  町</t>
  </si>
  <si>
    <t>作  東  町</t>
  </si>
  <si>
    <t>船  穂  町</t>
  </si>
  <si>
    <t>英  田  町</t>
  </si>
  <si>
    <t>金  光  町</t>
  </si>
  <si>
    <t>鴨  方  町</t>
  </si>
  <si>
    <t>寄  島  町</t>
  </si>
  <si>
    <t>中  央  町</t>
  </si>
  <si>
    <t>里  庄  町</t>
  </si>
  <si>
    <t>旭      町</t>
  </si>
  <si>
    <t>久 米 南 町</t>
  </si>
  <si>
    <t>久  米  町</t>
  </si>
  <si>
    <t>矢  掛  町</t>
  </si>
  <si>
    <t>柵  原  町</t>
  </si>
  <si>
    <t>美  星  町</t>
  </si>
  <si>
    <t>市 町 村</t>
  </si>
  <si>
    <t>民主党</t>
  </si>
  <si>
    <t>自　由
連　合</t>
  </si>
  <si>
    <t>後 月 郡</t>
  </si>
  <si>
    <t>芳 井 町</t>
  </si>
  <si>
    <t>吉 備 郡</t>
  </si>
  <si>
    <t>真 備 町</t>
  </si>
  <si>
    <t>上 房 郡</t>
  </si>
  <si>
    <t>有 漢 町</t>
  </si>
  <si>
    <t>北 房 町</t>
  </si>
  <si>
    <t>賀 陽 町</t>
  </si>
  <si>
    <t>川 上 郡</t>
  </si>
  <si>
    <t>成 羽 町</t>
  </si>
  <si>
    <t>川 上 町</t>
  </si>
  <si>
    <t>備 中 町</t>
  </si>
  <si>
    <t>阿 哲 郡</t>
  </si>
  <si>
    <t>大 佐 町</t>
  </si>
  <si>
    <t>神 郷 町</t>
  </si>
  <si>
    <t xml:space="preserve"> 哲 多 町</t>
  </si>
  <si>
    <t>哲 西 町</t>
  </si>
  <si>
    <t>真 庭 郡</t>
  </si>
  <si>
    <t>勝 山 町</t>
  </si>
  <si>
    <t>落 合 町</t>
  </si>
  <si>
    <t>湯 原 町</t>
  </si>
  <si>
    <t>久 世 町</t>
  </si>
  <si>
    <t>美 甘 村</t>
  </si>
  <si>
    <t>新 庄 村</t>
  </si>
  <si>
    <t>川 上 村</t>
  </si>
  <si>
    <t>八 束 村</t>
  </si>
  <si>
    <t>中 和 村</t>
  </si>
  <si>
    <t>苫 田 郡</t>
  </si>
  <si>
    <t>加 茂 町</t>
  </si>
  <si>
    <t>富　　村</t>
  </si>
  <si>
    <t>奥 津 町</t>
  </si>
  <si>
    <t>上齋原村</t>
  </si>
  <si>
    <t>阿 波 村</t>
  </si>
  <si>
    <t>鏡 野 町</t>
  </si>
  <si>
    <t>勝 田 郡</t>
  </si>
  <si>
    <t>勝 田 町</t>
  </si>
  <si>
    <t>勝 央 町</t>
  </si>
  <si>
    <t>奈 義 町</t>
  </si>
  <si>
    <t>勝 北 町</t>
  </si>
  <si>
    <t>英 田 郡</t>
  </si>
  <si>
    <t>大 原 町</t>
  </si>
  <si>
    <t>東粟倉村</t>
  </si>
  <si>
    <t>西粟倉村</t>
  </si>
  <si>
    <t>美 作 町</t>
  </si>
  <si>
    <t>作 東 町</t>
  </si>
  <si>
    <t>英 田 町</t>
  </si>
  <si>
    <t>久 米 郡</t>
  </si>
  <si>
    <t>中 央 町</t>
  </si>
  <si>
    <t>旭　　町</t>
  </si>
  <si>
    <t>久米南町</t>
  </si>
  <si>
    <t>久 米 町</t>
  </si>
  <si>
    <t>柵 原 町</t>
  </si>
  <si>
    <r>
      <t xml:space="preserve">  </t>
    </r>
    <r>
      <rPr>
        <sz val="8"/>
        <rFont val="ＭＳ 明朝"/>
        <family val="1"/>
      </rPr>
      <t xml:space="preserve">  加 茂 川 町</t>
    </r>
  </si>
  <si>
    <t xml:space="preserve">    10　７　12</t>
  </si>
  <si>
    <t xml:space="preserve">    13　７　29</t>
  </si>
  <si>
    <t xml:space="preserve">  　11　４　11</t>
  </si>
  <si>
    <t>　  10　７　12</t>
  </si>
  <si>
    <t xml:space="preserve">  　13　７　29</t>
  </si>
  <si>
    <t>〈地方（選挙区）〉</t>
  </si>
  <si>
    <t xml:space="preserve"> ８　10　20(小選挙区)</t>
  </si>
  <si>
    <t>　　11</t>
  </si>
  <si>
    <t>　　12</t>
  </si>
  <si>
    <r>
      <t>平成</t>
    </r>
    <r>
      <rPr>
        <sz val="7"/>
        <rFont val="ＭＳ ゴシック"/>
        <family val="3"/>
      </rPr>
      <t>10</t>
    </r>
    <r>
      <rPr>
        <sz val="7"/>
        <rFont val="ＭＳ 明朝"/>
        <family val="1"/>
      </rPr>
      <t>年</t>
    </r>
    <r>
      <rPr>
        <sz val="7"/>
        <rFont val="ＭＳ ゴシック"/>
        <family val="3"/>
      </rPr>
      <t>4</t>
    </r>
    <r>
      <rPr>
        <sz val="7"/>
        <rFont val="ＭＳ 明朝"/>
        <family val="1"/>
      </rPr>
      <t>月</t>
    </r>
    <r>
      <rPr>
        <sz val="7"/>
        <rFont val="ＭＳ ゴシック"/>
        <family val="3"/>
      </rPr>
      <t>1</t>
    </r>
    <r>
      <rPr>
        <sz val="7"/>
        <rFont val="ＭＳ 明朝"/>
        <family val="1"/>
      </rPr>
      <t>日</t>
    </r>
  </si>
  <si>
    <t xml:space="preserve"> 15　11　9(　 〃　 )</t>
  </si>
  <si>
    <t xml:space="preserve"> 15　11 9( 　〃　)</t>
  </si>
  <si>
    <t xml:space="preserve">  　15　４　13</t>
  </si>
  <si>
    <t xml:space="preserve">    13</t>
  </si>
  <si>
    <t>　  14</t>
  </si>
  <si>
    <t>平成１４年</t>
  </si>
  <si>
    <t>　議員選挙（小選挙区）　</t>
  </si>
  <si>
    <t>　議員選挙（選挙区）　</t>
  </si>
  <si>
    <t>平成１５年１１月９日</t>
  </si>
  <si>
    <t xml:space="preserve"> 12　６　25(　 〃　 )</t>
  </si>
  <si>
    <t>平成13年７月２９日</t>
  </si>
  <si>
    <t>154　　地 方 公 務 員　</t>
  </si>
  <si>
    <t>155　　市町村別職員数　</t>
  </si>
  <si>
    <t>156　　選　　　　　挙</t>
  </si>
  <si>
    <t>157　　衆議院議員、参議院議員選挙党派別得票数</t>
  </si>
  <si>
    <t>158　　市町村別衆議院　</t>
  </si>
  <si>
    <t>159　　市町村別参議院　</t>
  </si>
  <si>
    <t>236　　公務員及び選挙</t>
  </si>
  <si>
    <t>公務員及び選挙　　237</t>
  </si>
  <si>
    <t>238　　公務員及び選挙</t>
  </si>
  <si>
    <t>公務員及び選挙　　239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</si>
</sst>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quot;-&quot;;_ @_ "/>
    <numFmt numFmtId="177" formatCode="* #\ ##0\ ;&quot;△&quot;* #\ ##0\ ;* &quot;-&quot;\ ;_ @_ "/>
    <numFmt numFmtId="178" formatCode="* #\ ###\ ##0;&quot;△&quot;* #\ ###\ ##0;* &quot;-&quot;;_ @_ "/>
    <numFmt numFmtId="179" formatCode="* #\ ##0.00;&quot;△&quot;* #\ ##0.00;* &quot;-&quot;;_ @_ "/>
    <numFmt numFmtId="180" formatCode="#,##0\ \ \ \ "/>
    <numFmt numFmtId="181" formatCode="#,##0_ "/>
  </numFmts>
  <fonts count="54">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明朝"/>
      <family val="1"/>
    </font>
    <font>
      <sz val="8"/>
      <name val="ＭＳ ゴシック"/>
      <family val="3"/>
    </font>
    <font>
      <sz val="7"/>
      <name val="ＭＳ ゴシック"/>
      <family val="3"/>
    </font>
    <font>
      <sz val="7"/>
      <name val="ＨＧｺﾞｼｯｸE-PRO"/>
      <family val="3"/>
    </font>
    <font>
      <sz val="8"/>
      <name val="ＨＧｺﾞｼｯｸE-PRO"/>
      <family val="3"/>
    </font>
    <font>
      <sz val="7"/>
      <name val="ＭＳ 明朝"/>
      <family val="1"/>
    </font>
    <font>
      <sz val="9"/>
      <name val="ＭＳ 明朝"/>
      <family val="1"/>
    </font>
    <font>
      <sz val="9"/>
      <name val="ＨＧｺﾞｼｯｸE-PRO"/>
      <family val="3"/>
    </font>
    <font>
      <b/>
      <sz val="7"/>
      <name val="ＭＳ ゴシック"/>
      <family val="3"/>
    </font>
    <font>
      <b/>
      <sz val="8"/>
      <name val="ＭＳ ゴシック"/>
      <family val="3"/>
    </font>
    <font>
      <b/>
      <sz val="9"/>
      <name val="ＭＳ ゴシック"/>
      <family val="3"/>
    </font>
    <font>
      <b/>
      <sz val="9"/>
      <name val="ＨＧｺﾞｼｯｸE-PRO"/>
      <family val="3"/>
    </font>
    <font>
      <b/>
      <sz val="8"/>
      <name val="ＨＧｺﾞｼｯｸE-PRO"/>
      <family val="3"/>
    </font>
    <font>
      <sz val="10"/>
      <name val="ＭＳ 明朝"/>
      <family val="1"/>
    </font>
    <font>
      <sz val="10"/>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65">
    <xf numFmtId="0" fontId="0" fillId="0" borderId="0" xfId="0" applyAlignment="1">
      <alignment/>
    </xf>
    <xf numFmtId="0" fontId="0" fillId="0" borderId="0" xfId="0" applyAlignment="1">
      <alignment vertical="center"/>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9" fillId="0" borderId="0" xfId="0" applyFont="1" applyAlignment="1">
      <alignment horizontal="center"/>
    </xf>
    <xf numFmtId="0" fontId="9" fillId="0" borderId="0" xfId="0" applyFont="1" applyAlignment="1">
      <alignment/>
    </xf>
    <xf numFmtId="0" fontId="6" fillId="0" borderId="0" xfId="0" applyFont="1" applyAlignment="1">
      <alignment horizontal="center"/>
    </xf>
    <xf numFmtId="0" fontId="7" fillId="0" borderId="0" xfId="0" applyFont="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0" fillId="0" borderId="0"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178" fontId="0" fillId="0" borderId="0" xfId="0" applyNumberFormat="1" applyAlignment="1">
      <alignment/>
    </xf>
    <xf numFmtId="179" fontId="0" fillId="0" borderId="0" xfId="0" applyNumberFormat="1" applyAlignment="1">
      <alignment/>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178" fontId="12" fillId="0" borderId="0" xfId="0" applyNumberFormat="1" applyFont="1" applyAlignment="1">
      <alignment/>
    </xf>
    <xf numFmtId="179" fontId="12" fillId="0" borderId="0" xfId="0" applyNumberFormat="1" applyFont="1" applyAlignment="1">
      <alignment/>
    </xf>
    <xf numFmtId="0" fontId="2" fillId="0" borderId="0" xfId="0" applyFont="1" applyAlignment="1">
      <alignment horizontal="right"/>
    </xf>
    <xf numFmtId="178" fontId="0" fillId="0" borderId="13" xfId="0" applyNumberFormat="1" applyBorder="1" applyAlignment="1">
      <alignment/>
    </xf>
    <xf numFmtId="179" fontId="0" fillId="0" borderId="13" xfId="0" applyNumberFormat="1" applyBorder="1" applyAlignment="1">
      <alignment/>
    </xf>
    <xf numFmtId="0" fontId="12" fillId="0" borderId="12" xfId="0" applyFont="1" applyBorder="1" applyAlignment="1">
      <alignment/>
    </xf>
    <xf numFmtId="0" fontId="0" fillId="0" borderId="0" xfId="0" applyFont="1" applyAlignment="1">
      <alignment/>
    </xf>
    <xf numFmtId="178" fontId="15" fillId="0" borderId="0" xfId="0" applyNumberFormat="1" applyFont="1" applyAlignment="1">
      <alignment/>
    </xf>
    <xf numFmtId="179" fontId="15" fillId="0" borderId="0" xfId="0" applyNumberFormat="1" applyFont="1" applyAlignment="1">
      <alignment/>
    </xf>
    <xf numFmtId="0" fontId="12" fillId="0" borderId="12" xfId="0" applyFont="1" applyBorder="1" applyAlignment="1">
      <alignment horizontal="left"/>
    </xf>
    <xf numFmtId="0" fontId="11" fillId="0" borderId="12" xfId="0" applyFont="1" applyBorder="1" applyAlignment="1">
      <alignment horizontal="right"/>
    </xf>
    <xf numFmtId="0" fontId="0" fillId="0" borderId="0" xfId="0" applyFont="1" applyAlignment="1">
      <alignment vertical="center"/>
    </xf>
    <xf numFmtId="178" fontId="0" fillId="0" borderId="0" xfId="0" applyNumberFormat="1" applyFill="1" applyAlignment="1">
      <alignment/>
    </xf>
    <xf numFmtId="0" fontId="15" fillId="0" borderId="0" xfId="0" applyFont="1" applyAlignment="1">
      <alignment vertical="center"/>
    </xf>
    <xf numFmtId="0" fontId="16" fillId="0" borderId="12" xfId="0" applyFont="1" applyBorder="1" applyAlignment="1">
      <alignment/>
    </xf>
    <xf numFmtId="178" fontId="16" fillId="0" borderId="0" xfId="0" applyNumberFormat="1" applyFont="1" applyAlignment="1">
      <alignment/>
    </xf>
    <xf numFmtId="179" fontId="16" fillId="0" borderId="0" xfId="0" applyNumberFormat="1" applyFont="1" applyAlignment="1">
      <alignment/>
    </xf>
    <xf numFmtId="0" fontId="15" fillId="0" borderId="0" xfId="0" applyFont="1" applyAlignment="1">
      <alignment/>
    </xf>
    <xf numFmtId="176" fontId="13" fillId="0" borderId="0" xfId="0" applyNumberFormat="1" applyFont="1" applyBorder="1" applyAlignment="1">
      <alignment horizontal="center" vertical="center"/>
    </xf>
    <xf numFmtId="176" fontId="7" fillId="0" borderId="0" xfId="0" applyNumberFormat="1" applyFont="1" applyAlignment="1">
      <alignment horizontal="center" vertical="center"/>
    </xf>
    <xf numFmtId="176" fontId="13" fillId="0" borderId="0" xfId="0" applyNumberFormat="1" applyFont="1" applyAlignment="1">
      <alignment horizontal="center" vertical="center"/>
    </xf>
    <xf numFmtId="0" fontId="5" fillId="0" borderId="0" xfId="0" applyFont="1" applyAlignment="1">
      <alignment horizontal="right" vertical="top"/>
    </xf>
    <xf numFmtId="0" fontId="2" fillId="0" borderId="0" xfId="0" applyFont="1" applyAlignment="1">
      <alignment horizontal="right" vertical="top"/>
    </xf>
    <xf numFmtId="0" fontId="7" fillId="0" borderId="0" xfId="0" applyFont="1" applyAlignment="1">
      <alignment horizontal="left" vertical="center"/>
    </xf>
    <xf numFmtId="0" fontId="4" fillId="0" borderId="0" xfId="0" applyFont="1" applyAlignment="1">
      <alignment horizontal="left" vertical="top"/>
    </xf>
    <xf numFmtId="0" fontId="17" fillId="0" borderId="0" xfId="0" applyFont="1" applyAlignment="1">
      <alignment/>
    </xf>
    <xf numFmtId="0" fontId="11" fillId="0" borderId="0" xfId="0" applyFont="1" applyBorder="1" applyAlignment="1">
      <alignment horizontal="distributed" vertical="center"/>
    </xf>
    <xf numFmtId="0" fontId="0" fillId="0" borderId="0" xfId="0" applyBorder="1" applyAlignment="1">
      <alignment/>
    </xf>
    <xf numFmtId="0" fontId="11" fillId="0" borderId="16" xfId="0" applyFont="1" applyFill="1" applyBorder="1" applyAlignment="1">
      <alignment horizontal="center" vertical="center" wrapText="1"/>
    </xf>
    <xf numFmtId="0" fontId="2" fillId="0" borderId="0" xfId="0" applyFont="1" applyFill="1" applyAlignment="1">
      <alignment horizontal="right"/>
    </xf>
    <xf numFmtId="0" fontId="0" fillId="0" borderId="13" xfId="0" applyFill="1" applyBorder="1" applyAlignment="1">
      <alignment/>
    </xf>
    <xf numFmtId="0" fontId="0" fillId="0" borderId="0" xfId="0" applyFill="1" applyAlignment="1">
      <alignment/>
    </xf>
    <xf numFmtId="178" fontId="15" fillId="0" borderId="0" xfId="0" applyNumberFormat="1" applyFont="1" applyFill="1" applyAlignment="1">
      <alignment/>
    </xf>
    <xf numFmtId="178" fontId="12" fillId="0" borderId="0" xfId="0" applyNumberFormat="1" applyFont="1" applyFill="1" applyAlignment="1">
      <alignment/>
    </xf>
    <xf numFmtId="178" fontId="0" fillId="0" borderId="13" xfId="0" applyNumberFormat="1" applyFill="1" applyBorder="1" applyAlignment="1">
      <alignment/>
    </xf>
    <xf numFmtId="179" fontId="0" fillId="0" borderId="0" xfId="0" applyNumberFormat="1" applyFill="1" applyAlignment="1">
      <alignment/>
    </xf>
    <xf numFmtId="0" fontId="11" fillId="0" borderId="17" xfId="0" applyFont="1" applyFill="1" applyBorder="1" applyAlignment="1">
      <alignment horizontal="center" vertical="center"/>
    </xf>
    <xf numFmtId="0" fontId="2" fillId="0" borderId="11" xfId="0" applyFont="1" applyFill="1" applyBorder="1" applyAlignment="1">
      <alignment horizontal="right"/>
    </xf>
    <xf numFmtId="0" fontId="12" fillId="0" borderId="12" xfId="0" applyFont="1" applyFill="1" applyBorder="1" applyAlignment="1">
      <alignment/>
    </xf>
    <xf numFmtId="0" fontId="11" fillId="0" borderId="12" xfId="0" applyFont="1" applyFill="1" applyBorder="1" applyAlignment="1">
      <alignment horizontal="left" indent="1"/>
    </xf>
    <xf numFmtId="0" fontId="11" fillId="0" borderId="12" xfId="0" applyFont="1" applyFill="1" applyBorder="1" applyAlignment="1">
      <alignment/>
    </xf>
    <xf numFmtId="0" fontId="2" fillId="0" borderId="12" xfId="0" applyFont="1" applyFill="1" applyBorder="1" applyAlignment="1">
      <alignment/>
    </xf>
    <xf numFmtId="0" fontId="5" fillId="0" borderId="12" xfId="0" applyFont="1" applyFill="1" applyBorder="1" applyAlignment="1">
      <alignment horizontal="left" indent="1"/>
    </xf>
    <xf numFmtId="0" fontId="0" fillId="0" borderId="14" xfId="0" applyFill="1" applyBorder="1" applyAlignment="1">
      <alignment/>
    </xf>
    <xf numFmtId="0" fontId="2" fillId="0" borderId="0" xfId="0" applyFont="1" applyFill="1" applyAlignment="1">
      <alignment horizontal="center" vertical="top"/>
    </xf>
    <xf numFmtId="179" fontId="15" fillId="0" borderId="0" xfId="0" applyNumberFormat="1" applyFont="1" applyFill="1" applyAlignment="1">
      <alignment/>
    </xf>
    <xf numFmtId="179" fontId="12" fillId="0" borderId="0" xfId="0" applyNumberFormat="1" applyFont="1" applyFill="1" applyAlignment="1">
      <alignment/>
    </xf>
    <xf numFmtId="0" fontId="2" fillId="0" borderId="12" xfId="0" applyFont="1" applyFill="1" applyBorder="1" applyAlignment="1">
      <alignment horizontal="left"/>
    </xf>
    <xf numFmtId="0" fontId="11" fillId="0" borderId="14" xfId="0" applyFont="1" applyFill="1" applyBorder="1" applyAlignment="1">
      <alignment/>
    </xf>
    <xf numFmtId="179" fontId="0" fillId="0" borderId="13" xfId="0" applyNumberFormat="1" applyFill="1" applyBorder="1" applyAlignment="1">
      <alignment/>
    </xf>
    <xf numFmtId="0" fontId="11" fillId="0" borderId="0" xfId="0" applyFont="1" applyFill="1" applyAlignment="1">
      <alignment/>
    </xf>
    <xf numFmtId="178" fontId="14" fillId="0" borderId="0" xfId="0" applyNumberFormat="1" applyFont="1" applyAlignment="1">
      <alignment horizontal="center" vertical="center"/>
    </xf>
    <xf numFmtId="179" fontId="14" fillId="0" borderId="0" xfId="0" applyNumberFormat="1" applyFont="1" applyAlignment="1">
      <alignment horizontal="center" vertical="center"/>
    </xf>
    <xf numFmtId="58" fontId="14" fillId="0" borderId="0" xfId="0" applyNumberFormat="1" applyFont="1" applyBorder="1" applyAlignment="1">
      <alignment horizontal="left" vertical="center"/>
    </xf>
    <xf numFmtId="58" fontId="14" fillId="0" borderId="12" xfId="0" applyNumberFormat="1" applyFont="1" applyBorder="1" applyAlignment="1">
      <alignment horizontal="left" vertical="center"/>
    </xf>
    <xf numFmtId="0" fontId="11" fillId="0" borderId="0" xfId="0" applyFont="1" applyBorder="1" applyAlignment="1">
      <alignment horizontal="right"/>
    </xf>
    <xf numFmtId="178" fontId="6" fillId="0" borderId="18" xfId="0" applyNumberFormat="1" applyFont="1" applyFill="1" applyBorder="1" applyAlignment="1">
      <alignment horizontal="right"/>
    </xf>
    <xf numFmtId="178" fontId="6" fillId="0" borderId="0" xfId="0" applyNumberFormat="1" applyFont="1" applyFill="1" applyBorder="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vertical="center"/>
    </xf>
    <xf numFmtId="178" fontId="0" fillId="0" borderId="18" xfId="0" applyNumberFormat="1" applyBorder="1" applyAlignment="1">
      <alignment/>
    </xf>
    <xf numFmtId="178" fontId="0" fillId="0" borderId="0" xfId="0" applyNumberFormat="1" applyBorder="1" applyAlignment="1">
      <alignment/>
    </xf>
    <xf numFmtId="179" fontId="0" fillId="0" borderId="0" xfId="0" applyNumberFormat="1" applyBorder="1" applyAlignment="1">
      <alignment/>
    </xf>
    <xf numFmtId="0" fontId="12" fillId="0" borderId="0" xfId="0" applyFont="1" applyBorder="1" applyAlignment="1">
      <alignment/>
    </xf>
    <xf numFmtId="178" fontId="6" fillId="0" borderId="18" xfId="0" applyNumberFormat="1" applyFont="1" applyFill="1" applyBorder="1" applyAlignment="1">
      <alignment/>
    </xf>
    <xf numFmtId="178" fontId="6" fillId="0" borderId="0" xfId="0" applyNumberFormat="1" applyFont="1" applyFill="1" applyBorder="1" applyAlignment="1">
      <alignment/>
    </xf>
    <xf numFmtId="179" fontId="6" fillId="0" borderId="0" xfId="0" applyNumberFormat="1" applyFont="1" applyFill="1" applyBorder="1" applyAlignment="1">
      <alignment/>
    </xf>
    <xf numFmtId="178" fontId="6" fillId="0" borderId="0" xfId="0" applyNumberFormat="1" applyFont="1" applyFill="1" applyBorder="1" applyAlignment="1" applyProtection="1">
      <alignment horizontal="right" vertical="center"/>
      <protection locked="0"/>
    </xf>
    <xf numFmtId="178" fontId="6" fillId="0" borderId="0" xfId="0" applyNumberFormat="1" applyFont="1" applyFill="1" applyBorder="1" applyAlignment="1">
      <alignment vertical="center"/>
    </xf>
    <xf numFmtId="0" fontId="12" fillId="0" borderId="0" xfId="0" applyFont="1" applyBorder="1" applyAlignment="1">
      <alignment horizontal="left"/>
    </xf>
    <xf numFmtId="178" fontId="0" fillId="0" borderId="18" xfId="0" applyNumberFormat="1" applyFont="1" applyBorder="1" applyAlignment="1">
      <alignment/>
    </xf>
    <xf numFmtId="178" fontId="0" fillId="0" borderId="0" xfId="0" applyNumberFormat="1" applyFont="1" applyBorder="1" applyAlignment="1">
      <alignment/>
    </xf>
    <xf numFmtId="179" fontId="0" fillId="0" borderId="0" xfId="0" applyNumberFormat="1" applyFont="1" applyBorder="1" applyAlignment="1">
      <alignment/>
    </xf>
    <xf numFmtId="0" fontId="0" fillId="0" borderId="0" xfId="0" applyFont="1" applyAlignment="1">
      <alignment/>
    </xf>
    <xf numFmtId="178" fontId="12" fillId="0" borderId="18" xfId="0" applyNumberFormat="1" applyFont="1" applyBorder="1" applyAlignment="1">
      <alignment/>
    </xf>
    <xf numFmtId="178" fontId="12" fillId="0" borderId="0" xfId="0" applyNumberFormat="1" applyFont="1" applyBorder="1" applyAlignment="1">
      <alignment/>
    </xf>
    <xf numFmtId="179" fontId="12" fillId="0" borderId="0" xfId="0" applyNumberFormat="1" applyFont="1" applyBorder="1" applyAlignment="1">
      <alignment/>
    </xf>
    <xf numFmtId="178" fontId="0" fillId="0" borderId="18" xfId="0" applyNumberFormat="1" applyBorder="1" applyAlignment="1">
      <alignment/>
    </xf>
    <xf numFmtId="178" fontId="0" fillId="0" borderId="0" xfId="0" applyNumberFormat="1" applyBorder="1" applyAlignment="1">
      <alignment/>
    </xf>
    <xf numFmtId="179" fontId="0" fillId="0" borderId="0" xfId="0" applyNumberFormat="1" applyBorder="1" applyAlignment="1">
      <alignment/>
    </xf>
    <xf numFmtId="176" fontId="7" fillId="0" borderId="0" xfId="0" applyNumberFormat="1" applyFont="1" applyBorder="1" applyAlignment="1">
      <alignment horizontal="center" vertical="center"/>
    </xf>
    <xf numFmtId="0" fontId="11" fillId="0" borderId="17" xfId="0" applyFont="1" applyBorder="1" applyAlignment="1">
      <alignment horizontal="center" vertical="center" wrapText="1"/>
    </xf>
    <xf numFmtId="0" fontId="5" fillId="0" borderId="0" xfId="0" applyFont="1" applyBorder="1" applyAlignment="1">
      <alignment horizontal="right" vertical="top"/>
    </xf>
    <xf numFmtId="0" fontId="5" fillId="0" borderId="0" xfId="0" applyFont="1" applyFill="1" applyBorder="1" applyAlignment="1">
      <alignment horizontal="right" vertical="top"/>
    </xf>
    <xf numFmtId="0" fontId="0" fillId="0" borderId="0" xfId="0" applyAlignment="1">
      <alignment horizontal="right"/>
    </xf>
    <xf numFmtId="0" fontId="0" fillId="0" borderId="18" xfId="0" applyBorder="1" applyAlignment="1">
      <alignment/>
    </xf>
    <xf numFmtId="0" fontId="18" fillId="0" borderId="0" xfId="0" applyFont="1" applyAlignment="1">
      <alignment vertical="top"/>
    </xf>
    <xf numFmtId="0" fontId="19" fillId="0" borderId="0" xfId="0" applyFont="1" applyAlignment="1">
      <alignment/>
    </xf>
    <xf numFmtId="176" fontId="7" fillId="0" borderId="0" xfId="0" applyNumberFormat="1" applyFont="1" applyAlignment="1">
      <alignment horizontal="center" vertical="center"/>
    </xf>
    <xf numFmtId="176" fontId="13" fillId="0" borderId="0" xfId="0" applyNumberFormat="1" applyFont="1" applyAlignment="1">
      <alignment horizontal="center" vertical="center"/>
    </xf>
    <xf numFmtId="178" fontId="7" fillId="0" borderId="0" xfId="0" applyNumberFormat="1" applyFont="1" applyAlignment="1">
      <alignment horizontal="center" vertical="center"/>
    </xf>
    <xf numFmtId="0" fontId="11" fillId="0" borderId="0" xfId="0" applyFont="1" applyAlignment="1">
      <alignment horizontal="right" vertical="top"/>
    </xf>
    <xf numFmtId="0" fontId="4" fillId="0" borderId="0" xfId="0" applyFont="1" applyAlignment="1">
      <alignment horizontal="center" vertical="top"/>
    </xf>
    <xf numFmtId="0" fontId="5" fillId="0" borderId="13" xfId="0" applyFont="1" applyBorder="1" applyAlignment="1">
      <alignment horizontal="right" vertical="top"/>
    </xf>
    <xf numFmtId="179" fontId="14" fillId="0" borderId="0" xfId="0" applyNumberFormat="1" applyFont="1" applyAlignment="1">
      <alignment horizontal="center" vertical="center"/>
    </xf>
    <xf numFmtId="58" fontId="6" fillId="0" borderId="0" xfId="0" applyNumberFormat="1" applyFont="1" applyBorder="1" applyAlignment="1">
      <alignment horizontal="left" vertical="center"/>
    </xf>
    <xf numFmtId="58" fontId="6" fillId="0" borderId="12" xfId="0" applyNumberFormat="1" applyFont="1" applyBorder="1" applyAlignment="1">
      <alignment horizontal="left" vertical="center"/>
    </xf>
    <xf numFmtId="178" fontId="6" fillId="0" borderId="18" xfId="0" applyNumberFormat="1" applyFont="1" applyBorder="1" applyAlignment="1">
      <alignment horizontal="center" vertical="center"/>
    </xf>
    <xf numFmtId="178" fontId="6" fillId="0" borderId="0" xfId="0" applyNumberFormat="1"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Alignment="1">
      <alignment vertical="center"/>
    </xf>
    <xf numFmtId="178" fontId="14" fillId="0" borderId="0" xfId="0" applyNumberFormat="1" applyFont="1" applyAlignment="1">
      <alignment horizontal="center" vertical="center"/>
    </xf>
    <xf numFmtId="179" fontId="6" fillId="0" borderId="0" xfId="0" applyNumberFormat="1" applyFont="1" applyAlignment="1">
      <alignment horizontal="center" vertical="center"/>
    </xf>
    <xf numFmtId="49" fontId="13" fillId="0" borderId="0" xfId="0" applyNumberFormat="1" applyFont="1" applyBorder="1" applyAlignment="1">
      <alignment horizontal="left" vertical="center"/>
    </xf>
    <xf numFmtId="49" fontId="13" fillId="0" borderId="12" xfId="0" applyNumberFormat="1" applyFont="1" applyBorder="1" applyAlignment="1">
      <alignment horizontal="left" vertical="center"/>
    </xf>
    <xf numFmtId="176" fontId="6" fillId="0" borderId="18"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0" xfId="0" applyNumberFormat="1" applyFont="1" applyAlignment="1">
      <alignment horizontal="center" vertical="center"/>
    </xf>
    <xf numFmtId="176" fontId="14" fillId="0" borderId="18" xfId="0" applyNumberFormat="1" applyFont="1" applyBorder="1" applyAlignment="1">
      <alignment horizontal="center" vertical="center"/>
    </xf>
    <xf numFmtId="176" fontId="14" fillId="0" borderId="0" xfId="0" applyNumberFormat="1" applyFont="1" applyBorder="1" applyAlignment="1">
      <alignment horizontal="center" vertical="center"/>
    </xf>
    <xf numFmtId="176" fontId="14" fillId="0" borderId="0" xfId="0" applyNumberFormat="1" applyFont="1" applyAlignment="1">
      <alignment horizontal="center" vertical="center"/>
    </xf>
    <xf numFmtId="176" fontId="6" fillId="0" borderId="22"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2" fillId="0" borderId="23" xfId="0" applyFont="1" applyBorder="1" applyAlignment="1">
      <alignment horizontal="center" vertical="center" wrapText="1"/>
    </xf>
    <xf numFmtId="0" fontId="2" fillId="0" borderId="23" xfId="0" applyFont="1" applyBorder="1" applyAlignment="1">
      <alignment horizontal="center" vertical="center"/>
    </xf>
    <xf numFmtId="0" fontId="8" fillId="0" borderId="0" xfId="0" applyFont="1" applyAlignment="1">
      <alignment horizontal="distributed" vertical="center"/>
    </xf>
    <xf numFmtId="0" fontId="15"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49" fontId="7" fillId="0" borderId="0" xfId="0" applyNumberFormat="1" applyFont="1" applyBorder="1" applyAlignment="1">
      <alignment horizontal="left" vertical="center"/>
    </xf>
    <xf numFmtId="49" fontId="7" fillId="0" borderId="12" xfId="0" applyNumberFormat="1" applyFont="1" applyBorder="1" applyAlignment="1">
      <alignment horizontal="left" vertical="center"/>
    </xf>
    <xf numFmtId="0" fontId="5" fillId="0" borderId="23" xfId="0" applyFont="1" applyBorder="1" applyAlignment="1">
      <alignment horizontal="center" vertical="center"/>
    </xf>
    <xf numFmtId="0" fontId="6" fillId="0" borderId="0" xfId="0" applyFont="1" applyAlignment="1">
      <alignment horizontal="left"/>
    </xf>
    <xf numFmtId="58" fontId="5" fillId="0" borderId="0" xfId="0" applyNumberFormat="1" applyFont="1" applyBorder="1" applyAlignment="1">
      <alignment horizontal="left" vertical="center"/>
    </xf>
    <xf numFmtId="58" fontId="14" fillId="0" borderId="0" xfId="0" applyNumberFormat="1" applyFont="1" applyBorder="1" applyAlignment="1">
      <alignment horizontal="left" vertical="center"/>
    </xf>
    <xf numFmtId="58" fontId="14" fillId="0" borderId="12" xfId="0" applyNumberFormat="1" applyFont="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0" borderId="0" xfId="0" applyFont="1" applyBorder="1" applyAlignment="1">
      <alignment horizontal="center"/>
    </xf>
    <xf numFmtId="0" fontId="6" fillId="0" borderId="12" xfId="0" applyFont="1" applyBorder="1" applyAlignment="1">
      <alignment horizont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9" fillId="0" borderId="0" xfId="0" applyFont="1" applyAlignment="1">
      <alignment horizontal="distributed"/>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3" xfId="0" applyFont="1" applyBorder="1" applyAlignment="1">
      <alignment horizontal="distributed"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2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24" xfId="0" applyFont="1" applyBorder="1" applyAlignment="1">
      <alignment horizontal="left"/>
    </xf>
    <xf numFmtId="0" fontId="5" fillId="0" borderId="17"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177" fontId="6" fillId="0" borderId="0" xfId="0" applyNumberFormat="1" applyFont="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177" fontId="6" fillId="0" borderId="18" xfId="0" applyNumberFormat="1"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7" fontId="6" fillId="0" borderId="13" xfId="0" applyNumberFormat="1" applyFont="1" applyBorder="1" applyAlignment="1">
      <alignment horizontal="center" vertical="center"/>
    </xf>
    <xf numFmtId="0" fontId="5" fillId="0" borderId="31" xfId="0" applyFont="1" applyBorder="1" applyAlignment="1">
      <alignment horizontal="distributed" vertical="center"/>
    </xf>
    <xf numFmtId="0" fontId="5" fillId="0" borderId="16" xfId="0" applyFont="1" applyBorder="1" applyAlignment="1">
      <alignment horizontal="distributed" vertical="center"/>
    </xf>
    <xf numFmtId="177" fontId="9" fillId="0" borderId="0" xfId="0" applyNumberFormat="1" applyFont="1" applyAlignment="1">
      <alignment horizontal="center" vertical="center"/>
    </xf>
    <xf numFmtId="177" fontId="14" fillId="0" borderId="0" xfId="0" applyNumberFormat="1" applyFont="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177" fontId="14" fillId="0" borderId="18" xfId="0" applyNumberFormat="1" applyFont="1" applyBorder="1" applyAlignment="1">
      <alignment horizontal="center" vertical="center"/>
    </xf>
    <xf numFmtId="177" fontId="14" fillId="0" borderId="12" xfId="0" applyNumberFormat="1" applyFont="1" applyBorder="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49" fontId="10" fillId="0" borderId="0" xfId="0" applyNumberFormat="1" applyFont="1" applyBorder="1" applyAlignment="1">
      <alignment horizontal="left" vertical="center"/>
    </xf>
    <xf numFmtId="49" fontId="10" fillId="0" borderId="12" xfId="0" applyNumberFormat="1" applyFont="1" applyBorder="1" applyAlignment="1">
      <alignment horizontal="left" vertical="center"/>
    </xf>
    <xf numFmtId="0" fontId="3" fillId="0" borderId="0" xfId="0" applyFont="1" applyAlignment="1">
      <alignment horizontal="center" vertical="top"/>
    </xf>
    <xf numFmtId="0" fontId="5" fillId="0" borderId="23" xfId="0" applyFont="1" applyBorder="1" applyAlignment="1">
      <alignment horizontal="center" vertical="center" wrapText="1"/>
    </xf>
    <xf numFmtId="176" fontId="13" fillId="0" borderId="0" xfId="0" applyNumberFormat="1" applyFont="1" applyBorder="1" applyAlignment="1">
      <alignment horizontal="center" vertical="center"/>
    </xf>
    <xf numFmtId="178" fontId="7" fillId="0" borderId="18" xfId="0" applyNumberFormat="1" applyFont="1" applyBorder="1" applyAlignment="1">
      <alignment horizontal="center" vertical="center"/>
    </xf>
    <xf numFmtId="0" fontId="0" fillId="0" borderId="0" xfId="0" applyFont="1" applyAlignment="1">
      <alignment/>
    </xf>
    <xf numFmtId="178" fontId="13" fillId="0" borderId="18" xfId="0" applyNumberFormat="1" applyFont="1" applyBorder="1" applyAlignment="1">
      <alignment horizontal="center" vertical="center"/>
    </xf>
    <xf numFmtId="176" fontId="7" fillId="0" borderId="0" xfId="0" applyNumberFormat="1" applyFont="1" applyBorder="1" applyAlignment="1">
      <alignment horizontal="center" vertical="center"/>
    </xf>
    <xf numFmtId="179" fontId="14" fillId="0" borderId="13" xfId="0" applyNumberFormat="1" applyFont="1" applyBorder="1" applyAlignment="1">
      <alignment horizontal="center" vertical="center"/>
    </xf>
    <xf numFmtId="178" fontId="14" fillId="0" borderId="18" xfId="0" applyNumberFormat="1" applyFont="1" applyBorder="1" applyAlignment="1">
      <alignment horizontal="center" vertical="center"/>
    </xf>
    <xf numFmtId="178" fontId="14" fillId="0" borderId="22" xfId="0" applyNumberFormat="1" applyFont="1" applyBorder="1" applyAlignment="1">
      <alignment horizontal="center" vertical="center"/>
    </xf>
    <xf numFmtId="178" fontId="14" fillId="0" borderId="13" xfId="0" applyNumberFormat="1" applyFont="1" applyBorder="1" applyAlignment="1">
      <alignment horizontal="center" vertical="center"/>
    </xf>
    <xf numFmtId="0" fontId="5" fillId="0" borderId="24" xfId="0" applyFont="1" applyBorder="1" applyAlignment="1">
      <alignment horizontal="right" vertical="top"/>
    </xf>
    <xf numFmtId="0" fontId="0" fillId="0" borderId="24" xfId="0" applyBorder="1" applyAlignment="1">
      <alignment/>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5" fillId="0" borderId="13" xfId="0" applyFont="1" applyFill="1" applyBorder="1" applyAlignment="1">
      <alignment horizontal="right" vertical="top"/>
    </xf>
    <xf numFmtId="0" fontId="4" fillId="0" borderId="0" xfId="0" applyFont="1" applyFill="1" applyAlignment="1">
      <alignment horizontal="left" vertical="top"/>
    </xf>
    <xf numFmtId="0" fontId="2" fillId="0" borderId="0" xfId="0" applyFont="1" applyFill="1" applyAlignment="1">
      <alignment horizontal="right" vertical="top"/>
    </xf>
    <xf numFmtId="0" fontId="11" fillId="0" borderId="25" xfId="0" applyFont="1" applyFill="1" applyBorder="1" applyAlignment="1">
      <alignment horizontal="center" vertical="center"/>
    </xf>
    <xf numFmtId="0" fontId="0" fillId="0" borderId="27" xfId="0" applyFill="1" applyBorder="1" applyAlignment="1">
      <alignment horizontal="center" vertical="center"/>
    </xf>
    <xf numFmtId="0" fontId="11" fillId="0" borderId="19" xfId="0" applyFont="1" applyFill="1" applyBorder="1" applyAlignment="1">
      <alignment horizontal="distributed" vertical="center"/>
    </xf>
    <xf numFmtId="0" fontId="0" fillId="0" borderId="20" xfId="0" applyFill="1" applyBorder="1" applyAlignment="1">
      <alignment horizontal="distributed" vertical="center"/>
    </xf>
    <xf numFmtId="0" fontId="11" fillId="0" borderId="19" xfId="0" applyFont="1" applyFill="1" applyBorder="1" applyAlignment="1">
      <alignment horizontal="distributed" vertical="center"/>
    </xf>
    <xf numFmtId="0" fontId="0" fillId="0" borderId="20" xfId="0" applyFill="1" applyBorder="1" applyAlignment="1">
      <alignment horizontal="distributed" vertical="center"/>
    </xf>
    <xf numFmtId="0" fontId="4" fillId="0" borderId="0" xfId="0" applyFont="1" applyFill="1" applyAlignment="1">
      <alignment horizontal="right" vertical="top"/>
    </xf>
    <xf numFmtId="0" fontId="2" fillId="0" borderId="0" xfId="0" applyFont="1" applyFill="1" applyAlignment="1">
      <alignment horizontal="left" vertical="top"/>
    </xf>
    <xf numFmtId="0" fontId="11" fillId="0" borderId="2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6" xfId="0" applyFont="1" applyFill="1" applyBorder="1" applyAlignment="1">
      <alignment horizontal="center" vertical="center"/>
    </xf>
    <xf numFmtId="49" fontId="18" fillId="0" borderId="13" xfId="0" applyNumberFormat="1" applyFont="1" applyFill="1" applyBorder="1" applyAlignment="1">
      <alignment horizontal="left" vertical="top"/>
    </xf>
    <xf numFmtId="49" fontId="0" fillId="0" borderId="13" xfId="0" applyNumberFormat="1" applyBorder="1" applyAlignment="1">
      <alignment horizontal="left" vertical="top"/>
    </xf>
    <xf numFmtId="0" fontId="2" fillId="0" borderId="0" xfId="0" applyFont="1" applyAlignment="1">
      <alignment horizontal="left" vertical="top"/>
    </xf>
    <xf numFmtId="0" fontId="11" fillId="0" borderId="21"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distributed" vertical="center"/>
    </xf>
    <xf numFmtId="0" fontId="11" fillId="0" borderId="20" xfId="0" applyFont="1" applyBorder="1" applyAlignment="1">
      <alignment horizontal="distributed" vertical="center"/>
    </xf>
    <xf numFmtId="49" fontId="18" fillId="0" borderId="13" xfId="0" applyNumberFormat="1" applyFont="1" applyBorder="1" applyAlignment="1">
      <alignment horizontal="left" vertical="top"/>
    </xf>
    <xf numFmtId="49" fontId="19" fillId="0" borderId="13" xfId="0" applyNumberFormat="1" applyFont="1" applyBorder="1" applyAlignment="1">
      <alignment horizontal="left" vertical="top"/>
    </xf>
    <xf numFmtId="0" fontId="4" fillId="0" borderId="0" xfId="0" applyFont="1" applyAlignment="1">
      <alignment horizontal="right" vertical="top"/>
    </xf>
    <xf numFmtId="0" fontId="2" fillId="0" borderId="0" xfId="0" applyFont="1" applyAlignment="1">
      <alignment horizontal="right" vertical="top"/>
    </xf>
    <xf numFmtId="0" fontId="4" fillId="0" borderId="0" xfId="0" applyFont="1" applyAlignment="1">
      <alignment horizontal="left" vertical="top"/>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F158"/>
  <sheetViews>
    <sheetView tabSelected="1" view="pageBreakPreview" zoomScaleSheetLayoutView="100" zoomScalePageLayoutView="0" workbookViewId="0" topLeftCell="A1">
      <selection activeCell="D3" sqref="D3"/>
    </sheetView>
  </sheetViews>
  <sheetFormatPr defaultColWidth="9.00390625" defaultRowHeight="12"/>
  <cols>
    <col min="1" max="8" width="1.12109375" style="0" customWidth="1"/>
    <col min="9" max="16" width="1.37890625" style="0" customWidth="1"/>
    <col min="17" max="18" width="1.12109375" style="0" customWidth="1"/>
    <col min="19" max="19" width="1.625" style="0" customWidth="1"/>
    <col min="20" max="20" width="1.12109375" style="0" customWidth="1"/>
    <col min="21" max="23" width="1.37890625" style="0" customWidth="1"/>
    <col min="24" max="24" width="3.00390625" style="0" customWidth="1"/>
    <col min="25" max="34" width="1.37890625" style="0" customWidth="1"/>
    <col min="35" max="35" width="2.125" style="0" customWidth="1"/>
    <col min="36" max="38" width="1.37890625" style="0" customWidth="1"/>
    <col min="39" max="39" width="2.375" style="0" customWidth="1"/>
    <col min="40" max="53" width="1.37890625" style="0" customWidth="1"/>
    <col min="54" max="54" width="2.375" style="0" customWidth="1"/>
    <col min="55" max="58" width="1.37890625" style="0" customWidth="1"/>
    <col min="59" max="59" width="2.625" style="0" customWidth="1"/>
    <col min="60" max="70" width="1.37890625" style="0" customWidth="1"/>
    <col min="71" max="80" width="1.12109375" style="0" customWidth="1"/>
    <col min="81" max="90" width="1.37890625" style="0" customWidth="1"/>
  </cols>
  <sheetData>
    <row r="1" spans="1:80" ht="39.75" customHeight="1">
      <c r="A1" s="217" t="s">
        <v>0</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row>
    <row r="2" spans="1:80" ht="30" customHeight="1">
      <c r="A2" s="117" t="s">
        <v>410</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row>
    <row r="3" spans="1:80" ht="12" thickBo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row>
    <row r="4" spans="1:80" ht="11.25" customHeight="1">
      <c r="A4" s="206" t="s">
        <v>86</v>
      </c>
      <c r="B4" s="206"/>
      <c r="C4" s="206"/>
      <c r="D4" s="206"/>
      <c r="E4" s="206"/>
      <c r="F4" s="206"/>
      <c r="G4" s="206"/>
      <c r="H4" s="206"/>
      <c r="I4" s="207"/>
      <c r="J4" s="174" t="s">
        <v>87</v>
      </c>
      <c r="K4" s="175"/>
      <c r="L4" s="175"/>
      <c r="M4" s="175"/>
      <c r="N4" s="175"/>
      <c r="O4" s="175"/>
      <c r="P4" s="175"/>
      <c r="Q4" s="175"/>
      <c r="R4" s="175"/>
      <c r="S4" s="175"/>
      <c r="T4" s="175"/>
      <c r="U4" s="175"/>
      <c r="V4" s="175"/>
      <c r="W4" s="175"/>
      <c r="X4" s="175"/>
      <c r="Y4" s="175"/>
      <c r="Z4" s="175"/>
      <c r="AA4" s="175"/>
      <c r="AB4" s="175"/>
      <c r="AC4" s="175"/>
      <c r="AD4" s="175"/>
      <c r="AE4" s="175"/>
      <c r="AF4" s="175"/>
      <c r="AG4" s="176"/>
      <c r="AH4" s="174" t="s">
        <v>88</v>
      </c>
      <c r="AI4" s="175"/>
      <c r="AJ4" s="175"/>
      <c r="AK4" s="175"/>
      <c r="AL4" s="175"/>
      <c r="AM4" s="175"/>
      <c r="AN4" s="175"/>
      <c r="AO4" s="175"/>
      <c r="AP4" s="175"/>
      <c r="AQ4" s="175"/>
      <c r="AR4" s="175"/>
      <c r="AS4" s="175"/>
      <c r="AT4" s="175"/>
      <c r="AU4" s="175"/>
      <c r="AV4" s="175"/>
      <c r="AW4" s="175"/>
      <c r="AX4" s="175"/>
      <c r="AY4" s="175"/>
      <c r="AZ4" s="175"/>
      <c r="BA4" s="175"/>
      <c r="BB4" s="175"/>
      <c r="BC4" s="175"/>
      <c r="BD4" s="175"/>
      <c r="BE4" s="176"/>
      <c r="BF4" s="174" t="s">
        <v>89</v>
      </c>
      <c r="BG4" s="175"/>
      <c r="BH4" s="175"/>
      <c r="BI4" s="175"/>
      <c r="BJ4" s="175"/>
      <c r="BK4" s="175"/>
      <c r="BL4" s="175"/>
      <c r="BM4" s="175"/>
      <c r="BN4" s="175"/>
      <c r="BO4" s="175"/>
      <c r="BP4" s="175"/>
      <c r="BQ4" s="175"/>
      <c r="BR4" s="175"/>
      <c r="BS4" s="175"/>
      <c r="BT4" s="175"/>
      <c r="BU4" s="175"/>
      <c r="BV4" s="175"/>
      <c r="BW4" s="175"/>
      <c r="BX4" s="175"/>
      <c r="BY4" s="175"/>
      <c r="BZ4" s="175"/>
      <c r="CA4" s="175"/>
      <c r="CB4" s="175"/>
    </row>
    <row r="5" spans="1:80" ht="21.75" customHeight="1">
      <c r="A5" s="208"/>
      <c r="B5" s="208"/>
      <c r="C5" s="208"/>
      <c r="D5" s="208"/>
      <c r="E5" s="208"/>
      <c r="F5" s="208"/>
      <c r="G5" s="208"/>
      <c r="H5" s="208"/>
      <c r="I5" s="209"/>
      <c r="J5" s="179" t="s">
        <v>92</v>
      </c>
      <c r="K5" s="210"/>
      <c r="L5" s="210"/>
      <c r="M5" s="210"/>
      <c r="N5" s="210"/>
      <c r="O5" s="211"/>
      <c r="P5" s="179" t="s">
        <v>91</v>
      </c>
      <c r="Q5" s="210"/>
      <c r="R5" s="210"/>
      <c r="S5" s="210"/>
      <c r="T5" s="210"/>
      <c r="U5" s="211"/>
      <c r="V5" s="212" t="s">
        <v>93</v>
      </c>
      <c r="W5" s="213"/>
      <c r="X5" s="213"/>
      <c r="Y5" s="213"/>
      <c r="Z5" s="213"/>
      <c r="AA5" s="214"/>
      <c r="AB5" s="212" t="s">
        <v>94</v>
      </c>
      <c r="AC5" s="213"/>
      <c r="AD5" s="213"/>
      <c r="AE5" s="213"/>
      <c r="AF5" s="213"/>
      <c r="AG5" s="213"/>
      <c r="AH5" s="179" t="s">
        <v>92</v>
      </c>
      <c r="AI5" s="210"/>
      <c r="AJ5" s="210"/>
      <c r="AK5" s="210"/>
      <c r="AL5" s="210"/>
      <c r="AM5" s="211"/>
      <c r="AN5" s="179" t="s">
        <v>91</v>
      </c>
      <c r="AO5" s="210"/>
      <c r="AP5" s="210"/>
      <c r="AQ5" s="210"/>
      <c r="AR5" s="210"/>
      <c r="AS5" s="211"/>
      <c r="AT5" s="212" t="s">
        <v>95</v>
      </c>
      <c r="AU5" s="213"/>
      <c r="AV5" s="213"/>
      <c r="AW5" s="213"/>
      <c r="AX5" s="213"/>
      <c r="AY5" s="214"/>
      <c r="AZ5" s="212" t="s">
        <v>96</v>
      </c>
      <c r="BA5" s="213"/>
      <c r="BB5" s="213"/>
      <c r="BC5" s="213"/>
      <c r="BD5" s="213"/>
      <c r="BE5" s="213"/>
      <c r="BF5" s="179" t="s">
        <v>92</v>
      </c>
      <c r="BG5" s="210"/>
      <c r="BH5" s="210"/>
      <c r="BI5" s="210"/>
      <c r="BJ5" s="210"/>
      <c r="BK5" s="211"/>
      <c r="BL5" s="179" t="s">
        <v>91</v>
      </c>
      <c r="BM5" s="210"/>
      <c r="BN5" s="210"/>
      <c r="BO5" s="210"/>
      <c r="BP5" s="210"/>
      <c r="BQ5" s="211"/>
      <c r="BR5" s="212" t="s">
        <v>95</v>
      </c>
      <c r="BS5" s="213"/>
      <c r="BT5" s="213"/>
      <c r="BU5" s="213"/>
      <c r="BV5" s="213"/>
      <c r="BW5" s="214"/>
      <c r="BX5" s="212" t="s">
        <v>97</v>
      </c>
      <c r="BY5" s="213"/>
      <c r="BZ5" s="213"/>
      <c r="CA5" s="213"/>
      <c r="CB5" s="214"/>
    </row>
    <row r="6" spans="1:63" ht="3.75" customHeight="1">
      <c r="A6" s="3"/>
      <c r="B6" s="3"/>
      <c r="C6" s="3"/>
      <c r="D6" s="3"/>
      <c r="E6" s="3"/>
      <c r="F6" s="3"/>
      <c r="G6" s="3"/>
      <c r="H6" s="3"/>
      <c r="I6" s="4"/>
      <c r="AH6" s="110"/>
      <c r="AI6" s="52"/>
      <c r="AJ6" s="52"/>
      <c r="AK6" s="52"/>
      <c r="AL6" s="52"/>
      <c r="AM6" s="52"/>
      <c r="BF6" s="110"/>
      <c r="BG6" s="52"/>
      <c r="BH6" s="52"/>
      <c r="BI6" s="52"/>
      <c r="BJ6" s="52"/>
      <c r="BK6" s="52"/>
    </row>
    <row r="7" spans="1:80" ht="10.5" customHeight="1">
      <c r="A7" s="215" t="s">
        <v>398</v>
      </c>
      <c r="B7" s="215"/>
      <c r="C7" s="215"/>
      <c r="D7" s="215"/>
      <c r="E7" s="215"/>
      <c r="F7" s="215"/>
      <c r="G7" s="215"/>
      <c r="H7" s="215"/>
      <c r="I7" s="216"/>
      <c r="J7" s="132">
        <v>26271</v>
      </c>
      <c r="K7" s="134"/>
      <c r="L7" s="134"/>
      <c r="M7" s="134"/>
      <c r="N7" s="134"/>
      <c r="O7" s="134"/>
      <c r="P7" s="134">
        <v>5681</v>
      </c>
      <c r="Q7" s="134"/>
      <c r="R7" s="134"/>
      <c r="S7" s="134"/>
      <c r="T7" s="134"/>
      <c r="U7" s="134"/>
      <c r="V7" s="134">
        <v>17025</v>
      </c>
      <c r="W7" s="134"/>
      <c r="X7" s="134"/>
      <c r="Y7" s="134"/>
      <c r="Z7" s="134"/>
      <c r="AA7" s="134"/>
      <c r="AB7" s="134">
        <v>3565</v>
      </c>
      <c r="AC7" s="134"/>
      <c r="AD7" s="134"/>
      <c r="AE7" s="134"/>
      <c r="AF7" s="134"/>
      <c r="AG7" s="134"/>
      <c r="AH7" s="132">
        <v>14904</v>
      </c>
      <c r="AI7" s="133"/>
      <c r="AJ7" s="133"/>
      <c r="AK7" s="133"/>
      <c r="AL7" s="133"/>
      <c r="AM7" s="133"/>
      <c r="AN7" s="134">
        <v>11497</v>
      </c>
      <c r="AO7" s="134"/>
      <c r="AP7" s="134"/>
      <c r="AQ7" s="134"/>
      <c r="AR7" s="134"/>
      <c r="AS7" s="134"/>
      <c r="AT7" s="134">
        <v>2468</v>
      </c>
      <c r="AU7" s="134"/>
      <c r="AV7" s="134"/>
      <c r="AW7" s="134"/>
      <c r="AX7" s="134"/>
      <c r="AY7" s="134"/>
      <c r="AZ7" s="134">
        <v>939</v>
      </c>
      <c r="BA7" s="134"/>
      <c r="BB7" s="134"/>
      <c r="BC7" s="134"/>
      <c r="BD7" s="134"/>
      <c r="BE7" s="134"/>
      <c r="BF7" s="132">
        <v>7468</v>
      </c>
      <c r="BG7" s="133"/>
      <c r="BH7" s="133"/>
      <c r="BI7" s="133"/>
      <c r="BJ7" s="133"/>
      <c r="BK7" s="133"/>
      <c r="BL7" s="134">
        <v>6155</v>
      </c>
      <c r="BM7" s="134"/>
      <c r="BN7" s="134"/>
      <c r="BO7" s="134"/>
      <c r="BP7" s="134"/>
      <c r="BQ7" s="134"/>
      <c r="BR7" s="134">
        <v>937</v>
      </c>
      <c r="BS7" s="134"/>
      <c r="BT7" s="134"/>
      <c r="BU7" s="134"/>
      <c r="BV7" s="134"/>
      <c r="BW7" s="134"/>
      <c r="BX7" s="134">
        <v>376</v>
      </c>
      <c r="BY7" s="134"/>
      <c r="BZ7" s="134"/>
      <c r="CA7" s="134"/>
      <c r="CB7" s="134"/>
    </row>
    <row r="8" spans="1:80" ht="10.5" customHeight="1">
      <c r="A8" s="146" t="s">
        <v>396</v>
      </c>
      <c r="B8" s="146"/>
      <c r="C8" s="146"/>
      <c r="D8" s="146"/>
      <c r="E8" s="146"/>
      <c r="F8" s="146"/>
      <c r="G8" s="146"/>
      <c r="H8" s="146"/>
      <c r="I8" s="147"/>
      <c r="J8" s="134">
        <v>26054</v>
      </c>
      <c r="K8" s="134"/>
      <c r="L8" s="134"/>
      <c r="M8" s="134"/>
      <c r="N8" s="134"/>
      <c r="O8" s="134"/>
      <c r="P8" s="134">
        <v>5596</v>
      </c>
      <c r="Q8" s="134"/>
      <c r="R8" s="134"/>
      <c r="S8" s="134"/>
      <c r="T8" s="134"/>
      <c r="U8" s="134"/>
      <c r="V8" s="134">
        <v>16886</v>
      </c>
      <c r="W8" s="134"/>
      <c r="X8" s="134"/>
      <c r="Y8" s="134"/>
      <c r="Z8" s="134"/>
      <c r="AA8" s="134"/>
      <c r="AB8" s="134">
        <v>3572</v>
      </c>
      <c r="AC8" s="134"/>
      <c r="AD8" s="134"/>
      <c r="AE8" s="134"/>
      <c r="AF8" s="134"/>
      <c r="AG8" s="134"/>
      <c r="AH8" s="132">
        <v>14833</v>
      </c>
      <c r="AI8" s="133"/>
      <c r="AJ8" s="133"/>
      <c r="AK8" s="133"/>
      <c r="AL8" s="133"/>
      <c r="AM8" s="133"/>
      <c r="AN8" s="134">
        <v>11496</v>
      </c>
      <c r="AO8" s="134"/>
      <c r="AP8" s="134"/>
      <c r="AQ8" s="134"/>
      <c r="AR8" s="134"/>
      <c r="AS8" s="134"/>
      <c r="AT8" s="134">
        <v>2406</v>
      </c>
      <c r="AU8" s="134"/>
      <c r="AV8" s="134"/>
      <c r="AW8" s="134"/>
      <c r="AX8" s="134"/>
      <c r="AY8" s="134"/>
      <c r="AZ8" s="134">
        <v>931</v>
      </c>
      <c r="BA8" s="134"/>
      <c r="BB8" s="134"/>
      <c r="BC8" s="134"/>
      <c r="BD8" s="134"/>
      <c r="BE8" s="134"/>
      <c r="BF8" s="132">
        <v>7450</v>
      </c>
      <c r="BG8" s="133"/>
      <c r="BH8" s="133"/>
      <c r="BI8" s="133"/>
      <c r="BJ8" s="133"/>
      <c r="BK8" s="133"/>
      <c r="BL8" s="134">
        <v>6172</v>
      </c>
      <c r="BM8" s="134"/>
      <c r="BN8" s="134"/>
      <c r="BO8" s="134"/>
      <c r="BP8" s="134"/>
      <c r="BQ8" s="134"/>
      <c r="BR8" s="134">
        <v>906</v>
      </c>
      <c r="BS8" s="134"/>
      <c r="BT8" s="134"/>
      <c r="BU8" s="134"/>
      <c r="BV8" s="134"/>
      <c r="BW8" s="134"/>
      <c r="BX8" s="134">
        <v>372</v>
      </c>
      <c r="BY8" s="134"/>
      <c r="BZ8" s="134"/>
      <c r="CA8" s="134"/>
      <c r="CB8" s="134"/>
    </row>
    <row r="9" spans="1:80" s="31" customFormat="1" ht="10.5" customHeight="1">
      <c r="A9" s="146" t="s">
        <v>397</v>
      </c>
      <c r="B9" s="146"/>
      <c r="C9" s="146"/>
      <c r="D9" s="146"/>
      <c r="E9" s="146"/>
      <c r="F9" s="146"/>
      <c r="G9" s="146"/>
      <c r="H9" s="146"/>
      <c r="I9" s="147"/>
      <c r="J9" s="134">
        <v>25717</v>
      </c>
      <c r="K9" s="134"/>
      <c r="L9" s="134"/>
      <c r="M9" s="134"/>
      <c r="N9" s="134"/>
      <c r="O9" s="134"/>
      <c r="P9" s="134">
        <v>5452</v>
      </c>
      <c r="Q9" s="134"/>
      <c r="R9" s="134"/>
      <c r="S9" s="134"/>
      <c r="T9" s="134"/>
      <c r="U9" s="134"/>
      <c r="V9" s="134">
        <v>16698</v>
      </c>
      <c r="W9" s="134"/>
      <c r="X9" s="134"/>
      <c r="Y9" s="134"/>
      <c r="Z9" s="134"/>
      <c r="AA9" s="134"/>
      <c r="AB9" s="134">
        <v>3567</v>
      </c>
      <c r="AC9" s="134"/>
      <c r="AD9" s="134"/>
      <c r="AE9" s="134"/>
      <c r="AF9" s="134"/>
      <c r="AG9" s="134"/>
      <c r="AH9" s="132">
        <v>14678</v>
      </c>
      <c r="AI9" s="133"/>
      <c r="AJ9" s="133"/>
      <c r="AK9" s="133"/>
      <c r="AL9" s="133"/>
      <c r="AM9" s="133"/>
      <c r="AN9" s="134">
        <v>11477</v>
      </c>
      <c r="AO9" s="134"/>
      <c r="AP9" s="134"/>
      <c r="AQ9" s="134"/>
      <c r="AR9" s="134"/>
      <c r="AS9" s="134"/>
      <c r="AT9" s="134">
        <v>2275</v>
      </c>
      <c r="AU9" s="134"/>
      <c r="AV9" s="134"/>
      <c r="AW9" s="134"/>
      <c r="AX9" s="134"/>
      <c r="AY9" s="134"/>
      <c r="AZ9" s="134">
        <v>926</v>
      </c>
      <c r="BA9" s="134"/>
      <c r="BB9" s="134"/>
      <c r="BC9" s="134"/>
      <c r="BD9" s="134"/>
      <c r="BE9" s="134"/>
      <c r="BF9" s="132">
        <v>7405</v>
      </c>
      <c r="BG9" s="133"/>
      <c r="BH9" s="133"/>
      <c r="BI9" s="133"/>
      <c r="BJ9" s="133"/>
      <c r="BK9" s="133"/>
      <c r="BL9" s="134">
        <v>6180</v>
      </c>
      <c r="BM9" s="134"/>
      <c r="BN9" s="134"/>
      <c r="BO9" s="134"/>
      <c r="BP9" s="134"/>
      <c r="BQ9" s="134"/>
      <c r="BR9" s="134">
        <v>865</v>
      </c>
      <c r="BS9" s="134"/>
      <c r="BT9" s="134"/>
      <c r="BU9" s="134"/>
      <c r="BV9" s="134"/>
      <c r="BW9" s="134"/>
      <c r="BX9" s="134">
        <v>360</v>
      </c>
      <c r="BY9" s="134"/>
      <c r="BZ9" s="134"/>
      <c r="CA9" s="134"/>
      <c r="CB9" s="134"/>
    </row>
    <row r="10" spans="1:80" s="31" customFormat="1" ht="10.5" customHeight="1">
      <c r="A10" s="146" t="s">
        <v>402</v>
      </c>
      <c r="B10" s="146"/>
      <c r="C10" s="146"/>
      <c r="D10" s="146"/>
      <c r="E10" s="146"/>
      <c r="F10" s="146"/>
      <c r="G10" s="146"/>
      <c r="H10" s="146"/>
      <c r="I10" s="147"/>
      <c r="J10" s="134">
        <v>25266</v>
      </c>
      <c r="K10" s="134"/>
      <c r="L10" s="134"/>
      <c r="M10" s="134"/>
      <c r="N10" s="134"/>
      <c r="O10" s="134"/>
      <c r="P10" s="134">
        <v>5307</v>
      </c>
      <c r="Q10" s="134"/>
      <c r="R10" s="134"/>
      <c r="S10" s="134"/>
      <c r="T10" s="134"/>
      <c r="U10" s="134"/>
      <c r="V10" s="134">
        <v>16401</v>
      </c>
      <c r="W10" s="134"/>
      <c r="X10" s="134"/>
      <c r="Y10" s="134"/>
      <c r="Z10" s="134"/>
      <c r="AA10" s="134"/>
      <c r="AB10" s="134">
        <v>3558</v>
      </c>
      <c r="AC10" s="134"/>
      <c r="AD10" s="134"/>
      <c r="AE10" s="134"/>
      <c r="AF10" s="134"/>
      <c r="AG10" s="134"/>
      <c r="AH10" s="132">
        <v>14513</v>
      </c>
      <c r="AI10" s="133"/>
      <c r="AJ10" s="133"/>
      <c r="AK10" s="133"/>
      <c r="AL10" s="133"/>
      <c r="AM10" s="133"/>
      <c r="AN10" s="134">
        <v>11379</v>
      </c>
      <c r="AO10" s="134"/>
      <c r="AP10" s="134"/>
      <c r="AQ10" s="134"/>
      <c r="AR10" s="134"/>
      <c r="AS10" s="134"/>
      <c r="AT10" s="134">
        <v>2221</v>
      </c>
      <c r="AU10" s="134"/>
      <c r="AV10" s="134"/>
      <c r="AW10" s="134"/>
      <c r="AX10" s="134"/>
      <c r="AY10" s="134"/>
      <c r="AZ10" s="134">
        <v>913</v>
      </c>
      <c r="BA10" s="134"/>
      <c r="BB10" s="134"/>
      <c r="BC10" s="134"/>
      <c r="BD10" s="134"/>
      <c r="BE10" s="134"/>
      <c r="BF10" s="132">
        <v>7464</v>
      </c>
      <c r="BG10" s="133"/>
      <c r="BH10" s="133"/>
      <c r="BI10" s="133"/>
      <c r="BJ10" s="133"/>
      <c r="BK10" s="133"/>
      <c r="BL10" s="134">
        <v>6268</v>
      </c>
      <c r="BM10" s="134"/>
      <c r="BN10" s="134"/>
      <c r="BO10" s="134"/>
      <c r="BP10" s="134"/>
      <c r="BQ10" s="134"/>
      <c r="BR10" s="134">
        <v>815</v>
      </c>
      <c r="BS10" s="134"/>
      <c r="BT10" s="134"/>
      <c r="BU10" s="134"/>
      <c r="BV10" s="134"/>
      <c r="BW10" s="134"/>
      <c r="BX10" s="134">
        <v>381</v>
      </c>
      <c r="BY10" s="134"/>
      <c r="BZ10" s="134"/>
      <c r="CA10" s="134"/>
      <c r="CB10" s="134"/>
    </row>
    <row r="11" spans="1:80" s="42" customFormat="1" ht="10.5" customHeight="1">
      <c r="A11" s="130" t="s">
        <v>403</v>
      </c>
      <c r="B11" s="130"/>
      <c r="C11" s="130"/>
      <c r="D11" s="130"/>
      <c r="E11" s="130"/>
      <c r="F11" s="130"/>
      <c r="G11" s="130"/>
      <c r="H11" s="130"/>
      <c r="I11" s="131"/>
      <c r="J11" s="137">
        <f>SUM(P11:AG11)</f>
        <v>25079</v>
      </c>
      <c r="K11" s="137"/>
      <c r="L11" s="137"/>
      <c r="M11" s="137"/>
      <c r="N11" s="137"/>
      <c r="O11" s="137"/>
      <c r="P11" s="137">
        <v>5227</v>
      </c>
      <c r="Q11" s="137"/>
      <c r="R11" s="137"/>
      <c r="S11" s="137"/>
      <c r="T11" s="137"/>
      <c r="U11" s="137"/>
      <c r="V11" s="137">
        <v>16300</v>
      </c>
      <c r="W11" s="137"/>
      <c r="X11" s="137"/>
      <c r="Y11" s="137"/>
      <c r="Z11" s="137"/>
      <c r="AA11" s="137"/>
      <c r="AB11" s="137">
        <v>3552</v>
      </c>
      <c r="AC11" s="137"/>
      <c r="AD11" s="137"/>
      <c r="AE11" s="137"/>
      <c r="AF11" s="137"/>
      <c r="AG11" s="137"/>
      <c r="AH11" s="135">
        <f>SUM(AN11:BE11)</f>
        <v>14302</v>
      </c>
      <c r="AI11" s="136"/>
      <c r="AJ11" s="136"/>
      <c r="AK11" s="136"/>
      <c r="AL11" s="136"/>
      <c r="AM11" s="136"/>
      <c r="AN11" s="137">
        <v>11429</v>
      </c>
      <c r="AO11" s="137"/>
      <c r="AP11" s="137"/>
      <c r="AQ11" s="137"/>
      <c r="AR11" s="137"/>
      <c r="AS11" s="137"/>
      <c r="AT11" s="137">
        <v>1984</v>
      </c>
      <c r="AU11" s="137"/>
      <c r="AV11" s="137"/>
      <c r="AW11" s="137"/>
      <c r="AX11" s="137"/>
      <c r="AY11" s="137"/>
      <c r="AZ11" s="137">
        <v>889</v>
      </c>
      <c r="BA11" s="137"/>
      <c r="BB11" s="137"/>
      <c r="BC11" s="137"/>
      <c r="BD11" s="137"/>
      <c r="BE11" s="137"/>
      <c r="BF11" s="135">
        <f>SUM(BL11:CB11)</f>
        <v>7370</v>
      </c>
      <c r="BG11" s="136"/>
      <c r="BH11" s="136"/>
      <c r="BI11" s="136"/>
      <c r="BJ11" s="136"/>
      <c r="BK11" s="136"/>
      <c r="BL11" s="137">
        <v>6252</v>
      </c>
      <c r="BM11" s="137"/>
      <c r="BN11" s="137"/>
      <c r="BO11" s="137"/>
      <c r="BP11" s="137"/>
      <c r="BQ11" s="137"/>
      <c r="BR11" s="137">
        <v>770</v>
      </c>
      <c r="BS11" s="137"/>
      <c r="BT11" s="137"/>
      <c r="BU11" s="137"/>
      <c r="BV11" s="137"/>
      <c r="BW11" s="137"/>
      <c r="BX11" s="137">
        <v>348</v>
      </c>
      <c r="BY11" s="137"/>
      <c r="BZ11" s="137"/>
      <c r="CA11" s="137"/>
      <c r="CB11" s="137"/>
    </row>
    <row r="12" spans="1:80" ht="3" customHeight="1" thickBot="1">
      <c r="A12" s="6"/>
      <c r="B12" s="6"/>
      <c r="C12" s="6"/>
      <c r="D12" s="6"/>
      <c r="E12" s="6"/>
      <c r="F12" s="6"/>
      <c r="G12" s="6"/>
      <c r="H12" s="6"/>
      <c r="I12" s="7"/>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8"/>
      <c r="AI12" s="139"/>
      <c r="AJ12" s="139"/>
      <c r="AK12" s="139"/>
      <c r="AL12" s="139"/>
      <c r="AM12" s="139"/>
      <c r="AN12" s="134"/>
      <c r="AO12" s="134"/>
      <c r="AP12" s="134"/>
      <c r="AQ12" s="134"/>
      <c r="AR12" s="134"/>
      <c r="AS12" s="134"/>
      <c r="AT12" s="134"/>
      <c r="AU12" s="134"/>
      <c r="AV12" s="134"/>
      <c r="AW12" s="134"/>
      <c r="AX12" s="134"/>
      <c r="AY12" s="134"/>
      <c r="AZ12" s="134"/>
      <c r="BA12" s="134"/>
      <c r="BB12" s="134"/>
      <c r="BC12" s="134"/>
      <c r="BD12" s="134"/>
      <c r="BE12" s="134"/>
      <c r="BF12" s="132"/>
      <c r="BG12" s="133"/>
      <c r="BH12" s="133"/>
      <c r="BI12" s="133"/>
      <c r="BJ12" s="133"/>
      <c r="BK12" s="133"/>
      <c r="BL12" s="134"/>
      <c r="BM12" s="134"/>
      <c r="BN12" s="134"/>
      <c r="BO12" s="134"/>
      <c r="BP12" s="134"/>
      <c r="BQ12" s="134"/>
      <c r="BR12" s="134"/>
      <c r="BS12" s="134"/>
      <c r="BT12" s="134"/>
      <c r="BU12" s="134"/>
      <c r="BV12" s="134"/>
      <c r="BW12" s="134"/>
      <c r="BX12" s="134"/>
      <c r="BY12" s="134"/>
      <c r="BZ12" s="134"/>
      <c r="CA12" s="134"/>
      <c r="CB12" s="134"/>
    </row>
    <row r="13" spans="1:159" ht="11.25">
      <c r="A13" s="183" t="s">
        <v>98</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228" t="s">
        <v>85</v>
      </c>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row>
    <row r="14" ht="31.5" customHeight="1"/>
    <row r="15" spans="1:80" ht="30" customHeight="1">
      <c r="A15" s="117" t="s">
        <v>411</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row>
    <row r="16" s="112" customFormat="1" ht="12.75" thickBot="1">
      <c r="A16" s="111" t="s">
        <v>404</v>
      </c>
    </row>
    <row r="17" spans="1:80" ht="11.25">
      <c r="A17" s="176" t="s">
        <v>100</v>
      </c>
      <c r="B17" s="177"/>
      <c r="C17" s="177"/>
      <c r="D17" s="177"/>
      <c r="E17" s="177"/>
      <c r="F17" s="177"/>
      <c r="G17" s="177"/>
      <c r="H17" s="177"/>
      <c r="I17" s="177" t="s">
        <v>101</v>
      </c>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6" t="s">
        <v>100</v>
      </c>
      <c r="AP17" s="177"/>
      <c r="AQ17" s="177"/>
      <c r="AR17" s="177"/>
      <c r="AS17" s="177"/>
      <c r="AT17" s="177"/>
      <c r="AU17" s="177"/>
      <c r="AV17" s="177"/>
      <c r="AW17" s="177" t="s">
        <v>101</v>
      </c>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row>
    <row r="18" spans="1:80" ht="11.25">
      <c r="A18" s="198"/>
      <c r="B18" s="199"/>
      <c r="C18" s="199"/>
      <c r="D18" s="199"/>
      <c r="E18" s="199"/>
      <c r="F18" s="199"/>
      <c r="G18" s="199"/>
      <c r="H18" s="199"/>
      <c r="I18" s="199" t="s">
        <v>102</v>
      </c>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8"/>
      <c r="AP18" s="199"/>
      <c r="AQ18" s="199"/>
      <c r="AR18" s="199"/>
      <c r="AS18" s="199"/>
      <c r="AT18" s="199"/>
      <c r="AU18" s="199"/>
      <c r="AV18" s="199"/>
      <c r="AW18" s="199" t="s">
        <v>102</v>
      </c>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row>
    <row r="19" spans="1:80" ht="11.25">
      <c r="A19" s="198"/>
      <c r="B19" s="199"/>
      <c r="C19" s="199"/>
      <c r="D19" s="199"/>
      <c r="E19" s="199"/>
      <c r="F19" s="199"/>
      <c r="G19" s="199"/>
      <c r="H19" s="199"/>
      <c r="I19" s="178" t="s">
        <v>105</v>
      </c>
      <c r="J19" s="178"/>
      <c r="K19" s="178"/>
      <c r="L19" s="178"/>
      <c r="M19" s="178"/>
      <c r="N19" s="178"/>
      <c r="O19" s="178"/>
      <c r="P19" s="178"/>
      <c r="Q19" s="178" t="s">
        <v>103</v>
      </c>
      <c r="R19" s="178"/>
      <c r="S19" s="178"/>
      <c r="T19" s="178"/>
      <c r="U19" s="178"/>
      <c r="V19" s="178"/>
      <c r="W19" s="178"/>
      <c r="X19" s="178"/>
      <c r="Y19" s="184" t="s">
        <v>104</v>
      </c>
      <c r="Z19" s="185"/>
      <c r="AA19" s="185"/>
      <c r="AB19" s="185"/>
      <c r="AC19" s="185"/>
      <c r="AD19" s="185"/>
      <c r="AE19" s="185"/>
      <c r="AF19" s="186"/>
      <c r="AG19" s="178" t="s">
        <v>96</v>
      </c>
      <c r="AH19" s="178"/>
      <c r="AI19" s="178"/>
      <c r="AJ19" s="178"/>
      <c r="AK19" s="178"/>
      <c r="AL19" s="178"/>
      <c r="AM19" s="178"/>
      <c r="AN19" s="178"/>
      <c r="AO19" s="198"/>
      <c r="AP19" s="199"/>
      <c r="AQ19" s="199"/>
      <c r="AR19" s="199"/>
      <c r="AS19" s="199"/>
      <c r="AT19" s="199"/>
      <c r="AU19" s="199"/>
      <c r="AV19" s="199"/>
      <c r="AW19" s="178" t="s">
        <v>105</v>
      </c>
      <c r="AX19" s="178"/>
      <c r="AY19" s="178"/>
      <c r="AZ19" s="178"/>
      <c r="BA19" s="178"/>
      <c r="BB19" s="178"/>
      <c r="BC19" s="178"/>
      <c r="BD19" s="178"/>
      <c r="BE19" s="178" t="s">
        <v>103</v>
      </c>
      <c r="BF19" s="178"/>
      <c r="BG19" s="178"/>
      <c r="BH19" s="178"/>
      <c r="BI19" s="178"/>
      <c r="BJ19" s="178"/>
      <c r="BK19" s="178"/>
      <c r="BL19" s="178"/>
      <c r="BM19" s="184" t="s">
        <v>104</v>
      </c>
      <c r="BN19" s="185"/>
      <c r="BO19" s="185"/>
      <c r="BP19" s="185"/>
      <c r="BQ19" s="185"/>
      <c r="BR19" s="185"/>
      <c r="BS19" s="185"/>
      <c r="BT19" s="186"/>
      <c r="BU19" s="178" t="s">
        <v>96</v>
      </c>
      <c r="BV19" s="178"/>
      <c r="BW19" s="178"/>
      <c r="BX19" s="178"/>
      <c r="BY19" s="178"/>
      <c r="BZ19" s="178"/>
      <c r="CA19" s="178"/>
      <c r="CB19" s="178"/>
    </row>
    <row r="20" spans="8:48" ht="3" customHeight="1">
      <c r="H20" s="5"/>
      <c r="AO20" s="8"/>
      <c r="AP20" s="3"/>
      <c r="AQ20" s="3"/>
      <c r="AR20" s="3"/>
      <c r="AS20" s="3"/>
      <c r="AT20" s="3"/>
      <c r="AU20" s="3"/>
      <c r="AV20" s="4"/>
    </row>
    <row r="21" spans="1:80" ht="10.5" customHeight="1">
      <c r="A21" s="202" t="s">
        <v>1</v>
      </c>
      <c r="B21" s="202"/>
      <c r="C21" s="202"/>
      <c r="D21" s="202"/>
      <c r="E21" s="202"/>
      <c r="F21" s="202"/>
      <c r="G21" s="202"/>
      <c r="H21" s="203"/>
      <c r="I21" s="204">
        <f>I23+I25</f>
        <v>21672</v>
      </c>
      <c r="J21" s="201"/>
      <c r="K21" s="201"/>
      <c r="L21" s="201"/>
      <c r="M21" s="201"/>
      <c r="N21" s="201"/>
      <c r="O21" s="201"/>
      <c r="P21" s="201"/>
      <c r="Q21" s="201">
        <f>Q23+Q25</f>
        <v>17681</v>
      </c>
      <c r="R21" s="201"/>
      <c r="S21" s="201"/>
      <c r="T21" s="201"/>
      <c r="U21" s="201"/>
      <c r="V21" s="201"/>
      <c r="W21" s="201"/>
      <c r="X21" s="201"/>
      <c r="Y21" s="201">
        <f>Y23+Y25</f>
        <v>2754</v>
      </c>
      <c r="Z21" s="201"/>
      <c r="AA21" s="201"/>
      <c r="AB21" s="201"/>
      <c r="AC21" s="201"/>
      <c r="AD21" s="201"/>
      <c r="AE21" s="201"/>
      <c r="AF21" s="201"/>
      <c r="AG21" s="201">
        <f>AG23+AG25</f>
        <v>1237</v>
      </c>
      <c r="AH21" s="201"/>
      <c r="AI21" s="201"/>
      <c r="AJ21" s="201"/>
      <c r="AK21" s="201"/>
      <c r="AL21" s="201"/>
      <c r="AM21" s="201"/>
      <c r="AN21" s="205"/>
      <c r="AO21" s="192" t="s">
        <v>108</v>
      </c>
      <c r="AP21" s="193"/>
      <c r="AQ21" s="193"/>
      <c r="AR21" s="193"/>
      <c r="AS21" s="193"/>
      <c r="AT21" s="193"/>
      <c r="AU21" s="193"/>
      <c r="AV21" s="194"/>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row>
    <row r="22" spans="1:80" ht="10.5" customHeight="1">
      <c r="A22" s="193"/>
      <c r="B22" s="193"/>
      <c r="C22" s="193"/>
      <c r="D22" s="193"/>
      <c r="E22" s="193"/>
      <c r="F22" s="193"/>
      <c r="G22" s="193"/>
      <c r="H22" s="194"/>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188" t="s">
        <v>30</v>
      </c>
      <c r="AP22" s="189"/>
      <c r="AQ22" s="189"/>
      <c r="AR22" s="189"/>
      <c r="AS22" s="189"/>
      <c r="AT22" s="189"/>
      <c r="AU22" s="189"/>
      <c r="AV22" s="190"/>
      <c r="AW22" s="191">
        <f>BE22+BM22+BU22</f>
        <v>97</v>
      </c>
      <c r="AX22" s="187"/>
      <c r="AY22" s="187"/>
      <c r="AZ22" s="187"/>
      <c r="BA22" s="187"/>
      <c r="BB22" s="187"/>
      <c r="BC22" s="187"/>
      <c r="BD22" s="187"/>
      <c r="BE22" s="187">
        <v>78</v>
      </c>
      <c r="BF22" s="187"/>
      <c r="BG22" s="187"/>
      <c r="BH22" s="187"/>
      <c r="BI22" s="187"/>
      <c r="BJ22" s="187"/>
      <c r="BK22" s="187"/>
      <c r="BL22" s="187"/>
      <c r="BM22" s="187">
        <v>8</v>
      </c>
      <c r="BN22" s="187"/>
      <c r="BO22" s="187"/>
      <c r="BP22" s="187"/>
      <c r="BQ22" s="187"/>
      <c r="BR22" s="187"/>
      <c r="BS22" s="187"/>
      <c r="BT22" s="187"/>
      <c r="BU22" s="187">
        <v>11</v>
      </c>
      <c r="BV22" s="187"/>
      <c r="BW22" s="187"/>
      <c r="BX22" s="187"/>
      <c r="BY22" s="187"/>
      <c r="BZ22" s="187"/>
      <c r="CA22" s="187"/>
      <c r="CB22" s="187"/>
    </row>
    <row r="23" spans="1:80" ht="10.5" customHeight="1">
      <c r="A23" s="202" t="s">
        <v>2</v>
      </c>
      <c r="B23" s="202"/>
      <c r="C23" s="202"/>
      <c r="D23" s="202"/>
      <c r="E23" s="202"/>
      <c r="F23" s="202"/>
      <c r="G23" s="202"/>
      <c r="H23" s="203"/>
      <c r="I23" s="201">
        <f>SUM(I28:P32,I34:P38)</f>
        <v>14302</v>
      </c>
      <c r="J23" s="201"/>
      <c r="K23" s="201"/>
      <c r="L23" s="201"/>
      <c r="M23" s="201"/>
      <c r="N23" s="201"/>
      <c r="O23" s="201"/>
      <c r="P23" s="201"/>
      <c r="Q23" s="201">
        <f>SUM(Q28:X32,Q34:X38)</f>
        <v>11429</v>
      </c>
      <c r="R23" s="201"/>
      <c r="S23" s="201"/>
      <c r="T23" s="201"/>
      <c r="U23" s="201"/>
      <c r="V23" s="201"/>
      <c r="W23" s="201"/>
      <c r="X23" s="201"/>
      <c r="Y23" s="201">
        <f>SUM(Y28:AF32,Y34:AF38)</f>
        <v>1984</v>
      </c>
      <c r="Z23" s="201"/>
      <c r="AA23" s="201"/>
      <c r="AB23" s="201"/>
      <c r="AC23" s="201"/>
      <c r="AD23" s="201"/>
      <c r="AE23" s="201"/>
      <c r="AF23" s="201"/>
      <c r="AG23" s="201">
        <f>SUM(AG28:AN32,AG34:AN38)</f>
        <v>889</v>
      </c>
      <c r="AH23" s="201"/>
      <c r="AI23" s="201"/>
      <c r="AJ23" s="201"/>
      <c r="AK23" s="201"/>
      <c r="AL23" s="201"/>
      <c r="AM23" s="201"/>
      <c r="AN23" s="201"/>
      <c r="AO23" s="188" t="s">
        <v>31</v>
      </c>
      <c r="AP23" s="189"/>
      <c r="AQ23" s="189"/>
      <c r="AR23" s="189"/>
      <c r="AS23" s="189"/>
      <c r="AT23" s="189"/>
      <c r="AU23" s="189"/>
      <c r="AV23" s="190"/>
      <c r="AW23" s="191">
        <f>BE23+BM23+BU23</f>
        <v>42</v>
      </c>
      <c r="AX23" s="187"/>
      <c r="AY23" s="187"/>
      <c r="AZ23" s="187"/>
      <c r="BA23" s="187"/>
      <c r="BB23" s="187"/>
      <c r="BC23" s="187"/>
      <c r="BD23" s="187"/>
      <c r="BE23" s="187">
        <v>37</v>
      </c>
      <c r="BF23" s="187"/>
      <c r="BG23" s="187"/>
      <c r="BH23" s="187"/>
      <c r="BI23" s="187"/>
      <c r="BJ23" s="187"/>
      <c r="BK23" s="187"/>
      <c r="BL23" s="187"/>
      <c r="BM23" s="187">
        <v>1</v>
      </c>
      <c r="BN23" s="187"/>
      <c r="BO23" s="187"/>
      <c r="BP23" s="187"/>
      <c r="BQ23" s="187"/>
      <c r="BR23" s="187"/>
      <c r="BS23" s="187"/>
      <c r="BT23" s="187"/>
      <c r="BU23" s="187">
        <v>4</v>
      </c>
      <c r="BV23" s="187"/>
      <c r="BW23" s="187"/>
      <c r="BX23" s="187"/>
      <c r="BY23" s="187"/>
      <c r="BZ23" s="187"/>
      <c r="CA23" s="187"/>
      <c r="CB23" s="187"/>
    </row>
    <row r="24" spans="1:80" ht="10.5" customHeight="1">
      <c r="A24" s="193"/>
      <c r="B24" s="193"/>
      <c r="C24" s="193"/>
      <c r="D24" s="193"/>
      <c r="E24" s="193"/>
      <c r="F24" s="193"/>
      <c r="G24" s="193"/>
      <c r="H24" s="194"/>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188" t="s">
        <v>32</v>
      </c>
      <c r="AP24" s="189"/>
      <c r="AQ24" s="189"/>
      <c r="AR24" s="189"/>
      <c r="AS24" s="189"/>
      <c r="AT24" s="189"/>
      <c r="AU24" s="189"/>
      <c r="AV24" s="190"/>
      <c r="AW24" s="191">
        <f>BE24+BM24+BU24</f>
        <v>58</v>
      </c>
      <c r="AX24" s="187"/>
      <c r="AY24" s="187"/>
      <c r="AZ24" s="187"/>
      <c r="BA24" s="187"/>
      <c r="BB24" s="187"/>
      <c r="BC24" s="187"/>
      <c r="BD24" s="187"/>
      <c r="BE24" s="187">
        <v>51</v>
      </c>
      <c r="BF24" s="187"/>
      <c r="BG24" s="187"/>
      <c r="BH24" s="187"/>
      <c r="BI24" s="187"/>
      <c r="BJ24" s="187"/>
      <c r="BK24" s="187"/>
      <c r="BL24" s="187"/>
      <c r="BM24" s="187">
        <v>0</v>
      </c>
      <c r="BN24" s="187"/>
      <c r="BO24" s="187"/>
      <c r="BP24" s="187"/>
      <c r="BQ24" s="187"/>
      <c r="BR24" s="187"/>
      <c r="BS24" s="187"/>
      <c r="BT24" s="187"/>
      <c r="BU24" s="187">
        <v>7</v>
      </c>
      <c r="BV24" s="187"/>
      <c r="BW24" s="187"/>
      <c r="BX24" s="187"/>
      <c r="BY24" s="187"/>
      <c r="BZ24" s="187"/>
      <c r="CA24" s="187"/>
      <c r="CB24" s="187"/>
    </row>
    <row r="25" spans="1:80" ht="10.5" customHeight="1">
      <c r="A25" s="202" t="s">
        <v>3</v>
      </c>
      <c r="B25" s="202"/>
      <c r="C25" s="202"/>
      <c r="D25" s="202"/>
      <c r="E25" s="202"/>
      <c r="F25" s="202"/>
      <c r="G25" s="202"/>
      <c r="H25" s="203"/>
      <c r="I25" s="201">
        <f>SUM(I42:P68,AW22:BD68,N77:U89,BB77:BI89)</f>
        <v>7370</v>
      </c>
      <c r="J25" s="201"/>
      <c r="K25" s="201"/>
      <c r="L25" s="201"/>
      <c r="M25" s="201"/>
      <c r="N25" s="201"/>
      <c r="O25" s="201"/>
      <c r="P25" s="201"/>
      <c r="Q25" s="201">
        <f>SUM(Q42:X68,BE22:BL68,V77:AC89,BJ77:BQ89)</f>
        <v>6252</v>
      </c>
      <c r="R25" s="201"/>
      <c r="S25" s="201"/>
      <c r="T25" s="201"/>
      <c r="U25" s="201"/>
      <c r="V25" s="201"/>
      <c r="W25" s="201"/>
      <c r="X25" s="201"/>
      <c r="Y25" s="201">
        <f>SUM(Y42:AF68,BM22:BT68,AD77:AK89,BR77:BY89)</f>
        <v>770</v>
      </c>
      <c r="Z25" s="201"/>
      <c r="AA25" s="201"/>
      <c r="AB25" s="201"/>
      <c r="AC25" s="201"/>
      <c r="AD25" s="201"/>
      <c r="AE25" s="201"/>
      <c r="AF25" s="201"/>
      <c r="AG25" s="201">
        <f>SUM(AG42:AN68,BU22:CB68,AL77:AS89,BZ77:CG89)</f>
        <v>348</v>
      </c>
      <c r="AH25" s="201"/>
      <c r="AI25" s="201"/>
      <c r="AJ25" s="201"/>
      <c r="AK25" s="201"/>
      <c r="AL25" s="201"/>
      <c r="AM25" s="201"/>
      <c r="AN25" s="201"/>
      <c r="AO25" s="188"/>
      <c r="AP25" s="189"/>
      <c r="AQ25" s="189"/>
      <c r="AR25" s="189"/>
      <c r="AS25" s="189"/>
      <c r="AT25" s="189"/>
      <c r="AU25" s="189"/>
      <c r="AV25" s="190"/>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row>
    <row r="26" spans="1:80" ht="10.5" customHeight="1">
      <c r="A26" s="189"/>
      <c r="B26" s="189"/>
      <c r="C26" s="189"/>
      <c r="D26" s="189"/>
      <c r="E26" s="189"/>
      <c r="F26" s="189"/>
      <c r="G26" s="189"/>
      <c r="H26" s="190"/>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92" t="s">
        <v>110</v>
      </c>
      <c r="AP26" s="193"/>
      <c r="AQ26" s="193"/>
      <c r="AR26" s="193"/>
      <c r="AS26" s="193"/>
      <c r="AT26" s="193"/>
      <c r="AU26" s="193"/>
      <c r="AV26" s="194"/>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row>
    <row r="27" spans="1:80" ht="10.5" customHeight="1">
      <c r="A27" s="189"/>
      <c r="B27" s="189"/>
      <c r="C27" s="189"/>
      <c r="D27" s="189"/>
      <c r="E27" s="189"/>
      <c r="F27" s="189"/>
      <c r="G27" s="189"/>
      <c r="H27" s="190"/>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8" t="s">
        <v>33</v>
      </c>
      <c r="AP27" s="189"/>
      <c r="AQ27" s="189"/>
      <c r="AR27" s="189"/>
      <c r="AS27" s="189"/>
      <c r="AT27" s="189"/>
      <c r="AU27" s="189"/>
      <c r="AV27" s="190"/>
      <c r="AW27" s="191">
        <f>BE27+BM27+BU27</f>
        <v>65</v>
      </c>
      <c r="AX27" s="187"/>
      <c r="AY27" s="187"/>
      <c r="AZ27" s="187"/>
      <c r="BA27" s="187"/>
      <c r="BB27" s="187"/>
      <c r="BC27" s="187"/>
      <c r="BD27" s="187"/>
      <c r="BE27" s="187">
        <v>50</v>
      </c>
      <c r="BF27" s="187"/>
      <c r="BG27" s="187"/>
      <c r="BH27" s="187"/>
      <c r="BI27" s="187"/>
      <c r="BJ27" s="187"/>
      <c r="BK27" s="187"/>
      <c r="BL27" s="187"/>
      <c r="BM27" s="187">
        <v>6</v>
      </c>
      <c r="BN27" s="187"/>
      <c r="BO27" s="187"/>
      <c r="BP27" s="187"/>
      <c r="BQ27" s="187"/>
      <c r="BR27" s="187"/>
      <c r="BS27" s="187"/>
      <c r="BT27" s="187"/>
      <c r="BU27" s="187">
        <v>9</v>
      </c>
      <c r="BV27" s="187"/>
      <c r="BW27" s="187"/>
      <c r="BX27" s="187"/>
      <c r="BY27" s="187"/>
      <c r="BZ27" s="187"/>
      <c r="CA27" s="187"/>
      <c r="CB27" s="187"/>
    </row>
    <row r="28" spans="1:80" ht="10.5" customHeight="1">
      <c r="A28" s="189" t="s">
        <v>4</v>
      </c>
      <c r="B28" s="189"/>
      <c r="C28" s="189"/>
      <c r="D28" s="189"/>
      <c r="E28" s="189"/>
      <c r="F28" s="189"/>
      <c r="G28" s="189"/>
      <c r="H28" s="190"/>
      <c r="I28" s="191">
        <f>Q28+Y28+AG28</f>
        <v>5988</v>
      </c>
      <c r="J28" s="187"/>
      <c r="K28" s="187"/>
      <c r="L28" s="187"/>
      <c r="M28" s="187"/>
      <c r="N28" s="187"/>
      <c r="O28" s="187"/>
      <c r="P28" s="187"/>
      <c r="Q28" s="187">
        <v>4716</v>
      </c>
      <c r="R28" s="187"/>
      <c r="S28" s="187"/>
      <c r="T28" s="187"/>
      <c r="U28" s="187"/>
      <c r="V28" s="187"/>
      <c r="W28" s="187"/>
      <c r="X28" s="187"/>
      <c r="Y28" s="187">
        <v>945</v>
      </c>
      <c r="Z28" s="187"/>
      <c r="AA28" s="187"/>
      <c r="AB28" s="187"/>
      <c r="AC28" s="187"/>
      <c r="AD28" s="187"/>
      <c r="AE28" s="187"/>
      <c r="AF28" s="187"/>
      <c r="AG28" s="187">
        <v>327</v>
      </c>
      <c r="AH28" s="187"/>
      <c r="AI28" s="187"/>
      <c r="AJ28" s="187"/>
      <c r="AK28" s="187"/>
      <c r="AL28" s="187"/>
      <c r="AM28" s="187"/>
      <c r="AN28" s="187"/>
      <c r="AO28" s="188" t="s">
        <v>34</v>
      </c>
      <c r="AP28" s="189"/>
      <c r="AQ28" s="189"/>
      <c r="AR28" s="189"/>
      <c r="AS28" s="189"/>
      <c r="AT28" s="189"/>
      <c r="AU28" s="189"/>
      <c r="AV28" s="190"/>
      <c r="AW28" s="191">
        <f>BE28+BM28+BU28</f>
        <v>91</v>
      </c>
      <c r="AX28" s="187"/>
      <c r="AY28" s="187"/>
      <c r="AZ28" s="187"/>
      <c r="BA28" s="187"/>
      <c r="BB28" s="187"/>
      <c r="BC28" s="187"/>
      <c r="BD28" s="187"/>
      <c r="BE28" s="187">
        <v>79</v>
      </c>
      <c r="BF28" s="187"/>
      <c r="BG28" s="187"/>
      <c r="BH28" s="187"/>
      <c r="BI28" s="187"/>
      <c r="BJ28" s="187"/>
      <c r="BK28" s="187"/>
      <c r="BL28" s="187"/>
      <c r="BM28" s="187">
        <v>6</v>
      </c>
      <c r="BN28" s="187"/>
      <c r="BO28" s="187"/>
      <c r="BP28" s="187"/>
      <c r="BQ28" s="187"/>
      <c r="BR28" s="187"/>
      <c r="BS28" s="187"/>
      <c r="BT28" s="187"/>
      <c r="BU28" s="187">
        <v>6</v>
      </c>
      <c r="BV28" s="187"/>
      <c r="BW28" s="187"/>
      <c r="BX28" s="187"/>
      <c r="BY28" s="187"/>
      <c r="BZ28" s="187"/>
      <c r="CA28" s="187"/>
      <c r="CB28" s="187"/>
    </row>
    <row r="29" spans="1:80" ht="10.5" customHeight="1">
      <c r="A29" s="189" t="s">
        <v>5</v>
      </c>
      <c r="B29" s="189"/>
      <c r="C29" s="189"/>
      <c r="D29" s="189"/>
      <c r="E29" s="189"/>
      <c r="F29" s="189"/>
      <c r="G29" s="189"/>
      <c r="H29" s="190"/>
      <c r="I29" s="191">
        <f>Q29+Y29+AG29</f>
        <v>3920</v>
      </c>
      <c r="J29" s="187"/>
      <c r="K29" s="187"/>
      <c r="L29" s="187"/>
      <c r="M29" s="187"/>
      <c r="N29" s="187"/>
      <c r="O29" s="187"/>
      <c r="P29" s="187"/>
      <c r="Q29" s="187">
        <v>3118</v>
      </c>
      <c r="R29" s="187"/>
      <c r="S29" s="187"/>
      <c r="T29" s="187"/>
      <c r="U29" s="187"/>
      <c r="V29" s="187"/>
      <c r="W29" s="187"/>
      <c r="X29" s="187"/>
      <c r="Y29" s="187">
        <v>539</v>
      </c>
      <c r="Z29" s="187"/>
      <c r="AA29" s="187"/>
      <c r="AB29" s="187"/>
      <c r="AC29" s="187"/>
      <c r="AD29" s="187"/>
      <c r="AE29" s="187"/>
      <c r="AF29" s="187"/>
      <c r="AG29" s="187">
        <v>263</v>
      </c>
      <c r="AH29" s="187"/>
      <c r="AI29" s="187"/>
      <c r="AJ29" s="187"/>
      <c r="AK29" s="187"/>
      <c r="AL29" s="187"/>
      <c r="AM29" s="187"/>
      <c r="AN29" s="187"/>
      <c r="AO29" s="188" t="s">
        <v>35</v>
      </c>
      <c r="AP29" s="189"/>
      <c r="AQ29" s="189"/>
      <c r="AR29" s="189"/>
      <c r="AS29" s="189"/>
      <c r="AT29" s="189"/>
      <c r="AU29" s="189"/>
      <c r="AV29" s="190"/>
      <c r="AW29" s="191">
        <f>BE29+BM29+BU29</f>
        <v>133</v>
      </c>
      <c r="AX29" s="187"/>
      <c r="AY29" s="187"/>
      <c r="AZ29" s="187"/>
      <c r="BA29" s="187"/>
      <c r="BB29" s="187"/>
      <c r="BC29" s="187"/>
      <c r="BD29" s="187"/>
      <c r="BE29" s="187">
        <v>113</v>
      </c>
      <c r="BF29" s="187"/>
      <c r="BG29" s="187"/>
      <c r="BH29" s="187"/>
      <c r="BI29" s="187"/>
      <c r="BJ29" s="187"/>
      <c r="BK29" s="187"/>
      <c r="BL29" s="187"/>
      <c r="BM29" s="187">
        <v>7</v>
      </c>
      <c r="BN29" s="187"/>
      <c r="BO29" s="187"/>
      <c r="BP29" s="187"/>
      <c r="BQ29" s="187"/>
      <c r="BR29" s="187"/>
      <c r="BS29" s="187"/>
      <c r="BT29" s="187"/>
      <c r="BU29" s="187">
        <v>13</v>
      </c>
      <c r="BV29" s="187"/>
      <c r="BW29" s="187"/>
      <c r="BX29" s="187"/>
      <c r="BY29" s="187"/>
      <c r="BZ29" s="187"/>
      <c r="CA29" s="187"/>
      <c r="CB29" s="187"/>
    </row>
    <row r="30" spans="1:80" ht="10.5" customHeight="1">
      <c r="A30" s="189" t="s">
        <v>6</v>
      </c>
      <c r="B30" s="189"/>
      <c r="C30" s="189"/>
      <c r="D30" s="189"/>
      <c r="E30" s="189"/>
      <c r="F30" s="189"/>
      <c r="G30" s="189"/>
      <c r="H30" s="190"/>
      <c r="I30" s="191">
        <f>Q30+Y30+AG30</f>
        <v>699</v>
      </c>
      <c r="J30" s="187"/>
      <c r="K30" s="187"/>
      <c r="L30" s="187"/>
      <c r="M30" s="187"/>
      <c r="N30" s="187"/>
      <c r="O30" s="187"/>
      <c r="P30" s="187"/>
      <c r="Q30" s="187">
        <v>549</v>
      </c>
      <c r="R30" s="187"/>
      <c r="S30" s="187"/>
      <c r="T30" s="187"/>
      <c r="U30" s="187"/>
      <c r="V30" s="187"/>
      <c r="W30" s="187"/>
      <c r="X30" s="187"/>
      <c r="Y30" s="187">
        <v>107</v>
      </c>
      <c r="Z30" s="187"/>
      <c r="AA30" s="187"/>
      <c r="AB30" s="187"/>
      <c r="AC30" s="187"/>
      <c r="AD30" s="187"/>
      <c r="AE30" s="187"/>
      <c r="AF30" s="187"/>
      <c r="AG30" s="187">
        <v>43</v>
      </c>
      <c r="AH30" s="187"/>
      <c r="AI30" s="187"/>
      <c r="AJ30" s="187"/>
      <c r="AK30" s="187"/>
      <c r="AL30" s="187"/>
      <c r="AM30" s="187"/>
      <c r="AN30" s="187"/>
      <c r="AO30" s="188" t="s">
        <v>36</v>
      </c>
      <c r="AP30" s="189"/>
      <c r="AQ30" s="189"/>
      <c r="AR30" s="189"/>
      <c r="AS30" s="189"/>
      <c r="AT30" s="189"/>
      <c r="AU30" s="189"/>
      <c r="AV30" s="190"/>
      <c r="AW30" s="191">
        <f>BE30+BM30+BU30</f>
        <v>76</v>
      </c>
      <c r="AX30" s="187"/>
      <c r="AY30" s="187"/>
      <c r="AZ30" s="187"/>
      <c r="BA30" s="187"/>
      <c r="BB30" s="187"/>
      <c r="BC30" s="187"/>
      <c r="BD30" s="187"/>
      <c r="BE30" s="187">
        <v>62</v>
      </c>
      <c r="BF30" s="187"/>
      <c r="BG30" s="187"/>
      <c r="BH30" s="187"/>
      <c r="BI30" s="187"/>
      <c r="BJ30" s="187"/>
      <c r="BK30" s="187"/>
      <c r="BL30" s="187"/>
      <c r="BM30" s="187">
        <v>10</v>
      </c>
      <c r="BN30" s="187"/>
      <c r="BO30" s="187"/>
      <c r="BP30" s="187"/>
      <c r="BQ30" s="187"/>
      <c r="BR30" s="187"/>
      <c r="BS30" s="187"/>
      <c r="BT30" s="187"/>
      <c r="BU30" s="187">
        <v>4</v>
      </c>
      <c r="BV30" s="187"/>
      <c r="BW30" s="187"/>
      <c r="BX30" s="187"/>
      <c r="BY30" s="187"/>
      <c r="BZ30" s="187"/>
      <c r="CA30" s="187"/>
      <c r="CB30" s="187"/>
    </row>
    <row r="31" spans="1:80" ht="10.5" customHeight="1">
      <c r="A31" s="189" t="s">
        <v>7</v>
      </c>
      <c r="B31" s="189"/>
      <c r="C31" s="189"/>
      <c r="D31" s="189"/>
      <c r="E31" s="189"/>
      <c r="F31" s="189"/>
      <c r="G31" s="189"/>
      <c r="H31" s="190"/>
      <c r="I31" s="191">
        <f>Q31+Y31+AG31</f>
        <v>957</v>
      </c>
      <c r="J31" s="187"/>
      <c r="K31" s="187"/>
      <c r="L31" s="187"/>
      <c r="M31" s="187"/>
      <c r="N31" s="187"/>
      <c r="O31" s="187"/>
      <c r="P31" s="187"/>
      <c r="Q31" s="187">
        <v>766</v>
      </c>
      <c r="R31" s="187"/>
      <c r="S31" s="187"/>
      <c r="T31" s="187"/>
      <c r="U31" s="187"/>
      <c r="V31" s="187"/>
      <c r="W31" s="187"/>
      <c r="X31" s="187"/>
      <c r="Y31" s="187">
        <v>118</v>
      </c>
      <c r="Z31" s="187"/>
      <c r="AA31" s="187"/>
      <c r="AB31" s="187"/>
      <c r="AC31" s="187"/>
      <c r="AD31" s="187"/>
      <c r="AE31" s="187"/>
      <c r="AF31" s="187"/>
      <c r="AG31" s="187">
        <v>73</v>
      </c>
      <c r="AH31" s="187"/>
      <c r="AI31" s="187"/>
      <c r="AJ31" s="187"/>
      <c r="AK31" s="187"/>
      <c r="AL31" s="187"/>
      <c r="AM31" s="187"/>
      <c r="AN31" s="187"/>
      <c r="AO31" s="188" t="s">
        <v>37</v>
      </c>
      <c r="AP31" s="189"/>
      <c r="AQ31" s="189"/>
      <c r="AR31" s="189"/>
      <c r="AS31" s="189"/>
      <c r="AT31" s="189"/>
      <c r="AU31" s="189"/>
      <c r="AV31" s="190"/>
      <c r="AW31" s="191">
        <f>BE31+BM31+BU31</f>
        <v>82</v>
      </c>
      <c r="AX31" s="187"/>
      <c r="AY31" s="187"/>
      <c r="AZ31" s="187"/>
      <c r="BA31" s="187"/>
      <c r="BB31" s="187"/>
      <c r="BC31" s="187"/>
      <c r="BD31" s="187"/>
      <c r="BE31" s="187">
        <v>63</v>
      </c>
      <c r="BF31" s="187"/>
      <c r="BG31" s="187"/>
      <c r="BH31" s="187"/>
      <c r="BI31" s="187"/>
      <c r="BJ31" s="187"/>
      <c r="BK31" s="187"/>
      <c r="BL31" s="187"/>
      <c r="BM31" s="187">
        <v>13</v>
      </c>
      <c r="BN31" s="187"/>
      <c r="BO31" s="187"/>
      <c r="BP31" s="187"/>
      <c r="BQ31" s="187"/>
      <c r="BR31" s="187"/>
      <c r="BS31" s="187"/>
      <c r="BT31" s="187"/>
      <c r="BU31" s="187">
        <v>6</v>
      </c>
      <c r="BV31" s="187"/>
      <c r="BW31" s="187"/>
      <c r="BX31" s="187"/>
      <c r="BY31" s="187"/>
      <c r="BZ31" s="187"/>
      <c r="CA31" s="187"/>
      <c r="CB31" s="187"/>
    </row>
    <row r="32" spans="1:80" ht="10.5" customHeight="1">
      <c r="A32" s="189" t="s">
        <v>8</v>
      </c>
      <c r="B32" s="189"/>
      <c r="C32" s="189"/>
      <c r="D32" s="189"/>
      <c r="E32" s="189"/>
      <c r="F32" s="189"/>
      <c r="G32" s="189"/>
      <c r="H32" s="190"/>
      <c r="I32" s="191">
        <f>Q32+Y32+AG32</f>
        <v>680</v>
      </c>
      <c r="J32" s="187"/>
      <c r="K32" s="187"/>
      <c r="L32" s="187"/>
      <c r="M32" s="187"/>
      <c r="N32" s="187"/>
      <c r="O32" s="187"/>
      <c r="P32" s="187"/>
      <c r="Q32" s="187">
        <v>561</v>
      </c>
      <c r="R32" s="187"/>
      <c r="S32" s="187"/>
      <c r="T32" s="187"/>
      <c r="U32" s="187"/>
      <c r="V32" s="187"/>
      <c r="W32" s="187"/>
      <c r="X32" s="187"/>
      <c r="Y32" s="187">
        <v>90</v>
      </c>
      <c r="Z32" s="187"/>
      <c r="AA32" s="187"/>
      <c r="AB32" s="187"/>
      <c r="AC32" s="187"/>
      <c r="AD32" s="187"/>
      <c r="AE32" s="187"/>
      <c r="AF32" s="187"/>
      <c r="AG32" s="187">
        <v>29</v>
      </c>
      <c r="AH32" s="187"/>
      <c r="AI32" s="187"/>
      <c r="AJ32" s="187"/>
      <c r="AK32" s="187"/>
      <c r="AL32" s="187"/>
      <c r="AM32" s="187"/>
      <c r="AN32" s="187"/>
      <c r="AO32" s="188"/>
      <c r="AP32" s="189"/>
      <c r="AQ32" s="189"/>
      <c r="AR32" s="189"/>
      <c r="AS32" s="189"/>
      <c r="AT32" s="189"/>
      <c r="AU32" s="189"/>
      <c r="AV32" s="190"/>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row>
    <row r="33" spans="1:80" ht="10.5" customHeight="1">
      <c r="A33" s="189"/>
      <c r="B33" s="189"/>
      <c r="C33" s="189"/>
      <c r="D33" s="189"/>
      <c r="E33" s="189"/>
      <c r="F33" s="189"/>
      <c r="G33" s="189"/>
      <c r="H33" s="190"/>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92" t="s">
        <v>112</v>
      </c>
      <c r="AP33" s="193"/>
      <c r="AQ33" s="193"/>
      <c r="AR33" s="193"/>
      <c r="AS33" s="193"/>
      <c r="AT33" s="193"/>
      <c r="AU33" s="193"/>
      <c r="AV33" s="194"/>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row>
    <row r="34" spans="1:80" ht="10.5" customHeight="1">
      <c r="A34" s="189" t="s">
        <v>9</v>
      </c>
      <c r="B34" s="189"/>
      <c r="C34" s="189"/>
      <c r="D34" s="189"/>
      <c r="E34" s="189"/>
      <c r="F34" s="189"/>
      <c r="G34" s="189"/>
      <c r="H34" s="190"/>
      <c r="I34" s="191">
        <f>Q34+Y34+AG34</f>
        <v>431</v>
      </c>
      <c r="J34" s="187"/>
      <c r="K34" s="187"/>
      <c r="L34" s="187"/>
      <c r="M34" s="187"/>
      <c r="N34" s="187"/>
      <c r="O34" s="187"/>
      <c r="P34" s="187"/>
      <c r="Q34" s="187">
        <v>387</v>
      </c>
      <c r="R34" s="187"/>
      <c r="S34" s="187"/>
      <c r="T34" s="187"/>
      <c r="U34" s="187"/>
      <c r="V34" s="187"/>
      <c r="W34" s="187"/>
      <c r="X34" s="187"/>
      <c r="Y34" s="187">
        <v>16</v>
      </c>
      <c r="Z34" s="187"/>
      <c r="AA34" s="187"/>
      <c r="AB34" s="187"/>
      <c r="AC34" s="187"/>
      <c r="AD34" s="187"/>
      <c r="AE34" s="187"/>
      <c r="AF34" s="187"/>
      <c r="AG34" s="187">
        <v>28</v>
      </c>
      <c r="AH34" s="187"/>
      <c r="AI34" s="187"/>
      <c r="AJ34" s="187"/>
      <c r="AK34" s="187"/>
      <c r="AL34" s="187"/>
      <c r="AM34" s="187"/>
      <c r="AN34" s="187"/>
      <c r="AO34" s="188" t="s">
        <v>38</v>
      </c>
      <c r="AP34" s="189"/>
      <c r="AQ34" s="189"/>
      <c r="AR34" s="189"/>
      <c r="AS34" s="189"/>
      <c r="AT34" s="189"/>
      <c r="AU34" s="189"/>
      <c r="AV34" s="190"/>
      <c r="AW34" s="191">
        <f>BE34+BM34+BU34</f>
        <v>235</v>
      </c>
      <c r="AX34" s="187"/>
      <c r="AY34" s="187"/>
      <c r="AZ34" s="187"/>
      <c r="BA34" s="187"/>
      <c r="BB34" s="187"/>
      <c r="BC34" s="187"/>
      <c r="BD34" s="187"/>
      <c r="BE34" s="187">
        <v>209</v>
      </c>
      <c r="BF34" s="187"/>
      <c r="BG34" s="187"/>
      <c r="BH34" s="187"/>
      <c r="BI34" s="187"/>
      <c r="BJ34" s="187"/>
      <c r="BK34" s="187"/>
      <c r="BL34" s="187"/>
      <c r="BM34" s="187">
        <v>19</v>
      </c>
      <c r="BN34" s="187"/>
      <c r="BO34" s="187"/>
      <c r="BP34" s="187"/>
      <c r="BQ34" s="187"/>
      <c r="BR34" s="187"/>
      <c r="BS34" s="187"/>
      <c r="BT34" s="187"/>
      <c r="BU34" s="187">
        <v>7</v>
      </c>
      <c r="BV34" s="187"/>
      <c r="BW34" s="187"/>
      <c r="BX34" s="187"/>
      <c r="BY34" s="187"/>
      <c r="BZ34" s="187"/>
      <c r="CA34" s="187"/>
      <c r="CB34" s="187"/>
    </row>
    <row r="35" spans="1:80" ht="10.5" customHeight="1">
      <c r="A35" s="189" t="s">
        <v>10</v>
      </c>
      <c r="B35" s="189"/>
      <c r="C35" s="189"/>
      <c r="D35" s="189"/>
      <c r="E35" s="189"/>
      <c r="F35" s="189"/>
      <c r="G35" s="189"/>
      <c r="H35" s="190"/>
      <c r="I35" s="191">
        <f>Q35+Y35+AG35</f>
        <v>552</v>
      </c>
      <c r="J35" s="187"/>
      <c r="K35" s="187"/>
      <c r="L35" s="187"/>
      <c r="M35" s="187"/>
      <c r="N35" s="187"/>
      <c r="O35" s="187"/>
      <c r="P35" s="187"/>
      <c r="Q35" s="187">
        <v>473</v>
      </c>
      <c r="R35" s="187"/>
      <c r="S35" s="187"/>
      <c r="T35" s="187"/>
      <c r="U35" s="187"/>
      <c r="V35" s="187"/>
      <c r="W35" s="187"/>
      <c r="X35" s="187"/>
      <c r="Y35" s="187">
        <v>26</v>
      </c>
      <c r="Z35" s="187"/>
      <c r="AA35" s="187"/>
      <c r="AB35" s="187"/>
      <c r="AC35" s="187"/>
      <c r="AD35" s="187"/>
      <c r="AE35" s="187"/>
      <c r="AF35" s="187"/>
      <c r="AG35" s="187">
        <v>53</v>
      </c>
      <c r="AH35" s="187"/>
      <c r="AI35" s="187"/>
      <c r="AJ35" s="187"/>
      <c r="AK35" s="187"/>
      <c r="AL35" s="187"/>
      <c r="AM35" s="187"/>
      <c r="AN35" s="187"/>
      <c r="AO35" s="188" t="s">
        <v>39</v>
      </c>
      <c r="AP35" s="189"/>
      <c r="AQ35" s="189"/>
      <c r="AR35" s="189"/>
      <c r="AS35" s="189"/>
      <c r="AT35" s="189"/>
      <c r="AU35" s="189"/>
      <c r="AV35" s="190"/>
      <c r="AW35" s="191">
        <f>BE35+BM35+BU35</f>
        <v>112</v>
      </c>
      <c r="AX35" s="187"/>
      <c r="AY35" s="187"/>
      <c r="AZ35" s="187"/>
      <c r="BA35" s="187"/>
      <c r="BB35" s="187"/>
      <c r="BC35" s="187"/>
      <c r="BD35" s="187"/>
      <c r="BE35" s="187">
        <v>97</v>
      </c>
      <c r="BF35" s="187"/>
      <c r="BG35" s="187"/>
      <c r="BH35" s="187"/>
      <c r="BI35" s="187"/>
      <c r="BJ35" s="187"/>
      <c r="BK35" s="187"/>
      <c r="BL35" s="187"/>
      <c r="BM35" s="187">
        <v>6</v>
      </c>
      <c r="BN35" s="187"/>
      <c r="BO35" s="187"/>
      <c r="BP35" s="187"/>
      <c r="BQ35" s="187"/>
      <c r="BR35" s="187"/>
      <c r="BS35" s="187"/>
      <c r="BT35" s="187"/>
      <c r="BU35" s="187">
        <v>9</v>
      </c>
      <c r="BV35" s="187"/>
      <c r="BW35" s="187"/>
      <c r="BX35" s="187"/>
      <c r="BY35" s="187"/>
      <c r="BZ35" s="187"/>
      <c r="CA35" s="187"/>
      <c r="CB35" s="187"/>
    </row>
    <row r="36" spans="1:80" ht="10.5" customHeight="1">
      <c r="A36" s="189" t="s">
        <v>11</v>
      </c>
      <c r="B36" s="189"/>
      <c r="C36" s="189"/>
      <c r="D36" s="189"/>
      <c r="E36" s="189"/>
      <c r="F36" s="189"/>
      <c r="G36" s="189"/>
      <c r="H36" s="190"/>
      <c r="I36" s="191">
        <f>Q36+Y36+AG36</f>
        <v>337</v>
      </c>
      <c r="J36" s="187"/>
      <c r="K36" s="187"/>
      <c r="L36" s="187"/>
      <c r="M36" s="187"/>
      <c r="N36" s="187"/>
      <c r="O36" s="187"/>
      <c r="P36" s="187"/>
      <c r="Q36" s="187">
        <v>279</v>
      </c>
      <c r="R36" s="187"/>
      <c r="S36" s="187"/>
      <c r="T36" s="187"/>
      <c r="U36" s="187"/>
      <c r="V36" s="187"/>
      <c r="W36" s="187"/>
      <c r="X36" s="187"/>
      <c r="Y36" s="187">
        <v>37</v>
      </c>
      <c r="Z36" s="187"/>
      <c r="AA36" s="187"/>
      <c r="AB36" s="187"/>
      <c r="AC36" s="187"/>
      <c r="AD36" s="187"/>
      <c r="AE36" s="187"/>
      <c r="AF36" s="187"/>
      <c r="AG36" s="187">
        <v>21</v>
      </c>
      <c r="AH36" s="187"/>
      <c r="AI36" s="187"/>
      <c r="AJ36" s="187"/>
      <c r="AK36" s="187"/>
      <c r="AL36" s="187"/>
      <c r="AM36" s="187"/>
      <c r="AN36" s="187"/>
      <c r="AO36" s="188"/>
      <c r="AP36" s="189"/>
      <c r="AQ36" s="189"/>
      <c r="AR36" s="189"/>
      <c r="AS36" s="189"/>
      <c r="AT36" s="189"/>
      <c r="AU36" s="189"/>
      <c r="AV36" s="190"/>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row>
    <row r="37" spans="1:80" ht="10.5" customHeight="1">
      <c r="A37" s="189" t="s">
        <v>12</v>
      </c>
      <c r="B37" s="189"/>
      <c r="C37" s="189"/>
      <c r="D37" s="189"/>
      <c r="E37" s="189"/>
      <c r="F37" s="189"/>
      <c r="G37" s="189"/>
      <c r="H37" s="190"/>
      <c r="I37" s="191">
        <f>Q37+Y37+AG37</f>
        <v>288</v>
      </c>
      <c r="J37" s="187"/>
      <c r="K37" s="187"/>
      <c r="L37" s="187"/>
      <c r="M37" s="187"/>
      <c r="N37" s="187"/>
      <c r="O37" s="187"/>
      <c r="P37" s="187"/>
      <c r="Q37" s="187">
        <v>221</v>
      </c>
      <c r="R37" s="187"/>
      <c r="S37" s="187"/>
      <c r="T37" s="187"/>
      <c r="U37" s="187"/>
      <c r="V37" s="187"/>
      <c r="W37" s="187"/>
      <c r="X37" s="187"/>
      <c r="Y37" s="187">
        <v>35</v>
      </c>
      <c r="Z37" s="187"/>
      <c r="AA37" s="187"/>
      <c r="AB37" s="187"/>
      <c r="AC37" s="187"/>
      <c r="AD37" s="187"/>
      <c r="AE37" s="187"/>
      <c r="AF37" s="187"/>
      <c r="AG37" s="187">
        <v>32</v>
      </c>
      <c r="AH37" s="187"/>
      <c r="AI37" s="187"/>
      <c r="AJ37" s="187"/>
      <c r="AK37" s="187"/>
      <c r="AL37" s="187"/>
      <c r="AM37" s="187"/>
      <c r="AN37" s="187"/>
      <c r="AO37" s="192" t="s">
        <v>134</v>
      </c>
      <c r="AP37" s="193"/>
      <c r="AQ37" s="193"/>
      <c r="AR37" s="193"/>
      <c r="AS37" s="193"/>
      <c r="AT37" s="193"/>
      <c r="AU37" s="193"/>
      <c r="AV37" s="194"/>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row>
    <row r="38" spans="1:80" ht="10.5" customHeight="1">
      <c r="A38" s="189" t="s">
        <v>13</v>
      </c>
      <c r="B38" s="189"/>
      <c r="C38" s="189"/>
      <c r="D38" s="189"/>
      <c r="E38" s="189"/>
      <c r="F38" s="189"/>
      <c r="G38" s="189"/>
      <c r="H38" s="190"/>
      <c r="I38" s="191">
        <f>Q38+Y38+AG38</f>
        <v>450</v>
      </c>
      <c r="J38" s="187"/>
      <c r="K38" s="187"/>
      <c r="L38" s="187"/>
      <c r="M38" s="187"/>
      <c r="N38" s="187"/>
      <c r="O38" s="187"/>
      <c r="P38" s="187"/>
      <c r="Q38" s="187">
        <v>359</v>
      </c>
      <c r="R38" s="187"/>
      <c r="S38" s="187"/>
      <c r="T38" s="187"/>
      <c r="U38" s="187"/>
      <c r="V38" s="187"/>
      <c r="W38" s="187"/>
      <c r="X38" s="187"/>
      <c r="Y38" s="187">
        <v>71</v>
      </c>
      <c r="Z38" s="187"/>
      <c r="AA38" s="187"/>
      <c r="AB38" s="187"/>
      <c r="AC38" s="187"/>
      <c r="AD38" s="187"/>
      <c r="AE38" s="187"/>
      <c r="AF38" s="187"/>
      <c r="AG38" s="187">
        <v>20</v>
      </c>
      <c r="AH38" s="187"/>
      <c r="AI38" s="187"/>
      <c r="AJ38" s="187"/>
      <c r="AK38" s="187"/>
      <c r="AL38" s="187"/>
      <c r="AM38" s="187"/>
      <c r="AN38" s="187"/>
      <c r="AO38" s="188" t="s">
        <v>40</v>
      </c>
      <c r="AP38" s="189"/>
      <c r="AQ38" s="189"/>
      <c r="AR38" s="189"/>
      <c r="AS38" s="189"/>
      <c r="AT38" s="189"/>
      <c r="AU38" s="189"/>
      <c r="AV38" s="190"/>
      <c r="AW38" s="191">
        <f>BE38+BM38+BU38</f>
        <v>79</v>
      </c>
      <c r="AX38" s="187"/>
      <c r="AY38" s="187"/>
      <c r="AZ38" s="187"/>
      <c r="BA38" s="187"/>
      <c r="BB38" s="187"/>
      <c r="BC38" s="187"/>
      <c r="BD38" s="187"/>
      <c r="BE38" s="187">
        <v>73</v>
      </c>
      <c r="BF38" s="187"/>
      <c r="BG38" s="187"/>
      <c r="BH38" s="187"/>
      <c r="BI38" s="187"/>
      <c r="BJ38" s="187"/>
      <c r="BK38" s="187"/>
      <c r="BL38" s="187"/>
      <c r="BM38" s="187">
        <v>0</v>
      </c>
      <c r="BN38" s="187"/>
      <c r="BO38" s="187"/>
      <c r="BP38" s="187"/>
      <c r="BQ38" s="187"/>
      <c r="BR38" s="187"/>
      <c r="BS38" s="187"/>
      <c r="BT38" s="187"/>
      <c r="BU38" s="187">
        <v>6</v>
      </c>
      <c r="BV38" s="187"/>
      <c r="BW38" s="187"/>
      <c r="BX38" s="187"/>
      <c r="BY38" s="187"/>
      <c r="BZ38" s="187"/>
      <c r="CA38" s="187"/>
      <c r="CB38" s="187"/>
    </row>
    <row r="39" spans="1:80" ht="10.5" customHeight="1">
      <c r="A39" s="189"/>
      <c r="B39" s="189"/>
      <c r="C39" s="189"/>
      <c r="D39" s="189"/>
      <c r="E39" s="189"/>
      <c r="F39" s="189"/>
      <c r="G39" s="189"/>
      <c r="H39" s="190"/>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8"/>
      <c r="AP39" s="189"/>
      <c r="AQ39" s="189"/>
      <c r="AR39" s="189"/>
      <c r="AS39" s="189"/>
      <c r="AT39" s="189"/>
      <c r="AU39" s="189"/>
      <c r="AV39" s="190"/>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row>
    <row r="40" spans="1:80" ht="10.5" customHeight="1">
      <c r="A40" s="189"/>
      <c r="B40" s="189"/>
      <c r="C40" s="189"/>
      <c r="D40" s="189"/>
      <c r="E40" s="189"/>
      <c r="F40" s="189"/>
      <c r="G40" s="189"/>
      <c r="H40" s="190"/>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92" t="s">
        <v>133</v>
      </c>
      <c r="AP40" s="193"/>
      <c r="AQ40" s="193"/>
      <c r="AR40" s="193"/>
      <c r="AS40" s="193"/>
      <c r="AT40" s="193"/>
      <c r="AU40" s="193"/>
      <c r="AV40" s="194"/>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row>
    <row r="41" spans="1:80" ht="10.5" customHeight="1">
      <c r="A41" s="193" t="s">
        <v>124</v>
      </c>
      <c r="B41" s="193"/>
      <c r="C41" s="193"/>
      <c r="D41" s="193"/>
      <c r="E41" s="193"/>
      <c r="F41" s="193"/>
      <c r="G41" s="193"/>
      <c r="H41" s="194"/>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8" t="s">
        <v>41</v>
      </c>
      <c r="AP41" s="189"/>
      <c r="AQ41" s="189"/>
      <c r="AR41" s="189"/>
      <c r="AS41" s="189"/>
      <c r="AT41" s="189"/>
      <c r="AU41" s="189"/>
      <c r="AV41" s="190"/>
      <c r="AW41" s="191">
        <f>BE41+BM41+BU41</f>
        <v>182</v>
      </c>
      <c r="AX41" s="187"/>
      <c r="AY41" s="187"/>
      <c r="AZ41" s="187"/>
      <c r="BA41" s="187"/>
      <c r="BB41" s="187"/>
      <c r="BC41" s="187"/>
      <c r="BD41" s="187"/>
      <c r="BE41" s="187">
        <v>138</v>
      </c>
      <c r="BF41" s="187"/>
      <c r="BG41" s="187"/>
      <c r="BH41" s="187"/>
      <c r="BI41" s="187"/>
      <c r="BJ41" s="187"/>
      <c r="BK41" s="187"/>
      <c r="BL41" s="187"/>
      <c r="BM41" s="187">
        <v>24</v>
      </c>
      <c r="BN41" s="187"/>
      <c r="BO41" s="187"/>
      <c r="BP41" s="187"/>
      <c r="BQ41" s="187"/>
      <c r="BR41" s="187"/>
      <c r="BS41" s="187"/>
      <c r="BT41" s="187"/>
      <c r="BU41" s="187">
        <v>20</v>
      </c>
      <c r="BV41" s="187"/>
      <c r="BW41" s="187"/>
      <c r="BX41" s="187"/>
      <c r="BY41" s="187"/>
      <c r="BZ41" s="187"/>
      <c r="CA41" s="187"/>
      <c r="CB41" s="187"/>
    </row>
    <row r="42" spans="1:80" ht="10.5" customHeight="1">
      <c r="A42" s="189" t="s">
        <v>14</v>
      </c>
      <c r="B42" s="189"/>
      <c r="C42" s="189"/>
      <c r="D42" s="189"/>
      <c r="E42" s="189"/>
      <c r="F42" s="189"/>
      <c r="G42" s="189"/>
      <c r="H42" s="190"/>
      <c r="I42" s="191">
        <f>Q42+Y42+AG42</f>
        <v>204</v>
      </c>
      <c r="J42" s="187"/>
      <c r="K42" s="187"/>
      <c r="L42" s="187"/>
      <c r="M42" s="187"/>
      <c r="N42" s="187"/>
      <c r="O42" s="187"/>
      <c r="P42" s="187"/>
      <c r="Q42" s="187">
        <v>171</v>
      </c>
      <c r="R42" s="187"/>
      <c r="S42" s="187"/>
      <c r="T42" s="187"/>
      <c r="U42" s="187"/>
      <c r="V42" s="187"/>
      <c r="W42" s="187"/>
      <c r="X42" s="187"/>
      <c r="Y42" s="187">
        <v>33</v>
      </c>
      <c r="Z42" s="187"/>
      <c r="AA42" s="187"/>
      <c r="AB42" s="187"/>
      <c r="AC42" s="187"/>
      <c r="AD42" s="187"/>
      <c r="AE42" s="187"/>
      <c r="AF42" s="187"/>
      <c r="AG42" s="187">
        <v>0</v>
      </c>
      <c r="AH42" s="187"/>
      <c r="AI42" s="187"/>
      <c r="AJ42" s="187"/>
      <c r="AK42" s="187"/>
      <c r="AL42" s="187"/>
      <c r="AM42" s="187"/>
      <c r="AN42" s="187"/>
      <c r="AO42" s="188"/>
      <c r="AP42" s="189"/>
      <c r="AQ42" s="189"/>
      <c r="AR42" s="189"/>
      <c r="AS42" s="189"/>
      <c r="AT42" s="189"/>
      <c r="AU42" s="189"/>
      <c r="AV42" s="190"/>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row>
    <row r="43" spans="1:80" ht="10.5" customHeight="1">
      <c r="A43" s="189" t="s">
        <v>15</v>
      </c>
      <c r="B43" s="189"/>
      <c r="C43" s="189"/>
      <c r="D43" s="189"/>
      <c r="E43" s="189"/>
      <c r="F43" s="189"/>
      <c r="G43" s="189"/>
      <c r="H43" s="190"/>
      <c r="I43" s="191">
        <f>Q43+Y43+AG43</f>
        <v>144</v>
      </c>
      <c r="J43" s="187"/>
      <c r="K43" s="187"/>
      <c r="L43" s="187"/>
      <c r="M43" s="187"/>
      <c r="N43" s="187"/>
      <c r="O43" s="187"/>
      <c r="P43" s="187"/>
      <c r="Q43" s="187">
        <v>128</v>
      </c>
      <c r="R43" s="187"/>
      <c r="S43" s="187"/>
      <c r="T43" s="187"/>
      <c r="U43" s="187"/>
      <c r="V43" s="187"/>
      <c r="W43" s="187"/>
      <c r="X43" s="187"/>
      <c r="Y43" s="187">
        <v>15</v>
      </c>
      <c r="Z43" s="187"/>
      <c r="AA43" s="187"/>
      <c r="AB43" s="187"/>
      <c r="AC43" s="187"/>
      <c r="AD43" s="187"/>
      <c r="AE43" s="187"/>
      <c r="AF43" s="187"/>
      <c r="AG43" s="187">
        <v>1</v>
      </c>
      <c r="AH43" s="187"/>
      <c r="AI43" s="187"/>
      <c r="AJ43" s="187"/>
      <c r="AK43" s="187"/>
      <c r="AL43" s="187"/>
      <c r="AM43" s="187"/>
      <c r="AN43" s="187"/>
      <c r="AO43" s="192" t="s">
        <v>132</v>
      </c>
      <c r="AP43" s="193"/>
      <c r="AQ43" s="193"/>
      <c r="AR43" s="193"/>
      <c r="AS43" s="193"/>
      <c r="AT43" s="193"/>
      <c r="AU43" s="193"/>
      <c r="AV43" s="194"/>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row>
    <row r="44" spans="1:80" ht="10.5" customHeight="1">
      <c r="A44" s="189" t="s">
        <v>16</v>
      </c>
      <c r="B44" s="189"/>
      <c r="C44" s="189"/>
      <c r="D44" s="189"/>
      <c r="E44" s="189"/>
      <c r="F44" s="189"/>
      <c r="G44" s="189"/>
      <c r="H44" s="190"/>
      <c r="I44" s="191">
        <f>Q44+Y44+AG44</f>
        <v>126</v>
      </c>
      <c r="J44" s="187"/>
      <c r="K44" s="187"/>
      <c r="L44" s="187"/>
      <c r="M44" s="187"/>
      <c r="N44" s="187"/>
      <c r="O44" s="187"/>
      <c r="P44" s="187"/>
      <c r="Q44" s="187">
        <v>103</v>
      </c>
      <c r="R44" s="187"/>
      <c r="S44" s="187"/>
      <c r="T44" s="187"/>
      <c r="U44" s="187"/>
      <c r="V44" s="187"/>
      <c r="W44" s="187"/>
      <c r="X44" s="187"/>
      <c r="Y44" s="187">
        <v>10</v>
      </c>
      <c r="Z44" s="187"/>
      <c r="AA44" s="187"/>
      <c r="AB44" s="187"/>
      <c r="AC44" s="187"/>
      <c r="AD44" s="187"/>
      <c r="AE44" s="187"/>
      <c r="AF44" s="187"/>
      <c r="AG44" s="187">
        <v>13</v>
      </c>
      <c r="AH44" s="187"/>
      <c r="AI44" s="187"/>
      <c r="AJ44" s="187"/>
      <c r="AK44" s="187"/>
      <c r="AL44" s="187"/>
      <c r="AM44" s="187"/>
      <c r="AN44" s="187"/>
      <c r="AO44" s="188" t="s">
        <v>42</v>
      </c>
      <c r="AP44" s="189"/>
      <c r="AQ44" s="189"/>
      <c r="AR44" s="189"/>
      <c r="AS44" s="189"/>
      <c r="AT44" s="189"/>
      <c r="AU44" s="189"/>
      <c r="AV44" s="190"/>
      <c r="AW44" s="191">
        <f>BE44+BM44+BU44</f>
        <v>57</v>
      </c>
      <c r="AX44" s="187"/>
      <c r="AY44" s="187"/>
      <c r="AZ44" s="187"/>
      <c r="BA44" s="187"/>
      <c r="BB44" s="187"/>
      <c r="BC44" s="187"/>
      <c r="BD44" s="187"/>
      <c r="BE44" s="187">
        <v>47</v>
      </c>
      <c r="BF44" s="187"/>
      <c r="BG44" s="187"/>
      <c r="BH44" s="187"/>
      <c r="BI44" s="187"/>
      <c r="BJ44" s="187"/>
      <c r="BK44" s="187"/>
      <c r="BL44" s="187"/>
      <c r="BM44" s="187">
        <v>7</v>
      </c>
      <c r="BN44" s="187"/>
      <c r="BO44" s="187"/>
      <c r="BP44" s="187"/>
      <c r="BQ44" s="187"/>
      <c r="BR44" s="187"/>
      <c r="BS44" s="187"/>
      <c r="BT44" s="187"/>
      <c r="BU44" s="187">
        <v>3</v>
      </c>
      <c r="BV44" s="187"/>
      <c r="BW44" s="187"/>
      <c r="BX44" s="187"/>
      <c r="BY44" s="187"/>
      <c r="BZ44" s="187"/>
      <c r="CA44" s="187"/>
      <c r="CB44" s="187"/>
    </row>
    <row r="45" spans="1:80" ht="10.5" customHeight="1">
      <c r="A45" s="189"/>
      <c r="B45" s="189"/>
      <c r="C45" s="189"/>
      <c r="D45" s="189"/>
      <c r="E45" s="189"/>
      <c r="F45" s="189"/>
      <c r="G45" s="189"/>
      <c r="H45" s="190"/>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8" t="s">
        <v>43</v>
      </c>
      <c r="AP45" s="189"/>
      <c r="AQ45" s="189"/>
      <c r="AR45" s="189"/>
      <c r="AS45" s="189"/>
      <c r="AT45" s="189"/>
      <c r="AU45" s="189"/>
      <c r="AV45" s="190"/>
      <c r="AW45" s="191">
        <f>BE45+BM45+BU45</f>
        <v>95</v>
      </c>
      <c r="AX45" s="187"/>
      <c r="AY45" s="187"/>
      <c r="AZ45" s="187"/>
      <c r="BA45" s="187"/>
      <c r="BB45" s="187"/>
      <c r="BC45" s="187"/>
      <c r="BD45" s="187"/>
      <c r="BE45" s="187">
        <v>76</v>
      </c>
      <c r="BF45" s="187"/>
      <c r="BG45" s="187"/>
      <c r="BH45" s="187"/>
      <c r="BI45" s="187"/>
      <c r="BJ45" s="187"/>
      <c r="BK45" s="187"/>
      <c r="BL45" s="187"/>
      <c r="BM45" s="187">
        <v>12</v>
      </c>
      <c r="BN45" s="187"/>
      <c r="BO45" s="187"/>
      <c r="BP45" s="187"/>
      <c r="BQ45" s="187"/>
      <c r="BR45" s="187"/>
      <c r="BS45" s="187"/>
      <c r="BT45" s="187"/>
      <c r="BU45" s="187">
        <v>7</v>
      </c>
      <c r="BV45" s="187"/>
      <c r="BW45" s="187"/>
      <c r="BX45" s="187"/>
      <c r="BY45" s="187"/>
      <c r="BZ45" s="187"/>
      <c r="CA45" s="187"/>
      <c r="CB45" s="187"/>
    </row>
    <row r="46" spans="1:80" ht="10.5" customHeight="1">
      <c r="A46" s="189"/>
      <c r="B46" s="189"/>
      <c r="C46" s="189"/>
      <c r="D46" s="189"/>
      <c r="E46" s="189"/>
      <c r="F46" s="189"/>
      <c r="G46" s="189"/>
      <c r="H46" s="190"/>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8" t="s">
        <v>44</v>
      </c>
      <c r="AP46" s="189"/>
      <c r="AQ46" s="189"/>
      <c r="AR46" s="189"/>
      <c r="AS46" s="189"/>
      <c r="AT46" s="189"/>
      <c r="AU46" s="189"/>
      <c r="AV46" s="190"/>
      <c r="AW46" s="191">
        <f>BE46+BM46+BU46</f>
        <v>134</v>
      </c>
      <c r="AX46" s="187"/>
      <c r="AY46" s="187"/>
      <c r="AZ46" s="187"/>
      <c r="BA46" s="187"/>
      <c r="BB46" s="187"/>
      <c r="BC46" s="187"/>
      <c r="BD46" s="187"/>
      <c r="BE46" s="187">
        <v>107</v>
      </c>
      <c r="BF46" s="187"/>
      <c r="BG46" s="187"/>
      <c r="BH46" s="187"/>
      <c r="BI46" s="187"/>
      <c r="BJ46" s="187"/>
      <c r="BK46" s="187"/>
      <c r="BL46" s="187"/>
      <c r="BM46" s="187">
        <v>26</v>
      </c>
      <c r="BN46" s="187"/>
      <c r="BO46" s="187"/>
      <c r="BP46" s="187"/>
      <c r="BQ46" s="187"/>
      <c r="BR46" s="187"/>
      <c r="BS46" s="187"/>
      <c r="BT46" s="187"/>
      <c r="BU46" s="187">
        <v>1</v>
      </c>
      <c r="BV46" s="187"/>
      <c r="BW46" s="187"/>
      <c r="BX46" s="187"/>
      <c r="BY46" s="187"/>
      <c r="BZ46" s="187"/>
      <c r="CA46" s="187"/>
      <c r="CB46" s="187"/>
    </row>
    <row r="47" spans="1:80" ht="10.5" customHeight="1">
      <c r="A47" s="193" t="s">
        <v>128</v>
      </c>
      <c r="B47" s="193"/>
      <c r="C47" s="193"/>
      <c r="D47" s="193"/>
      <c r="E47" s="193"/>
      <c r="F47" s="193"/>
      <c r="G47" s="193"/>
      <c r="H47" s="194"/>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8"/>
      <c r="AP47" s="189"/>
      <c r="AQ47" s="189"/>
      <c r="AR47" s="189"/>
      <c r="AS47" s="189"/>
      <c r="AT47" s="189"/>
      <c r="AU47" s="189"/>
      <c r="AV47" s="190"/>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row>
    <row r="48" spans="1:80" ht="10.5" customHeight="1">
      <c r="A48" s="189" t="s">
        <v>17</v>
      </c>
      <c r="B48" s="189"/>
      <c r="C48" s="189"/>
      <c r="D48" s="189"/>
      <c r="E48" s="189"/>
      <c r="F48" s="189"/>
      <c r="G48" s="189"/>
      <c r="H48" s="190"/>
      <c r="I48" s="191">
        <f>Q48+Y48+AG48</f>
        <v>149</v>
      </c>
      <c r="J48" s="187"/>
      <c r="K48" s="187"/>
      <c r="L48" s="187"/>
      <c r="M48" s="187"/>
      <c r="N48" s="187"/>
      <c r="O48" s="187"/>
      <c r="P48" s="187"/>
      <c r="Q48" s="187">
        <v>125</v>
      </c>
      <c r="R48" s="187"/>
      <c r="S48" s="187"/>
      <c r="T48" s="187"/>
      <c r="U48" s="187"/>
      <c r="V48" s="187"/>
      <c r="W48" s="187"/>
      <c r="X48" s="187"/>
      <c r="Y48" s="187">
        <v>17</v>
      </c>
      <c r="Z48" s="187"/>
      <c r="AA48" s="187"/>
      <c r="AB48" s="187"/>
      <c r="AC48" s="187"/>
      <c r="AD48" s="187"/>
      <c r="AE48" s="187"/>
      <c r="AF48" s="187"/>
      <c r="AG48" s="187">
        <v>7</v>
      </c>
      <c r="AH48" s="187"/>
      <c r="AI48" s="187"/>
      <c r="AJ48" s="187"/>
      <c r="AK48" s="187"/>
      <c r="AL48" s="187"/>
      <c r="AM48" s="187"/>
      <c r="AN48" s="187"/>
      <c r="AO48" s="192" t="s">
        <v>131</v>
      </c>
      <c r="AP48" s="193"/>
      <c r="AQ48" s="193"/>
      <c r="AR48" s="193"/>
      <c r="AS48" s="193"/>
      <c r="AT48" s="193"/>
      <c r="AU48" s="193"/>
      <c r="AV48" s="194"/>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row>
    <row r="49" spans="1:80" ht="10.5" customHeight="1">
      <c r="A49" s="189" t="s">
        <v>18</v>
      </c>
      <c r="B49" s="189"/>
      <c r="C49" s="189"/>
      <c r="D49" s="189"/>
      <c r="E49" s="189"/>
      <c r="F49" s="189"/>
      <c r="G49" s="189"/>
      <c r="H49" s="190"/>
      <c r="I49" s="191">
        <f>Q49+Y49+AG49</f>
        <v>221</v>
      </c>
      <c r="J49" s="187"/>
      <c r="K49" s="187"/>
      <c r="L49" s="187"/>
      <c r="M49" s="187"/>
      <c r="N49" s="187"/>
      <c r="O49" s="187"/>
      <c r="P49" s="187"/>
      <c r="Q49" s="187">
        <v>155</v>
      </c>
      <c r="R49" s="187"/>
      <c r="S49" s="187"/>
      <c r="T49" s="187"/>
      <c r="U49" s="187"/>
      <c r="V49" s="187"/>
      <c r="W49" s="187"/>
      <c r="X49" s="187"/>
      <c r="Y49" s="187">
        <v>46</v>
      </c>
      <c r="Z49" s="187"/>
      <c r="AA49" s="187"/>
      <c r="AB49" s="187"/>
      <c r="AC49" s="187"/>
      <c r="AD49" s="187"/>
      <c r="AE49" s="187"/>
      <c r="AF49" s="187"/>
      <c r="AG49" s="187">
        <v>20</v>
      </c>
      <c r="AH49" s="187"/>
      <c r="AI49" s="187"/>
      <c r="AJ49" s="187"/>
      <c r="AK49" s="187"/>
      <c r="AL49" s="187"/>
      <c r="AM49" s="187"/>
      <c r="AN49" s="187"/>
      <c r="AO49" s="188" t="s">
        <v>45</v>
      </c>
      <c r="AP49" s="189"/>
      <c r="AQ49" s="189"/>
      <c r="AR49" s="189"/>
      <c r="AS49" s="189"/>
      <c r="AT49" s="189"/>
      <c r="AU49" s="189"/>
      <c r="AV49" s="190"/>
      <c r="AW49" s="191">
        <f>BE49+BM49+BU49</f>
        <v>232</v>
      </c>
      <c r="AX49" s="187"/>
      <c r="AY49" s="187"/>
      <c r="AZ49" s="187"/>
      <c r="BA49" s="187"/>
      <c r="BB49" s="187"/>
      <c r="BC49" s="187"/>
      <c r="BD49" s="187"/>
      <c r="BE49" s="187">
        <v>195</v>
      </c>
      <c r="BF49" s="187"/>
      <c r="BG49" s="187"/>
      <c r="BH49" s="187"/>
      <c r="BI49" s="187"/>
      <c r="BJ49" s="187"/>
      <c r="BK49" s="187"/>
      <c r="BL49" s="187"/>
      <c r="BM49" s="187">
        <v>37</v>
      </c>
      <c r="BN49" s="187"/>
      <c r="BO49" s="187"/>
      <c r="BP49" s="187"/>
      <c r="BQ49" s="187"/>
      <c r="BR49" s="187"/>
      <c r="BS49" s="187"/>
      <c r="BT49" s="187"/>
      <c r="BU49" s="187">
        <v>0</v>
      </c>
      <c r="BV49" s="187"/>
      <c r="BW49" s="187"/>
      <c r="BX49" s="187"/>
      <c r="BY49" s="187"/>
      <c r="BZ49" s="187"/>
      <c r="CA49" s="187"/>
      <c r="CB49" s="187"/>
    </row>
    <row r="50" spans="1:80" ht="10.5" customHeight="1">
      <c r="A50" s="189" t="s">
        <v>19</v>
      </c>
      <c r="B50" s="189"/>
      <c r="C50" s="189"/>
      <c r="D50" s="189"/>
      <c r="E50" s="189"/>
      <c r="F50" s="189"/>
      <c r="G50" s="189"/>
      <c r="H50" s="190"/>
      <c r="I50" s="191">
        <f>Q50+Y50+AG50</f>
        <v>96</v>
      </c>
      <c r="J50" s="187"/>
      <c r="K50" s="187"/>
      <c r="L50" s="187"/>
      <c r="M50" s="187"/>
      <c r="N50" s="187"/>
      <c r="O50" s="187"/>
      <c r="P50" s="187"/>
      <c r="Q50" s="187">
        <v>76</v>
      </c>
      <c r="R50" s="187"/>
      <c r="S50" s="187"/>
      <c r="T50" s="187"/>
      <c r="U50" s="187"/>
      <c r="V50" s="187"/>
      <c r="W50" s="187"/>
      <c r="X50" s="187"/>
      <c r="Y50" s="187">
        <v>20</v>
      </c>
      <c r="Z50" s="187"/>
      <c r="AA50" s="187"/>
      <c r="AB50" s="187"/>
      <c r="AC50" s="187"/>
      <c r="AD50" s="187"/>
      <c r="AE50" s="187"/>
      <c r="AF50" s="187"/>
      <c r="AG50" s="187">
        <v>0</v>
      </c>
      <c r="AH50" s="187"/>
      <c r="AI50" s="187"/>
      <c r="AJ50" s="187"/>
      <c r="AK50" s="187"/>
      <c r="AL50" s="187"/>
      <c r="AM50" s="187"/>
      <c r="AN50" s="187"/>
      <c r="AO50" s="188" t="s">
        <v>46</v>
      </c>
      <c r="AP50" s="189"/>
      <c r="AQ50" s="189"/>
      <c r="AR50" s="189"/>
      <c r="AS50" s="189"/>
      <c r="AT50" s="189"/>
      <c r="AU50" s="189"/>
      <c r="AV50" s="190"/>
      <c r="AW50" s="191">
        <f>BE50+BM50+BU50</f>
        <v>137</v>
      </c>
      <c r="AX50" s="187"/>
      <c r="AY50" s="187"/>
      <c r="AZ50" s="187"/>
      <c r="BA50" s="187"/>
      <c r="BB50" s="187"/>
      <c r="BC50" s="187"/>
      <c r="BD50" s="187"/>
      <c r="BE50" s="187">
        <v>117</v>
      </c>
      <c r="BF50" s="187"/>
      <c r="BG50" s="187"/>
      <c r="BH50" s="187"/>
      <c r="BI50" s="187"/>
      <c r="BJ50" s="187"/>
      <c r="BK50" s="187"/>
      <c r="BL50" s="187"/>
      <c r="BM50" s="187">
        <v>15</v>
      </c>
      <c r="BN50" s="187"/>
      <c r="BO50" s="187"/>
      <c r="BP50" s="187"/>
      <c r="BQ50" s="187"/>
      <c r="BR50" s="187"/>
      <c r="BS50" s="187"/>
      <c r="BT50" s="187"/>
      <c r="BU50" s="187">
        <v>5</v>
      </c>
      <c r="BV50" s="187"/>
      <c r="BW50" s="187"/>
      <c r="BX50" s="187"/>
      <c r="BY50" s="187"/>
      <c r="BZ50" s="187"/>
      <c r="CA50" s="187"/>
      <c r="CB50" s="187"/>
    </row>
    <row r="51" spans="1:80" ht="10.5" customHeight="1">
      <c r="A51" s="189" t="s">
        <v>20</v>
      </c>
      <c r="B51" s="189"/>
      <c r="C51" s="189"/>
      <c r="D51" s="189"/>
      <c r="E51" s="189"/>
      <c r="F51" s="189"/>
      <c r="G51" s="189"/>
      <c r="H51" s="190"/>
      <c r="I51" s="191">
        <f>Q51+Y51+AG51</f>
        <v>145</v>
      </c>
      <c r="J51" s="187"/>
      <c r="K51" s="187"/>
      <c r="L51" s="187"/>
      <c r="M51" s="187"/>
      <c r="N51" s="187"/>
      <c r="O51" s="187"/>
      <c r="P51" s="187"/>
      <c r="Q51" s="187">
        <v>119</v>
      </c>
      <c r="R51" s="187"/>
      <c r="S51" s="187"/>
      <c r="T51" s="187"/>
      <c r="U51" s="187"/>
      <c r="V51" s="187"/>
      <c r="W51" s="187"/>
      <c r="X51" s="187"/>
      <c r="Y51" s="187">
        <v>16</v>
      </c>
      <c r="Z51" s="187"/>
      <c r="AA51" s="187"/>
      <c r="AB51" s="187"/>
      <c r="AC51" s="187"/>
      <c r="AD51" s="187"/>
      <c r="AE51" s="187"/>
      <c r="AF51" s="187"/>
      <c r="AG51" s="187">
        <v>10</v>
      </c>
      <c r="AH51" s="187"/>
      <c r="AI51" s="187"/>
      <c r="AJ51" s="187"/>
      <c r="AK51" s="187"/>
      <c r="AL51" s="187"/>
      <c r="AM51" s="187"/>
      <c r="AN51" s="187"/>
      <c r="AO51" s="188" t="s">
        <v>47</v>
      </c>
      <c r="AP51" s="189"/>
      <c r="AQ51" s="189"/>
      <c r="AR51" s="189"/>
      <c r="AS51" s="189"/>
      <c r="AT51" s="189"/>
      <c r="AU51" s="189"/>
      <c r="AV51" s="190"/>
      <c r="AW51" s="191">
        <f>BE51+BM51+BU51</f>
        <v>78</v>
      </c>
      <c r="AX51" s="187"/>
      <c r="AY51" s="187"/>
      <c r="AZ51" s="187"/>
      <c r="BA51" s="187"/>
      <c r="BB51" s="187"/>
      <c r="BC51" s="187"/>
      <c r="BD51" s="187"/>
      <c r="BE51" s="187">
        <v>71</v>
      </c>
      <c r="BF51" s="187"/>
      <c r="BG51" s="187"/>
      <c r="BH51" s="187"/>
      <c r="BI51" s="187"/>
      <c r="BJ51" s="187"/>
      <c r="BK51" s="187"/>
      <c r="BL51" s="187"/>
      <c r="BM51" s="187">
        <v>7</v>
      </c>
      <c r="BN51" s="187"/>
      <c r="BO51" s="187"/>
      <c r="BP51" s="187"/>
      <c r="BQ51" s="187"/>
      <c r="BR51" s="187"/>
      <c r="BS51" s="187"/>
      <c r="BT51" s="187"/>
      <c r="BU51" s="187">
        <v>0</v>
      </c>
      <c r="BV51" s="187"/>
      <c r="BW51" s="187"/>
      <c r="BX51" s="187"/>
      <c r="BY51" s="187"/>
      <c r="BZ51" s="187"/>
      <c r="CA51" s="187"/>
      <c r="CB51" s="187"/>
    </row>
    <row r="52" spans="1:80" ht="10.5" customHeight="1">
      <c r="A52" s="189" t="s">
        <v>21</v>
      </c>
      <c r="B52" s="189"/>
      <c r="C52" s="189"/>
      <c r="D52" s="189"/>
      <c r="E52" s="189"/>
      <c r="F52" s="189"/>
      <c r="G52" s="189"/>
      <c r="H52" s="190"/>
      <c r="I52" s="191">
        <f>Q52+Y52+AG52</f>
        <v>100</v>
      </c>
      <c r="J52" s="187"/>
      <c r="K52" s="187"/>
      <c r="L52" s="187"/>
      <c r="M52" s="187"/>
      <c r="N52" s="187"/>
      <c r="O52" s="187"/>
      <c r="P52" s="187"/>
      <c r="Q52" s="187">
        <v>85</v>
      </c>
      <c r="R52" s="187"/>
      <c r="S52" s="187"/>
      <c r="T52" s="187"/>
      <c r="U52" s="187"/>
      <c r="V52" s="187"/>
      <c r="W52" s="187"/>
      <c r="X52" s="187"/>
      <c r="Y52" s="187">
        <v>11</v>
      </c>
      <c r="Z52" s="187"/>
      <c r="AA52" s="187"/>
      <c r="AB52" s="187"/>
      <c r="AC52" s="187"/>
      <c r="AD52" s="187"/>
      <c r="AE52" s="187"/>
      <c r="AF52" s="187"/>
      <c r="AG52" s="187">
        <v>4</v>
      </c>
      <c r="AH52" s="187"/>
      <c r="AI52" s="187"/>
      <c r="AJ52" s="187"/>
      <c r="AK52" s="187"/>
      <c r="AL52" s="187"/>
      <c r="AM52" s="187"/>
      <c r="AN52" s="187"/>
      <c r="AO52" s="188"/>
      <c r="AP52" s="189"/>
      <c r="AQ52" s="189"/>
      <c r="AR52" s="189"/>
      <c r="AS52" s="189"/>
      <c r="AT52" s="189"/>
      <c r="AU52" s="189"/>
      <c r="AV52" s="190"/>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row>
    <row r="53" spans="1:80" ht="10.5" customHeight="1">
      <c r="A53" s="189"/>
      <c r="B53" s="189"/>
      <c r="C53" s="189"/>
      <c r="D53" s="189"/>
      <c r="E53" s="189"/>
      <c r="F53" s="189"/>
      <c r="G53" s="189"/>
      <c r="H53" s="190"/>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92" t="s">
        <v>130</v>
      </c>
      <c r="AP53" s="193"/>
      <c r="AQ53" s="193"/>
      <c r="AR53" s="193"/>
      <c r="AS53" s="193"/>
      <c r="AT53" s="193"/>
      <c r="AU53" s="193"/>
      <c r="AV53" s="194"/>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row>
    <row r="54" spans="1:80" ht="10.5" customHeight="1">
      <c r="A54" s="189"/>
      <c r="B54" s="189"/>
      <c r="C54" s="189"/>
      <c r="D54" s="189"/>
      <c r="E54" s="189"/>
      <c r="F54" s="189"/>
      <c r="G54" s="189"/>
      <c r="H54" s="190"/>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8" t="s">
        <v>48</v>
      </c>
      <c r="AP54" s="189"/>
      <c r="AQ54" s="189"/>
      <c r="AR54" s="189"/>
      <c r="AS54" s="189"/>
      <c r="AT54" s="189"/>
      <c r="AU54" s="189"/>
      <c r="AV54" s="190"/>
      <c r="AW54" s="191">
        <f>BE54+BM54+BU54</f>
        <v>80</v>
      </c>
      <c r="AX54" s="187"/>
      <c r="AY54" s="187"/>
      <c r="AZ54" s="187"/>
      <c r="BA54" s="187"/>
      <c r="BB54" s="187"/>
      <c r="BC54" s="187"/>
      <c r="BD54" s="187"/>
      <c r="BE54" s="187">
        <v>72</v>
      </c>
      <c r="BF54" s="187"/>
      <c r="BG54" s="187"/>
      <c r="BH54" s="187"/>
      <c r="BI54" s="187"/>
      <c r="BJ54" s="187"/>
      <c r="BK54" s="187"/>
      <c r="BL54" s="187"/>
      <c r="BM54" s="187">
        <v>5</v>
      </c>
      <c r="BN54" s="187"/>
      <c r="BO54" s="187"/>
      <c r="BP54" s="187"/>
      <c r="BQ54" s="187"/>
      <c r="BR54" s="187"/>
      <c r="BS54" s="187"/>
      <c r="BT54" s="187"/>
      <c r="BU54" s="187">
        <v>3</v>
      </c>
      <c r="BV54" s="187"/>
      <c r="BW54" s="187"/>
      <c r="BX54" s="187"/>
      <c r="BY54" s="187"/>
      <c r="BZ54" s="187"/>
      <c r="CA54" s="187"/>
      <c r="CB54" s="187"/>
    </row>
    <row r="55" spans="1:80" ht="10.5" customHeight="1">
      <c r="A55" s="193" t="s">
        <v>127</v>
      </c>
      <c r="B55" s="193"/>
      <c r="C55" s="193"/>
      <c r="D55" s="193"/>
      <c r="E55" s="193"/>
      <c r="F55" s="193"/>
      <c r="G55" s="193"/>
      <c r="H55" s="194"/>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8" t="s">
        <v>49</v>
      </c>
      <c r="AP55" s="189"/>
      <c r="AQ55" s="189"/>
      <c r="AR55" s="189"/>
      <c r="AS55" s="189"/>
      <c r="AT55" s="189"/>
      <c r="AU55" s="189"/>
      <c r="AV55" s="190"/>
      <c r="AW55" s="191">
        <f>BE55+BM55+BU55</f>
        <v>55</v>
      </c>
      <c r="AX55" s="187"/>
      <c r="AY55" s="187"/>
      <c r="AZ55" s="187"/>
      <c r="BA55" s="187"/>
      <c r="BB55" s="187"/>
      <c r="BC55" s="187"/>
      <c r="BD55" s="187"/>
      <c r="BE55" s="187">
        <v>49</v>
      </c>
      <c r="BF55" s="187"/>
      <c r="BG55" s="187"/>
      <c r="BH55" s="187"/>
      <c r="BI55" s="187"/>
      <c r="BJ55" s="187"/>
      <c r="BK55" s="187"/>
      <c r="BL55" s="187"/>
      <c r="BM55" s="187">
        <v>4</v>
      </c>
      <c r="BN55" s="187"/>
      <c r="BO55" s="187"/>
      <c r="BP55" s="187"/>
      <c r="BQ55" s="187"/>
      <c r="BR55" s="187"/>
      <c r="BS55" s="187"/>
      <c r="BT55" s="187"/>
      <c r="BU55" s="187">
        <v>2</v>
      </c>
      <c r="BV55" s="187"/>
      <c r="BW55" s="187"/>
      <c r="BX55" s="187"/>
      <c r="BY55" s="187"/>
      <c r="BZ55" s="187"/>
      <c r="CA55" s="187"/>
      <c r="CB55" s="187"/>
    </row>
    <row r="56" spans="1:80" ht="10.5" customHeight="1">
      <c r="A56" s="189" t="s">
        <v>22</v>
      </c>
      <c r="B56" s="189"/>
      <c r="C56" s="189"/>
      <c r="D56" s="189"/>
      <c r="E56" s="189"/>
      <c r="F56" s="189"/>
      <c r="G56" s="189"/>
      <c r="H56" s="190"/>
      <c r="I56" s="191">
        <f>Q56+Y56+AG56</f>
        <v>160</v>
      </c>
      <c r="J56" s="187"/>
      <c r="K56" s="187"/>
      <c r="L56" s="187"/>
      <c r="M56" s="187"/>
      <c r="N56" s="187"/>
      <c r="O56" s="187"/>
      <c r="P56" s="187"/>
      <c r="Q56" s="187">
        <v>138</v>
      </c>
      <c r="R56" s="187"/>
      <c r="S56" s="187"/>
      <c r="T56" s="187"/>
      <c r="U56" s="187"/>
      <c r="V56" s="187"/>
      <c r="W56" s="187"/>
      <c r="X56" s="187"/>
      <c r="Y56" s="187">
        <v>16</v>
      </c>
      <c r="Z56" s="187"/>
      <c r="AA56" s="187"/>
      <c r="AB56" s="187"/>
      <c r="AC56" s="187"/>
      <c r="AD56" s="187"/>
      <c r="AE56" s="187"/>
      <c r="AF56" s="187"/>
      <c r="AG56" s="187">
        <v>6</v>
      </c>
      <c r="AH56" s="187"/>
      <c r="AI56" s="187"/>
      <c r="AJ56" s="187"/>
      <c r="AK56" s="187"/>
      <c r="AL56" s="187"/>
      <c r="AM56" s="187"/>
      <c r="AN56" s="187"/>
      <c r="AO56" s="188" t="s">
        <v>50</v>
      </c>
      <c r="AP56" s="189"/>
      <c r="AQ56" s="189"/>
      <c r="AR56" s="189"/>
      <c r="AS56" s="189"/>
      <c r="AT56" s="189"/>
      <c r="AU56" s="189"/>
      <c r="AV56" s="190"/>
      <c r="AW56" s="191">
        <f>BE56+BM56+BU56</f>
        <v>73</v>
      </c>
      <c r="AX56" s="187"/>
      <c r="AY56" s="187"/>
      <c r="AZ56" s="187"/>
      <c r="BA56" s="187"/>
      <c r="BB56" s="187"/>
      <c r="BC56" s="187"/>
      <c r="BD56" s="187"/>
      <c r="BE56" s="187">
        <v>70</v>
      </c>
      <c r="BF56" s="187"/>
      <c r="BG56" s="187"/>
      <c r="BH56" s="187"/>
      <c r="BI56" s="187"/>
      <c r="BJ56" s="187"/>
      <c r="BK56" s="187"/>
      <c r="BL56" s="187"/>
      <c r="BM56" s="187">
        <v>0</v>
      </c>
      <c r="BN56" s="187"/>
      <c r="BO56" s="187"/>
      <c r="BP56" s="187"/>
      <c r="BQ56" s="187"/>
      <c r="BR56" s="187"/>
      <c r="BS56" s="187"/>
      <c r="BT56" s="187"/>
      <c r="BU56" s="187">
        <v>3</v>
      </c>
      <c r="BV56" s="187"/>
      <c r="BW56" s="187"/>
      <c r="BX56" s="187"/>
      <c r="BY56" s="187"/>
      <c r="BZ56" s="187"/>
      <c r="CA56" s="187"/>
      <c r="CB56" s="187"/>
    </row>
    <row r="57" spans="1:80" ht="10.5" customHeight="1">
      <c r="A57" s="189" t="s">
        <v>23</v>
      </c>
      <c r="B57" s="189"/>
      <c r="C57" s="189"/>
      <c r="D57" s="189"/>
      <c r="E57" s="189"/>
      <c r="F57" s="189"/>
      <c r="G57" s="189"/>
      <c r="H57" s="190"/>
      <c r="I57" s="191">
        <f>Q57+Y57+AG57</f>
        <v>153</v>
      </c>
      <c r="J57" s="187"/>
      <c r="K57" s="187"/>
      <c r="L57" s="187"/>
      <c r="M57" s="187"/>
      <c r="N57" s="187"/>
      <c r="O57" s="187"/>
      <c r="P57" s="187"/>
      <c r="Q57" s="187">
        <v>128</v>
      </c>
      <c r="R57" s="187"/>
      <c r="S57" s="187"/>
      <c r="T57" s="187"/>
      <c r="U57" s="187"/>
      <c r="V57" s="187"/>
      <c r="W57" s="187"/>
      <c r="X57" s="187"/>
      <c r="Y57" s="187">
        <v>17</v>
      </c>
      <c r="Z57" s="187"/>
      <c r="AA57" s="187"/>
      <c r="AB57" s="187"/>
      <c r="AC57" s="187"/>
      <c r="AD57" s="187"/>
      <c r="AE57" s="187"/>
      <c r="AF57" s="187"/>
      <c r="AG57" s="187">
        <v>8</v>
      </c>
      <c r="AH57" s="187"/>
      <c r="AI57" s="187"/>
      <c r="AJ57" s="187"/>
      <c r="AK57" s="187"/>
      <c r="AL57" s="187"/>
      <c r="AM57" s="187"/>
      <c r="AN57" s="187"/>
      <c r="AO57" s="188" t="s">
        <v>51</v>
      </c>
      <c r="AP57" s="189"/>
      <c r="AQ57" s="189"/>
      <c r="AR57" s="189"/>
      <c r="AS57" s="189"/>
      <c r="AT57" s="189"/>
      <c r="AU57" s="189"/>
      <c r="AV57" s="190"/>
      <c r="AW57" s="191">
        <f>BE57+BM57+BU57</f>
        <v>65</v>
      </c>
      <c r="AX57" s="187"/>
      <c r="AY57" s="187"/>
      <c r="AZ57" s="187"/>
      <c r="BA57" s="187"/>
      <c r="BB57" s="187"/>
      <c r="BC57" s="187"/>
      <c r="BD57" s="187"/>
      <c r="BE57" s="187">
        <v>60</v>
      </c>
      <c r="BF57" s="187"/>
      <c r="BG57" s="187"/>
      <c r="BH57" s="187"/>
      <c r="BI57" s="187"/>
      <c r="BJ57" s="187"/>
      <c r="BK57" s="187"/>
      <c r="BL57" s="187"/>
      <c r="BM57" s="187">
        <v>3</v>
      </c>
      <c r="BN57" s="187"/>
      <c r="BO57" s="187"/>
      <c r="BP57" s="187"/>
      <c r="BQ57" s="187"/>
      <c r="BR57" s="187"/>
      <c r="BS57" s="187"/>
      <c r="BT57" s="187"/>
      <c r="BU57" s="187">
        <v>2</v>
      </c>
      <c r="BV57" s="187"/>
      <c r="BW57" s="187"/>
      <c r="BX57" s="187"/>
      <c r="BY57" s="187"/>
      <c r="BZ57" s="187"/>
      <c r="CA57" s="187"/>
      <c r="CB57" s="187"/>
    </row>
    <row r="58" spans="1:80" ht="10.5" customHeight="1">
      <c r="A58" s="189" t="s">
        <v>24</v>
      </c>
      <c r="B58" s="189"/>
      <c r="C58" s="189"/>
      <c r="D58" s="189"/>
      <c r="E58" s="189"/>
      <c r="F58" s="189"/>
      <c r="G58" s="189"/>
      <c r="H58" s="190"/>
      <c r="I58" s="191">
        <f>Q58+Y58+AG58</f>
        <v>81</v>
      </c>
      <c r="J58" s="187"/>
      <c r="K58" s="187"/>
      <c r="L58" s="187"/>
      <c r="M58" s="187"/>
      <c r="N58" s="187"/>
      <c r="O58" s="187"/>
      <c r="P58" s="187"/>
      <c r="Q58" s="187">
        <v>66</v>
      </c>
      <c r="R58" s="187"/>
      <c r="S58" s="187"/>
      <c r="T58" s="187"/>
      <c r="U58" s="187"/>
      <c r="V58" s="187"/>
      <c r="W58" s="187"/>
      <c r="X58" s="187"/>
      <c r="Y58" s="187">
        <v>11</v>
      </c>
      <c r="Z58" s="187"/>
      <c r="AA58" s="187"/>
      <c r="AB58" s="187"/>
      <c r="AC58" s="187"/>
      <c r="AD58" s="187"/>
      <c r="AE58" s="187"/>
      <c r="AF58" s="187"/>
      <c r="AG58" s="187">
        <v>4</v>
      </c>
      <c r="AH58" s="187"/>
      <c r="AI58" s="187"/>
      <c r="AJ58" s="187"/>
      <c r="AK58" s="187"/>
      <c r="AL58" s="187"/>
      <c r="AM58" s="187"/>
      <c r="AN58" s="187"/>
      <c r="AO58" s="192"/>
      <c r="AP58" s="193"/>
      <c r="AQ58" s="193"/>
      <c r="AR58" s="193"/>
      <c r="AS58" s="193"/>
      <c r="AT58" s="193"/>
      <c r="AU58" s="193"/>
      <c r="AV58" s="194"/>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row>
    <row r="59" spans="1:80" ht="10.5" customHeight="1">
      <c r="A59" s="189" t="s">
        <v>25</v>
      </c>
      <c r="B59" s="189"/>
      <c r="C59" s="189"/>
      <c r="D59" s="189"/>
      <c r="E59" s="189"/>
      <c r="F59" s="189"/>
      <c r="G59" s="189"/>
      <c r="H59" s="190"/>
      <c r="I59" s="191">
        <f>Q59+Y59+AG59</f>
        <v>137</v>
      </c>
      <c r="J59" s="187"/>
      <c r="K59" s="187"/>
      <c r="L59" s="187"/>
      <c r="M59" s="187"/>
      <c r="N59" s="187"/>
      <c r="O59" s="187"/>
      <c r="P59" s="187"/>
      <c r="Q59" s="187">
        <v>101</v>
      </c>
      <c r="R59" s="187"/>
      <c r="S59" s="187"/>
      <c r="T59" s="187"/>
      <c r="U59" s="187"/>
      <c r="V59" s="187"/>
      <c r="W59" s="187"/>
      <c r="X59" s="187"/>
      <c r="Y59" s="187">
        <v>19</v>
      </c>
      <c r="Z59" s="187"/>
      <c r="AA59" s="187"/>
      <c r="AB59" s="187"/>
      <c r="AC59" s="187"/>
      <c r="AD59" s="187"/>
      <c r="AE59" s="187"/>
      <c r="AF59" s="187"/>
      <c r="AG59" s="187">
        <v>17</v>
      </c>
      <c r="AH59" s="187"/>
      <c r="AI59" s="187"/>
      <c r="AJ59" s="187"/>
      <c r="AK59" s="187"/>
      <c r="AL59" s="187"/>
      <c r="AM59" s="187"/>
      <c r="AN59" s="187"/>
      <c r="AO59" s="192" t="s">
        <v>129</v>
      </c>
      <c r="AP59" s="193"/>
      <c r="AQ59" s="193"/>
      <c r="AR59" s="193"/>
      <c r="AS59" s="193"/>
      <c r="AT59" s="193"/>
      <c r="AU59" s="193"/>
      <c r="AV59" s="194"/>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row>
    <row r="60" spans="1:80" ht="10.5" customHeight="1">
      <c r="A60" s="189"/>
      <c r="B60" s="189"/>
      <c r="C60" s="189"/>
      <c r="D60" s="189"/>
      <c r="E60" s="189"/>
      <c r="F60" s="189"/>
      <c r="G60" s="189"/>
      <c r="H60" s="190"/>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8" t="s">
        <v>52</v>
      </c>
      <c r="AP60" s="189"/>
      <c r="AQ60" s="189"/>
      <c r="AR60" s="189"/>
      <c r="AS60" s="189"/>
      <c r="AT60" s="189"/>
      <c r="AU60" s="189"/>
      <c r="AV60" s="190"/>
      <c r="AW60" s="191">
        <f aca="true" t="shared" si="0" ref="AW60:AW68">BE60+BM60+BU60</f>
        <v>106</v>
      </c>
      <c r="AX60" s="187"/>
      <c r="AY60" s="187"/>
      <c r="AZ60" s="187"/>
      <c r="BA60" s="187"/>
      <c r="BB60" s="187"/>
      <c r="BC60" s="187"/>
      <c r="BD60" s="187"/>
      <c r="BE60" s="187">
        <v>97</v>
      </c>
      <c r="BF60" s="187"/>
      <c r="BG60" s="187"/>
      <c r="BH60" s="187"/>
      <c r="BI60" s="187"/>
      <c r="BJ60" s="187"/>
      <c r="BK60" s="187"/>
      <c r="BL60" s="187"/>
      <c r="BM60" s="187">
        <v>9</v>
      </c>
      <c r="BN60" s="187"/>
      <c r="BO60" s="187"/>
      <c r="BP60" s="187"/>
      <c r="BQ60" s="187"/>
      <c r="BR60" s="187"/>
      <c r="BS60" s="187"/>
      <c r="BT60" s="187"/>
      <c r="BU60" s="187">
        <v>0</v>
      </c>
      <c r="BV60" s="187"/>
      <c r="BW60" s="187"/>
      <c r="BX60" s="187"/>
      <c r="BY60" s="187"/>
      <c r="BZ60" s="187"/>
      <c r="CA60" s="187"/>
      <c r="CB60" s="187"/>
    </row>
    <row r="61" spans="1:80" ht="10.5" customHeight="1">
      <c r="A61" s="189"/>
      <c r="B61" s="189"/>
      <c r="C61" s="189"/>
      <c r="D61" s="189"/>
      <c r="E61" s="189"/>
      <c r="F61" s="189"/>
      <c r="G61" s="189"/>
      <c r="H61" s="190"/>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8" t="s">
        <v>53</v>
      </c>
      <c r="AP61" s="189"/>
      <c r="AQ61" s="189"/>
      <c r="AR61" s="189"/>
      <c r="AS61" s="189"/>
      <c r="AT61" s="189"/>
      <c r="AU61" s="189"/>
      <c r="AV61" s="190"/>
      <c r="AW61" s="191">
        <f t="shared" si="0"/>
        <v>193</v>
      </c>
      <c r="AX61" s="187"/>
      <c r="AY61" s="187"/>
      <c r="AZ61" s="187"/>
      <c r="BA61" s="187"/>
      <c r="BB61" s="187"/>
      <c r="BC61" s="187"/>
      <c r="BD61" s="187"/>
      <c r="BE61" s="187">
        <v>155</v>
      </c>
      <c r="BF61" s="187"/>
      <c r="BG61" s="187"/>
      <c r="BH61" s="187"/>
      <c r="BI61" s="187"/>
      <c r="BJ61" s="187"/>
      <c r="BK61" s="187"/>
      <c r="BL61" s="187"/>
      <c r="BM61" s="187">
        <v>28</v>
      </c>
      <c r="BN61" s="187"/>
      <c r="BO61" s="187"/>
      <c r="BP61" s="187"/>
      <c r="BQ61" s="187"/>
      <c r="BR61" s="187"/>
      <c r="BS61" s="187"/>
      <c r="BT61" s="187"/>
      <c r="BU61" s="187">
        <v>10</v>
      </c>
      <c r="BV61" s="187"/>
      <c r="BW61" s="187"/>
      <c r="BX61" s="187"/>
      <c r="BY61" s="187"/>
      <c r="BZ61" s="187"/>
      <c r="CA61" s="187"/>
      <c r="CB61" s="187"/>
    </row>
    <row r="62" spans="1:80" ht="10.5" customHeight="1">
      <c r="A62" s="193" t="s">
        <v>126</v>
      </c>
      <c r="B62" s="193"/>
      <c r="C62" s="193"/>
      <c r="D62" s="193"/>
      <c r="E62" s="193"/>
      <c r="F62" s="193"/>
      <c r="G62" s="193"/>
      <c r="H62" s="194"/>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8" t="s">
        <v>54</v>
      </c>
      <c r="AP62" s="189"/>
      <c r="AQ62" s="189"/>
      <c r="AR62" s="189"/>
      <c r="AS62" s="189"/>
      <c r="AT62" s="189"/>
      <c r="AU62" s="189"/>
      <c r="AV62" s="190"/>
      <c r="AW62" s="191">
        <f t="shared" si="0"/>
        <v>158</v>
      </c>
      <c r="AX62" s="187"/>
      <c r="AY62" s="187"/>
      <c r="AZ62" s="187"/>
      <c r="BA62" s="187"/>
      <c r="BB62" s="187"/>
      <c r="BC62" s="187"/>
      <c r="BD62" s="187"/>
      <c r="BE62" s="187">
        <v>137</v>
      </c>
      <c r="BF62" s="187"/>
      <c r="BG62" s="187"/>
      <c r="BH62" s="187"/>
      <c r="BI62" s="187"/>
      <c r="BJ62" s="187"/>
      <c r="BK62" s="187"/>
      <c r="BL62" s="187"/>
      <c r="BM62" s="187">
        <v>19</v>
      </c>
      <c r="BN62" s="187"/>
      <c r="BO62" s="187"/>
      <c r="BP62" s="187"/>
      <c r="BQ62" s="187"/>
      <c r="BR62" s="187"/>
      <c r="BS62" s="187"/>
      <c r="BT62" s="187"/>
      <c r="BU62" s="187">
        <v>2</v>
      </c>
      <c r="BV62" s="187"/>
      <c r="BW62" s="187"/>
      <c r="BX62" s="187"/>
      <c r="BY62" s="187"/>
      <c r="BZ62" s="187"/>
      <c r="CA62" s="187"/>
      <c r="CB62" s="187"/>
    </row>
    <row r="63" spans="1:80" ht="10.5" customHeight="1">
      <c r="A63" s="189" t="s">
        <v>26</v>
      </c>
      <c r="B63" s="189"/>
      <c r="C63" s="189"/>
      <c r="D63" s="189"/>
      <c r="E63" s="189"/>
      <c r="F63" s="189"/>
      <c r="G63" s="189"/>
      <c r="H63" s="190"/>
      <c r="I63" s="191">
        <f>Q63+Y63+AG63</f>
        <v>134</v>
      </c>
      <c r="J63" s="187"/>
      <c r="K63" s="187"/>
      <c r="L63" s="187"/>
      <c r="M63" s="187"/>
      <c r="N63" s="187"/>
      <c r="O63" s="187"/>
      <c r="P63" s="187"/>
      <c r="Q63" s="187">
        <v>116</v>
      </c>
      <c r="R63" s="187"/>
      <c r="S63" s="187"/>
      <c r="T63" s="187"/>
      <c r="U63" s="187"/>
      <c r="V63" s="187"/>
      <c r="W63" s="187"/>
      <c r="X63" s="187"/>
      <c r="Y63" s="187">
        <v>8</v>
      </c>
      <c r="Z63" s="187"/>
      <c r="AA63" s="187"/>
      <c r="AB63" s="187"/>
      <c r="AC63" s="187"/>
      <c r="AD63" s="187"/>
      <c r="AE63" s="187"/>
      <c r="AF63" s="187"/>
      <c r="AG63" s="187">
        <v>10</v>
      </c>
      <c r="AH63" s="187"/>
      <c r="AI63" s="187"/>
      <c r="AJ63" s="187"/>
      <c r="AK63" s="187"/>
      <c r="AL63" s="187"/>
      <c r="AM63" s="187"/>
      <c r="AN63" s="187"/>
      <c r="AO63" s="188" t="s">
        <v>55</v>
      </c>
      <c r="AP63" s="189"/>
      <c r="AQ63" s="189"/>
      <c r="AR63" s="189"/>
      <c r="AS63" s="189"/>
      <c r="AT63" s="189"/>
      <c r="AU63" s="189"/>
      <c r="AV63" s="190"/>
      <c r="AW63" s="191">
        <f t="shared" si="0"/>
        <v>144</v>
      </c>
      <c r="AX63" s="187"/>
      <c r="AY63" s="187"/>
      <c r="AZ63" s="187"/>
      <c r="BA63" s="187"/>
      <c r="BB63" s="187"/>
      <c r="BC63" s="187"/>
      <c r="BD63" s="187"/>
      <c r="BE63" s="187">
        <v>107</v>
      </c>
      <c r="BF63" s="187"/>
      <c r="BG63" s="187"/>
      <c r="BH63" s="187"/>
      <c r="BI63" s="187"/>
      <c r="BJ63" s="187"/>
      <c r="BK63" s="187"/>
      <c r="BL63" s="187"/>
      <c r="BM63" s="187">
        <v>23</v>
      </c>
      <c r="BN63" s="187"/>
      <c r="BO63" s="187"/>
      <c r="BP63" s="187"/>
      <c r="BQ63" s="187"/>
      <c r="BR63" s="187"/>
      <c r="BS63" s="187"/>
      <c r="BT63" s="187"/>
      <c r="BU63" s="187">
        <v>14</v>
      </c>
      <c r="BV63" s="187"/>
      <c r="BW63" s="187"/>
      <c r="BX63" s="187"/>
      <c r="BY63" s="187"/>
      <c r="BZ63" s="187"/>
      <c r="CA63" s="187"/>
      <c r="CB63" s="187"/>
    </row>
    <row r="64" spans="1:80" ht="10.5" customHeight="1">
      <c r="A64" s="189" t="s">
        <v>27</v>
      </c>
      <c r="B64" s="189"/>
      <c r="C64" s="189"/>
      <c r="D64" s="189"/>
      <c r="E64" s="189"/>
      <c r="F64" s="189"/>
      <c r="G64" s="189"/>
      <c r="H64" s="190"/>
      <c r="I64" s="191">
        <f>Q64+Y64+AG64</f>
        <v>213</v>
      </c>
      <c r="J64" s="187"/>
      <c r="K64" s="187"/>
      <c r="L64" s="187"/>
      <c r="M64" s="187"/>
      <c r="N64" s="187"/>
      <c r="O64" s="187"/>
      <c r="P64" s="187"/>
      <c r="Q64" s="187">
        <v>184</v>
      </c>
      <c r="R64" s="187"/>
      <c r="S64" s="187"/>
      <c r="T64" s="187"/>
      <c r="U64" s="187"/>
      <c r="V64" s="187"/>
      <c r="W64" s="187"/>
      <c r="X64" s="187"/>
      <c r="Y64" s="187">
        <v>18</v>
      </c>
      <c r="Z64" s="187"/>
      <c r="AA64" s="187"/>
      <c r="AB64" s="187"/>
      <c r="AC64" s="187"/>
      <c r="AD64" s="187"/>
      <c r="AE64" s="187"/>
      <c r="AF64" s="187"/>
      <c r="AG64" s="187">
        <v>11</v>
      </c>
      <c r="AH64" s="187"/>
      <c r="AI64" s="187"/>
      <c r="AJ64" s="187"/>
      <c r="AK64" s="187"/>
      <c r="AL64" s="187"/>
      <c r="AM64" s="187"/>
      <c r="AN64" s="187"/>
      <c r="AO64" s="188" t="s">
        <v>56</v>
      </c>
      <c r="AP64" s="189"/>
      <c r="AQ64" s="189"/>
      <c r="AR64" s="189"/>
      <c r="AS64" s="189"/>
      <c r="AT64" s="189"/>
      <c r="AU64" s="189"/>
      <c r="AV64" s="190"/>
      <c r="AW64" s="191">
        <f t="shared" si="0"/>
        <v>37</v>
      </c>
      <c r="AX64" s="187"/>
      <c r="AY64" s="187"/>
      <c r="AZ64" s="187"/>
      <c r="BA64" s="187"/>
      <c r="BB64" s="187"/>
      <c r="BC64" s="187"/>
      <c r="BD64" s="187"/>
      <c r="BE64" s="187">
        <v>33</v>
      </c>
      <c r="BF64" s="187"/>
      <c r="BG64" s="187"/>
      <c r="BH64" s="187"/>
      <c r="BI64" s="187"/>
      <c r="BJ64" s="187"/>
      <c r="BK64" s="187"/>
      <c r="BL64" s="187"/>
      <c r="BM64" s="187">
        <v>4</v>
      </c>
      <c r="BN64" s="187"/>
      <c r="BO64" s="187"/>
      <c r="BP64" s="187"/>
      <c r="BQ64" s="187"/>
      <c r="BR64" s="187"/>
      <c r="BS64" s="187"/>
      <c r="BT64" s="187"/>
      <c r="BU64" s="187">
        <v>0</v>
      </c>
      <c r="BV64" s="187"/>
      <c r="BW64" s="187"/>
      <c r="BX64" s="187"/>
      <c r="BY64" s="187"/>
      <c r="BZ64" s="187"/>
      <c r="CA64" s="187"/>
      <c r="CB64" s="187"/>
    </row>
    <row r="65" spans="1:80" ht="10.5" customHeight="1">
      <c r="A65" s="189" t="s">
        <v>28</v>
      </c>
      <c r="B65" s="189"/>
      <c r="C65" s="189"/>
      <c r="D65" s="189"/>
      <c r="E65" s="189"/>
      <c r="F65" s="189"/>
      <c r="G65" s="189"/>
      <c r="H65" s="190"/>
      <c r="I65" s="191">
        <f>Q65+Y65+AG65</f>
        <v>135</v>
      </c>
      <c r="J65" s="187"/>
      <c r="K65" s="187"/>
      <c r="L65" s="187"/>
      <c r="M65" s="187"/>
      <c r="N65" s="187"/>
      <c r="O65" s="187"/>
      <c r="P65" s="187"/>
      <c r="Q65" s="187">
        <v>106</v>
      </c>
      <c r="R65" s="187"/>
      <c r="S65" s="187"/>
      <c r="T65" s="187"/>
      <c r="U65" s="187"/>
      <c r="V65" s="187"/>
      <c r="W65" s="187"/>
      <c r="X65" s="187"/>
      <c r="Y65" s="187">
        <v>16</v>
      </c>
      <c r="Z65" s="187"/>
      <c r="AA65" s="187"/>
      <c r="AB65" s="187"/>
      <c r="AC65" s="187"/>
      <c r="AD65" s="187"/>
      <c r="AE65" s="187"/>
      <c r="AF65" s="187"/>
      <c r="AG65" s="187">
        <v>13</v>
      </c>
      <c r="AH65" s="187"/>
      <c r="AI65" s="187"/>
      <c r="AJ65" s="187"/>
      <c r="AK65" s="187"/>
      <c r="AL65" s="187"/>
      <c r="AM65" s="187"/>
      <c r="AN65" s="187"/>
      <c r="AO65" s="188" t="s">
        <v>57</v>
      </c>
      <c r="AP65" s="189"/>
      <c r="AQ65" s="189"/>
      <c r="AR65" s="189"/>
      <c r="AS65" s="189"/>
      <c r="AT65" s="189"/>
      <c r="AU65" s="189"/>
      <c r="AV65" s="190"/>
      <c r="AW65" s="191">
        <f t="shared" si="0"/>
        <v>37</v>
      </c>
      <c r="AX65" s="187"/>
      <c r="AY65" s="187"/>
      <c r="AZ65" s="187"/>
      <c r="BA65" s="187"/>
      <c r="BB65" s="187"/>
      <c r="BC65" s="187"/>
      <c r="BD65" s="187"/>
      <c r="BE65" s="187">
        <v>33</v>
      </c>
      <c r="BF65" s="187"/>
      <c r="BG65" s="187"/>
      <c r="BH65" s="187"/>
      <c r="BI65" s="187"/>
      <c r="BJ65" s="187"/>
      <c r="BK65" s="187"/>
      <c r="BL65" s="187"/>
      <c r="BM65" s="187">
        <v>4</v>
      </c>
      <c r="BN65" s="187"/>
      <c r="BO65" s="187"/>
      <c r="BP65" s="187"/>
      <c r="BQ65" s="187"/>
      <c r="BR65" s="187"/>
      <c r="BS65" s="187"/>
      <c r="BT65" s="187"/>
      <c r="BU65" s="187">
        <v>0</v>
      </c>
      <c r="BV65" s="187"/>
      <c r="BW65" s="187"/>
      <c r="BX65" s="187"/>
      <c r="BY65" s="187"/>
      <c r="BZ65" s="187"/>
      <c r="CA65" s="187"/>
      <c r="CB65" s="187"/>
    </row>
    <row r="66" spans="1:80" ht="10.5" customHeight="1">
      <c r="A66" s="189"/>
      <c r="B66" s="189"/>
      <c r="C66" s="189"/>
      <c r="D66" s="189"/>
      <c r="E66" s="189"/>
      <c r="F66" s="189"/>
      <c r="G66" s="189"/>
      <c r="H66" s="190"/>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8" t="s">
        <v>58</v>
      </c>
      <c r="AP66" s="189"/>
      <c r="AQ66" s="189"/>
      <c r="AR66" s="189"/>
      <c r="AS66" s="189"/>
      <c r="AT66" s="189"/>
      <c r="AU66" s="189"/>
      <c r="AV66" s="190"/>
      <c r="AW66" s="191">
        <f t="shared" si="0"/>
        <v>50</v>
      </c>
      <c r="AX66" s="187"/>
      <c r="AY66" s="187"/>
      <c r="AZ66" s="187"/>
      <c r="BA66" s="187"/>
      <c r="BB66" s="187"/>
      <c r="BC66" s="187"/>
      <c r="BD66" s="187"/>
      <c r="BE66" s="187">
        <v>49</v>
      </c>
      <c r="BF66" s="187"/>
      <c r="BG66" s="187"/>
      <c r="BH66" s="187"/>
      <c r="BI66" s="187"/>
      <c r="BJ66" s="187"/>
      <c r="BK66" s="187"/>
      <c r="BL66" s="187"/>
      <c r="BM66" s="187">
        <v>1</v>
      </c>
      <c r="BN66" s="187"/>
      <c r="BO66" s="187"/>
      <c r="BP66" s="187"/>
      <c r="BQ66" s="187"/>
      <c r="BR66" s="187"/>
      <c r="BS66" s="187"/>
      <c r="BT66" s="187"/>
      <c r="BU66" s="187">
        <v>0</v>
      </c>
      <c r="BV66" s="187"/>
      <c r="BW66" s="187"/>
      <c r="BX66" s="187"/>
      <c r="BY66" s="187"/>
      <c r="BZ66" s="187"/>
      <c r="CA66" s="187"/>
      <c r="CB66" s="187"/>
    </row>
    <row r="67" spans="1:80" ht="10.5" customHeight="1">
      <c r="A67" s="193" t="s">
        <v>125</v>
      </c>
      <c r="B67" s="193"/>
      <c r="C67" s="193"/>
      <c r="D67" s="193"/>
      <c r="E67" s="193"/>
      <c r="F67" s="193"/>
      <c r="G67" s="193"/>
      <c r="H67" s="194"/>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8" t="s">
        <v>59</v>
      </c>
      <c r="AP67" s="189"/>
      <c r="AQ67" s="189"/>
      <c r="AR67" s="189"/>
      <c r="AS67" s="189"/>
      <c r="AT67" s="189"/>
      <c r="AU67" s="189"/>
      <c r="AV67" s="190"/>
      <c r="AW67" s="191">
        <f t="shared" si="0"/>
        <v>47</v>
      </c>
      <c r="AX67" s="187"/>
      <c r="AY67" s="187"/>
      <c r="AZ67" s="187"/>
      <c r="BA67" s="187"/>
      <c r="BB67" s="187"/>
      <c r="BC67" s="187"/>
      <c r="BD67" s="187"/>
      <c r="BE67" s="187">
        <v>45</v>
      </c>
      <c r="BF67" s="187"/>
      <c r="BG67" s="187"/>
      <c r="BH67" s="187"/>
      <c r="BI67" s="187"/>
      <c r="BJ67" s="187"/>
      <c r="BK67" s="187"/>
      <c r="BL67" s="187"/>
      <c r="BM67" s="187">
        <v>2</v>
      </c>
      <c r="BN67" s="187"/>
      <c r="BO67" s="187"/>
      <c r="BP67" s="187"/>
      <c r="BQ67" s="187"/>
      <c r="BR67" s="187"/>
      <c r="BS67" s="187"/>
      <c r="BT67" s="187"/>
      <c r="BU67" s="187">
        <v>0</v>
      </c>
      <c r="BV67" s="187"/>
      <c r="BW67" s="187"/>
      <c r="BX67" s="187"/>
      <c r="BY67" s="187"/>
      <c r="BZ67" s="187"/>
      <c r="CA67" s="187"/>
      <c r="CB67" s="187"/>
    </row>
    <row r="68" spans="1:80" ht="10.5" customHeight="1">
      <c r="A68" s="189" t="s">
        <v>29</v>
      </c>
      <c r="B68" s="189"/>
      <c r="C68" s="189"/>
      <c r="D68" s="189"/>
      <c r="E68" s="189"/>
      <c r="F68" s="189"/>
      <c r="G68" s="189"/>
      <c r="H68" s="190"/>
      <c r="I68" s="191">
        <f>Q68+Y68+AG68</f>
        <v>128</v>
      </c>
      <c r="J68" s="187"/>
      <c r="K68" s="187"/>
      <c r="L68" s="187"/>
      <c r="M68" s="187"/>
      <c r="N68" s="187"/>
      <c r="O68" s="187"/>
      <c r="P68" s="187"/>
      <c r="Q68" s="187">
        <v>112</v>
      </c>
      <c r="R68" s="187"/>
      <c r="S68" s="187"/>
      <c r="T68" s="187"/>
      <c r="U68" s="187"/>
      <c r="V68" s="187"/>
      <c r="W68" s="187"/>
      <c r="X68" s="187"/>
      <c r="Y68" s="187">
        <v>16</v>
      </c>
      <c r="Z68" s="187"/>
      <c r="AA68" s="187"/>
      <c r="AB68" s="187"/>
      <c r="AC68" s="187"/>
      <c r="AD68" s="187"/>
      <c r="AE68" s="187"/>
      <c r="AF68" s="187"/>
      <c r="AG68" s="187">
        <v>0</v>
      </c>
      <c r="AH68" s="187"/>
      <c r="AI68" s="187"/>
      <c r="AJ68" s="187"/>
      <c r="AK68" s="187"/>
      <c r="AL68" s="187"/>
      <c r="AM68" s="187"/>
      <c r="AN68" s="187"/>
      <c r="AO68" s="188" t="s">
        <v>60</v>
      </c>
      <c r="AP68" s="189"/>
      <c r="AQ68" s="189"/>
      <c r="AR68" s="189"/>
      <c r="AS68" s="189"/>
      <c r="AT68" s="189"/>
      <c r="AU68" s="189"/>
      <c r="AV68" s="190"/>
      <c r="AW68" s="191">
        <f t="shared" si="0"/>
        <v>36</v>
      </c>
      <c r="AX68" s="187"/>
      <c r="AY68" s="187"/>
      <c r="AZ68" s="187"/>
      <c r="BA68" s="187"/>
      <c r="BB68" s="187"/>
      <c r="BC68" s="187"/>
      <c r="BD68" s="187"/>
      <c r="BE68" s="187">
        <v>33</v>
      </c>
      <c r="BF68" s="187"/>
      <c r="BG68" s="187"/>
      <c r="BH68" s="187"/>
      <c r="BI68" s="187"/>
      <c r="BJ68" s="187"/>
      <c r="BK68" s="187"/>
      <c r="BL68" s="187"/>
      <c r="BM68" s="187">
        <v>1</v>
      </c>
      <c r="BN68" s="187"/>
      <c r="BO68" s="187"/>
      <c r="BP68" s="187"/>
      <c r="BQ68" s="187"/>
      <c r="BR68" s="187"/>
      <c r="BS68" s="187"/>
      <c r="BT68" s="187"/>
      <c r="BU68" s="187">
        <v>2</v>
      </c>
      <c r="BV68" s="187"/>
      <c r="BW68" s="187"/>
      <c r="BX68" s="187"/>
      <c r="BY68" s="187"/>
      <c r="BZ68" s="187"/>
      <c r="CA68" s="187"/>
      <c r="CB68" s="187"/>
    </row>
    <row r="69" spans="1:80" ht="3" customHeight="1" thickBot="1">
      <c r="A69" s="195"/>
      <c r="B69" s="195"/>
      <c r="C69" s="195"/>
      <c r="D69" s="195"/>
      <c r="E69" s="195"/>
      <c r="F69" s="195"/>
      <c r="G69" s="195"/>
      <c r="H69" s="196"/>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80"/>
      <c r="AP69" s="181"/>
      <c r="AQ69" s="181"/>
      <c r="AR69" s="181"/>
      <c r="AS69" s="181"/>
      <c r="AT69" s="181"/>
      <c r="AU69" s="181"/>
      <c r="AV69" s="182"/>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159" ht="11.25">
      <c r="A70" s="228" t="s">
        <v>99</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row>
    <row r="71" spans="1:90" ht="24" customHeight="1" thickBo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row>
    <row r="72" spans="6:85" ht="11.25">
      <c r="F72" s="176" t="s">
        <v>100</v>
      </c>
      <c r="G72" s="177"/>
      <c r="H72" s="177"/>
      <c r="I72" s="177"/>
      <c r="J72" s="177"/>
      <c r="K72" s="177"/>
      <c r="L72" s="177"/>
      <c r="M72" s="177"/>
      <c r="N72" s="177" t="s">
        <v>101</v>
      </c>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6" t="s">
        <v>100</v>
      </c>
      <c r="AU72" s="177"/>
      <c r="AV72" s="177"/>
      <c r="AW72" s="177"/>
      <c r="AX72" s="177"/>
      <c r="AY72" s="177"/>
      <c r="AZ72" s="177"/>
      <c r="BA72" s="177"/>
      <c r="BB72" s="177" t="s">
        <v>101</v>
      </c>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row>
    <row r="73" spans="6:85" ht="11.25">
      <c r="F73" s="198"/>
      <c r="G73" s="199"/>
      <c r="H73" s="199"/>
      <c r="I73" s="199"/>
      <c r="J73" s="199"/>
      <c r="K73" s="199"/>
      <c r="L73" s="199"/>
      <c r="M73" s="199"/>
      <c r="N73" s="199" t="s">
        <v>102</v>
      </c>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8"/>
      <c r="AU73" s="199"/>
      <c r="AV73" s="199"/>
      <c r="AW73" s="199"/>
      <c r="AX73" s="199"/>
      <c r="AY73" s="199"/>
      <c r="AZ73" s="199"/>
      <c r="BA73" s="199"/>
      <c r="BB73" s="199" t="s">
        <v>102</v>
      </c>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row>
    <row r="74" spans="6:85" ht="11.25">
      <c r="F74" s="198"/>
      <c r="G74" s="199"/>
      <c r="H74" s="199"/>
      <c r="I74" s="199"/>
      <c r="J74" s="199"/>
      <c r="K74" s="199"/>
      <c r="L74" s="199"/>
      <c r="M74" s="199"/>
      <c r="N74" s="178" t="s">
        <v>105</v>
      </c>
      <c r="O74" s="178"/>
      <c r="P74" s="178"/>
      <c r="Q74" s="178"/>
      <c r="R74" s="178"/>
      <c r="S74" s="178"/>
      <c r="T74" s="178"/>
      <c r="U74" s="178"/>
      <c r="V74" s="178" t="s">
        <v>103</v>
      </c>
      <c r="W74" s="178"/>
      <c r="X74" s="178"/>
      <c r="Y74" s="178"/>
      <c r="Z74" s="178"/>
      <c r="AA74" s="178"/>
      <c r="AB74" s="178"/>
      <c r="AC74" s="178"/>
      <c r="AD74" s="184" t="s">
        <v>104</v>
      </c>
      <c r="AE74" s="185"/>
      <c r="AF74" s="185"/>
      <c r="AG74" s="185"/>
      <c r="AH74" s="185"/>
      <c r="AI74" s="185"/>
      <c r="AJ74" s="185"/>
      <c r="AK74" s="186"/>
      <c r="AL74" s="178" t="s">
        <v>96</v>
      </c>
      <c r="AM74" s="178"/>
      <c r="AN74" s="178"/>
      <c r="AO74" s="178"/>
      <c r="AP74" s="178"/>
      <c r="AQ74" s="178"/>
      <c r="AR74" s="178"/>
      <c r="AS74" s="178"/>
      <c r="AT74" s="198"/>
      <c r="AU74" s="199"/>
      <c r="AV74" s="199"/>
      <c r="AW74" s="199"/>
      <c r="AX74" s="199"/>
      <c r="AY74" s="199"/>
      <c r="AZ74" s="199"/>
      <c r="BA74" s="199"/>
      <c r="BB74" s="178" t="s">
        <v>105</v>
      </c>
      <c r="BC74" s="178"/>
      <c r="BD74" s="178"/>
      <c r="BE74" s="178"/>
      <c r="BF74" s="178"/>
      <c r="BG74" s="178"/>
      <c r="BH74" s="178"/>
      <c r="BI74" s="178"/>
      <c r="BJ74" s="178" t="s">
        <v>103</v>
      </c>
      <c r="BK74" s="178"/>
      <c r="BL74" s="178"/>
      <c r="BM74" s="178"/>
      <c r="BN74" s="178"/>
      <c r="BO74" s="178"/>
      <c r="BP74" s="178"/>
      <c r="BQ74" s="178"/>
      <c r="BR74" s="184" t="s">
        <v>104</v>
      </c>
      <c r="BS74" s="185"/>
      <c r="BT74" s="185"/>
      <c r="BU74" s="185"/>
      <c r="BV74" s="185"/>
      <c r="BW74" s="185"/>
      <c r="BX74" s="185"/>
      <c r="BY74" s="186"/>
      <c r="BZ74" s="178" t="s">
        <v>96</v>
      </c>
      <c r="CA74" s="178"/>
      <c r="CB74" s="178"/>
      <c r="CC74" s="178"/>
      <c r="CD74" s="178"/>
      <c r="CE74" s="178"/>
      <c r="CF74" s="178"/>
      <c r="CG74" s="178"/>
    </row>
    <row r="75" spans="6:53" ht="3" customHeight="1">
      <c r="F75" s="3"/>
      <c r="G75" s="3"/>
      <c r="H75" s="3"/>
      <c r="I75" s="3"/>
      <c r="J75" s="3"/>
      <c r="K75" s="3"/>
      <c r="L75" s="3"/>
      <c r="M75" s="4"/>
      <c r="AT75" s="8"/>
      <c r="AU75" s="3"/>
      <c r="AV75" s="3"/>
      <c r="AW75" s="3"/>
      <c r="AX75" s="3"/>
      <c r="AY75" s="3"/>
      <c r="AZ75" s="3"/>
      <c r="BA75" s="4"/>
    </row>
    <row r="76" spans="6:85" ht="10.5" customHeight="1">
      <c r="F76" s="193" t="s">
        <v>142</v>
      </c>
      <c r="G76" s="193"/>
      <c r="H76" s="193"/>
      <c r="I76" s="193"/>
      <c r="J76" s="193"/>
      <c r="K76" s="193"/>
      <c r="L76" s="193"/>
      <c r="M76" s="19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92" t="s">
        <v>139</v>
      </c>
      <c r="AU76" s="193"/>
      <c r="AV76" s="193"/>
      <c r="AW76" s="193"/>
      <c r="AX76" s="193"/>
      <c r="AY76" s="193"/>
      <c r="AZ76" s="193"/>
      <c r="BA76" s="19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row>
    <row r="77" spans="6:85" ht="10.5" customHeight="1">
      <c r="F77" s="189" t="s">
        <v>61</v>
      </c>
      <c r="G77" s="189"/>
      <c r="H77" s="189"/>
      <c r="I77" s="189"/>
      <c r="J77" s="189"/>
      <c r="K77" s="189"/>
      <c r="L77" s="189"/>
      <c r="M77" s="190"/>
      <c r="N77" s="191">
        <f aca="true" t="shared" si="1" ref="N77:N82">V77+AD77+AL77</f>
        <v>89</v>
      </c>
      <c r="O77" s="187"/>
      <c r="P77" s="187"/>
      <c r="Q77" s="187"/>
      <c r="R77" s="187"/>
      <c r="S77" s="187"/>
      <c r="T77" s="187"/>
      <c r="U77" s="187"/>
      <c r="V77" s="187">
        <v>82</v>
      </c>
      <c r="W77" s="187"/>
      <c r="X77" s="187"/>
      <c r="Y77" s="187"/>
      <c r="Z77" s="187"/>
      <c r="AA77" s="187"/>
      <c r="AB77" s="187"/>
      <c r="AC77" s="187"/>
      <c r="AD77" s="187">
        <v>3</v>
      </c>
      <c r="AE77" s="187"/>
      <c r="AF77" s="187"/>
      <c r="AG77" s="187"/>
      <c r="AH77" s="187"/>
      <c r="AI77" s="187"/>
      <c r="AJ77" s="187"/>
      <c r="AK77" s="187"/>
      <c r="AL77" s="187">
        <v>4</v>
      </c>
      <c r="AM77" s="187"/>
      <c r="AN77" s="187"/>
      <c r="AO77" s="187"/>
      <c r="AP77" s="187"/>
      <c r="AQ77" s="187"/>
      <c r="AR77" s="187"/>
      <c r="AS77" s="187"/>
      <c r="AT77" s="188" t="s">
        <v>106</v>
      </c>
      <c r="AU77" s="189"/>
      <c r="AV77" s="189"/>
      <c r="AW77" s="189"/>
      <c r="AX77" s="189"/>
      <c r="AY77" s="189"/>
      <c r="AZ77" s="189"/>
      <c r="BA77" s="190"/>
      <c r="BB77" s="191">
        <f aca="true" t="shared" si="2" ref="BB77:BB82">BJ77+BR77+BZ77</f>
        <v>127</v>
      </c>
      <c r="BC77" s="187"/>
      <c r="BD77" s="187"/>
      <c r="BE77" s="187"/>
      <c r="BF77" s="187"/>
      <c r="BG77" s="187"/>
      <c r="BH77" s="187"/>
      <c r="BI77" s="187"/>
      <c r="BJ77" s="187">
        <v>117</v>
      </c>
      <c r="BK77" s="187"/>
      <c r="BL77" s="187"/>
      <c r="BM77" s="187"/>
      <c r="BN77" s="187"/>
      <c r="BO77" s="187"/>
      <c r="BP77" s="187"/>
      <c r="BQ77" s="187"/>
      <c r="BR77" s="187">
        <v>9</v>
      </c>
      <c r="BS77" s="187"/>
      <c r="BT77" s="187"/>
      <c r="BU77" s="187"/>
      <c r="BV77" s="187"/>
      <c r="BW77" s="187"/>
      <c r="BX77" s="187"/>
      <c r="BY77" s="187"/>
      <c r="BZ77" s="187">
        <v>1</v>
      </c>
      <c r="CA77" s="187"/>
      <c r="CB77" s="187"/>
      <c r="CC77" s="187"/>
      <c r="CD77" s="187"/>
      <c r="CE77" s="187"/>
      <c r="CF77" s="187"/>
      <c r="CG77" s="187"/>
    </row>
    <row r="78" spans="6:85" ht="10.5" customHeight="1">
      <c r="F78" s="189" t="s">
        <v>62</v>
      </c>
      <c r="G78" s="189"/>
      <c r="H78" s="189"/>
      <c r="I78" s="189"/>
      <c r="J78" s="189"/>
      <c r="K78" s="189"/>
      <c r="L78" s="189"/>
      <c r="M78" s="190"/>
      <c r="N78" s="191">
        <f t="shared" si="1"/>
        <v>40</v>
      </c>
      <c r="O78" s="187"/>
      <c r="P78" s="187"/>
      <c r="Q78" s="187"/>
      <c r="R78" s="187"/>
      <c r="S78" s="187"/>
      <c r="T78" s="187"/>
      <c r="U78" s="187"/>
      <c r="V78" s="187">
        <v>37</v>
      </c>
      <c r="W78" s="187"/>
      <c r="X78" s="187"/>
      <c r="Y78" s="187"/>
      <c r="Z78" s="187"/>
      <c r="AA78" s="187"/>
      <c r="AB78" s="187"/>
      <c r="AC78" s="187"/>
      <c r="AD78" s="187">
        <v>1</v>
      </c>
      <c r="AE78" s="187"/>
      <c r="AF78" s="187"/>
      <c r="AG78" s="187"/>
      <c r="AH78" s="187"/>
      <c r="AI78" s="187"/>
      <c r="AJ78" s="187"/>
      <c r="AK78" s="187"/>
      <c r="AL78" s="187">
        <v>2</v>
      </c>
      <c r="AM78" s="187"/>
      <c r="AN78" s="187"/>
      <c r="AO78" s="187"/>
      <c r="AP78" s="187"/>
      <c r="AQ78" s="187"/>
      <c r="AR78" s="187"/>
      <c r="AS78" s="187"/>
      <c r="AT78" s="188" t="s">
        <v>188</v>
      </c>
      <c r="AU78" s="189"/>
      <c r="AV78" s="189"/>
      <c r="AW78" s="189"/>
      <c r="AX78" s="189"/>
      <c r="AY78" s="189"/>
      <c r="AZ78" s="189"/>
      <c r="BA78" s="190"/>
      <c r="BB78" s="191">
        <f t="shared" si="2"/>
        <v>36</v>
      </c>
      <c r="BC78" s="187"/>
      <c r="BD78" s="187"/>
      <c r="BE78" s="187"/>
      <c r="BF78" s="187"/>
      <c r="BG78" s="187"/>
      <c r="BH78" s="187"/>
      <c r="BI78" s="187"/>
      <c r="BJ78" s="187">
        <v>28</v>
      </c>
      <c r="BK78" s="187"/>
      <c r="BL78" s="187"/>
      <c r="BM78" s="187"/>
      <c r="BN78" s="187"/>
      <c r="BO78" s="187"/>
      <c r="BP78" s="187"/>
      <c r="BQ78" s="187"/>
      <c r="BR78" s="187">
        <v>4</v>
      </c>
      <c r="BS78" s="187"/>
      <c r="BT78" s="187"/>
      <c r="BU78" s="187"/>
      <c r="BV78" s="187"/>
      <c r="BW78" s="187"/>
      <c r="BX78" s="187"/>
      <c r="BY78" s="187"/>
      <c r="BZ78" s="187">
        <v>4</v>
      </c>
      <c r="CA78" s="187"/>
      <c r="CB78" s="187"/>
      <c r="CC78" s="187"/>
      <c r="CD78" s="187"/>
      <c r="CE78" s="187"/>
      <c r="CF78" s="187"/>
      <c r="CG78" s="187"/>
    </row>
    <row r="79" spans="6:85" ht="10.5" customHeight="1">
      <c r="F79" s="189" t="s">
        <v>63</v>
      </c>
      <c r="G79" s="189"/>
      <c r="H79" s="189"/>
      <c r="I79" s="189"/>
      <c r="J79" s="189"/>
      <c r="K79" s="189"/>
      <c r="L79" s="189"/>
      <c r="M79" s="190"/>
      <c r="N79" s="191">
        <f t="shared" si="1"/>
        <v>78</v>
      </c>
      <c r="O79" s="187"/>
      <c r="P79" s="187"/>
      <c r="Q79" s="187"/>
      <c r="R79" s="187"/>
      <c r="S79" s="187"/>
      <c r="T79" s="187"/>
      <c r="U79" s="187"/>
      <c r="V79" s="187">
        <v>69</v>
      </c>
      <c r="W79" s="187"/>
      <c r="X79" s="187"/>
      <c r="Y79" s="187"/>
      <c r="Z79" s="187"/>
      <c r="AA79" s="187"/>
      <c r="AB79" s="187"/>
      <c r="AC79" s="187"/>
      <c r="AD79" s="187">
        <v>9</v>
      </c>
      <c r="AE79" s="187"/>
      <c r="AF79" s="187"/>
      <c r="AG79" s="187"/>
      <c r="AH79" s="187"/>
      <c r="AI79" s="187"/>
      <c r="AJ79" s="187"/>
      <c r="AK79" s="187"/>
      <c r="AL79" s="187">
        <v>0</v>
      </c>
      <c r="AM79" s="187"/>
      <c r="AN79" s="187"/>
      <c r="AO79" s="187"/>
      <c r="AP79" s="187"/>
      <c r="AQ79" s="187"/>
      <c r="AR79" s="187"/>
      <c r="AS79" s="187"/>
      <c r="AT79" s="188" t="s">
        <v>71</v>
      </c>
      <c r="AU79" s="189"/>
      <c r="AV79" s="189"/>
      <c r="AW79" s="189"/>
      <c r="AX79" s="189"/>
      <c r="AY79" s="189"/>
      <c r="AZ79" s="189"/>
      <c r="BA79" s="190"/>
      <c r="BB79" s="191">
        <f t="shared" si="2"/>
        <v>46</v>
      </c>
      <c r="BC79" s="187"/>
      <c r="BD79" s="187"/>
      <c r="BE79" s="187"/>
      <c r="BF79" s="187"/>
      <c r="BG79" s="187"/>
      <c r="BH79" s="187"/>
      <c r="BI79" s="187"/>
      <c r="BJ79" s="187">
        <v>37</v>
      </c>
      <c r="BK79" s="187"/>
      <c r="BL79" s="187"/>
      <c r="BM79" s="187"/>
      <c r="BN79" s="187"/>
      <c r="BO79" s="187"/>
      <c r="BP79" s="187"/>
      <c r="BQ79" s="187"/>
      <c r="BR79" s="187">
        <v>5</v>
      </c>
      <c r="BS79" s="187"/>
      <c r="BT79" s="187"/>
      <c r="BU79" s="187"/>
      <c r="BV79" s="187"/>
      <c r="BW79" s="187"/>
      <c r="BX79" s="187"/>
      <c r="BY79" s="187"/>
      <c r="BZ79" s="187">
        <v>4</v>
      </c>
      <c r="CA79" s="187"/>
      <c r="CB79" s="187"/>
      <c r="CC79" s="187"/>
      <c r="CD79" s="187"/>
      <c r="CE79" s="187"/>
      <c r="CF79" s="187"/>
      <c r="CG79" s="187"/>
    </row>
    <row r="80" spans="6:85" ht="10.5" customHeight="1">
      <c r="F80" s="189" t="s">
        <v>64</v>
      </c>
      <c r="G80" s="189"/>
      <c r="H80" s="189"/>
      <c r="I80" s="189"/>
      <c r="J80" s="189"/>
      <c r="K80" s="189"/>
      <c r="L80" s="189"/>
      <c r="M80" s="190"/>
      <c r="N80" s="191">
        <f t="shared" si="1"/>
        <v>48</v>
      </c>
      <c r="O80" s="187"/>
      <c r="P80" s="187"/>
      <c r="Q80" s="187"/>
      <c r="R80" s="187"/>
      <c r="S80" s="187"/>
      <c r="T80" s="187"/>
      <c r="U80" s="187"/>
      <c r="V80" s="187">
        <v>42</v>
      </c>
      <c r="W80" s="187"/>
      <c r="X80" s="187"/>
      <c r="Y80" s="187"/>
      <c r="Z80" s="187"/>
      <c r="AA80" s="187"/>
      <c r="AB80" s="187"/>
      <c r="AC80" s="187"/>
      <c r="AD80" s="187">
        <v>4</v>
      </c>
      <c r="AE80" s="187"/>
      <c r="AF80" s="187"/>
      <c r="AG80" s="187"/>
      <c r="AH80" s="187"/>
      <c r="AI80" s="187"/>
      <c r="AJ80" s="187"/>
      <c r="AK80" s="187"/>
      <c r="AL80" s="187">
        <v>2</v>
      </c>
      <c r="AM80" s="187"/>
      <c r="AN80" s="187"/>
      <c r="AO80" s="187"/>
      <c r="AP80" s="187"/>
      <c r="AQ80" s="187"/>
      <c r="AR80" s="187"/>
      <c r="AS80" s="187"/>
      <c r="AT80" s="188" t="s">
        <v>72</v>
      </c>
      <c r="AU80" s="189"/>
      <c r="AV80" s="189"/>
      <c r="AW80" s="189"/>
      <c r="AX80" s="189"/>
      <c r="AY80" s="189"/>
      <c r="AZ80" s="189"/>
      <c r="BA80" s="190"/>
      <c r="BB80" s="191">
        <f t="shared" si="2"/>
        <v>190</v>
      </c>
      <c r="BC80" s="187"/>
      <c r="BD80" s="187"/>
      <c r="BE80" s="187"/>
      <c r="BF80" s="187"/>
      <c r="BG80" s="187"/>
      <c r="BH80" s="187"/>
      <c r="BI80" s="187"/>
      <c r="BJ80" s="187">
        <v>141</v>
      </c>
      <c r="BK80" s="187"/>
      <c r="BL80" s="187"/>
      <c r="BM80" s="187"/>
      <c r="BN80" s="187"/>
      <c r="BO80" s="187"/>
      <c r="BP80" s="187"/>
      <c r="BQ80" s="187"/>
      <c r="BR80" s="187">
        <v>34</v>
      </c>
      <c r="BS80" s="187"/>
      <c r="BT80" s="187"/>
      <c r="BU80" s="187"/>
      <c r="BV80" s="187"/>
      <c r="BW80" s="187"/>
      <c r="BX80" s="187"/>
      <c r="BY80" s="187"/>
      <c r="BZ80" s="187">
        <v>15</v>
      </c>
      <c r="CA80" s="187"/>
      <c r="CB80" s="187"/>
      <c r="CC80" s="187"/>
      <c r="CD80" s="187"/>
      <c r="CE80" s="187"/>
      <c r="CF80" s="187"/>
      <c r="CG80" s="187"/>
    </row>
    <row r="81" spans="6:85" ht="10.5" customHeight="1">
      <c r="F81" s="189" t="s">
        <v>65</v>
      </c>
      <c r="G81" s="189"/>
      <c r="H81" s="189"/>
      <c r="I81" s="189"/>
      <c r="J81" s="189"/>
      <c r="K81" s="189"/>
      <c r="L81" s="189"/>
      <c r="M81" s="190"/>
      <c r="N81" s="191">
        <f t="shared" si="1"/>
        <v>27</v>
      </c>
      <c r="O81" s="187"/>
      <c r="P81" s="187"/>
      <c r="Q81" s="187"/>
      <c r="R81" s="187"/>
      <c r="S81" s="187"/>
      <c r="T81" s="187"/>
      <c r="U81" s="187"/>
      <c r="V81" s="187">
        <v>23</v>
      </c>
      <c r="W81" s="187"/>
      <c r="X81" s="187"/>
      <c r="Y81" s="187"/>
      <c r="Z81" s="187"/>
      <c r="AA81" s="187"/>
      <c r="AB81" s="187"/>
      <c r="AC81" s="187"/>
      <c r="AD81" s="187">
        <v>2</v>
      </c>
      <c r="AE81" s="187"/>
      <c r="AF81" s="187"/>
      <c r="AG81" s="187"/>
      <c r="AH81" s="187"/>
      <c r="AI81" s="187"/>
      <c r="AJ81" s="187"/>
      <c r="AK81" s="187"/>
      <c r="AL81" s="187">
        <v>2</v>
      </c>
      <c r="AM81" s="187"/>
      <c r="AN81" s="187"/>
      <c r="AO81" s="187"/>
      <c r="AP81" s="187"/>
      <c r="AQ81" s="187"/>
      <c r="AR81" s="187"/>
      <c r="AS81" s="187"/>
      <c r="AT81" s="188" t="s">
        <v>73</v>
      </c>
      <c r="AU81" s="189"/>
      <c r="AV81" s="189"/>
      <c r="AW81" s="189"/>
      <c r="AX81" s="189"/>
      <c r="AY81" s="189"/>
      <c r="AZ81" s="189"/>
      <c r="BA81" s="190"/>
      <c r="BB81" s="191">
        <f t="shared" si="2"/>
        <v>133</v>
      </c>
      <c r="BC81" s="187"/>
      <c r="BD81" s="187"/>
      <c r="BE81" s="187"/>
      <c r="BF81" s="187"/>
      <c r="BG81" s="187"/>
      <c r="BH81" s="187"/>
      <c r="BI81" s="187"/>
      <c r="BJ81" s="187">
        <v>120</v>
      </c>
      <c r="BK81" s="187"/>
      <c r="BL81" s="187"/>
      <c r="BM81" s="187"/>
      <c r="BN81" s="187"/>
      <c r="BO81" s="187"/>
      <c r="BP81" s="187"/>
      <c r="BQ81" s="187"/>
      <c r="BR81" s="187">
        <v>9</v>
      </c>
      <c r="BS81" s="187"/>
      <c r="BT81" s="187"/>
      <c r="BU81" s="187"/>
      <c r="BV81" s="187"/>
      <c r="BW81" s="187"/>
      <c r="BX81" s="187"/>
      <c r="BY81" s="187"/>
      <c r="BZ81" s="187">
        <v>4</v>
      </c>
      <c r="CA81" s="187"/>
      <c r="CB81" s="187"/>
      <c r="CC81" s="187"/>
      <c r="CD81" s="187"/>
      <c r="CE81" s="187"/>
      <c r="CF81" s="187"/>
      <c r="CG81" s="187"/>
    </row>
    <row r="82" spans="6:85" ht="10.5" customHeight="1">
      <c r="F82" s="189" t="s">
        <v>66</v>
      </c>
      <c r="G82" s="189"/>
      <c r="H82" s="189"/>
      <c r="I82" s="189"/>
      <c r="J82" s="189"/>
      <c r="K82" s="189"/>
      <c r="L82" s="189"/>
      <c r="M82" s="190"/>
      <c r="N82" s="191">
        <f t="shared" si="1"/>
        <v>165</v>
      </c>
      <c r="O82" s="187"/>
      <c r="P82" s="187"/>
      <c r="Q82" s="187"/>
      <c r="R82" s="187"/>
      <c r="S82" s="187"/>
      <c r="T82" s="187"/>
      <c r="U82" s="187"/>
      <c r="V82" s="187">
        <v>152</v>
      </c>
      <c r="W82" s="187"/>
      <c r="X82" s="187"/>
      <c r="Y82" s="187"/>
      <c r="Z82" s="187"/>
      <c r="AA82" s="187"/>
      <c r="AB82" s="187"/>
      <c r="AC82" s="187"/>
      <c r="AD82" s="187">
        <v>10</v>
      </c>
      <c r="AE82" s="187"/>
      <c r="AF82" s="187"/>
      <c r="AG82" s="187"/>
      <c r="AH82" s="187"/>
      <c r="AI82" s="187"/>
      <c r="AJ82" s="187"/>
      <c r="AK82" s="187"/>
      <c r="AL82" s="187">
        <v>3</v>
      </c>
      <c r="AM82" s="187"/>
      <c r="AN82" s="187"/>
      <c r="AO82" s="187"/>
      <c r="AP82" s="187"/>
      <c r="AQ82" s="187"/>
      <c r="AR82" s="187"/>
      <c r="AS82" s="187"/>
      <c r="AT82" s="188" t="s">
        <v>74</v>
      </c>
      <c r="AU82" s="189"/>
      <c r="AV82" s="189"/>
      <c r="AW82" s="189"/>
      <c r="AX82" s="189"/>
      <c r="AY82" s="189"/>
      <c r="AZ82" s="189"/>
      <c r="BA82" s="190"/>
      <c r="BB82" s="191">
        <f t="shared" si="2"/>
        <v>77</v>
      </c>
      <c r="BC82" s="187"/>
      <c r="BD82" s="187"/>
      <c r="BE82" s="187"/>
      <c r="BF82" s="187"/>
      <c r="BG82" s="187"/>
      <c r="BH82" s="187"/>
      <c r="BI82" s="187"/>
      <c r="BJ82" s="187">
        <v>63</v>
      </c>
      <c r="BK82" s="187"/>
      <c r="BL82" s="187"/>
      <c r="BM82" s="187"/>
      <c r="BN82" s="187"/>
      <c r="BO82" s="187"/>
      <c r="BP82" s="187"/>
      <c r="BQ82" s="187"/>
      <c r="BR82" s="187">
        <v>11</v>
      </c>
      <c r="BS82" s="187"/>
      <c r="BT82" s="187"/>
      <c r="BU82" s="187"/>
      <c r="BV82" s="187"/>
      <c r="BW82" s="187"/>
      <c r="BX82" s="187"/>
      <c r="BY82" s="187"/>
      <c r="BZ82" s="187">
        <v>3</v>
      </c>
      <c r="CA82" s="187"/>
      <c r="CB82" s="187"/>
      <c r="CC82" s="187"/>
      <c r="CD82" s="187"/>
      <c r="CE82" s="187"/>
      <c r="CF82" s="187"/>
      <c r="CG82" s="187"/>
    </row>
    <row r="83" spans="6:85" ht="10.5" customHeight="1">
      <c r="F83" s="189"/>
      <c r="G83" s="189"/>
      <c r="H83" s="189"/>
      <c r="I83" s="189"/>
      <c r="J83" s="189"/>
      <c r="K83" s="189"/>
      <c r="L83" s="189"/>
      <c r="M83" s="190"/>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8"/>
      <c r="AU83" s="189"/>
      <c r="AV83" s="189"/>
      <c r="AW83" s="189"/>
      <c r="AX83" s="189"/>
      <c r="AY83" s="189"/>
      <c r="AZ83" s="189"/>
      <c r="BA83" s="190"/>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87"/>
      <c r="BY83" s="187"/>
      <c r="BZ83" s="187"/>
      <c r="CA83" s="187"/>
      <c r="CB83" s="187"/>
      <c r="CC83" s="187"/>
      <c r="CD83" s="187"/>
      <c r="CE83" s="187"/>
      <c r="CF83" s="187"/>
      <c r="CG83" s="187"/>
    </row>
    <row r="84" spans="6:85" ht="10.5" customHeight="1">
      <c r="F84" s="189"/>
      <c r="G84" s="189"/>
      <c r="H84" s="189"/>
      <c r="I84" s="189"/>
      <c r="J84" s="189"/>
      <c r="K84" s="189"/>
      <c r="L84" s="189"/>
      <c r="M84" s="190"/>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92" t="s">
        <v>141</v>
      </c>
      <c r="AU84" s="193"/>
      <c r="AV84" s="193"/>
      <c r="AW84" s="193"/>
      <c r="AX84" s="193"/>
      <c r="AY84" s="193"/>
      <c r="AZ84" s="193"/>
      <c r="BA84" s="194"/>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c r="CF84" s="187"/>
      <c r="CG84" s="187"/>
    </row>
    <row r="85" spans="6:85" ht="10.5" customHeight="1">
      <c r="F85" s="193" t="s">
        <v>137</v>
      </c>
      <c r="G85" s="193"/>
      <c r="H85" s="193"/>
      <c r="I85" s="193"/>
      <c r="J85" s="193"/>
      <c r="K85" s="193"/>
      <c r="L85" s="193"/>
      <c r="M85" s="194"/>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8" t="s">
        <v>75</v>
      </c>
      <c r="AU85" s="189"/>
      <c r="AV85" s="189"/>
      <c r="AW85" s="189"/>
      <c r="AX85" s="189"/>
      <c r="AY85" s="189"/>
      <c r="AZ85" s="189"/>
      <c r="BA85" s="190"/>
      <c r="BB85" s="191">
        <f>BJ85+BR85+BZ85</f>
        <v>99</v>
      </c>
      <c r="BC85" s="187"/>
      <c r="BD85" s="187"/>
      <c r="BE85" s="187"/>
      <c r="BF85" s="187"/>
      <c r="BG85" s="187"/>
      <c r="BH85" s="187"/>
      <c r="BI85" s="187"/>
      <c r="BJ85" s="187">
        <v>93</v>
      </c>
      <c r="BK85" s="187"/>
      <c r="BL85" s="187"/>
      <c r="BM85" s="187"/>
      <c r="BN85" s="187"/>
      <c r="BO85" s="187"/>
      <c r="BP85" s="187"/>
      <c r="BQ85" s="187"/>
      <c r="BR85" s="187">
        <v>6</v>
      </c>
      <c r="BS85" s="187"/>
      <c r="BT85" s="187"/>
      <c r="BU85" s="187"/>
      <c r="BV85" s="187"/>
      <c r="BW85" s="187"/>
      <c r="BX85" s="187"/>
      <c r="BY85" s="187"/>
      <c r="BZ85" s="187">
        <v>0</v>
      </c>
      <c r="CA85" s="187"/>
      <c r="CB85" s="187"/>
      <c r="CC85" s="187"/>
      <c r="CD85" s="187"/>
      <c r="CE85" s="187"/>
      <c r="CF85" s="187"/>
      <c r="CG85" s="187"/>
    </row>
    <row r="86" spans="6:85" ht="10.5" customHeight="1">
      <c r="F86" s="189" t="s">
        <v>67</v>
      </c>
      <c r="G86" s="189"/>
      <c r="H86" s="189"/>
      <c r="I86" s="189"/>
      <c r="J86" s="189"/>
      <c r="K86" s="189"/>
      <c r="L86" s="189"/>
      <c r="M86" s="190"/>
      <c r="N86" s="191">
        <f>V86+AD86+AL86</f>
        <v>85</v>
      </c>
      <c r="O86" s="187"/>
      <c r="P86" s="187"/>
      <c r="Q86" s="187"/>
      <c r="R86" s="187"/>
      <c r="S86" s="187"/>
      <c r="T86" s="187"/>
      <c r="U86" s="187"/>
      <c r="V86" s="187">
        <v>69</v>
      </c>
      <c r="W86" s="187"/>
      <c r="X86" s="187"/>
      <c r="Y86" s="187"/>
      <c r="Z86" s="187"/>
      <c r="AA86" s="187"/>
      <c r="AB86" s="187"/>
      <c r="AC86" s="187"/>
      <c r="AD86" s="187">
        <v>10</v>
      </c>
      <c r="AE86" s="187"/>
      <c r="AF86" s="187"/>
      <c r="AG86" s="187"/>
      <c r="AH86" s="187"/>
      <c r="AI86" s="187"/>
      <c r="AJ86" s="187"/>
      <c r="AK86" s="187"/>
      <c r="AL86" s="187">
        <v>6</v>
      </c>
      <c r="AM86" s="187"/>
      <c r="AN86" s="187"/>
      <c r="AO86" s="187"/>
      <c r="AP86" s="187"/>
      <c r="AQ86" s="187"/>
      <c r="AR86" s="187"/>
      <c r="AS86" s="187"/>
      <c r="AT86" s="188" t="s">
        <v>76</v>
      </c>
      <c r="AU86" s="189"/>
      <c r="AV86" s="189"/>
      <c r="AW86" s="189"/>
      <c r="AX86" s="189"/>
      <c r="AY86" s="189"/>
      <c r="AZ86" s="189"/>
      <c r="BA86" s="190"/>
      <c r="BB86" s="191">
        <f>BJ86+BR86+BZ86</f>
        <v>76</v>
      </c>
      <c r="BC86" s="187"/>
      <c r="BD86" s="187"/>
      <c r="BE86" s="187"/>
      <c r="BF86" s="187"/>
      <c r="BG86" s="187"/>
      <c r="BH86" s="187"/>
      <c r="BI86" s="187"/>
      <c r="BJ86" s="187">
        <v>69</v>
      </c>
      <c r="BK86" s="187"/>
      <c r="BL86" s="187"/>
      <c r="BM86" s="187"/>
      <c r="BN86" s="187"/>
      <c r="BO86" s="187"/>
      <c r="BP86" s="187"/>
      <c r="BQ86" s="187"/>
      <c r="BR86" s="187">
        <v>7</v>
      </c>
      <c r="BS86" s="187"/>
      <c r="BT86" s="187"/>
      <c r="BU86" s="187"/>
      <c r="BV86" s="187"/>
      <c r="BW86" s="187"/>
      <c r="BX86" s="187"/>
      <c r="BY86" s="187"/>
      <c r="BZ86" s="187">
        <v>0</v>
      </c>
      <c r="CA86" s="187"/>
      <c r="CB86" s="187"/>
      <c r="CC86" s="187"/>
      <c r="CD86" s="187"/>
      <c r="CE86" s="187"/>
      <c r="CF86" s="187"/>
      <c r="CG86" s="187"/>
    </row>
    <row r="87" spans="6:85" ht="10.5" customHeight="1">
      <c r="F87" s="189" t="s">
        <v>68</v>
      </c>
      <c r="G87" s="189"/>
      <c r="H87" s="189"/>
      <c r="I87" s="189"/>
      <c r="J87" s="189"/>
      <c r="K87" s="189"/>
      <c r="L87" s="189"/>
      <c r="M87" s="190"/>
      <c r="N87" s="191">
        <f>V87+AD87+AL87</f>
        <v>143</v>
      </c>
      <c r="O87" s="187"/>
      <c r="P87" s="187"/>
      <c r="Q87" s="187"/>
      <c r="R87" s="187"/>
      <c r="S87" s="187"/>
      <c r="T87" s="187"/>
      <c r="U87" s="187"/>
      <c r="V87" s="187">
        <v>123</v>
      </c>
      <c r="W87" s="187"/>
      <c r="X87" s="187"/>
      <c r="Y87" s="187"/>
      <c r="Z87" s="187"/>
      <c r="AA87" s="187"/>
      <c r="AB87" s="187"/>
      <c r="AC87" s="187"/>
      <c r="AD87" s="187">
        <v>20</v>
      </c>
      <c r="AE87" s="187"/>
      <c r="AF87" s="187"/>
      <c r="AG87" s="187"/>
      <c r="AH87" s="187"/>
      <c r="AI87" s="187"/>
      <c r="AJ87" s="187"/>
      <c r="AK87" s="187"/>
      <c r="AL87" s="187">
        <v>0</v>
      </c>
      <c r="AM87" s="187"/>
      <c r="AN87" s="187"/>
      <c r="AO87" s="187"/>
      <c r="AP87" s="187"/>
      <c r="AQ87" s="187"/>
      <c r="AR87" s="187"/>
      <c r="AS87" s="187"/>
      <c r="AT87" s="188" t="s">
        <v>77</v>
      </c>
      <c r="AU87" s="189"/>
      <c r="AV87" s="189"/>
      <c r="AW87" s="189"/>
      <c r="AX87" s="189"/>
      <c r="AY87" s="189"/>
      <c r="AZ87" s="189"/>
      <c r="BA87" s="190"/>
      <c r="BB87" s="191">
        <f>BJ87+BR87+BZ87</f>
        <v>101</v>
      </c>
      <c r="BC87" s="187"/>
      <c r="BD87" s="187"/>
      <c r="BE87" s="187"/>
      <c r="BF87" s="187"/>
      <c r="BG87" s="187"/>
      <c r="BH87" s="187"/>
      <c r="BI87" s="187"/>
      <c r="BJ87" s="187">
        <v>93</v>
      </c>
      <c r="BK87" s="187"/>
      <c r="BL87" s="187"/>
      <c r="BM87" s="187"/>
      <c r="BN87" s="187"/>
      <c r="BO87" s="187"/>
      <c r="BP87" s="187"/>
      <c r="BQ87" s="187"/>
      <c r="BR87" s="187">
        <v>7</v>
      </c>
      <c r="BS87" s="187"/>
      <c r="BT87" s="187"/>
      <c r="BU87" s="187"/>
      <c r="BV87" s="187"/>
      <c r="BW87" s="187"/>
      <c r="BX87" s="187"/>
      <c r="BY87" s="187"/>
      <c r="BZ87" s="187">
        <v>1</v>
      </c>
      <c r="CA87" s="187"/>
      <c r="CB87" s="187"/>
      <c r="CC87" s="187"/>
      <c r="CD87" s="187"/>
      <c r="CE87" s="187"/>
      <c r="CF87" s="187"/>
      <c r="CG87" s="187"/>
    </row>
    <row r="88" spans="6:85" ht="10.5" customHeight="1">
      <c r="F88" s="189" t="s">
        <v>69</v>
      </c>
      <c r="G88" s="189"/>
      <c r="H88" s="189"/>
      <c r="I88" s="189"/>
      <c r="J88" s="189"/>
      <c r="K88" s="189"/>
      <c r="L88" s="189"/>
      <c r="M88" s="190"/>
      <c r="N88" s="191">
        <f>V88+AD88+AL88</f>
        <v>115</v>
      </c>
      <c r="O88" s="187"/>
      <c r="P88" s="187"/>
      <c r="Q88" s="187"/>
      <c r="R88" s="187"/>
      <c r="S88" s="187"/>
      <c r="T88" s="187"/>
      <c r="U88" s="187"/>
      <c r="V88" s="187">
        <v>101</v>
      </c>
      <c r="W88" s="187"/>
      <c r="X88" s="187"/>
      <c r="Y88" s="187"/>
      <c r="Z88" s="187"/>
      <c r="AA88" s="187"/>
      <c r="AB88" s="187"/>
      <c r="AC88" s="187"/>
      <c r="AD88" s="187">
        <v>4</v>
      </c>
      <c r="AE88" s="187"/>
      <c r="AF88" s="187"/>
      <c r="AG88" s="187"/>
      <c r="AH88" s="187"/>
      <c r="AI88" s="187"/>
      <c r="AJ88" s="187"/>
      <c r="AK88" s="187"/>
      <c r="AL88" s="187">
        <v>10</v>
      </c>
      <c r="AM88" s="187"/>
      <c r="AN88" s="187"/>
      <c r="AO88" s="187"/>
      <c r="AP88" s="187"/>
      <c r="AQ88" s="187"/>
      <c r="AR88" s="187"/>
      <c r="AS88" s="187"/>
      <c r="AT88" s="188" t="s">
        <v>78</v>
      </c>
      <c r="AU88" s="189"/>
      <c r="AV88" s="189"/>
      <c r="AW88" s="189"/>
      <c r="AX88" s="189"/>
      <c r="AY88" s="189"/>
      <c r="AZ88" s="189"/>
      <c r="BA88" s="190"/>
      <c r="BB88" s="191">
        <f>BJ88+BR88+BZ88</f>
        <v>95</v>
      </c>
      <c r="BC88" s="187"/>
      <c r="BD88" s="187"/>
      <c r="BE88" s="187"/>
      <c r="BF88" s="187"/>
      <c r="BG88" s="187"/>
      <c r="BH88" s="187"/>
      <c r="BI88" s="187"/>
      <c r="BJ88" s="187">
        <v>93</v>
      </c>
      <c r="BK88" s="187"/>
      <c r="BL88" s="187"/>
      <c r="BM88" s="187"/>
      <c r="BN88" s="187"/>
      <c r="BO88" s="187"/>
      <c r="BP88" s="187"/>
      <c r="BQ88" s="187"/>
      <c r="BR88" s="187">
        <v>2</v>
      </c>
      <c r="BS88" s="187"/>
      <c r="BT88" s="187"/>
      <c r="BU88" s="187"/>
      <c r="BV88" s="187"/>
      <c r="BW88" s="187"/>
      <c r="BX88" s="187"/>
      <c r="BY88" s="187"/>
      <c r="BZ88" s="187">
        <v>0</v>
      </c>
      <c r="CA88" s="187"/>
      <c r="CB88" s="187"/>
      <c r="CC88" s="187"/>
      <c r="CD88" s="187"/>
      <c r="CE88" s="187"/>
      <c r="CF88" s="187"/>
      <c r="CG88" s="187"/>
    </row>
    <row r="89" spans="6:85" ht="10.5" customHeight="1">
      <c r="F89" s="189" t="s">
        <v>70</v>
      </c>
      <c r="G89" s="189"/>
      <c r="H89" s="189"/>
      <c r="I89" s="189"/>
      <c r="J89" s="189"/>
      <c r="K89" s="189"/>
      <c r="L89" s="189"/>
      <c r="M89" s="190"/>
      <c r="N89" s="191">
        <f>V89+AD89+AL89</f>
        <v>117</v>
      </c>
      <c r="O89" s="187"/>
      <c r="P89" s="187"/>
      <c r="Q89" s="187"/>
      <c r="R89" s="187"/>
      <c r="S89" s="187"/>
      <c r="T89" s="187"/>
      <c r="U89" s="187"/>
      <c r="V89" s="187">
        <v>106</v>
      </c>
      <c r="W89" s="187"/>
      <c r="X89" s="187"/>
      <c r="Y89" s="187"/>
      <c r="Z89" s="187"/>
      <c r="AA89" s="187"/>
      <c r="AB89" s="187"/>
      <c r="AC89" s="187"/>
      <c r="AD89" s="187">
        <v>11</v>
      </c>
      <c r="AE89" s="187"/>
      <c r="AF89" s="187"/>
      <c r="AG89" s="187"/>
      <c r="AH89" s="187"/>
      <c r="AI89" s="187"/>
      <c r="AJ89" s="187"/>
      <c r="AK89" s="187"/>
      <c r="AL89" s="187">
        <v>0</v>
      </c>
      <c r="AM89" s="187"/>
      <c r="AN89" s="187"/>
      <c r="AO89" s="187"/>
      <c r="AP89" s="187"/>
      <c r="AQ89" s="187"/>
      <c r="AR89" s="187"/>
      <c r="AS89" s="187"/>
      <c r="AT89" s="188" t="s">
        <v>79</v>
      </c>
      <c r="AU89" s="189"/>
      <c r="AV89" s="189"/>
      <c r="AW89" s="189"/>
      <c r="AX89" s="189"/>
      <c r="AY89" s="189"/>
      <c r="AZ89" s="189"/>
      <c r="BA89" s="190"/>
      <c r="BB89" s="191">
        <f>BJ89+BR89+BZ89</f>
        <v>91</v>
      </c>
      <c r="BC89" s="187"/>
      <c r="BD89" s="187"/>
      <c r="BE89" s="187"/>
      <c r="BF89" s="187"/>
      <c r="BG89" s="187"/>
      <c r="BH89" s="187"/>
      <c r="BI89" s="187"/>
      <c r="BJ89" s="187">
        <v>78</v>
      </c>
      <c r="BK89" s="187"/>
      <c r="BL89" s="187"/>
      <c r="BM89" s="187"/>
      <c r="BN89" s="187"/>
      <c r="BO89" s="187"/>
      <c r="BP89" s="187"/>
      <c r="BQ89" s="187"/>
      <c r="BR89" s="187">
        <v>6</v>
      </c>
      <c r="BS89" s="187"/>
      <c r="BT89" s="187"/>
      <c r="BU89" s="187"/>
      <c r="BV89" s="187"/>
      <c r="BW89" s="187"/>
      <c r="BX89" s="187"/>
      <c r="BY89" s="187"/>
      <c r="BZ89" s="187">
        <v>7</v>
      </c>
      <c r="CA89" s="187"/>
      <c r="CB89" s="187"/>
      <c r="CC89" s="187"/>
      <c r="CD89" s="187"/>
      <c r="CE89" s="187"/>
      <c r="CF89" s="187"/>
      <c r="CG89" s="187"/>
    </row>
    <row r="90" spans="6:85" ht="3" customHeight="1" thickBot="1">
      <c r="F90" s="195"/>
      <c r="G90" s="195"/>
      <c r="H90" s="195"/>
      <c r="I90" s="195"/>
      <c r="J90" s="195"/>
      <c r="K90" s="195"/>
      <c r="L90" s="195"/>
      <c r="M90" s="196"/>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80"/>
      <c r="AU90" s="181"/>
      <c r="AV90" s="181"/>
      <c r="AW90" s="181"/>
      <c r="AX90" s="181"/>
      <c r="AY90" s="181"/>
      <c r="AZ90" s="181"/>
      <c r="BA90" s="182"/>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row>
    <row r="91" spans="6:85" ht="9.75" customHeight="1">
      <c r="F91" s="183" t="s">
        <v>184</v>
      </c>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c r="CF91" s="183"/>
      <c r="CG91" s="183"/>
    </row>
    <row r="92" ht="14.25" customHeight="1"/>
    <row r="93" spans="1:90" ht="18.75" customHeight="1">
      <c r="A93" s="117" t="s">
        <v>412</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117"/>
      <c r="BY93" s="117"/>
      <c r="BZ93" s="117"/>
      <c r="CA93" s="117"/>
      <c r="CB93" s="117"/>
      <c r="CC93" s="117"/>
      <c r="CD93" s="117"/>
      <c r="CE93" s="117"/>
      <c r="CF93" s="117"/>
      <c r="CG93" s="117"/>
      <c r="CH93" s="117"/>
      <c r="CI93" s="117"/>
      <c r="CJ93" s="117"/>
      <c r="CK93" s="117"/>
      <c r="CL93" s="117"/>
    </row>
    <row r="94" spans="6:95" ht="12" thickBot="1">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46"/>
      <c r="CI94" s="46"/>
      <c r="CJ94" s="46"/>
      <c r="CK94" s="46"/>
      <c r="CL94" s="46"/>
      <c r="CM94" s="46"/>
      <c r="CN94" s="46"/>
      <c r="CO94" s="46"/>
      <c r="CP94" s="46"/>
      <c r="CQ94" s="46"/>
    </row>
    <row r="95" spans="6:85" ht="16.5" customHeight="1">
      <c r="F95" s="153" t="s">
        <v>183</v>
      </c>
      <c r="G95" s="153"/>
      <c r="H95" s="153"/>
      <c r="I95" s="153"/>
      <c r="J95" s="153"/>
      <c r="K95" s="153"/>
      <c r="L95" s="153"/>
      <c r="M95" s="153"/>
      <c r="N95" s="153"/>
      <c r="O95" s="153"/>
      <c r="P95" s="153"/>
      <c r="Q95" s="153"/>
      <c r="R95" s="153"/>
      <c r="S95" s="153"/>
      <c r="T95" s="154"/>
      <c r="U95" s="167" t="s">
        <v>153</v>
      </c>
      <c r="V95" s="168"/>
      <c r="W95" s="168"/>
      <c r="X95" s="168"/>
      <c r="Y95" s="168"/>
      <c r="Z95" s="169"/>
      <c r="AA95" s="161" t="s">
        <v>144</v>
      </c>
      <c r="AB95" s="162"/>
      <c r="AC95" s="162"/>
      <c r="AD95" s="162"/>
      <c r="AE95" s="162"/>
      <c r="AF95" s="163"/>
      <c r="AG95" s="174" t="s">
        <v>145</v>
      </c>
      <c r="AH95" s="175"/>
      <c r="AI95" s="175"/>
      <c r="AJ95" s="175"/>
      <c r="AK95" s="175"/>
      <c r="AL95" s="175"/>
      <c r="AM95" s="175"/>
      <c r="AN95" s="175"/>
      <c r="AO95" s="175"/>
      <c r="AP95" s="175"/>
      <c r="AQ95" s="175"/>
      <c r="AR95" s="175"/>
      <c r="AS95" s="175"/>
      <c r="AT95" s="175"/>
      <c r="AU95" s="175"/>
      <c r="AV95" s="176"/>
      <c r="AW95" s="174" t="s">
        <v>146</v>
      </c>
      <c r="AX95" s="175"/>
      <c r="AY95" s="175"/>
      <c r="AZ95" s="175"/>
      <c r="BA95" s="175"/>
      <c r="BB95" s="175"/>
      <c r="BC95" s="175"/>
      <c r="BD95" s="175"/>
      <c r="BE95" s="175"/>
      <c r="BF95" s="175"/>
      <c r="BG95" s="175"/>
      <c r="BH95" s="175"/>
      <c r="BI95" s="175"/>
      <c r="BJ95" s="175"/>
      <c r="BK95" s="175"/>
      <c r="BL95" s="176"/>
      <c r="BM95" s="177" t="s">
        <v>147</v>
      </c>
      <c r="BN95" s="177"/>
      <c r="BO95" s="177"/>
      <c r="BP95" s="177"/>
      <c r="BQ95" s="177"/>
      <c r="BR95" s="177"/>
      <c r="BS95" s="177"/>
      <c r="BT95" s="177"/>
      <c r="BU95" s="177"/>
      <c r="BV95" s="177"/>
      <c r="BW95" s="177"/>
      <c r="BX95" s="177"/>
      <c r="BY95" s="177"/>
      <c r="BZ95" s="177"/>
      <c r="CA95" s="177"/>
      <c r="CB95" s="177"/>
      <c r="CC95" s="177"/>
      <c r="CD95" s="177"/>
      <c r="CE95" s="177"/>
      <c r="CF95" s="177"/>
      <c r="CG95" s="174"/>
    </row>
    <row r="96" spans="6:85" ht="18" customHeight="1">
      <c r="F96" s="155"/>
      <c r="G96" s="155"/>
      <c r="H96" s="155"/>
      <c r="I96" s="155"/>
      <c r="J96" s="155"/>
      <c r="K96" s="155"/>
      <c r="L96" s="155"/>
      <c r="M96" s="155"/>
      <c r="N96" s="155"/>
      <c r="O96" s="155"/>
      <c r="P96" s="155"/>
      <c r="Q96" s="155"/>
      <c r="R96" s="155"/>
      <c r="S96" s="155"/>
      <c r="T96" s="156"/>
      <c r="U96" s="170"/>
      <c r="V96" s="171"/>
      <c r="W96" s="171"/>
      <c r="X96" s="171"/>
      <c r="Y96" s="171"/>
      <c r="Z96" s="172"/>
      <c r="AA96" s="164"/>
      <c r="AB96" s="165"/>
      <c r="AC96" s="165"/>
      <c r="AD96" s="165"/>
      <c r="AE96" s="165"/>
      <c r="AF96" s="166"/>
      <c r="AG96" s="178" t="s">
        <v>105</v>
      </c>
      <c r="AH96" s="178"/>
      <c r="AI96" s="178"/>
      <c r="AJ96" s="178"/>
      <c r="AK96" s="178"/>
      <c r="AL96" s="178"/>
      <c r="AM96" s="178"/>
      <c r="AN96" s="178"/>
      <c r="AO96" s="178" t="s">
        <v>148</v>
      </c>
      <c r="AP96" s="178"/>
      <c r="AQ96" s="178"/>
      <c r="AR96" s="178"/>
      <c r="AS96" s="178"/>
      <c r="AT96" s="178"/>
      <c r="AU96" s="178"/>
      <c r="AV96" s="178"/>
      <c r="AW96" s="178" t="s">
        <v>105</v>
      </c>
      <c r="AX96" s="178"/>
      <c r="AY96" s="178"/>
      <c r="AZ96" s="178"/>
      <c r="BA96" s="178"/>
      <c r="BB96" s="178"/>
      <c r="BC96" s="178"/>
      <c r="BD96" s="178"/>
      <c r="BE96" s="178" t="s">
        <v>149</v>
      </c>
      <c r="BF96" s="178"/>
      <c r="BG96" s="178"/>
      <c r="BH96" s="178"/>
      <c r="BI96" s="178"/>
      <c r="BJ96" s="178"/>
      <c r="BK96" s="178"/>
      <c r="BL96" s="178"/>
      <c r="BM96" s="178" t="s">
        <v>105</v>
      </c>
      <c r="BN96" s="178"/>
      <c r="BO96" s="178"/>
      <c r="BP96" s="178"/>
      <c r="BQ96" s="178"/>
      <c r="BR96" s="178"/>
      <c r="BS96" s="178"/>
      <c r="BT96" s="178" t="s">
        <v>150</v>
      </c>
      <c r="BU96" s="178"/>
      <c r="BV96" s="178"/>
      <c r="BW96" s="178"/>
      <c r="BX96" s="178"/>
      <c r="BY96" s="178"/>
      <c r="BZ96" s="178"/>
      <c r="CA96" s="178" t="s">
        <v>151</v>
      </c>
      <c r="CB96" s="178"/>
      <c r="CC96" s="178"/>
      <c r="CD96" s="178"/>
      <c r="CE96" s="178"/>
      <c r="CF96" s="178"/>
      <c r="CG96" s="179"/>
    </row>
    <row r="97" spans="6:20" ht="3" customHeight="1">
      <c r="F97" s="144"/>
      <c r="G97" s="144"/>
      <c r="H97" s="144"/>
      <c r="I97" s="144"/>
      <c r="J97" s="144"/>
      <c r="K97" s="144"/>
      <c r="L97" s="144"/>
      <c r="M97" s="144"/>
      <c r="N97" s="144"/>
      <c r="O97" s="144"/>
      <c r="P97" s="144"/>
      <c r="Q97" s="144"/>
      <c r="R97" s="144"/>
      <c r="S97" s="144"/>
      <c r="T97" s="145"/>
    </row>
    <row r="98" spans="6:85" s="2" customFormat="1" ht="10.5" customHeight="1">
      <c r="F98" s="157"/>
      <c r="G98" s="157"/>
      <c r="H98" s="157"/>
      <c r="I98" s="157"/>
      <c r="J98" s="157"/>
      <c r="K98" s="157"/>
      <c r="L98" s="157"/>
      <c r="M98" s="157"/>
      <c r="N98" s="157"/>
      <c r="O98" s="157"/>
      <c r="P98" s="157"/>
      <c r="Q98" s="157"/>
      <c r="R98" s="157"/>
      <c r="S98" s="157"/>
      <c r="T98" s="158"/>
      <c r="U98" s="9"/>
      <c r="V98" s="9"/>
      <c r="W98" s="9"/>
      <c r="X98" s="9"/>
      <c r="Y98" s="9"/>
      <c r="Z98" s="9"/>
      <c r="AA98" s="9"/>
      <c r="AB98" s="9"/>
      <c r="AC98" s="9"/>
      <c r="AD98" s="9"/>
      <c r="AE98" s="9"/>
      <c r="AF98" s="9"/>
      <c r="AG98" s="9"/>
      <c r="AH98" s="9"/>
      <c r="AI98" s="9"/>
      <c r="AJ98" s="9"/>
      <c r="AK98" s="9"/>
      <c r="AL98" s="9"/>
      <c r="AM98" s="9"/>
      <c r="AN98" s="9"/>
      <c r="AO98" s="173" t="s">
        <v>80</v>
      </c>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9"/>
      <c r="BN98" s="9"/>
      <c r="BO98" s="9"/>
      <c r="BP98" s="9"/>
      <c r="BQ98" s="9"/>
      <c r="BR98" s="9"/>
      <c r="BS98" s="9"/>
      <c r="BT98" s="9"/>
      <c r="BU98" s="9"/>
      <c r="BV98" s="9"/>
      <c r="BW98" s="9"/>
      <c r="BX98" s="9"/>
      <c r="BY98" s="9"/>
      <c r="BZ98" s="9"/>
      <c r="CA98" s="9"/>
      <c r="CB98" s="9"/>
      <c r="CC98" s="9"/>
      <c r="CD98" s="9"/>
      <c r="CE98" s="9"/>
      <c r="CF98" s="9"/>
      <c r="CG98" s="9"/>
    </row>
    <row r="99" spans="6:85" s="2" customFormat="1" ht="10.5" customHeight="1">
      <c r="F99" s="159" t="s">
        <v>164</v>
      </c>
      <c r="G99" s="159"/>
      <c r="H99" s="159"/>
      <c r="I99" s="159"/>
      <c r="J99" s="159"/>
      <c r="K99" s="159"/>
      <c r="L99" s="159"/>
      <c r="M99" s="159"/>
      <c r="N99" s="159"/>
      <c r="O99" s="159"/>
      <c r="P99" s="159"/>
      <c r="Q99" s="159"/>
      <c r="R99" s="159"/>
      <c r="S99" s="159"/>
      <c r="T99" s="160"/>
      <c r="U99" s="123">
        <v>17</v>
      </c>
      <c r="V99" s="123"/>
      <c r="W99" s="123"/>
      <c r="X99" s="123"/>
      <c r="Y99" s="123"/>
      <c r="Z99" s="123"/>
      <c r="AA99" s="123">
        <v>10</v>
      </c>
      <c r="AB99" s="123"/>
      <c r="AC99" s="123"/>
      <c r="AD99" s="123"/>
      <c r="AE99" s="123"/>
      <c r="AF99" s="123"/>
      <c r="AG99" s="123">
        <v>1334279</v>
      </c>
      <c r="AH99" s="123"/>
      <c r="AI99" s="123"/>
      <c r="AJ99" s="123"/>
      <c r="AK99" s="123"/>
      <c r="AL99" s="123"/>
      <c r="AM99" s="123"/>
      <c r="AN99" s="123"/>
      <c r="AO99" s="123">
        <v>635216</v>
      </c>
      <c r="AP99" s="123"/>
      <c r="AQ99" s="123"/>
      <c r="AR99" s="123"/>
      <c r="AS99" s="123"/>
      <c r="AT99" s="123"/>
      <c r="AU99" s="123"/>
      <c r="AV99" s="123"/>
      <c r="AW99" s="123">
        <v>1041677</v>
      </c>
      <c r="AX99" s="123"/>
      <c r="AY99" s="123"/>
      <c r="AZ99" s="123"/>
      <c r="BA99" s="123"/>
      <c r="BB99" s="123"/>
      <c r="BC99" s="123"/>
      <c r="BD99" s="123"/>
      <c r="BE99" s="123">
        <v>489052</v>
      </c>
      <c r="BF99" s="123"/>
      <c r="BG99" s="123"/>
      <c r="BH99" s="123"/>
      <c r="BI99" s="123"/>
      <c r="BJ99" s="123"/>
      <c r="BK99" s="123"/>
      <c r="BL99" s="123"/>
      <c r="BM99" s="129">
        <v>78.07</v>
      </c>
      <c r="BN99" s="129"/>
      <c r="BO99" s="129"/>
      <c r="BP99" s="129"/>
      <c r="BQ99" s="129"/>
      <c r="BR99" s="129"/>
      <c r="BS99" s="129"/>
      <c r="BT99" s="129">
        <v>76.99</v>
      </c>
      <c r="BU99" s="129"/>
      <c r="BV99" s="129"/>
      <c r="BW99" s="129"/>
      <c r="BX99" s="129"/>
      <c r="BY99" s="129"/>
      <c r="BZ99" s="129"/>
      <c r="CA99" s="129">
        <v>79.05</v>
      </c>
      <c r="CB99" s="129"/>
      <c r="CC99" s="129"/>
      <c r="CD99" s="129"/>
      <c r="CE99" s="129"/>
      <c r="CF99" s="129"/>
      <c r="CG99" s="129"/>
    </row>
    <row r="100" spans="6:85" s="2" customFormat="1" ht="10.5" customHeight="1">
      <c r="F100" s="120" t="s">
        <v>154</v>
      </c>
      <c r="G100" s="120"/>
      <c r="H100" s="120"/>
      <c r="I100" s="120"/>
      <c r="J100" s="120"/>
      <c r="K100" s="120"/>
      <c r="L100" s="120"/>
      <c r="M100" s="120"/>
      <c r="N100" s="120"/>
      <c r="O100" s="120"/>
      <c r="P100" s="120"/>
      <c r="Q100" s="120"/>
      <c r="R100" s="120"/>
      <c r="S100" s="120"/>
      <c r="T100" s="121"/>
      <c r="U100" s="123">
        <v>16</v>
      </c>
      <c r="V100" s="123"/>
      <c r="W100" s="123"/>
      <c r="X100" s="123"/>
      <c r="Y100" s="123"/>
      <c r="Z100" s="123"/>
      <c r="AA100" s="123">
        <v>10</v>
      </c>
      <c r="AB100" s="123"/>
      <c r="AC100" s="123"/>
      <c r="AD100" s="123"/>
      <c r="AE100" s="123"/>
      <c r="AF100" s="123"/>
      <c r="AG100" s="123">
        <v>1367628</v>
      </c>
      <c r="AH100" s="123"/>
      <c r="AI100" s="123"/>
      <c r="AJ100" s="123"/>
      <c r="AK100" s="123"/>
      <c r="AL100" s="123"/>
      <c r="AM100" s="123"/>
      <c r="AN100" s="123"/>
      <c r="AO100" s="123">
        <v>650195</v>
      </c>
      <c r="AP100" s="123"/>
      <c r="AQ100" s="123"/>
      <c r="AR100" s="123"/>
      <c r="AS100" s="123"/>
      <c r="AT100" s="123"/>
      <c r="AU100" s="123"/>
      <c r="AV100" s="123"/>
      <c r="AW100" s="123">
        <v>1011731</v>
      </c>
      <c r="AX100" s="123"/>
      <c r="AY100" s="123"/>
      <c r="AZ100" s="123"/>
      <c r="BA100" s="123"/>
      <c r="BB100" s="123"/>
      <c r="BC100" s="123"/>
      <c r="BD100" s="123"/>
      <c r="BE100" s="123">
        <v>476019</v>
      </c>
      <c r="BF100" s="123"/>
      <c r="BG100" s="123"/>
      <c r="BH100" s="123"/>
      <c r="BI100" s="123"/>
      <c r="BJ100" s="123"/>
      <c r="BK100" s="123"/>
      <c r="BL100" s="123"/>
      <c r="BM100" s="129">
        <v>73.98</v>
      </c>
      <c r="BN100" s="129"/>
      <c r="BO100" s="129"/>
      <c r="BP100" s="129"/>
      <c r="BQ100" s="129"/>
      <c r="BR100" s="129"/>
      <c r="BS100" s="129"/>
      <c r="BT100" s="129">
        <v>73.21</v>
      </c>
      <c r="BU100" s="129"/>
      <c r="BV100" s="129"/>
      <c r="BW100" s="129"/>
      <c r="BX100" s="129"/>
      <c r="BY100" s="129"/>
      <c r="BZ100" s="129"/>
      <c r="CA100" s="129">
        <v>74.67</v>
      </c>
      <c r="CB100" s="129"/>
      <c r="CC100" s="129"/>
      <c r="CD100" s="129"/>
      <c r="CE100" s="129"/>
      <c r="CF100" s="129"/>
      <c r="CG100" s="129"/>
    </row>
    <row r="101" spans="6:85" s="2" customFormat="1" ht="10.5" customHeight="1">
      <c r="F101" s="120" t="s">
        <v>155</v>
      </c>
      <c r="G101" s="120"/>
      <c r="H101" s="120"/>
      <c r="I101" s="120"/>
      <c r="J101" s="120"/>
      <c r="K101" s="120"/>
      <c r="L101" s="120"/>
      <c r="M101" s="120"/>
      <c r="N101" s="120"/>
      <c r="O101" s="120"/>
      <c r="P101" s="120"/>
      <c r="Q101" s="120"/>
      <c r="R101" s="120"/>
      <c r="S101" s="120"/>
      <c r="T101" s="121"/>
      <c r="U101" s="123">
        <v>13</v>
      </c>
      <c r="V101" s="123"/>
      <c r="W101" s="123"/>
      <c r="X101" s="123"/>
      <c r="Y101" s="123"/>
      <c r="Z101" s="123"/>
      <c r="AA101" s="123">
        <v>10</v>
      </c>
      <c r="AB101" s="123"/>
      <c r="AC101" s="123"/>
      <c r="AD101" s="123"/>
      <c r="AE101" s="123"/>
      <c r="AF101" s="123"/>
      <c r="AG101" s="123">
        <v>1386403</v>
      </c>
      <c r="AH101" s="123"/>
      <c r="AI101" s="123"/>
      <c r="AJ101" s="123"/>
      <c r="AK101" s="123"/>
      <c r="AL101" s="123"/>
      <c r="AM101" s="123"/>
      <c r="AN101" s="123"/>
      <c r="AO101" s="123">
        <v>657786</v>
      </c>
      <c r="AP101" s="123"/>
      <c r="AQ101" s="123"/>
      <c r="AR101" s="123"/>
      <c r="AS101" s="123"/>
      <c r="AT101" s="123"/>
      <c r="AU101" s="123"/>
      <c r="AV101" s="123"/>
      <c r="AW101" s="123">
        <v>1027787</v>
      </c>
      <c r="AX101" s="123"/>
      <c r="AY101" s="123"/>
      <c r="AZ101" s="123"/>
      <c r="BA101" s="123"/>
      <c r="BB101" s="123"/>
      <c r="BC101" s="123"/>
      <c r="BD101" s="123"/>
      <c r="BE101" s="123">
        <v>479173</v>
      </c>
      <c r="BF101" s="123"/>
      <c r="BG101" s="123"/>
      <c r="BH101" s="123"/>
      <c r="BI101" s="123"/>
      <c r="BJ101" s="123"/>
      <c r="BK101" s="123"/>
      <c r="BL101" s="123"/>
      <c r="BM101" s="129">
        <v>74.13</v>
      </c>
      <c r="BN101" s="129"/>
      <c r="BO101" s="129"/>
      <c r="BP101" s="129"/>
      <c r="BQ101" s="129"/>
      <c r="BR101" s="129"/>
      <c r="BS101" s="129"/>
      <c r="BT101" s="129">
        <v>72.85</v>
      </c>
      <c r="BU101" s="129"/>
      <c r="BV101" s="129"/>
      <c r="BW101" s="129"/>
      <c r="BX101" s="129"/>
      <c r="BY101" s="129"/>
      <c r="BZ101" s="129"/>
      <c r="CA101" s="129">
        <v>75.3</v>
      </c>
      <c r="CB101" s="129"/>
      <c r="CC101" s="129"/>
      <c r="CD101" s="129"/>
      <c r="CE101" s="129"/>
      <c r="CF101" s="129"/>
      <c r="CG101" s="129"/>
    </row>
    <row r="102" spans="6:85" s="2" customFormat="1" ht="10.5" customHeight="1">
      <c r="F102" s="150" t="s">
        <v>165</v>
      </c>
      <c r="G102" s="120"/>
      <c r="H102" s="120"/>
      <c r="I102" s="120"/>
      <c r="J102" s="120"/>
      <c r="K102" s="120"/>
      <c r="L102" s="120"/>
      <c r="M102" s="120"/>
      <c r="N102" s="120"/>
      <c r="O102" s="120"/>
      <c r="P102" s="120"/>
      <c r="Q102" s="120"/>
      <c r="R102" s="120"/>
      <c r="S102" s="120"/>
      <c r="T102" s="121"/>
      <c r="U102" s="123">
        <v>15</v>
      </c>
      <c r="V102" s="123"/>
      <c r="W102" s="123"/>
      <c r="X102" s="123"/>
      <c r="Y102" s="123"/>
      <c r="Z102" s="123"/>
      <c r="AA102" s="123">
        <v>10</v>
      </c>
      <c r="AB102" s="123"/>
      <c r="AC102" s="123"/>
      <c r="AD102" s="123"/>
      <c r="AE102" s="123"/>
      <c r="AF102" s="123"/>
      <c r="AG102" s="123">
        <v>1422246</v>
      </c>
      <c r="AH102" s="123"/>
      <c r="AI102" s="123"/>
      <c r="AJ102" s="123"/>
      <c r="AK102" s="123"/>
      <c r="AL102" s="123"/>
      <c r="AM102" s="123"/>
      <c r="AN102" s="123"/>
      <c r="AO102" s="123">
        <v>673325</v>
      </c>
      <c r="AP102" s="123"/>
      <c r="AQ102" s="123"/>
      <c r="AR102" s="123"/>
      <c r="AS102" s="123"/>
      <c r="AT102" s="123"/>
      <c r="AU102" s="123"/>
      <c r="AV102" s="123"/>
      <c r="AW102" s="123">
        <v>1092682</v>
      </c>
      <c r="AX102" s="123"/>
      <c r="AY102" s="123"/>
      <c r="AZ102" s="123"/>
      <c r="BA102" s="123"/>
      <c r="BB102" s="123"/>
      <c r="BC102" s="123"/>
      <c r="BD102" s="123"/>
      <c r="BE102" s="123">
        <v>508835</v>
      </c>
      <c r="BF102" s="123"/>
      <c r="BG102" s="123"/>
      <c r="BH102" s="123"/>
      <c r="BI102" s="123"/>
      <c r="BJ102" s="123"/>
      <c r="BK102" s="123"/>
      <c r="BL102" s="123"/>
      <c r="BM102" s="129">
        <v>76.83</v>
      </c>
      <c r="BN102" s="129"/>
      <c r="BO102" s="129"/>
      <c r="BP102" s="129"/>
      <c r="BQ102" s="129"/>
      <c r="BR102" s="129"/>
      <c r="BS102" s="129"/>
      <c r="BT102" s="129">
        <v>75.57</v>
      </c>
      <c r="BU102" s="129"/>
      <c r="BV102" s="129"/>
      <c r="BW102" s="129"/>
      <c r="BX102" s="129"/>
      <c r="BY102" s="129"/>
      <c r="BZ102" s="129"/>
      <c r="CA102" s="129">
        <v>77.96</v>
      </c>
      <c r="CB102" s="129"/>
      <c r="CC102" s="129"/>
      <c r="CD102" s="129"/>
      <c r="CE102" s="129"/>
      <c r="CF102" s="129"/>
      <c r="CG102" s="129"/>
    </row>
    <row r="103" spans="6:85" s="2" customFormat="1" ht="10.5" customHeight="1">
      <c r="F103" s="120" t="s">
        <v>156</v>
      </c>
      <c r="G103" s="120"/>
      <c r="H103" s="120"/>
      <c r="I103" s="120"/>
      <c r="J103" s="120"/>
      <c r="K103" s="120"/>
      <c r="L103" s="120"/>
      <c r="M103" s="120"/>
      <c r="N103" s="120"/>
      <c r="O103" s="120"/>
      <c r="P103" s="120"/>
      <c r="Q103" s="120"/>
      <c r="R103" s="120"/>
      <c r="S103" s="120"/>
      <c r="T103" s="121"/>
      <c r="U103" s="123">
        <v>15</v>
      </c>
      <c r="V103" s="123"/>
      <c r="W103" s="123"/>
      <c r="X103" s="123"/>
      <c r="Y103" s="123"/>
      <c r="Z103" s="123"/>
      <c r="AA103" s="123">
        <v>10</v>
      </c>
      <c r="AB103" s="123"/>
      <c r="AC103" s="123"/>
      <c r="AD103" s="123"/>
      <c r="AE103" s="123"/>
      <c r="AF103" s="123"/>
      <c r="AG103" s="123">
        <v>1474975</v>
      </c>
      <c r="AH103" s="123"/>
      <c r="AI103" s="123"/>
      <c r="AJ103" s="123"/>
      <c r="AK103" s="123"/>
      <c r="AL103" s="123"/>
      <c r="AM103" s="123"/>
      <c r="AN103" s="123"/>
      <c r="AO103" s="123">
        <v>699056</v>
      </c>
      <c r="AP103" s="123"/>
      <c r="AQ103" s="123"/>
      <c r="AR103" s="123"/>
      <c r="AS103" s="123"/>
      <c r="AT103" s="123"/>
      <c r="AU103" s="123"/>
      <c r="AV103" s="123"/>
      <c r="AW103" s="123">
        <v>1046621</v>
      </c>
      <c r="AX103" s="123"/>
      <c r="AY103" s="123"/>
      <c r="AZ103" s="123"/>
      <c r="BA103" s="123"/>
      <c r="BB103" s="123"/>
      <c r="BC103" s="123"/>
      <c r="BD103" s="123"/>
      <c r="BE103" s="123">
        <v>487592</v>
      </c>
      <c r="BF103" s="123"/>
      <c r="BG103" s="123"/>
      <c r="BH103" s="123"/>
      <c r="BI103" s="123"/>
      <c r="BJ103" s="123"/>
      <c r="BK103" s="123"/>
      <c r="BL103" s="123"/>
      <c r="BM103" s="129">
        <v>70.96</v>
      </c>
      <c r="BN103" s="129"/>
      <c r="BO103" s="129"/>
      <c r="BP103" s="129"/>
      <c r="BQ103" s="129"/>
      <c r="BR103" s="129"/>
      <c r="BS103" s="129"/>
      <c r="BT103" s="129">
        <v>69.75</v>
      </c>
      <c r="BU103" s="129"/>
      <c r="BV103" s="129"/>
      <c r="BW103" s="129"/>
      <c r="BX103" s="129"/>
      <c r="BY103" s="129"/>
      <c r="BZ103" s="129"/>
      <c r="CA103" s="129">
        <v>72.05</v>
      </c>
      <c r="CB103" s="129"/>
      <c r="CC103" s="129"/>
      <c r="CD103" s="129"/>
      <c r="CE103" s="129"/>
      <c r="CF103" s="129"/>
      <c r="CG103" s="129"/>
    </row>
    <row r="104" spans="6:85" s="10" customFormat="1" ht="10.5" customHeight="1">
      <c r="F104" s="120" t="s">
        <v>395</v>
      </c>
      <c r="G104" s="120"/>
      <c r="H104" s="120"/>
      <c r="I104" s="120"/>
      <c r="J104" s="120"/>
      <c r="K104" s="120"/>
      <c r="L104" s="120"/>
      <c r="M104" s="120"/>
      <c r="N104" s="120"/>
      <c r="O104" s="120"/>
      <c r="P104" s="120"/>
      <c r="Q104" s="120"/>
      <c r="R104" s="120"/>
      <c r="S104" s="120"/>
      <c r="T104" s="121"/>
      <c r="U104" s="123">
        <v>16</v>
      </c>
      <c r="V104" s="123"/>
      <c r="W104" s="123"/>
      <c r="X104" s="123"/>
      <c r="Y104" s="123"/>
      <c r="Z104" s="123"/>
      <c r="AA104" s="123">
        <v>5</v>
      </c>
      <c r="AB104" s="123"/>
      <c r="AC104" s="123"/>
      <c r="AD104" s="123"/>
      <c r="AE104" s="123"/>
      <c r="AF104" s="123"/>
      <c r="AG104" s="123">
        <v>1520250</v>
      </c>
      <c r="AH104" s="123"/>
      <c r="AI104" s="123"/>
      <c r="AJ104" s="123"/>
      <c r="AK104" s="123"/>
      <c r="AL104" s="123"/>
      <c r="AM104" s="123"/>
      <c r="AN104" s="123"/>
      <c r="AO104" s="123">
        <v>721366</v>
      </c>
      <c r="AP104" s="123"/>
      <c r="AQ104" s="123"/>
      <c r="AR104" s="123"/>
      <c r="AS104" s="123"/>
      <c r="AT104" s="123"/>
      <c r="AU104" s="123"/>
      <c r="AV104" s="123"/>
      <c r="AW104" s="123">
        <v>991839</v>
      </c>
      <c r="AX104" s="123"/>
      <c r="AY104" s="123"/>
      <c r="AZ104" s="123"/>
      <c r="BA104" s="123"/>
      <c r="BB104" s="123"/>
      <c r="BC104" s="123"/>
      <c r="BD104" s="123"/>
      <c r="BE104" s="123">
        <v>462172</v>
      </c>
      <c r="BF104" s="123"/>
      <c r="BG104" s="123"/>
      <c r="BH104" s="123"/>
      <c r="BI104" s="123"/>
      <c r="BJ104" s="123"/>
      <c r="BK104" s="123"/>
      <c r="BL104" s="123"/>
      <c r="BM104" s="129">
        <v>65.24</v>
      </c>
      <c r="BN104" s="129"/>
      <c r="BO104" s="129"/>
      <c r="BP104" s="129"/>
      <c r="BQ104" s="129"/>
      <c r="BR104" s="129"/>
      <c r="BS104" s="129"/>
      <c r="BT104" s="129">
        <v>64.07</v>
      </c>
      <c r="BU104" s="129"/>
      <c r="BV104" s="129"/>
      <c r="BW104" s="129"/>
      <c r="BX104" s="129"/>
      <c r="BY104" s="129"/>
      <c r="BZ104" s="129"/>
      <c r="CA104" s="129">
        <v>66.3</v>
      </c>
      <c r="CB104" s="129"/>
      <c r="CC104" s="129"/>
      <c r="CD104" s="129"/>
      <c r="CE104" s="129"/>
      <c r="CF104" s="129"/>
      <c r="CG104" s="129"/>
    </row>
    <row r="105" spans="6:85" s="50" customFormat="1" ht="10.5" customHeight="1">
      <c r="F105" s="120" t="s">
        <v>408</v>
      </c>
      <c r="G105" s="120"/>
      <c r="H105" s="120"/>
      <c r="I105" s="120"/>
      <c r="J105" s="120"/>
      <c r="K105" s="120"/>
      <c r="L105" s="120"/>
      <c r="M105" s="120"/>
      <c r="N105" s="120"/>
      <c r="O105" s="120"/>
      <c r="P105" s="120"/>
      <c r="Q105" s="120"/>
      <c r="R105" s="120"/>
      <c r="S105" s="120"/>
      <c r="T105" s="121"/>
      <c r="U105" s="123">
        <v>16</v>
      </c>
      <c r="V105" s="123"/>
      <c r="W105" s="123"/>
      <c r="X105" s="123"/>
      <c r="Y105" s="123"/>
      <c r="Z105" s="123"/>
      <c r="AA105" s="123">
        <v>5</v>
      </c>
      <c r="AB105" s="123"/>
      <c r="AC105" s="123"/>
      <c r="AD105" s="123"/>
      <c r="AE105" s="123"/>
      <c r="AF105" s="123"/>
      <c r="AG105" s="123">
        <v>1551423</v>
      </c>
      <c r="AH105" s="123"/>
      <c r="AI105" s="123"/>
      <c r="AJ105" s="123"/>
      <c r="AK105" s="123"/>
      <c r="AL105" s="123"/>
      <c r="AM105" s="123"/>
      <c r="AN105" s="123"/>
      <c r="AO105" s="123">
        <v>736646</v>
      </c>
      <c r="AP105" s="123"/>
      <c r="AQ105" s="123"/>
      <c r="AR105" s="123"/>
      <c r="AS105" s="123"/>
      <c r="AT105" s="123"/>
      <c r="AU105" s="123"/>
      <c r="AV105" s="123"/>
      <c r="AW105" s="123">
        <v>961814</v>
      </c>
      <c r="AX105" s="123"/>
      <c r="AY105" s="123"/>
      <c r="AZ105" s="123"/>
      <c r="BA105" s="123"/>
      <c r="BB105" s="123"/>
      <c r="BC105" s="123"/>
      <c r="BD105" s="123"/>
      <c r="BE105" s="123">
        <v>452200</v>
      </c>
      <c r="BF105" s="123"/>
      <c r="BG105" s="123"/>
      <c r="BH105" s="123"/>
      <c r="BI105" s="123"/>
      <c r="BJ105" s="123"/>
      <c r="BK105" s="123"/>
      <c r="BL105" s="123"/>
      <c r="BM105" s="129">
        <v>62</v>
      </c>
      <c r="BN105" s="129"/>
      <c r="BO105" s="129"/>
      <c r="BP105" s="129"/>
      <c r="BQ105" s="129"/>
      <c r="BR105" s="129"/>
      <c r="BS105" s="129"/>
      <c r="BT105" s="129">
        <v>61.39</v>
      </c>
      <c r="BU105" s="129"/>
      <c r="BV105" s="129"/>
      <c r="BW105" s="129"/>
      <c r="BX105" s="129"/>
      <c r="BY105" s="129"/>
      <c r="BZ105" s="129"/>
      <c r="CA105" s="129">
        <v>62.55</v>
      </c>
      <c r="CB105" s="129"/>
      <c r="CC105" s="129"/>
      <c r="CD105" s="129"/>
      <c r="CE105" s="129"/>
      <c r="CF105" s="129"/>
      <c r="CG105" s="129"/>
    </row>
    <row r="106" spans="6:85" s="50" customFormat="1" ht="10.5" customHeight="1">
      <c r="F106" s="151" t="s">
        <v>399</v>
      </c>
      <c r="G106" s="151"/>
      <c r="H106" s="151"/>
      <c r="I106" s="151"/>
      <c r="J106" s="151"/>
      <c r="K106" s="151"/>
      <c r="L106" s="151"/>
      <c r="M106" s="151"/>
      <c r="N106" s="151"/>
      <c r="O106" s="151"/>
      <c r="P106" s="151"/>
      <c r="Q106" s="151"/>
      <c r="R106" s="151"/>
      <c r="S106" s="151"/>
      <c r="T106" s="152"/>
      <c r="U106" s="225">
        <v>15</v>
      </c>
      <c r="V106" s="128"/>
      <c r="W106" s="128"/>
      <c r="X106" s="128"/>
      <c r="Y106" s="128"/>
      <c r="Z106" s="128"/>
      <c r="AA106" s="128">
        <v>5</v>
      </c>
      <c r="AB106" s="128"/>
      <c r="AC106" s="128"/>
      <c r="AD106" s="128"/>
      <c r="AE106" s="128"/>
      <c r="AF106" s="128"/>
      <c r="AG106" s="128">
        <v>1568527</v>
      </c>
      <c r="AH106" s="128"/>
      <c r="AI106" s="128"/>
      <c r="AJ106" s="128"/>
      <c r="AK106" s="128"/>
      <c r="AL106" s="128"/>
      <c r="AM106" s="128"/>
      <c r="AN106" s="128"/>
      <c r="AO106" s="128">
        <v>744257</v>
      </c>
      <c r="AP106" s="128"/>
      <c r="AQ106" s="128"/>
      <c r="AR106" s="128"/>
      <c r="AS106" s="128"/>
      <c r="AT106" s="128"/>
      <c r="AU106" s="128"/>
      <c r="AV106" s="128"/>
      <c r="AW106" s="128">
        <v>926137</v>
      </c>
      <c r="AX106" s="128"/>
      <c r="AY106" s="128"/>
      <c r="AZ106" s="128"/>
      <c r="BA106" s="128"/>
      <c r="BB106" s="128"/>
      <c r="BC106" s="128"/>
      <c r="BD106" s="128"/>
      <c r="BE106" s="128">
        <v>436108</v>
      </c>
      <c r="BF106" s="128"/>
      <c r="BG106" s="128"/>
      <c r="BH106" s="128"/>
      <c r="BI106" s="128"/>
      <c r="BJ106" s="128"/>
      <c r="BK106" s="128"/>
      <c r="BL106" s="128"/>
      <c r="BM106" s="119">
        <v>59.05</v>
      </c>
      <c r="BN106" s="119"/>
      <c r="BO106" s="119"/>
      <c r="BP106" s="119"/>
      <c r="BQ106" s="119"/>
      <c r="BR106" s="119"/>
      <c r="BS106" s="119"/>
      <c r="BT106" s="119">
        <v>58.6</v>
      </c>
      <c r="BU106" s="119"/>
      <c r="BV106" s="119"/>
      <c r="BW106" s="119"/>
      <c r="BX106" s="119"/>
      <c r="BY106" s="119"/>
      <c r="BZ106" s="119"/>
      <c r="CA106" s="119">
        <v>59.45</v>
      </c>
      <c r="CB106" s="119"/>
      <c r="CC106" s="119"/>
      <c r="CD106" s="119"/>
      <c r="CE106" s="119"/>
      <c r="CF106" s="119"/>
      <c r="CG106" s="119"/>
    </row>
    <row r="107" spans="6:85" s="2" customFormat="1" ht="10.5" customHeight="1">
      <c r="F107" s="157"/>
      <c r="G107" s="157"/>
      <c r="H107" s="157"/>
      <c r="I107" s="157"/>
      <c r="J107" s="157"/>
      <c r="K107" s="157"/>
      <c r="L107" s="157"/>
      <c r="M107" s="157"/>
      <c r="N107" s="157"/>
      <c r="O107" s="157"/>
      <c r="P107" s="157"/>
      <c r="Q107" s="157"/>
      <c r="R107" s="157"/>
      <c r="S107" s="157"/>
      <c r="T107" s="158"/>
      <c r="U107" s="123"/>
      <c r="V107" s="123"/>
      <c r="W107" s="123"/>
      <c r="X107" s="123"/>
      <c r="Y107" s="123"/>
      <c r="Z107" s="123"/>
      <c r="AA107" s="123"/>
      <c r="AB107" s="123"/>
      <c r="AC107" s="123"/>
      <c r="AD107" s="123"/>
      <c r="AE107" s="123"/>
      <c r="AF107" s="123"/>
      <c r="AG107" s="11"/>
      <c r="AH107" s="11"/>
      <c r="AI107" s="11"/>
      <c r="AJ107" s="11"/>
      <c r="AK107" s="11"/>
      <c r="AL107" s="11"/>
      <c r="AM107" s="11"/>
      <c r="AN107" s="11"/>
      <c r="AO107" s="173" t="s">
        <v>185</v>
      </c>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49" t="s">
        <v>394</v>
      </c>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row>
    <row r="108" spans="6:85" s="2" customFormat="1" ht="10.5" customHeight="1">
      <c r="F108" s="150" t="s">
        <v>189</v>
      </c>
      <c r="G108" s="120"/>
      <c r="H108" s="120"/>
      <c r="I108" s="120"/>
      <c r="J108" s="120"/>
      <c r="K108" s="120"/>
      <c r="L108" s="120"/>
      <c r="M108" s="120"/>
      <c r="N108" s="120"/>
      <c r="O108" s="120"/>
      <c r="P108" s="120"/>
      <c r="Q108" s="120"/>
      <c r="R108" s="120"/>
      <c r="S108" s="120"/>
      <c r="T108" s="121"/>
      <c r="U108" s="123">
        <v>4</v>
      </c>
      <c r="V108" s="123"/>
      <c r="W108" s="123"/>
      <c r="X108" s="123"/>
      <c r="Y108" s="123"/>
      <c r="Z108" s="123"/>
      <c r="AA108" s="123">
        <v>2</v>
      </c>
      <c r="AB108" s="123"/>
      <c r="AC108" s="123"/>
      <c r="AD108" s="123"/>
      <c r="AE108" s="123"/>
      <c r="AF108" s="123"/>
      <c r="AG108" s="123">
        <v>1362556</v>
      </c>
      <c r="AH108" s="123"/>
      <c r="AI108" s="123"/>
      <c r="AJ108" s="123"/>
      <c r="AK108" s="123"/>
      <c r="AL108" s="123"/>
      <c r="AM108" s="123"/>
      <c r="AN108" s="123"/>
      <c r="AO108" s="123">
        <v>647759</v>
      </c>
      <c r="AP108" s="123"/>
      <c r="AQ108" s="123"/>
      <c r="AR108" s="123"/>
      <c r="AS108" s="123"/>
      <c r="AT108" s="123"/>
      <c r="AU108" s="123"/>
      <c r="AV108" s="123"/>
      <c r="AW108" s="123">
        <v>750168</v>
      </c>
      <c r="AX108" s="123"/>
      <c r="AY108" s="123"/>
      <c r="AZ108" s="123"/>
      <c r="BA108" s="123"/>
      <c r="BB108" s="123"/>
      <c r="BC108" s="123"/>
      <c r="BD108" s="123"/>
      <c r="BE108" s="123">
        <v>356686</v>
      </c>
      <c r="BF108" s="123"/>
      <c r="BG108" s="123"/>
      <c r="BH108" s="123"/>
      <c r="BI108" s="123"/>
      <c r="BJ108" s="123"/>
      <c r="BK108" s="123"/>
      <c r="BL108" s="123"/>
      <c r="BM108" s="129">
        <v>55.06</v>
      </c>
      <c r="BN108" s="129"/>
      <c r="BO108" s="129"/>
      <c r="BP108" s="129"/>
      <c r="BQ108" s="129"/>
      <c r="BR108" s="129"/>
      <c r="BS108" s="129"/>
      <c r="BT108" s="129">
        <v>55.06</v>
      </c>
      <c r="BU108" s="129"/>
      <c r="BV108" s="129"/>
      <c r="BW108" s="129"/>
      <c r="BX108" s="129"/>
      <c r="BY108" s="129"/>
      <c r="BZ108" s="129"/>
      <c r="CA108" s="129">
        <v>55.05</v>
      </c>
      <c r="CB108" s="129"/>
      <c r="CC108" s="129"/>
      <c r="CD108" s="129"/>
      <c r="CE108" s="129"/>
      <c r="CF108" s="129"/>
      <c r="CG108" s="129"/>
    </row>
    <row r="109" spans="6:85" s="2" customFormat="1" ht="10.5" customHeight="1">
      <c r="F109" s="120" t="s">
        <v>155</v>
      </c>
      <c r="G109" s="120"/>
      <c r="H109" s="120"/>
      <c r="I109" s="120"/>
      <c r="J109" s="120"/>
      <c r="K109" s="120"/>
      <c r="L109" s="120"/>
      <c r="M109" s="120"/>
      <c r="N109" s="120"/>
      <c r="O109" s="120"/>
      <c r="P109" s="120"/>
      <c r="Q109" s="120"/>
      <c r="R109" s="120"/>
      <c r="S109" s="120"/>
      <c r="T109" s="121"/>
      <c r="U109" s="123">
        <v>5</v>
      </c>
      <c r="V109" s="123"/>
      <c r="W109" s="123"/>
      <c r="X109" s="123"/>
      <c r="Y109" s="123"/>
      <c r="Z109" s="123"/>
      <c r="AA109" s="123">
        <v>2</v>
      </c>
      <c r="AB109" s="123"/>
      <c r="AC109" s="123"/>
      <c r="AD109" s="123"/>
      <c r="AE109" s="123"/>
      <c r="AF109" s="123"/>
      <c r="AG109" s="123">
        <v>1386403</v>
      </c>
      <c r="AH109" s="123"/>
      <c r="AI109" s="123"/>
      <c r="AJ109" s="123"/>
      <c r="AK109" s="123"/>
      <c r="AL109" s="123"/>
      <c r="AM109" s="123"/>
      <c r="AN109" s="123"/>
      <c r="AO109" s="123">
        <v>657786</v>
      </c>
      <c r="AP109" s="123"/>
      <c r="AQ109" s="123"/>
      <c r="AR109" s="123"/>
      <c r="AS109" s="123"/>
      <c r="AT109" s="123"/>
      <c r="AU109" s="123"/>
      <c r="AV109" s="123"/>
      <c r="AW109" s="123">
        <v>1027272</v>
      </c>
      <c r="AX109" s="123"/>
      <c r="AY109" s="123"/>
      <c r="AZ109" s="123"/>
      <c r="BA109" s="123"/>
      <c r="BB109" s="123"/>
      <c r="BC109" s="123"/>
      <c r="BD109" s="123"/>
      <c r="BE109" s="123">
        <v>478985</v>
      </c>
      <c r="BF109" s="123"/>
      <c r="BG109" s="123"/>
      <c r="BH109" s="123"/>
      <c r="BI109" s="123"/>
      <c r="BJ109" s="123"/>
      <c r="BK109" s="123"/>
      <c r="BL109" s="123"/>
      <c r="BM109" s="129">
        <v>74.1</v>
      </c>
      <c r="BN109" s="129"/>
      <c r="BO109" s="129"/>
      <c r="BP109" s="129"/>
      <c r="BQ109" s="129"/>
      <c r="BR109" s="129"/>
      <c r="BS109" s="129"/>
      <c r="BT109" s="129">
        <v>72.82</v>
      </c>
      <c r="BU109" s="129"/>
      <c r="BV109" s="129"/>
      <c r="BW109" s="129"/>
      <c r="BX109" s="129"/>
      <c r="BY109" s="129"/>
      <c r="BZ109" s="129"/>
      <c r="CA109" s="129">
        <v>75.25</v>
      </c>
      <c r="CB109" s="129"/>
      <c r="CC109" s="129"/>
      <c r="CD109" s="129"/>
      <c r="CE109" s="129"/>
      <c r="CF109" s="129"/>
      <c r="CG109" s="129"/>
    </row>
    <row r="110" spans="6:85" s="2" customFormat="1" ht="10.5" customHeight="1">
      <c r="F110" s="150" t="s">
        <v>166</v>
      </c>
      <c r="G110" s="120"/>
      <c r="H110" s="120"/>
      <c r="I110" s="120"/>
      <c r="J110" s="120"/>
      <c r="K110" s="120"/>
      <c r="L110" s="120"/>
      <c r="M110" s="120"/>
      <c r="N110" s="120"/>
      <c r="O110" s="120"/>
      <c r="P110" s="120"/>
      <c r="Q110" s="120"/>
      <c r="R110" s="120"/>
      <c r="S110" s="120"/>
      <c r="T110" s="121"/>
      <c r="U110" s="123">
        <v>6</v>
      </c>
      <c r="V110" s="123"/>
      <c r="W110" s="123"/>
      <c r="X110" s="123"/>
      <c r="Y110" s="123"/>
      <c r="Z110" s="123"/>
      <c r="AA110" s="123">
        <v>2</v>
      </c>
      <c r="AB110" s="123"/>
      <c r="AC110" s="123"/>
      <c r="AD110" s="123"/>
      <c r="AE110" s="123"/>
      <c r="AF110" s="123"/>
      <c r="AG110" s="123">
        <v>1420121</v>
      </c>
      <c r="AH110" s="123"/>
      <c r="AI110" s="123"/>
      <c r="AJ110" s="123"/>
      <c r="AK110" s="123"/>
      <c r="AL110" s="123"/>
      <c r="AM110" s="123"/>
      <c r="AN110" s="123"/>
      <c r="AO110" s="123">
        <v>672730</v>
      </c>
      <c r="AP110" s="123"/>
      <c r="AQ110" s="123"/>
      <c r="AR110" s="123"/>
      <c r="AS110" s="123"/>
      <c r="AT110" s="123"/>
      <c r="AU110" s="123"/>
      <c r="AV110" s="123"/>
      <c r="AW110" s="123">
        <v>956859</v>
      </c>
      <c r="AX110" s="123"/>
      <c r="AY110" s="123"/>
      <c r="AZ110" s="123"/>
      <c r="BA110" s="123"/>
      <c r="BB110" s="123"/>
      <c r="BC110" s="123"/>
      <c r="BD110" s="123"/>
      <c r="BE110" s="123">
        <v>450832</v>
      </c>
      <c r="BF110" s="123"/>
      <c r="BG110" s="123"/>
      <c r="BH110" s="123"/>
      <c r="BI110" s="123"/>
      <c r="BJ110" s="123"/>
      <c r="BK110" s="123"/>
      <c r="BL110" s="123"/>
      <c r="BM110" s="129">
        <v>67.38</v>
      </c>
      <c r="BN110" s="129"/>
      <c r="BO110" s="129"/>
      <c r="BP110" s="129"/>
      <c r="BQ110" s="129"/>
      <c r="BR110" s="129"/>
      <c r="BS110" s="129"/>
      <c r="BT110" s="129">
        <v>67.02</v>
      </c>
      <c r="BU110" s="129"/>
      <c r="BV110" s="129"/>
      <c r="BW110" s="129"/>
      <c r="BX110" s="129"/>
      <c r="BY110" s="129"/>
      <c r="BZ110" s="129"/>
      <c r="CA110" s="129">
        <v>67.71</v>
      </c>
      <c r="CB110" s="129"/>
      <c r="CC110" s="129"/>
      <c r="CD110" s="129"/>
      <c r="CE110" s="129"/>
      <c r="CF110" s="129"/>
      <c r="CG110" s="129"/>
    </row>
    <row r="111" spans="6:85" s="2" customFormat="1" ht="10.5" customHeight="1">
      <c r="F111" s="120" t="s">
        <v>157</v>
      </c>
      <c r="G111" s="120"/>
      <c r="H111" s="120"/>
      <c r="I111" s="120"/>
      <c r="J111" s="120"/>
      <c r="K111" s="120"/>
      <c r="L111" s="120"/>
      <c r="M111" s="120"/>
      <c r="N111" s="120"/>
      <c r="O111" s="120"/>
      <c r="P111" s="120"/>
      <c r="Q111" s="120"/>
      <c r="R111" s="120"/>
      <c r="S111" s="120"/>
      <c r="T111" s="121"/>
      <c r="U111" s="123">
        <v>5</v>
      </c>
      <c r="V111" s="123"/>
      <c r="W111" s="123"/>
      <c r="X111" s="123"/>
      <c r="Y111" s="123"/>
      <c r="Z111" s="123"/>
      <c r="AA111" s="123">
        <v>2</v>
      </c>
      <c r="AB111" s="123"/>
      <c r="AC111" s="123"/>
      <c r="AD111" s="123"/>
      <c r="AE111" s="123"/>
      <c r="AF111" s="123"/>
      <c r="AG111" s="123">
        <v>1458376</v>
      </c>
      <c r="AH111" s="123"/>
      <c r="AI111" s="123"/>
      <c r="AJ111" s="123"/>
      <c r="AK111" s="123"/>
      <c r="AL111" s="123"/>
      <c r="AM111" s="123"/>
      <c r="AN111" s="123"/>
      <c r="AO111" s="123">
        <v>691012</v>
      </c>
      <c r="AP111" s="123"/>
      <c r="AQ111" s="123"/>
      <c r="AR111" s="123"/>
      <c r="AS111" s="123"/>
      <c r="AT111" s="123"/>
      <c r="AU111" s="123"/>
      <c r="AV111" s="123"/>
      <c r="AW111" s="123">
        <v>699088</v>
      </c>
      <c r="AX111" s="123"/>
      <c r="AY111" s="123"/>
      <c r="AZ111" s="123"/>
      <c r="BA111" s="123"/>
      <c r="BB111" s="123"/>
      <c r="BC111" s="123"/>
      <c r="BD111" s="123"/>
      <c r="BE111" s="123">
        <v>333889</v>
      </c>
      <c r="BF111" s="123"/>
      <c r="BG111" s="123"/>
      <c r="BH111" s="123"/>
      <c r="BI111" s="123"/>
      <c r="BJ111" s="123"/>
      <c r="BK111" s="123"/>
      <c r="BL111" s="123"/>
      <c r="BM111" s="129">
        <v>47.94</v>
      </c>
      <c r="BN111" s="129"/>
      <c r="BO111" s="129"/>
      <c r="BP111" s="129"/>
      <c r="BQ111" s="129"/>
      <c r="BR111" s="129"/>
      <c r="BS111" s="129"/>
      <c r="BT111" s="129">
        <v>48.32</v>
      </c>
      <c r="BU111" s="129"/>
      <c r="BV111" s="129"/>
      <c r="BW111" s="129"/>
      <c r="BX111" s="129"/>
      <c r="BY111" s="129"/>
      <c r="BZ111" s="129"/>
      <c r="CA111" s="129">
        <v>47.59</v>
      </c>
      <c r="CB111" s="129"/>
      <c r="CC111" s="129"/>
      <c r="CD111" s="129"/>
      <c r="CE111" s="129"/>
      <c r="CF111" s="129"/>
      <c r="CG111" s="129"/>
    </row>
    <row r="112" spans="6:85" s="2" customFormat="1" ht="10.5" customHeight="1">
      <c r="F112" s="120" t="s">
        <v>190</v>
      </c>
      <c r="G112" s="120"/>
      <c r="H112" s="120"/>
      <c r="I112" s="120"/>
      <c r="J112" s="120"/>
      <c r="K112" s="120"/>
      <c r="L112" s="120"/>
      <c r="M112" s="120"/>
      <c r="N112" s="120"/>
      <c r="O112" s="120"/>
      <c r="P112" s="120"/>
      <c r="Q112" s="120"/>
      <c r="R112" s="120"/>
      <c r="S112" s="120"/>
      <c r="T112" s="121"/>
      <c r="U112" s="123">
        <v>5</v>
      </c>
      <c r="V112" s="123"/>
      <c r="W112" s="123"/>
      <c r="X112" s="123"/>
      <c r="Y112" s="123"/>
      <c r="Z112" s="123"/>
      <c r="AA112" s="123">
        <v>2</v>
      </c>
      <c r="AB112" s="123"/>
      <c r="AC112" s="123"/>
      <c r="AD112" s="123"/>
      <c r="AE112" s="123"/>
      <c r="AF112" s="123"/>
      <c r="AG112" s="123">
        <v>1508002</v>
      </c>
      <c r="AH112" s="123"/>
      <c r="AI112" s="123"/>
      <c r="AJ112" s="123"/>
      <c r="AK112" s="123"/>
      <c r="AL112" s="123"/>
      <c r="AM112" s="123"/>
      <c r="AN112" s="123"/>
      <c r="AO112" s="123">
        <v>715416</v>
      </c>
      <c r="AP112" s="123"/>
      <c r="AQ112" s="123"/>
      <c r="AR112" s="123"/>
      <c r="AS112" s="123"/>
      <c r="AT112" s="123"/>
      <c r="AU112" s="123"/>
      <c r="AV112" s="123"/>
      <c r="AW112" s="123">
        <v>713965</v>
      </c>
      <c r="AX112" s="123"/>
      <c r="AY112" s="123"/>
      <c r="AZ112" s="123"/>
      <c r="BA112" s="123"/>
      <c r="BB112" s="123"/>
      <c r="BC112" s="123"/>
      <c r="BD112" s="123"/>
      <c r="BE112" s="123">
        <v>339047</v>
      </c>
      <c r="BF112" s="123"/>
      <c r="BG112" s="123"/>
      <c r="BH112" s="123"/>
      <c r="BI112" s="123"/>
      <c r="BJ112" s="123"/>
      <c r="BK112" s="123"/>
      <c r="BL112" s="123"/>
      <c r="BM112" s="129">
        <v>47.35</v>
      </c>
      <c r="BN112" s="129"/>
      <c r="BO112" s="129"/>
      <c r="BP112" s="129"/>
      <c r="BQ112" s="129"/>
      <c r="BR112" s="129"/>
      <c r="BS112" s="129"/>
      <c r="BT112" s="129">
        <v>47.39</v>
      </c>
      <c r="BU112" s="129"/>
      <c r="BV112" s="129"/>
      <c r="BW112" s="129"/>
      <c r="BX112" s="129"/>
      <c r="BY112" s="129"/>
      <c r="BZ112" s="129"/>
      <c r="CA112" s="129">
        <v>47.3</v>
      </c>
      <c r="CB112" s="129"/>
      <c r="CC112" s="129"/>
      <c r="CD112" s="129"/>
      <c r="CE112" s="129"/>
      <c r="CF112" s="129"/>
      <c r="CG112" s="129"/>
    </row>
    <row r="113" spans="6:85" s="2" customFormat="1" ht="10.5" customHeight="1">
      <c r="F113" s="120" t="s">
        <v>389</v>
      </c>
      <c r="G113" s="120"/>
      <c r="H113" s="120"/>
      <c r="I113" s="120"/>
      <c r="J113" s="120"/>
      <c r="K113" s="120"/>
      <c r="L113" s="120"/>
      <c r="M113" s="120"/>
      <c r="N113" s="120"/>
      <c r="O113" s="120"/>
      <c r="P113" s="120"/>
      <c r="Q113" s="120"/>
      <c r="R113" s="120"/>
      <c r="S113" s="120"/>
      <c r="T113" s="121"/>
      <c r="U113" s="123">
        <v>8</v>
      </c>
      <c r="V113" s="123"/>
      <c r="W113" s="123"/>
      <c r="X113" s="123"/>
      <c r="Y113" s="123"/>
      <c r="Z113" s="123"/>
      <c r="AA113" s="123">
        <v>2</v>
      </c>
      <c r="AB113" s="123"/>
      <c r="AC113" s="123"/>
      <c r="AD113" s="123"/>
      <c r="AE113" s="123"/>
      <c r="AF113" s="123"/>
      <c r="AG113" s="123">
        <v>1537670</v>
      </c>
      <c r="AH113" s="123"/>
      <c r="AI113" s="123"/>
      <c r="AJ113" s="123"/>
      <c r="AK113" s="123"/>
      <c r="AL113" s="123"/>
      <c r="AM113" s="123"/>
      <c r="AN113" s="123"/>
      <c r="AO113" s="123">
        <v>729785</v>
      </c>
      <c r="AP113" s="123"/>
      <c r="AQ113" s="123"/>
      <c r="AR113" s="123"/>
      <c r="AS113" s="123"/>
      <c r="AT113" s="123"/>
      <c r="AU113" s="123"/>
      <c r="AV113" s="123"/>
      <c r="AW113" s="123">
        <v>957835</v>
      </c>
      <c r="AX113" s="123"/>
      <c r="AY113" s="123"/>
      <c r="AZ113" s="123"/>
      <c r="BA113" s="123"/>
      <c r="BB113" s="123"/>
      <c r="BC113" s="123"/>
      <c r="BD113" s="123"/>
      <c r="BE113" s="123">
        <v>448291</v>
      </c>
      <c r="BF113" s="123"/>
      <c r="BG113" s="123"/>
      <c r="BH113" s="123"/>
      <c r="BI113" s="123"/>
      <c r="BJ113" s="123"/>
      <c r="BK113" s="123"/>
      <c r="BL113" s="123"/>
      <c r="BM113" s="129">
        <v>62.29</v>
      </c>
      <c r="BN113" s="129"/>
      <c r="BO113" s="129"/>
      <c r="BP113" s="129"/>
      <c r="BQ113" s="129"/>
      <c r="BR113" s="129"/>
      <c r="BS113" s="129"/>
      <c r="BT113" s="129">
        <v>61.43</v>
      </c>
      <c r="BU113" s="129"/>
      <c r="BV113" s="129"/>
      <c r="BW113" s="129"/>
      <c r="BX113" s="129"/>
      <c r="BY113" s="129"/>
      <c r="BZ113" s="129"/>
      <c r="CA113" s="129">
        <v>63.07</v>
      </c>
      <c r="CB113" s="129"/>
      <c r="CC113" s="129"/>
      <c r="CD113" s="129"/>
      <c r="CE113" s="129"/>
      <c r="CF113" s="129"/>
      <c r="CG113" s="129"/>
    </row>
    <row r="114" spans="6:85" s="10" customFormat="1" ht="10.5" customHeight="1">
      <c r="F114" s="151" t="s">
        <v>390</v>
      </c>
      <c r="G114" s="151"/>
      <c r="H114" s="151"/>
      <c r="I114" s="151"/>
      <c r="J114" s="151"/>
      <c r="K114" s="151"/>
      <c r="L114" s="151"/>
      <c r="M114" s="151"/>
      <c r="N114" s="151"/>
      <c r="O114" s="151"/>
      <c r="P114" s="151"/>
      <c r="Q114" s="151"/>
      <c r="R114" s="151"/>
      <c r="S114" s="151"/>
      <c r="T114" s="152"/>
      <c r="U114" s="128">
        <v>4</v>
      </c>
      <c r="V114" s="128"/>
      <c r="W114" s="128"/>
      <c r="X114" s="128"/>
      <c r="Y114" s="128"/>
      <c r="Z114" s="128"/>
      <c r="AA114" s="128">
        <v>1</v>
      </c>
      <c r="AB114" s="128"/>
      <c r="AC114" s="128"/>
      <c r="AD114" s="128"/>
      <c r="AE114" s="128"/>
      <c r="AF114" s="128"/>
      <c r="AG114" s="128">
        <v>1560815</v>
      </c>
      <c r="AH114" s="128"/>
      <c r="AI114" s="128"/>
      <c r="AJ114" s="128"/>
      <c r="AK114" s="128"/>
      <c r="AL114" s="128"/>
      <c r="AM114" s="128"/>
      <c r="AN114" s="128"/>
      <c r="AO114" s="128">
        <v>741184</v>
      </c>
      <c r="AP114" s="128"/>
      <c r="AQ114" s="128"/>
      <c r="AR114" s="128"/>
      <c r="AS114" s="128"/>
      <c r="AT114" s="128"/>
      <c r="AU114" s="128"/>
      <c r="AV114" s="128"/>
      <c r="AW114" s="128">
        <v>866465</v>
      </c>
      <c r="AX114" s="128"/>
      <c r="AY114" s="128"/>
      <c r="AZ114" s="128"/>
      <c r="BA114" s="128"/>
      <c r="BB114" s="128"/>
      <c r="BC114" s="128"/>
      <c r="BD114" s="128"/>
      <c r="BE114" s="128">
        <v>408166</v>
      </c>
      <c r="BF114" s="128"/>
      <c r="BG114" s="128"/>
      <c r="BH114" s="128"/>
      <c r="BI114" s="128"/>
      <c r="BJ114" s="128"/>
      <c r="BK114" s="128"/>
      <c r="BL114" s="128"/>
      <c r="BM114" s="119">
        <v>55.51</v>
      </c>
      <c r="BN114" s="119"/>
      <c r="BO114" s="119"/>
      <c r="BP114" s="119"/>
      <c r="BQ114" s="119"/>
      <c r="BR114" s="119"/>
      <c r="BS114" s="119"/>
      <c r="BT114" s="119">
        <v>55.07</v>
      </c>
      <c r="BU114" s="119"/>
      <c r="BV114" s="119"/>
      <c r="BW114" s="119"/>
      <c r="BX114" s="119"/>
      <c r="BY114" s="119"/>
      <c r="BZ114" s="119"/>
      <c r="CA114" s="119">
        <v>55.92</v>
      </c>
      <c r="CB114" s="119"/>
      <c r="CC114" s="119"/>
      <c r="CD114" s="119"/>
      <c r="CE114" s="119"/>
      <c r="CF114" s="119"/>
      <c r="CG114" s="119"/>
    </row>
    <row r="115" spans="6:85" s="10" customFormat="1" ht="4.5" customHeight="1">
      <c r="F115" s="78"/>
      <c r="G115" s="78"/>
      <c r="H115" s="78"/>
      <c r="I115" s="78"/>
      <c r="J115" s="78"/>
      <c r="K115" s="78"/>
      <c r="L115" s="78"/>
      <c r="M115" s="78"/>
      <c r="N115" s="78"/>
      <c r="O115" s="78"/>
      <c r="P115" s="78"/>
      <c r="Q115" s="78"/>
      <c r="R115" s="78"/>
      <c r="S115" s="78"/>
      <c r="T115" s="79"/>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7"/>
      <c r="BN115" s="77"/>
      <c r="BO115" s="77"/>
      <c r="BP115" s="77"/>
      <c r="BQ115" s="77"/>
      <c r="BR115" s="77"/>
      <c r="BS115" s="77"/>
      <c r="BT115" s="77"/>
      <c r="BU115" s="77"/>
      <c r="BV115" s="77"/>
      <c r="BW115" s="77"/>
      <c r="BX115" s="77"/>
      <c r="BY115" s="77"/>
      <c r="BZ115" s="77"/>
      <c r="CA115" s="77"/>
      <c r="CB115" s="77"/>
      <c r="CC115" s="77"/>
      <c r="CD115" s="77"/>
      <c r="CE115" s="77"/>
      <c r="CF115" s="77"/>
      <c r="CG115" s="77"/>
    </row>
    <row r="116" spans="6:32" s="2" customFormat="1" ht="10.5" customHeight="1">
      <c r="F116" s="120"/>
      <c r="G116" s="120"/>
      <c r="H116" s="120"/>
      <c r="I116" s="120"/>
      <c r="J116" s="120"/>
      <c r="K116" s="120"/>
      <c r="L116" s="120"/>
      <c r="M116" s="120"/>
      <c r="N116" s="120"/>
      <c r="O116" s="120"/>
      <c r="P116" s="120"/>
      <c r="Q116" s="120"/>
      <c r="R116" s="120"/>
      <c r="S116" s="120"/>
      <c r="T116" s="121"/>
      <c r="U116" s="123"/>
      <c r="V116" s="123"/>
      <c r="W116" s="123"/>
      <c r="X116" s="123"/>
      <c r="Y116" s="123"/>
      <c r="Z116" s="123"/>
      <c r="AA116" s="123"/>
      <c r="AB116" s="123"/>
      <c r="AC116" s="123"/>
      <c r="AD116" s="123"/>
      <c r="AE116" s="123"/>
      <c r="AF116" s="123"/>
    </row>
    <row r="117" spans="6:85" s="2" customFormat="1" ht="10.5" customHeight="1">
      <c r="F117" s="120"/>
      <c r="G117" s="120"/>
      <c r="H117" s="120"/>
      <c r="I117" s="120"/>
      <c r="J117" s="120"/>
      <c r="K117" s="120"/>
      <c r="L117" s="120"/>
      <c r="M117" s="120"/>
      <c r="N117" s="120"/>
      <c r="O117" s="120"/>
      <c r="P117" s="120"/>
      <c r="Q117" s="120"/>
      <c r="R117" s="120"/>
      <c r="S117" s="120"/>
      <c r="T117" s="121"/>
      <c r="U117" s="123"/>
      <c r="V117" s="123"/>
      <c r="W117" s="123"/>
      <c r="X117" s="123"/>
      <c r="Y117" s="123"/>
      <c r="Z117" s="123"/>
      <c r="AA117" s="123"/>
      <c r="AB117" s="123"/>
      <c r="AC117" s="123"/>
      <c r="AD117" s="123"/>
      <c r="AE117" s="123"/>
      <c r="AF117" s="123"/>
      <c r="AG117" s="9"/>
      <c r="AH117" s="9"/>
      <c r="AI117" s="9"/>
      <c r="AJ117" s="9"/>
      <c r="AK117" s="9"/>
      <c r="AL117" s="9"/>
      <c r="AM117" s="9"/>
      <c r="AN117" s="9"/>
      <c r="AO117" s="173" t="s">
        <v>186</v>
      </c>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9"/>
      <c r="BN117" s="9"/>
      <c r="BO117" s="9"/>
      <c r="BP117" s="9"/>
      <c r="BQ117" s="9"/>
      <c r="BR117" s="9"/>
      <c r="BS117" s="9"/>
      <c r="BT117" s="9"/>
      <c r="BU117" s="9"/>
      <c r="BV117" s="9"/>
      <c r="BW117" s="9"/>
      <c r="BX117" s="9"/>
      <c r="BY117" s="9"/>
      <c r="BZ117" s="9"/>
      <c r="CA117" s="9"/>
      <c r="CB117" s="9"/>
      <c r="CC117" s="9"/>
      <c r="CD117" s="9"/>
      <c r="CE117" s="9"/>
      <c r="CF117" s="9"/>
      <c r="CG117" s="9"/>
    </row>
    <row r="118" spans="6:85" s="2" customFormat="1" ht="10.5" customHeight="1">
      <c r="F118" s="150" t="s">
        <v>167</v>
      </c>
      <c r="G118" s="120"/>
      <c r="H118" s="120"/>
      <c r="I118" s="120"/>
      <c r="J118" s="120"/>
      <c r="K118" s="120"/>
      <c r="L118" s="120"/>
      <c r="M118" s="120"/>
      <c r="N118" s="120"/>
      <c r="O118" s="120"/>
      <c r="P118" s="120"/>
      <c r="Q118" s="120"/>
      <c r="R118" s="120"/>
      <c r="S118" s="120"/>
      <c r="T118" s="121"/>
      <c r="U118" s="123">
        <v>2</v>
      </c>
      <c r="V118" s="123"/>
      <c r="W118" s="123"/>
      <c r="X118" s="123"/>
      <c r="Y118" s="123"/>
      <c r="Z118" s="123"/>
      <c r="AA118" s="123">
        <v>1</v>
      </c>
      <c r="AB118" s="123"/>
      <c r="AC118" s="123"/>
      <c r="AD118" s="123"/>
      <c r="AE118" s="123"/>
      <c r="AF118" s="123"/>
      <c r="AG118" s="123">
        <v>1282638</v>
      </c>
      <c r="AH118" s="123"/>
      <c r="AI118" s="123"/>
      <c r="AJ118" s="123"/>
      <c r="AK118" s="123"/>
      <c r="AL118" s="123"/>
      <c r="AM118" s="123"/>
      <c r="AN118" s="123"/>
      <c r="AO118" s="123">
        <v>610421</v>
      </c>
      <c r="AP118" s="123"/>
      <c r="AQ118" s="123"/>
      <c r="AR118" s="123"/>
      <c r="AS118" s="123"/>
      <c r="AT118" s="123"/>
      <c r="AU118" s="123"/>
      <c r="AV118" s="123"/>
      <c r="AW118" s="123">
        <v>495441</v>
      </c>
      <c r="AX118" s="123"/>
      <c r="AY118" s="123"/>
      <c r="AZ118" s="123"/>
      <c r="BA118" s="123"/>
      <c r="BB118" s="123"/>
      <c r="BC118" s="123"/>
      <c r="BD118" s="123"/>
      <c r="BE118" s="123">
        <v>234407</v>
      </c>
      <c r="BF118" s="123"/>
      <c r="BG118" s="123"/>
      <c r="BH118" s="123"/>
      <c r="BI118" s="123"/>
      <c r="BJ118" s="123"/>
      <c r="BK118" s="123"/>
      <c r="BL118" s="123"/>
      <c r="BM118" s="129">
        <v>38.63</v>
      </c>
      <c r="BN118" s="129"/>
      <c r="BO118" s="129"/>
      <c r="BP118" s="129"/>
      <c r="BQ118" s="129"/>
      <c r="BR118" s="129"/>
      <c r="BS118" s="129"/>
      <c r="BT118" s="129">
        <v>38.4</v>
      </c>
      <c r="BU118" s="129"/>
      <c r="BV118" s="129"/>
      <c r="BW118" s="129"/>
      <c r="BX118" s="129"/>
      <c r="BY118" s="129"/>
      <c r="BZ118" s="129"/>
      <c r="CA118" s="129">
        <v>38.83</v>
      </c>
      <c r="CB118" s="129"/>
      <c r="CC118" s="129"/>
      <c r="CD118" s="129"/>
      <c r="CE118" s="129"/>
      <c r="CF118" s="129"/>
      <c r="CG118" s="129"/>
    </row>
    <row r="119" spans="6:85" s="2" customFormat="1" ht="10.5" customHeight="1">
      <c r="F119" s="120" t="s">
        <v>158</v>
      </c>
      <c r="G119" s="120"/>
      <c r="H119" s="120"/>
      <c r="I119" s="120"/>
      <c r="J119" s="120"/>
      <c r="K119" s="120"/>
      <c r="L119" s="120"/>
      <c r="M119" s="120"/>
      <c r="N119" s="120"/>
      <c r="O119" s="120"/>
      <c r="P119" s="120"/>
      <c r="Q119" s="120"/>
      <c r="R119" s="120"/>
      <c r="S119" s="120"/>
      <c r="T119" s="121"/>
      <c r="U119" s="123">
        <v>2</v>
      </c>
      <c r="V119" s="123"/>
      <c r="W119" s="123"/>
      <c r="X119" s="123"/>
      <c r="Y119" s="123"/>
      <c r="Z119" s="123"/>
      <c r="AA119" s="123">
        <v>1</v>
      </c>
      <c r="AB119" s="123"/>
      <c r="AC119" s="123"/>
      <c r="AD119" s="123"/>
      <c r="AE119" s="123"/>
      <c r="AF119" s="123"/>
      <c r="AG119" s="123">
        <v>1325206</v>
      </c>
      <c r="AH119" s="123"/>
      <c r="AI119" s="123"/>
      <c r="AJ119" s="123"/>
      <c r="AK119" s="123"/>
      <c r="AL119" s="123"/>
      <c r="AM119" s="123"/>
      <c r="AN119" s="123"/>
      <c r="AO119" s="123">
        <v>630175</v>
      </c>
      <c r="AP119" s="123"/>
      <c r="AQ119" s="123"/>
      <c r="AR119" s="123"/>
      <c r="AS119" s="123"/>
      <c r="AT119" s="123"/>
      <c r="AU119" s="123"/>
      <c r="AV119" s="123"/>
      <c r="AW119" s="123">
        <v>456739</v>
      </c>
      <c r="AX119" s="123"/>
      <c r="AY119" s="123"/>
      <c r="AZ119" s="123"/>
      <c r="BA119" s="123"/>
      <c r="BB119" s="123"/>
      <c r="BC119" s="123"/>
      <c r="BD119" s="123"/>
      <c r="BE119" s="123">
        <v>218513</v>
      </c>
      <c r="BF119" s="123"/>
      <c r="BG119" s="123"/>
      <c r="BH119" s="123"/>
      <c r="BI119" s="123"/>
      <c r="BJ119" s="123"/>
      <c r="BK119" s="123"/>
      <c r="BL119" s="123"/>
      <c r="BM119" s="129">
        <v>34.47</v>
      </c>
      <c r="BN119" s="129"/>
      <c r="BO119" s="129"/>
      <c r="BP119" s="129"/>
      <c r="BQ119" s="129"/>
      <c r="BR119" s="129"/>
      <c r="BS119" s="129"/>
      <c r="BT119" s="129">
        <v>34.67</v>
      </c>
      <c r="BU119" s="129"/>
      <c r="BV119" s="129"/>
      <c r="BW119" s="129"/>
      <c r="BX119" s="129"/>
      <c r="BY119" s="129"/>
      <c r="BZ119" s="129"/>
      <c r="CA119" s="129">
        <v>34.28</v>
      </c>
      <c r="CB119" s="129"/>
      <c r="CC119" s="129"/>
      <c r="CD119" s="129"/>
      <c r="CE119" s="129"/>
      <c r="CF119" s="129"/>
      <c r="CG119" s="129"/>
    </row>
    <row r="120" spans="6:85" s="2" customFormat="1" ht="10.5" customHeight="1">
      <c r="F120" s="120" t="s">
        <v>159</v>
      </c>
      <c r="G120" s="120"/>
      <c r="H120" s="120"/>
      <c r="I120" s="120"/>
      <c r="J120" s="120"/>
      <c r="K120" s="120"/>
      <c r="L120" s="120"/>
      <c r="M120" s="120"/>
      <c r="N120" s="120"/>
      <c r="O120" s="120"/>
      <c r="P120" s="120"/>
      <c r="Q120" s="120"/>
      <c r="R120" s="120"/>
      <c r="S120" s="120"/>
      <c r="T120" s="121"/>
      <c r="U120" s="123">
        <v>2</v>
      </c>
      <c r="V120" s="123"/>
      <c r="W120" s="123"/>
      <c r="X120" s="123"/>
      <c r="Y120" s="123"/>
      <c r="Z120" s="123"/>
      <c r="AA120" s="123">
        <v>1</v>
      </c>
      <c r="AB120" s="123"/>
      <c r="AC120" s="123"/>
      <c r="AD120" s="123"/>
      <c r="AE120" s="123"/>
      <c r="AF120" s="123"/>
      <c r="AG120" s="123">
        <v>1361942</v>
      </c>
      <c r="AH120" s="123"/>
      <c r="AI120" s="123"/>
      <c r="AJ120" s="123"/>
      <c r="AK120" s="123"/>
      <c r="AL120" s="123"/>
      <c r="AM120" s="123"/>
      <c r="AN120" s="123"/>
      <c r="AO120" s="123">
        <v>646307</v>
      </c>
      <c r="AP120" s="123"/>
      <c r="AQ120" s="123"/>
      <c r="AR120" s="123"/>
      <c r="AS120" s="123"/>
      <c r="AT120" s="123"/>
      <c r="AU120" s="123"/>
      <c r="AV120" s="123"/>
      <c r="AW120" s="123">
        <v>535755</v>
      </c>
      <c r="AX120" s="123"/>
      <c r="AY120" s="123"/>
      <c r="AZ120" s="123"/>
      <c r="BA120" s="123"/>
      <c r="BB120" s="123"/>
      <c r="BC120" s="123"/>
      <c r="BD120" s="123"/>
      <c r="BE120" s="123">
        <v>252143</v>
      </c>
      <c r="BF120" s="123"/>
      <c r="BG120" s="123"/>
      <c r="BH120" s="123"/>
      <c r="BI120" s="123"/>
      <c r="BJ120" s="123"/>
      <c r="BK120" s="123"/>
      <c r="BL120" s="123"/>
      <c r="BM120" s="129">
        <v>39.34</v>
      </c>
      <c r="BN120" s="129"/>
      <c r="BO120" s="129"/>
      <c r="BP120" s="129"/>
      <c r="BQ120" s="129"/>
      <c r="BR120" s="129"/>
      <c r="BS120" s="129"/>
      <c r="BT120" s="129">
        <v>39.01</v>
      </c>
      <c r="BU120" s="129"/>
      <c r="BV120" s="129"/>
      <c r="BW120" s="129"/>
      <c r="BX120" s="129"/>
      <c r="BY120" s="129"/>
      <c r="BZ120" s="129"/>
      <c r="CA120" s="129">
        <v>39.63</v>
      </c>
      <c r="CB120" s="129"/>
      <c r="CC120" s="129"/>
      <c r="CD120" s="129"/>
      <c r="CE120" s="129"/>
      <c r="CF120" s="129"/>
      <c r="CG120" s="129"/>
    </row>
    <row r="121" spans="6:85" s="2" customFormat="1" ht="10.5" customHeight="1">
      <c r="F121" s="120" t="s">
        <v>160</v>
      </c>
      <c r="G121" s="120"/>
      <c r="H121" s="120"/>
      <c r="I121" s="120"/>
      <c r="J121" s="120"/>
      <c r="K121" s="120"/>
      <c r="L121" s="120"/>
      <c r="M121" s="120"/>
      <c r="N121" s="120"/>
      <c r="O121" s="120"/>
      <c r="P121" s="120"/>
      <c r="Q121" s="120"/>
      <c r="R121" s="120"/>
      <c r="S121" s="120"/>
      <c r="T121" s="121"/>
      <c r="U121" s="123">
        <v>2</v>
      </c>
      <c r="V121" s="123"/>
      <c r="W121" s="123"/>
      <c r="X121" s="123"/>
      <c r="Y121" s="123"/>
      <c r="Z121" s="123"/>
      <c r="AA121" s="123">
        <v>1</v>
      </c>
      <c r="AB121" s="123"/>
      <c r="AC121" s="123"/>
      <c r="AD121" s="123"/>
      <c r="AE121" s="123"/>
      <c r="AF121" s="123"/>
      <c r="AG121" s="123">
        <v>1395864</v>
      </c>
      <c r="AH121" s="123"/>
      <c r="AI121" s="123"/>
      <c r="AJ121" s="123"/>
      <c r="AK121" s="123"/>
      <c r="AL121" s="123"/>
      <c r="AM121" s="123"/>
      <c r="AN121" s="123"/>
      <c r="AO121" s="123">
        <v>660624</v>
      </c>
      <c r="AP121" s="123"/>
      <c r="AQ121" s="123"/>
      <c r="AR121" s="123"/>
      <c r="AS121" s="123"/>
      <c r="AT121" s="123"/>
      <c r="AU121" s="123"/>
      <c r="AV121" s="123"/>
      <c r="AW121" s="123">
        <v>587815</v>
      </c>
      <c r="AX121" s="123"/>
      <c r="AY121" s="123"/>
      <c r="AZ121" s="123"/>
      <c r="BA121" s="123"/>
      <c r="BB121" s="123"/>
      <c r="BC121" s="123"/>
      <c r="BD121" s="123"/>
      <c r="BE121" s="123">
        <v>274444</v>
      </c>
      <c r="BF121" s="123"/>
      <c r="BG121" s="123"/>
      <c r="BH121" s="123"/>
      <c r="BI121" s="123"/>
      <c r="BJ121" s="123"/>
      <c r="BK121" s="123"/>
      <c r="BL121" s="123"/>
      <c r="BM121" s="129">
        <v>42.11</v>
      </c>
      <c r="BN121" s="129"/>
      <c r="BO121" s="129"/>
      <c r="BP121" s="129"/>
      <c r="BQ121" s="129"/>
      <c r="BR121" s="129"/>
      <c r="BS121" s="129"/>
      <c r="BT121" s="129">
        <v>41.54</v>
      </c>
      <c r="BU121" s="129"/>
      <c r="BV121" s="129"/>
      <c r="BW121" s="129"/>
      <c r="BX121" s="129"/>
      <c r="BY121" s="129"/>
      <c r="BZ121" s="129"/>
      <c r="CA121" s="129">
        <v>42.62</v>
      </c>
      <c r="CB121" s="129"/>
      <c r="CC121" s="129"/>
      <c r="CD121" s="129"/>
      <c r="CE121" s="129"/>
      <c r="CF121" s="129"/>
      <c r="CG121" s="129"/>
    </row>
    <row r="122" spans="6:85" s="2" customFormat="1" ht="10.5" customHeight="1">
      <c r="F122" s="150" t="s">
        <v>168</v>
      </c>
      <c r="G122" s="120"/>
      <c r="H122" s="120"/>
      <c r="I122" s="120"/>
      <c r="J122" s="120"/>
      <c r="K122" s="120"/>
      <c r="L122" s="120"/>
      <c r="M122" s="120"/>
      <c r="N122" s="120"/>
      <c r="O122" s="120"/>
      <c r="P122" s="120"/>
      <c r="Q122" s="120"/>
      <c r="R122" s="120"/>
      <c r="S122" s="120"/>
      <c r="T122" s="121"/>
      <c r="U122" s="123">
        <v>3</v>
      </c>
      <c r="V122" s="123"/>
      <c r="W122" s="123"/>
      <c r="X122" s="123"/>
      <c r="Y122" s="123"/>
      <c r="Z122" s="123"/>
      <c r="AA122" s="123">
        <v>1</v>
      </c>
      <c r="AB122" s="123"/>
      <c r="AC122" s="123"/>
      <c r="AD122" s="123"/>
      <c r="AE122" s="123"/>
      <c r="AF122" s="123"/>
      <c r="AG122" s="123">
        <v>1447225</v>
      </c>
      <c r="AH122" s="123"/>
      <c r="AI122" s="123"/>
      <c r="AJ122" s="123"/>
      <c r="AK122" s="123"/>
      <c r="AL122" s="123"/>
      <c r="AM122" s="123"/>
      <c r="AN122" s="123"/>
      <c r="AO122" s="123">
        <v>684759</v>
      </c>
      <c r="AP122" s="123"/>
      <c r="AQ122" s="123"/>
      <c r="AR122" s="123"/>
      <c r="AS122" s="123"/>
      <c r="AT122" s="123"/>
      <c r="AU122" s="123"/>
      <c r="AV122" s="123"/>
      <c r="AW122" s="123">
        <v>679831</v>
      </c>
      <c r="AX122" s="123"/>
      <c r="AY122" s="123"/>
      <c r="AZ122" s="123"/>
      <c r="BA122" s="123"/>
      <c r="BB122" s="123"/>
      <c r="BC122" s="123"/>
      <c r="BD122" s="123"/>
      <c r="BE122" s="123">
        <v>317551</v>
      </c>
      <c r="BF122" s="123"/>
      <c r="BG122" s="123"/>
      <c r="BH122" s="123"/>
      <c r="BI122" s="123"/>
      <c r="BJ122" s="123"/>
      <c r="BK122" s="123"/>
      <c r="BL122" s="123"/>
      <c r="BM122" s="129">
        <v>46.97</v>
      </c>
      <c r="BN122" s="129"/>
      <c r="BO122" s="129"/>
      <c r="BP122" s="129"/>
      <c r="BQ122" s="129"/>
      <c r="BR122" s="129"/>
      <c r="BS122" s="129"/>
      <c r="BT122" s="129">
        <v>46.37</v>
      </c>
      <c r="BU122" s="129"/>
      <c r="BV122" s="129"/>
      <c r="BW122" s="129"/>
      <c r="BX122" s="129"/>
      <c r="BY122" s="129"/>
      <c r="BZ122" s="129"/>
      <c r="CA122" s="129">
        <v>47.51</v>
      </c>
      <c r="CB122" s="129"/>
      <c r="CC122" s="129"/>
      <c r="CD122" s="129"/>
      <c r="CE122" s="129"/>
      <c r="CF122" s="129"/>
      <c r="CG122" s="129"/>
    </row>
    <row r="123" spans="6:85" s="10" customFormat="1" ht="10.5" customHeight="1">
      <c r="F123" s="120" t="s">
        <v>191</v>
      </c>
      <c r="G123" s="120"/>
      <c r="H123" s="120"/>
      <c r="I123" s="120"/>
      <c r="J123" s="120"/>
      <c r="K123" s="120"/>
      <c r="L123" s="120"/>
      <c r="M123" s="120"/>
      <c r="N123" s="120"/>
      <c r="O123" s="120"/>
      <c r="P123" s="120"/>
      <c r="Q123" s="120"/>
      <c r="R123" s="120"/>
      <c r="S123" s="120"/>
      <c r="T123" s="121"/>
      <c r="U123" s="123">
        <v>5</v>
      </c>
      <c r="V123" s="123"/>
      <c r="W123" s="123"/>
      <c r="X123" s="123"/>
      <c r="Y123" s="123"/>
      <c r="Z123" s="123"/>
      <c r="AA123" s="123">
        <v>1</v>
      </c>
      <c r="AB123" s="123"/>
      <c r="AC123" s="123"/>
      <c r="AD123" s="123"/>
      <c r="AE123" s="123"/>
      <c r="AF123" s="123"/>
      <c r="AG123" s="123">
        <v>1507791</v>
      </c>
      <c r="AH123" s="123"/>
      <c r="AI123" s="123"/>
      <c r="AJ123" s="123"/>
      <c r="AK123" s="123"/>
      <c r="AL123" s="123"/>
      <c r="AM123" s="123"/>
      <c r="AN123" s="123"/>
      <c r="AO123" s="123">
        <v>714869</v>
      </c>
      <c r="AP123" s="123"/>
      <c r="AQ123" s="123"/>
      <c r="AR123" s="123"/>
      <c r="AS123" s="123"/>
      <c r="AT123" s="123"/>
      <c r="AU123" s="123"/>
      <c r="AV123" s="123"/>
      <c r="AW123" s="123">
        <v>933385</v>
      </c>
      <c r="AX123" s="123"/>
      <c r="AY123" s="123"/>
      <c r="AZ123" s="123"/>
      <c r="BA123" s="123"/>
      <c r="BB123" s="123"/>
      <c r="BC123" s="123"/>
      <c r="BD123" s="123"/>
      <c r="BE123" s="123">
        <v>432737</v>
      </c>
      <c r="BF123" s="123"/>
      <c r="BG123" s="123"/>
      <c r="BH123" s="123"/>
      <c r="BI123" s="123"/>
      <c r="BJ123" s="123"/>
      <c r="BK123" s="123"/>
      <c r="BL123" s="123"/>
      <c r="BM123" s="129">
        <v>61.9</v>
      </c>
      <c r="BN123" s="129"/>
      <c r="BO123" s="129"/>
      <c r="BP123" s="129"/>
      <c r="BQ123" s="129"/>
      <c r="BR123" s="129"/>
      <c r="BS123" s="129"/>
      <c r="BT123" s="129">
        <v>60.53</v>
      </c>
      <c r="BU123" s="129"/>
      <c r="BV123" s="129"/>
      <c r="BW123" s="129"/>
      <c r="BX123" s="129"/>
      <c r="BY123" s="129"/>
      <c r="BZ123" s="129"/>
      <c r="CA123" s="129">
        <v>63.14</v>
      </c>
      <c r="CB123" s="129"/>
      <c r="CC123" s="129"/>
      <c r="CD123" s="129"/>
      <c r="CE123" s="129"/>
      <c r="CF123" s="129"/>
      <c r="CG123" s="129"/>
    </row>
    <row r="124" spans="6:85" s="10" customFormat="1" ht="10.5" customHeight="1">
      <c r="F124" s="151" t="s">
        <v>246</v>
      </c>
      <c r="G124" s="151"/>
      <c r="H124" s="151"/>
      <c r="I124" s="151"/>
      <c r="J124" s="151"/>
      <c r="K124" s="151"/>
      <c r="L124" s="151"/>
      <c r="M124" s="151"/>
      <c r="N124" s="151"/>
      <c r="O124" s="151"/>
      <c r="P124" s="151"/>
      <c r="Q124" s="151"/>
      <c r="R124" s="151"/>
      <c r="S124" s="151"/>
      <c r="T124" s="152"/>
      <c r="U124" s="128">
        <v>2</v>
      </c>
      <c r="V124" s="128"/>
      <c r="W124" s="128"/>
      <c r="X124" s="128"/>
      <c r="Y124" s="128"/>
      <c r="Z124" s="128"/>
      <c r="AA124" s="128">
        <v>1</v>
      </c>
      <c r="AB124" s="128"/>
      <c r="AC124" s="128"/>
      <c r="AD124" s="128"/>
      <c r="AE124" s="128"/>
      <c r="AF124" s="128"/>
      <c r="AG124" s="128">
        <v>1540062</v>
      </c>
      <c r="AH124" s="128"/>
      <c r="AI124" s="128"/>
      <c r="AJ124" s="128"/>
      <c r="AK124" s="128"/>
      <c r="AL124" s="128"/>
      <c r="AM124" s="128"/>
      <c r="AN124" s="128"/>
      <c r="AO124" s="128">
        <v>730584</v>
      </c>
      <c r="AP124" s="128"/>
      <c r="AQ124" s="128"/>
      <c r="AR124" s="128"/>
      <c r="AS124" s="128"/>
      <c r="AT124" s="128"/>
      <c r="AU124" s="128"/>
      <c r="AV124" s="128"/>
      <c r="AW124" s="128">
        <v>688513</v>
      </c>
      <c r="AX124" s="128"/>
      <c r="AY124" s="128"/>
      <c r="AZ124" s="128"/>
      <c r="BA124" s="128"/>
      <c r="BB124" s="128"/>
      <c r="BC124" s="128"/>
      <c r="BD124" s="128"/>
      <c r="BE124" s="128">
        <v>316124</v>
      </c>
      <c r="BF124" s="128"/>
      <c r="BG124" s="128"/>
      <c r="BH124" s="128"/>
      <c r="BI124" s="128"/>
      <c r="BJ124" s="128"/>
      <c r="BK124" s="128"/>
      <c r="BL124" s="128"/>
      <c r="BM124" s="119">
        <v>44.71</v>
      </c>
      <c r="BN124" s="119"/>
      <c r="BO124" s="119"/>
      <c r="BP124" s="119"/>
      <c r="BQ124" s="119"/>
      <c r="BR124" s="119"/>
      <c r="BS124" s="119"/>
      <c r="BT124" s="119">
        <v>43.27</v>
      </c>
      <c r="BU124" s="119"/>
      <c r="BV124" s="119"/>
      <c r="BW124" s="119"/>
      <c r="BX124" s="119"/>
      <c r="BY124" s="119"/>
      <c r="BZ124" s="119"/>
      <c r="CA124" s="119">
        <v>46</v>
      </c>
      <c r="CB124" s="119"/>
      <c r="CC124" s="119"/>
      <c r="CD124" s="119"/>
      <c r="CE124" s="119"/>
      <c r="CF124" s="119"/>
      <c r="CG124" s="119"/>
    </row>
    <row r="125" spans="6:85" s="2" customFormat="1" ht="10.5" customHeight="1">
      <c r="F125" s="120"/>
      <c r="G125" s="120"/>
      <c r="H125" s="120"/>
      <c r="I125" s="120"/>
      <c r="J125" s="120"/>
      <c r="K125" s="120"/>
      <c r="L125" s="120"/>
      <c r="M125" s="120"/>
      <c r="N125" s="120"/>
      <c r="O125" s="120"/>
      <c r="P125" s="120"/>
      <c r="Q125" s="120"/>
      <c r="R125" s="120"/>
      <c r="S125" s="120"/>
      <c r="T125" s="121"/>
      <c r="U125" s="123"/>
      <c r="V125" s="123"/>
      <c r="W125" s="123"/>
      <c r="X125" s="123"/>
      <c r="Y125" s="123"/>
      <c r="Z125" s="123"/>
      <c r="AA125" s="123"/>
      <c r="AB125" s="123"/>
      <c r="AC125" s="123"/>
      <c r="AD125" s="123"/>
      <c r="AE125" s="123"/>
      <c r="AF125" s="123"/>
      <c r="AG125" s="9"/>
      <c r="AH125" s="9"/>
      <c r="AI125" s="9"/>
      <c r="AJ125" s="9"/>
      <c r="AK125" s="9"/>
      <c r="AL125" s="9"/>
      <c r="AM125" s="9"/>
      <c r="AN125" s="9"/>
      <c r="AO125" s="173" t="s">
        <v>187</v>
      </c>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9"/>
      <c r="BN125" s="9"/>
      <c r="BO125" s="9"/>
      <c r="BP125" s="9"/>
      <c r="BQ125" s="9"/>
      <c r="BR125" s="9"/>
      <c r="BS125" s="9"/>
      <c r="BT125" s="9"/>
      <c r="BU125" s="9"/>
      <c r="BV125" s="9"/>
      <c r="BW125" s="9"/>
      <c r="BX125" s="9"/>
      <c r="BY125" s="9"/>
      <c r="BZ125" s="9"/>
      <c r="CA125" s="9"/>
      <c r="CB125" s="9"/>
      <c r="CC125" s="9"/>
      <c r="CD125" s="9"/>
      <c r="CE125" s="9"/>
      <c r="CF125" s="9"/>
      <c r="CG125" s="9"/>
    </row>
    <row r="126" spans="6:85" s="2" customFormat="1" ht="10.5" customHeight="1">
      <c r="F126" s="150" t="s">
        <v>169</v>
      </c>
      <c r="G126" s="120"/>
      <c r="H126" s="120"/>
      <c r="I126" s="120"/>
      <c r="J126" s="120"/>
      <c r="K126" s="120"/>
      <c r="L126" s="120"/>
      <c r="M126" s="120"/>
      <c r="N126" s="120"/>
      <c r="O126" s="120"/>
      <c r="P126" s="120"/>
      <c r="Q126" s="120"/>
      <c r="R126" s="120"/>
      <c r="S126" s="120"/>
      <c r="T126" s="121"/>
      <c r="U126" s="123">
        <v>103</v>
      </c>
      <c r="V126" s="123"/>
      <c r="W126" s="123"/>
      <c r="X126" s="123"/>
      <c r="Y126" s="123"/>
      <c r="Z126" s="123"/>
      <c r="AA126" s="123">
        <v>56</v>
      </c>
      <c r="AB126" s="123"/>
      <c r="AC126" s="123"/>
      <c r="AD126" s="123"/>
      <c r="AE126" s="123"/>
      <c r="AF126" s="123"/>
      <c r="AG126" s="123">
        <v>1226109</v>
      </c>
      <c r="AH126" s="123"/>
      <c r="AI126" s="123"/>
      <c r="AJ126" s="123"/>
      <c r="AK126" s="123"/>
      <c r="AL126" s="123"/>
      <c r="AM126" s="123"/>
      <c r="AN126" s="123"/>
      <c r="AO126" s="123">
        <v>583099</v>
      </c>
      <c r="AP126" s="123"/>
      <c r="AQ126" s="123"/>
      <c r="AR126" s="123"/>
      <c r="AS126" s="123"/>
      <c r="AT126" s="123"/>
      <c r="AU126" s="123"/>
      <c r="AV126" s="123"/>
      <c r="AW126" s="123">
        <v>895378</v>
      </c>
      <c r="AX126" s="123"/>
      <c r="AY126" s="123"/>
      <c r="AZ126" s="123"/>
      <c r="BA126" s="123"/>
      <c r="BB126" s="123"/>
      <c r="BC126" s="123"/>
      <c r="BD126" s="123"/>
      <c r="BE126" s="123">
        <v>422057</v>
      </c>
      <c r="BF126" s="123"/>
      <c r="BG126" s="123"/>
      <c r="BH126" s="123"/>
      <c r="BI126" s="123"/>
      <c r="BJ126" s="123"/>
      <c r="BK126" s="123"/>
      <c r="BL126" s="123"/>
      <c r="BM126" s="129">
        <v>73.03</v>
      </c>
      <c r="BN126" s="129"/>
      <c r="BO126" s="129"/>
      <c r="BP126" s="129"/>
      <c r="BQ126" s="129"/>
      <c r="BR126" s="129"/>
      <c r="BS126" s="129"/>
      <c r="BT126" s="129">
        <v>72.38</v>
      </c>
      <c r="BU126" s="129"/>
      <c r="BV126" s="129"/>
      <c r="BW126" s="129"/>
      <c r="BX126" s="129"/>
      <c r="BY126" s="129"/>
      <c r="BZ126" s="129"/>
      <c r="CA126" s="129">
        <v>73.61</v>
      </c>
      <c r="CB126" s="129"/>
      <c r="CC126" s="129"/>
      <c r="CD126" s="129"/>
      <c r="CE126" s="129"/>
      <c r="CF126" s="129"/>
      <c r="CG126" s="129"/>
    </row>
    <row r="127" spans="6:85" s="2" customFormat="1" ht="10.5" customHeight="1">
      <c r="F127" s="120" t="s">
        <v>161</v>
      </c>
      <c r="G127" s="120"/>
      <c r="H127" s="120"/>
      <c r="I127" s="120"/>
      <c r="J127" s="120"/>
      <c r="K127" s="120"/>
      <c r="L127" s="120"/>
      <c r="M127" s="120"/>
      <c r="N127" s="120"/>
      <c r="O127" s="120"/>
      <c r="P127" s="120"/>
      <c r="Q127" s="120"/>
      <c r="R127" s="120"/>
      <c r="S127" s="120"/>
      <c r="T127" s="121"/>
      <c r="U127" s="123">
        <v>80</v>
      </c>
      <c r="V127" s="123"/>
      <c r="W127" s="123"/>
      <c r="X127" s="123"/>
      <c r="Y127" s="123"/>
      <c r="Z127" s="123"/>
      <c r="AA127" s="123">
        <v>57</v>
      </c>
      <c r="AB127" s="123"/>
      <c r="AC127" s="123"/>
      <c r="AD127" s="123"/>
      <c r="AE127" s="123"/>
      <c r="AF127" s="123"/>
      <c r="AG127" s="123">
        <v>1036584</v>
      </c>
      <c r="AH127" s="123"/>
      <c r="AI127" s="123"/>
      <c r="AJ127" s="123"/>
      <c r="AK127" s="123"/>
      <c r="AL127" s="123"/>
      <c r="AM127" s="123"/>
      <c r="AN127" s="123"/>
      <c r="AO127" s="123">
        <v>494051</v>
      </c>
      <c r="AP127" s="123"/>
      <c r="AQ127" s="123"/>
      <c r="AR127" s="123"/>
      <c r="AS127" s="123"/>
      <c r="AT127" s="123"/>
      <c r="AU127" s="123"/>
      <c r="AV127" s="123"/>
      <c r="AW127" s="123">
        <v>742318</v>
      </c>
      <c r="AX127" s="123"/>
      <c r="AY127" s="123"/>
      <c r="AZ127" s="123"/>
      <c r="BA127" s="123"/>
      <c r="BB127" s="123"/>
      <c r="BC127" s="123"/>
      <c r="BD127" s="123"/>
      <c r="BE127" s="123">
        <v>346435</v>
      </c>
      <c r="BF127" s="123"/>
      <c r="BG127" s="123"/>
      <c r="BH127" s="123"/>
      <c r="BI127" s="123"/>
      <c r="BJ127" s="123"/>
      <c r="BK127" s="123"/>
      <c r="BL127" s="123"/>
      <c r="BM127" s="129">
        <v>71.61</v>
      </c>
      <c r="BN127" s="129"/>
      <c r="BO127" s="129"/>
      <c r="BP127" s="129"/>
      <c r="BQ127" s="129"/>
      <c r="BR127" s="129"/>
      <c r="BS127" s="129"/>
      <c r="BT127" s="129">
        <v>70.12</v>
      </c>
      <c r="BU127" s="129"/>
      <c r="BV127" s="129"/>
      <c r="BW127" s="129"/>
      <c r="BX127" s="129"/>
      <c r="BY127" s="129"/>
      <c r="BZ127" s="129"/>
      <c r="CA127" s="129">
        <v>72.97</v>
      </c>
      <c r="CB127" s="129"/>
      <c r="CC127" s="129"/>
      <c r="CD127" s="129"/>
      <c r="CE127" s="129"/>
      <c r="CF127" s="129"/>
      <c r="CG127" s="129"/>
    </row>
    <row r="128" spans="6:85" s="2" customFormat="1" ht="10.5" customHeight="1">
      <c r="F128" s="120" t="s">
        <v>162</v>
      </c>
      <c r="G128" s="120"/>
      <c r="H128" s="120"/>
      <c r="I128" s="120"/>
      <c r="J128" s="120"/>
      <c r="K128" s="120"/>
      <c r="L128" s="120"/>
      <c r="M128" s="120"/>
      <c r="N128" s="120"/>
      <c r="O128" s="120"/>
      <c r="P128" s="120"/>
      <c r="Q128" s="120"/>
      <c r="R128" s="120"/>
      <c r="S128" s="120"/>
      <c r="T128" s="121"/>
      <c r="U128" s="123">
        <v>96</v>
      </c>
      <c r="V128" s="123"/>
      <c r="W128" s="123"/>
      <c r="X128" s="123"/>
      <c r="Y128" s="123"/>
      <c r="Z128" s="123"/>
      <c r="AA128" s="123">
        <v>57</v>
      </c>
      <c r="AB128" s="123"/>
      <c r="AC128" s="123"/>
      <c r="AD128" s="123"/>
      <c r="AE128" s="123"/>
      <c r="AF128" s="123"/>
      <c r="AG128" s="123">
        <v>1342530</v>
      </c>
      <c r="AH128" s="123"/>
      <c r="AI128" s="123"/>
      <c r="AJ128" s="123"/>
      <c r="AK128" s="123"/>
      <c r="AL128" s="123"/>
      <c r="AM128" s="123"/>
      <c r="AN128" s="123"/>
      <c r="AO128" s="123">
        <v>637909</v>
      </c>
      <c r="AP128" s="123"/>
      <c r="AQ128" s="123"/>
      <c r="AR128" s="123"/>
      <c r="AS128" s="123"/>
      <c r="AT128" s="123"/>
      <c r="AU128" s="123"/>
      <c r="AV128" s="123"/>
      <c r="AW128" s="123">
        <v>923371</v>
      </c>
      <c r="AX128" s="123"/>
      <c r="AY128" s="123"/>
      <c r="AZ128" s="123"/>
      <c r="BA128" s="123"/>
      <c r="BB128" s="123"/>
      <c r="BC128" s="123"/>
      <c r="BD128" s="123"/>
      <c r="BE128" s="123">
        <v>434063</v>
      </c>
      <c r="BF128" s="123"/>
      <c r="BG128" s="123"/>
      <c r="BH128" s="123"/>
      <c r="BI128" s="123"/>
      <c r="BJ128" s="123"/>
      <c r="BK128" s="123"/>
      <c r="BL128" s="123"/>
      <c r="BM128" s="129">
        <v>68.78</v>
      </c>
      <c r="BN128" s="129"/>
      <c r="BO128" s="129"/>
      <c r="BP128" s="129"/>
      <c r="BQ128" s="129"/>
      <c r="BR128" s="129"/>
      <c r="BS128" s="129"/>
      <c r="BT128" s="129">
        <v>68.04</v>
      </c>
      <c r="BU128" s="129"/>
      <c r="BV128" s="129"/>
      <c r="BW128" s="129"/>
      <c r="BX128" s="129"/>
      <c r="BY128" s="129"/>
      <c r="BZ128" s="129"/>
      <c r="CA128" s="129">
        <v>69.44</v>
      </c>
      <c r="CB128" s="129"/>
      <c r="CC128" s="129"/>
      <c r="CD128" s="129"/>
      <c r="CE128" s="129"/>
      <c r="CF128" s="129"/>
      <c r="CG128" s="129"/>
    </row>
    <row r="129" spans="6:85" s="2" customFormat="1" ht="10.5" customHeight="1">
      <c r="F129" s="120" t="s">
        <v>163</v>
      </c>
      <c r="G129" s="120"/>
      <c r="H129" s="120"/>
      <c r="I129" s="120"/>
      <c r="J129" s="120"/>
      <c r="K129" s="120"/>
      <c r="L129" s="120"/>
      <c r="M129" s="120"/>
      <c r="N129" s="120"/>
      <c r="O129" s="120"/>
      <c r="P129" s="120"/>
      <c r="Q129" s="120"/>
      <c r="R129" s="120"/>
      <c r="S129" s="120"/>
      <c r="T129" s="121"/>
      <c r="U129" s="123">
        <v>77</v>
      </c>
      <c r="V129" s="123"/>
      <c r="W129" s="123"/>
      <c r="X129" s="123"/>
      <c r="Y129" s="123"/>
      <c r="Z129" s="123"/>
      <c r="AA129" s="123">
        <v>58</v>
      </c>
      <c r="AB129" s="123"/>
      <c r="AC129" s="123"/>
      <c r="AD129" s="123"/>
      <c r="AE129" s="123"/>
      <c r="AF129" s="123"/>
      <c r="AG129" s="123">
        <v>1140534</v>
      </c>
      <c r="AH129" s="123"/>
      <c r="AI129" s="123"/>
      <c r="AJ129" s="123"/>
      <c r="AK129" s="123"/>
      <c r="AL129" s="123"/>
      <c r="AM129" s="123"/>
      <c r="AN129" s="123"/>
      <c r="AO129" s="123">
        <v>540338</v>
      </c>
      <c r="AP129" s="123"/>
      <c r="AQ129" s="123"/>
      <c r="AR129" s="123"/>
      <c r="AS129" s="123"/>
      <c r="AT129" s="123"/>
      <c r="AU129" s="123"/>
      <c r="AV129" s="123"/>
      <c r="AW129" s="123">
        <v>790248</v>
      </c>
      <c r="AX129" s="123"/>
      <c r="AY129" s="123"/>
      <c r="AZ129" s="123"/>
      <c r="BA129" s="123"/>
      <c r="BB129" s="123"/>
      <c r="BC129" s="123"/>
      <c r="BD129" s="123"/>
      <c r="BE129" s="123">
        <v>365717</v>
      </c>
      <c r="BF129" s="123"/>
      <c r="BG129" s="123"/>
      <c r="BH129" s="123"/>
      <c r="BI129" s="123"/>
      <c r="BJ129" s="123"/>
      <c r="BK129" s="123"/>
      <c r="BL129" s="123"/>
      <c r="BM129" s="129">
        <v>69.29</v>
      </c>
      <c r="BN129" s="129"/>
      <c r="BO129" s="129"/>
      <c r="BP129" s="129"/>
      <c r="BQ129" s="129"/>
      <c r="BR129" s="129"/>
      <c r="BS129" s="129"/>
      <c r="BT129" s="129">
        <v>67.68</v>
      </c>
      <c r="BU129" s="129"/>
      <c r="BV129" s="129"/>
      <c r="BW129" s="129"/>
      <c r="BX129" s="129"/>
      <c r="BY129" s="129"/>
      <c r="BZ129" s="129"/>
      <c r="CA129" s="129">
        <v>70.73</v>
      </c>
      <c r="CB129" s="129"/>
      <c r="CC129" s="129"/>
      <c r="CD129" s="129"/>
      <c r="CE129" s="129"/>
      <c r="CF129" s="129"/>
      <c r="CG129" s="129"/>
    </row>
    <row r="130" spans="6:85" s="2" customFormat="1" ht="10.5" customHeight="1">
      <c r="F130" s="150" t="s">
        <v>170</v>
      </c>
      <c r="G130" s="120"/>
      <c r="H130" s="120"/>
      <c r="I130" s="120"/>
      <c r="J130" s="120"/>
      <c r="K130" s="120"/>
      <c r="L130" s="120"/>
      <c r="M130" s="120"/>
      <c r="N130" s="120"/>
      <c r="O130" s="120"/>
      <c r="P130" s="120"/>
      <c r="Q130" s="120"/>
      <c r="R130" s="120"/>
      <c r="S130" s="120"/>
      <c r="T130" s="121"/>
      <c r="U130" s="123">
        <v>75</v>
      </c>
      <c r="V130" s="123"/>
      <c r="W130" s="123"/>
      <c r="X130" s="123"/>
      <c r="Y130" s="123"/>
      <c r="Z130" s="123"/>
      <c r="AA130" s="123">
        <v>58</v>
      </c>
      <c r="AB130" s="123"/>
      <c r="AC130" s="123"/>
      <c r="AD130" s="123"/>
      <c r="AE130" s="123"/>
      <c r="AF130" s="123"/>
      <c r="AG130" s="123">
        <v>1146720</v>
      </c>
      <c r="AH130" s="123"/>
      <c r="AI130" s="123"/>
      <c r="AJ130" s="123"/>
      <c r="AK130" s="123"/>
      <c r="AL130" s="123"/>
      <c r="AM130" s="123"/>
      <c r="AN130" s="123"/>
      <c r="AO130" s="123">
        <v>542782</v>
      </c>
      <c r="AP130" s="123"/>
      <c r="AQ130" s="123"/>
      <c r="AR130" s="123"/>
      <c r="AS130" s="123"/>
      <c r="AT130" s="123"/>
      <c r="AU130" s="123"/>
      <c r="AV130" s="123"/>
      <c r="AW130" s="123">
        <v>716555</v>
      </c>
      <c r="AX130" s="123"/>
      <c r="AY130" s="123"/>
      <c r="AZ130" s="123"/>
      <c r="BA130" s="123"/>
      <c r="BB130" s="123"/>
      <c r="BC130" s="123"/>
      <c r="BD130" s="123"/>
      <c r="BE130" s="123">
        <v>330736</v>
      </c>
      <c r="BF130" s="123"/>
      <c r="BG130" s="123"/>
      <c r="BH130" s="123"/>
      <c r="BI130" s="123"/>
      <c r="BJ130" s="123"/>
      <c r="BK130" s="123"/>
      <c r="BL130" s="123"/>
      <c r="BM130" s="129">
        <v>62.49</v>
      </c>
      <c r="BN130" s="129"/>
      <c r="BO130" s="129"/>
      <c r="BP130" s="129"/>
      <c r="BQ130" s="129"/>
      <c r="BR130" s="129"/>
      <c r="BS130" s="129"/>
      <c r="BT130" s="129">
        <v>60.93</v>
      </c>
      <c r="BU130" s="129"/>
      <c r="BV130" s="129"/>
      <c r="BW130" s="129"/>
      <c r="BX130" s="129"/>
      <c r="BY130" s="129"/>
      <c r="BZ130" s="129"/>
      <c r="CA130" s="129">
        <v>63.88</v>
      </c>
      <c r="CB130" s="129"/>
      <c r="CC130" s="129"/>
      <c r="CD130" s="129"/>
      <c r="CE130" s="129"/>
      <c r="CF130" s="129"/>
      <c r="CG130" s="129"/>
    </row>
    <row r="131" spans="6:85" s="10" customFormat="1" ht="10.5" customHeight="1">
      <c r="F131" s="120" t="s">
        <v>192</v>
      </c>
      <c r="G131" s="120"/>
      <c r="H131" s="120"/>
      <c r="I131" s="120"/>
      <c r="J131" s="120"/>
      <c r="K131" s="120"/>
      <c r="L131" s="120"/>
      <c r="M131" s="120"/>
      <c r="N131" s="120"/>
      <c r="O131" s="120"/>
      <c r="P131" s="120"/>
      <c r="Q131" s="120"/>
      <c r="R131" s="120"/>
      <c r="S131" s="120"/>
      <c r="T131" s="121"/>
      <c r="U131" s="122">
        <v>75</v>
      </c>
      <c r="V131" s="123"/>
      <c r="W131" s="123"/>
      <c r="X131" s="123"/>
      <c r="Y131" s="123"/>
      <c r="Z131" s="123"/>
      <c r="AA131" s="123">
        <v>58</v>
      </c>
      <c r="AB131" s="123"/>
      <c r="AC131" s="123"/>
      <c r="AD131" s="123"/>
      <c r="AE131" s="123"/>
      <c r="AF131" s="123"/>
      <c r="AG131" s="123">
        <v>1237029</v>
      </c>
      <c r="AH131" s="123"/>
      <c r="AI131" s="123"/>
      <c r="AJ131" s="123"/>
      <c r="AK131" s="123"/>
      <c r="AL131" s="123"/>
      <c r="AM131" s="123"/>
      <c r="AN131" s="123"/>
      <c r="AO131" s="123">
        <v>586121</v>
      </c>
      <c r="AP131" s="123"/>
      <c r="AQ131" s="123"/>
      <c r="AR131" s="123"/>
      <c r="AS131" s="123"/>
      <c r="AT131" s="123"/>
      <c r="AU131" s="123"/>
      <c r="AV131" s="123"/>
      <c r="AW131" s="123">
        <v>687934</v>
      </c>
      <c r="AX131" s="123"/>
      <c r="AY131" s="123"/>
      <c r="AZ131" s="123"/>
      <c r="BA131" s="123"/>
      <c r="BB131" s="123"/>
      <c r="BC131" s="123"/>
      <c r="BD131" s="123"/>
      <c r="BE131" s="123">
        <v>318826</v>
      </c>
      <c r="BF131" s="123"/>
      <c r="BG131" s="123"/>
      <c r="BH131" s="123"/>
      <c r="BI131" s="123"/>
      <c r="BJ131" s="123"/>
      <c r="BK131" s="123"/>
      <c r="BL131" s="123"/>
      <c r="BM131" s="129">
        <v>55.61</v>
      </c>
      <c r="BN131" s="129"/>
      <c r="BO131" s="129"/>
      <c r="BP131" s="129"/>
      <c r="BQ131" s="129"/>
      <c r="BR131" s="129"/>
      <c r="BS131" s="129"/>
      <c r="BT131" s="129">
        <v>54.4</v>
      </c>
      <c r="BU131" s="129"/>
      <c r="BV131" s="129"/>
      <c r="BW131" s="129"/>
      <c r="BX131" s="129"/>
      <c r="BY131" s="129"/>
      <c r="BZ131" s="129"/>
      <c r="CA131" s="129">
        <v>56.71</v>
      </c>
      <c r="CB131" s="129"/>
      <c r="CC131" s="129"/>
      <c r="CD131" s="129"/>
      <c r="CE131" s="129"/>
      <c r="CF131" s="129"/>
      <c r="CG131" s="129"/>
    </row>
    <row r="132" spans="6:85" s="10" customFormat="1" ht="10.5" customHeight="1">
      <c r="F132" s="120" t="s">
        <v>391</v>
      </c>
      <c r="G132" s="120"/>
      <c r="H132" s="120"/>
      <c r="I132" s="120"/>
      <c r="J132" s="120"/>
      <c r="K132" s="120"/>
      <c r="L132" s="120"/>
      <c r="M132" s="120"/>
      <c r="N132" s="120"/>
      <c r="O132" s="120"/>
      <c r="P132" s="120"/>
      <c r="Q132" s="120"/>
      <c r="R132" s="120"/>
      <c r="S132" s="120"/>
      <c r="T132" s="121"/>
      <c r="U132" s="122">
        <v>81</v>
      </c>
      <c r="V132" s="123"/>
      <c r="W132" s="123"/>
      <c r="X132" s="123"/>
      <c r="Y132" s="123"/>
      <c r="Z132" s="123"/>
      <c r="AA132" s="123">
        <v>56</v>
      </c>
      <c r="AB132" s="123"/>
      <c r="AC132" s="123"/>
      <c r="AD132" s="123"/>
      <c r="AE132" s="123"/>
      <c r="AF132" s="123"/>
      <c r="AG132" s="123">
        <v>1319627</v>
      </c>
      <c r="AH132" s="123"/>
      <c r="AI132" s="123"/>
      <c r="AJ132" s="123"/>
      <c r="AK132" s="123"/>
      <c r="AL132" s="123"/>
      <c r="AM132" s="123"/>
      <c r="AN132" s="123"/>
      <c r="AO132" s="123">
        <v>626425</v>
      </c>
      <c r="AP132" s="123"/>
      <c r="AQ132" s="123"/>
      <c r="AR132" s="123"/>
      <c r="AS132" s="123"/>
      <c r="AT132" s="123"/>
      <c r="AU132" s="123"/>
      <c r="AV132" s="123"/>
      <c r="AW132" s="123">
        <v>783664</v>
      </c>
      <c r="AX132" s="123"/>
      <c r="AY132" s="123"/>
      <c r="AZ132" s="123"/>
      <c r="BA132" s="123"/>
      <c r="BB132" s="123"/>
      <c r="BC132" s="123"/>
      <c r="BD132" s="123"/>
      <c r="BE132" s="123">
        <v>362086</v>
      </c>
      <c r="BF132" s="123"/>
      <c r="BG132" s="123"/>
      <c r="BH132" s="123"/>
      <c r="BI132" s="123"/>
      <c r="BJ132" s="123"/>
      <c r="BK132" s="123"/>
      <c r="BL132" s="123"/>
      <c r="BM132" s="129">
        <v>59.39</v>
      </c>
      <c r="BN132" s="129"/>
      <c r="BO132" s="129"/>
      <c r="BP132" s="129"/>
      <c r="BQ132" s="129"/>
      <c r="BR132" s="129"/>
      <c r="BS132" s="129"/>
      <c r="BT132" s="129">
        <v>57.8</v>
      </c>
      <c r="BU132" s="129"/>
      <c r="BV132" s="129"/>
      <c r="BW132" s="129"/>
      <c r="BX132" s="129"/>
      <c r="BY132" s="129"/>
      <c r="BZ132" s="129"/>
      <c r="CA132" s="129">
        <v>60.82</v>
      </c>
      <c r="CB132" s="129"/>
      <c r="CC132" s="129"/>
      <c r="CD132" s="129"/>
      <c r="CE132" s="129"/>
      <c r="CF132" s="129"/>
      <c r="CG132" s="129"/>
    </row>
    <row r="133" spans="6:85" s="10" customFormat="1" ht="10.5" customHeight="1" thickBot="1">
      <c r="F133" s="151" t="s">
        <v>401</v>
      </c>
      <c r="G133" s="151"/>
      <c r="H133" s="151"/>
      <c r="I133" s="151"/>
      <c r="J133" s="151"/>
      <c r="K133" s="151"/>
      <c r="L133" s="151"/>
      <c r="M133" s="151"/>
      <c r="N133" s="151"/>
      <c r="O133" s="151"/>
      <c r="P133" s="151"/>
      <c r="Q133" s="151"/>
      <c r="R133" s="151"/>
      <c r="S133" s="151"/>
      <c r="T133" s="152"/>
      <c r="U133" s="226">
        <v>69</v>
      </c>
      <c r="V133" s="227"/>
      <c r="W133" s="227"/>
      <c r="X133" s="227"/>
      <c r="Y133" s="227"/>
      <c r="Z133" s="227"/>
      <c r="AA133" s="227">
        <v>56</v>
      </c>
      <c r="AB133" s="227"/>
      <c r="AC133" s="227"/>
      <c r="AD133" s="227"/>
      <c r="AE133" s="227"/>
      <c r="AF133" s="227"/>
      <c r="AG133" s="227">
        <v>776587</v>
      </c>
      <c r="AH133" s="227"/>
      <c r="AI133" s="227"/>
      <c r="AJ133" s="227"/>
      <c r="AK133" s="227"/>
      <c r="AL133" s="227"/>
      <c r="AM133" s="227"/>
      <c r="AN133" s="227"/>
      <c r="AO133" s="227">
        <v>367289</v>
      </c>
      <c r="AP133" s="227"/>
      <c r="AQ133" s="227"/>
      <c r="AR133" s="227"/>
      <c r="AS133" s="227"/>
      <c r="AT133" s="227"/>
      <c r="AU133" s="227"/>
      <c r="AV133" s="227"/>
      <c r="AW133" s="227">
        <v>387397</v>
      </c>
      <c r="AX133" s="227"/>
      <c r="AY133" s="227"/>
      <c r="AZ133" s="227"/>
      <c r="BA133" s="227"/>
      <c r="BB133" s="227"/>
      <c r="BC133" s="227"/>
      <c r="BD133" s="227"/>
      <c r="BE133" s="227">
        <v>177471</v>
      </c>
      <c r="BF133" s="227"/>
      <c r="BG133" s="227"/>
      <c r="BH133" s="227"/>
      <c r="BI133" s="227"/>
      <c r="BJ133" s="227"/>
      <c r="BK133" s="227"/>
      <c r="BL133" s="227"/>
      <c r="BM133" s="224">
        <v>49.88</v>
      </c>
      <c r="BN133" s="224"/>
      <c r="BO133" s="224"/>
      <c r="BP133" s="224"/>
      <c r="BQ133" s="224"/>
      <c r="BR133" s="224"/>
      <c r="BS133" s="224"/>
      <c r="BT133" s="224">
        <v>48.32</v>
      </c>
      <c r="BU133" s="224"/>
      <c r="BV133" s="224"/>
      <c r="BW133" s="224"/>
      <c r="BX133" s="224"/>
      <c r="BY133" s="224"/>
      <c r="BZ133" s="224"/>
      <c r="CA133" s="224">
        <v>51.29</v>
      </c>
      <c r="CB133" s="224"/>
      <c r="CC133" s="224"/>
      <c r="CD133" s="224"/>
      <c r="CE133" s="224"/>
      <c r="CF133" s="224"/>
      <c r="CG133" s="224"/>
    </row>
    <row r="134" spans="6:164" ht="9.75" customHeight="1">
      <c r="F134" s="183" t="s">
        <v>83</v>
      </c>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183"/>
      <c r="BA134" s="228" t="s">
        <v>143</v>
      </c>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07"/>
      <c r="EI134" s="107"/>
      <c r="EJ134" s="107"/>
      <c r="EK134" s="107"/>
      <c r="EL134" s="107"/>
      <c r="EM134" s="107"/>
      <c r="EN134" s="107"/>
      <c r="EO134" s="107"/>
      <c r="EP134" s="107"/>
      <c r="EQ134" s="107"/>
      <c r="ER134" s="107"/>
      <c r="ES134" s="107"/>
      <c r="ET134" s="107"/>
      <c r="EU134" s="107"/>
      <c r="EV134" s="107"/>
      <c r="EW134" s="107"/>
      <c r="EX134" s="107"/>
      <c r="EY134" s="107"/>
      <c r="EZ134" s="107"/>
      <c r="FA134" s="107"/>
      <c r="FB134" s="107"/>
      <c r="FC134" s="107"/>
      <c r="FD134" s="107"/>
      <c r="FE134" s="107"/>
      <c r="FF134" s="107"/>
      <c r="FG134" s="107"/>
      <c r="FH134" s="107"/>
    </row>
    <row r="135" spans="84:214" ht="15.75" customHeight="1">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c r="HD135" s="52"/>
      <c r="HE135" s="52"/>
      <c r="HF135" s="52"/>
    </row>
    <row r="136" spans="1:90" ht="18.75" customHeight="1">
      <c r="A136" s="117" t="s">
        <v>413</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row>
    <row r="137" spans="1:90" ht="12" thickBo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row>
    <row r="138" spans="1:90" ht="23.25" customHeight="1">
      <c r="A138" s="126" t="s">
        <v>182</v>
      </c>
      <c r="B138" s="148"/>
      <c r="C138" s="148"/>
      <c r="D138" s="148"/>
      <c r="E138" s="148"/>
      <c r="F138" s="148"/>
      <c r="G138" s="148"/>
      <c r="H138" s="148"/>
      <c r="I138" s="148"/>
      <c r="J138" s="148"/>
      <c r="K138" s="148"/>
      <c r="L138" s="148"/>
      <c r="M138" s="148"/>
      <c r="N138" s="148" t="s">
        <v>90</v>
      </c>
      <c r="O138" s="148"/>
      <c r="P138" s="148"/>
      <c r="Q138" s="148"/>
      <c r="R138" s="148"/>
      <c r="S138" s="148"/>
      <c r="T138" s="148"/>
      <c r="U138" s="218" t="s">
        <v>175</v>
      </c>
      <c r="V138" s="148"/>
      <c r="W138" s="148"/>
      <c r="X138" s="148"/>
      <c r="Y138" s="148"/>
      <c r="Z138" s="148" t="s">
        <v>176</v>
      </c>
      <c r="AA138" s="148"/>
      <c r="AB138" s="148"/>
      <c r="AC138" s="148"/>
      <c r="AD138" s="148"/>
      <c r="AE138" s="218" t="s">
        <v>180</v>
      </c>
      <c r="AF138" s="148"/>
      <c r="AG138" s="148"/>
      <c r="AH138" s="148"/>
      <c r="AI138" s="148"/>
      <c r="AJ138" s="218" t="s">
        <v>181</v>
      </c>
      <c r="AK138" s="148"/>
      <c r="AL138" s="148"/>
      <c r="AM138" s="148"/>
      <c r="AN138" s="148"/>
      <c r="AO138" s="148" t="s">
        <v>177</v>
      </c>
      <c r="AP138" s="148"/>
      <c r="AQ138" s="148"/>
      <c r="AR138" s="148"/>
      <c r="AS138" s="148"/>
      <c r="AT138" s="218" t="s">
        <v>243</v>
      </c>
      <c r="AU138" s="148"/>
      <c r="AV138" s="148"/>
      <c r="AW138" s="148"/>
      <c r="AX138" s="148"/>
      <c r="AY138" s="218" t="s">
        <v>244</v>
      </c>
      <c r="AZ138" s="148"/>
      <c r="BA138" s="148"/>
      <c r="BB138" s="148"/>
      <c r="BC138" s="148"/>
      <c r="BD138" s="148" t="s">
        <v>178</v>
      </c>
      <c r="BE138" s="148"/>
      <c r="BF138" s="148"/>
      <c r="BG138" s="148"/>
      <c r="BH138" s="148"/>
      <c r="BI138" s="218" t="s">
        <v>241</v>
      </c>
      <c r="BJ138" s="148"/>
      <c r="BK138" s="148"/>
      <c r="BL138" s="148"/>
      <c r="BM138" s="148"/>
      <c r="BN138" s="230" t="s">
        <v>247</v>
      </c>
      <c r="BO138" s="231"/>
      <c r="BP138" s="231"/>
      <c r="BQ138" s="231"/>
      <c r="BR138" s="231"/>
      <c r="BS138" s="148" t="s">
        <v>248</v>
      </c>
      <c r="BT138" s="148"/>
      <c r="BU138" s="148"/>
      <c r="BV138" s="148"/>
      <c r="BW138" s="148"/>
      <c r="BX138" s="140" t="s">
        <v>245</v>
      </c>
      <c r="BY138" s="141"/>
      <c r="BZ138" s="141"/>
      <c r="CA138" s="141"/>
      <c r="CB138" s="141"/>
      <c r="CC138" s="124" t="s">
        <v>242</v>
      </c>
      <c r="CD138" s="125"/>
      <c r="CE138" s="125"/>
      <c r="CF138" s="125"/>
      <c r="CG138" s="126"/>
      <c r="CH138" s="124" t="s">
        <v>179</v>
      </c>
      <c r="CI138" s="125"/>
      <c r="CJ138" s="125"/>
      <c r="CK138" s="125"/>
      <c r="CL138" s="126"/>
    </row>
    <row r="139" spans="1:13" ht="3" customHeight="1">
      <c r="A139" s="144"/>
      <c r="B139" s="144"/>
      <c r="C139" s="144"/>
      <c r="D139" s="144"/>
      <c r="E139" s="144"/>
      <c r="F139" s="144"/>
      <c r="G139" s="144"/>
      <c r="H139" s="144"/>
      <c r="I139" s="144"/>
      <c r="J139" s="144"/>
      <c r="K139" s="144"/>
      <c r="L139" s="144"/>
      <c r="M139" s="145"/>
    </row>
    <row r="140" spans="1:90" s="1" customFormat="1" ht="10.5" customHeight="1">
      <c r="A140" s="13"/>
      <c r="B140" s="14"/>
      <c r="C140" s="14"/>
      <c r="D140" s="14"/>
      <c r="E140" s="14"/>
      <c r="F140" s="14"/>
      <c r="G140" s="14"/>
      <c r="H140" s="14"/>
      <c r="I140" s="14"/>
      <c r="J140" s="14"/>
      <c r="K140" s="14"/>
      <c r="L140" s="14"/>
      <c r="M140" s="15"/>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42" t="s">
        <v>80</v>
      </c>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2"/>
      <c r="BJ140" s="12"/>
      <c r="BK140" s="12"/>
      <c r="BL140" s="12"/>
      <c r="BM140" s="12"/>
      <c r="BN140" s="12"/>
      <c r="BO140" s="12"/>
      <c r="BP140" s="12"/>
      <c r="BQ140" s="12"/>
      <c r="BR140" s="12"/>
      <c r="BS140" s="12"/>
      <c r="BT140" s="12"/>
      <c r="BU140" s="12"/>
      <c r="BV140" s="12"/>
      <c r="BW140" s="12"/>
      <c r="BX140" s="12"/>
      <c r="BY140" s="12"/>
      <c r="BZ140" s="12"/>
      <c r="CA140" s="12"/>
      <c r="CB140" s="12"/>
      <c r="CC140" s="127"/>
      <c r="CD140" s="127"/>
      <c r="CE140" s="127"/>
      <c r="CF140" s="127"/>
      <c r="CG140" s="127"/>
      <c r="CH140" s="127"/>
      <c r="CI140" s="127"/>
      <c r="CJ140" s="127"/>
      <c r="CK140" s="127"/>
      <c r="CL140" s="127"/>
    </row>
    <row r="141" spans="1:90" s="1" customFormat="1" ht="10.5" customHeight="1">
      <c r="A141" s="146" t="s">
        <v>171</v>
      </c>
      <c r="B141" s="146"/>
      <c r="C141" s="146"/>
      <c r="D141" s="146"/>
      <c r="E141" s="146"/>
      <c r="F141" s="146"/>
      <c r="G141" s="146"/>
      <c r="H141" s="146"/>
      <c r="I141" s="146"/>
      <c r="J141" s="146"/>
      <c r="K141" s="146"/>
      <c r="L141" s="146"/>
      <c r="M141" s="147"/>
      <c r="N141" s="115">
        <v>1024763</v>
      </c>
      <c r="O141" s="115"/>
      <c r="P141" s="115"/>
      <c r="Q141" s="115"/>
      <c r="R141" s="115"/>
      <c r="S141" s="115"/>
      <c r="T141" s="115"/>
      <c r="U141" s="113">
        <v>505579</v>
      </c>
      <c r="V141" s="113"/>
      <c r="W141" s="113"/>
      <c r="X141" s="113"/>
      <c r="Y141" s="113"/>
      <c r="Z141" s="113"/>
      <c r="AA141" s="113"/>
      <c r="AB141" s="113"/>
      <c r="AC141" s="113"/>
      <c r="AD141" s="113"/>
      <c r="AE141" s="113">
        <v>78580</v>
      </c>
      <c r="AF141" s="113"/>
      <c r="AG141" s="113"/>
      <c r="AH141" s="113"/>
      <c r="AI141" s="113"/>
      <c r="AJ141" s="113"/>
      <c r="AK141" s="113"/>
      <c r="AL141" s="113"/>
      <c r="AM141" s="113"/>
      <c r="AN141" s="113"/>
      <c r="AO141" s="113">
        <v>137434</v>
      </c>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v>217694</v>
      </c>
      <c r="BJ141" s="113"/>
      <c r="BK141" s="113"/>
      <c r="BL141" s="113"/>
      <c r="BM141" s="113"/>
      <c r="BN141" s="113">
        <v>0</v>
      </c>
      <c r="BO141" s="113"/>
      <c r="BP141" s="113"/>
      <c r="BQ141" s="113"/>
      <c r="BR141" s="113"/>
      <c r="BS141" s="113">
        <v>75767</v>
      </c>
      <c r="BT141" s="113"/>
      <c r="BU141" s="113"/>
      <c r="BV141" s="113"/>
      <c r="BW141" s="113"/>
      <c r="BX141" s="113"/>
      <c r="BY141" s="113"/>
      <c r="BZ141" s="113"/>
      <c r="CA141" s="113"/>
      <c r="CB141" s="113"/>
      <c r="CC141" s="113">
        <v>2653</v>
      </c>
      <c r="CD141" s="113"/>
      <c r="CE141" s="113"/>
      <c r="CF141" s="113"/>
      <c r="CG141" s="113"/>
      <c r="CH141" s="113">
        <v>7056</v>
      </c>
      <c r="CI141" s="113"/>
      <c r="CJ141" s="113"/>
      <c r="CK141" s="113"/>
      <c r="CL141" s="113"/>
    </row>
    <row r="142" spans="1:90" s="1" customFormat="1" ht="10.5" customHeight="1">
      <c r="A142" s="146" t="s">
        <v>172</v>
      </c>
      <c r="B142" s="146"/>
      <c r="C142" s="146"/>
      <c r="D142" s="146"/>
      <c r="E142" s="146"/>
      <c r="F142" s="146"/>
      <c r="G142" s="146"/>
      <c r="H142" s="146"/>
      <c r="I142" s="146"/>
      <c r="J142" s="146"/>
      <c r="K142" s="146"/>
      <c r="L142" s="146"/>
      <c r="M142" s="147"/>
      <c r="N142" s="115">
        <v>1005579</v>
      </c>
      <c r="O142" s="115"/>
      <c r="P142" s="115"/>
      <c r="Q142" s="115"/>
      <c r="R142" s="115"/>
      <c r="S142" s="115"/>
      <c r="T142" s="115"/>
      <c r="U142" s="113">
        <v>458213</v>
      </c>
      <c r="V142" s="113"/>
      <c r="W142" s="113"/>
      <c r="X142" s="113"/>
      <c r="Y142" s="113"/>
      <c r="Z142" s="113"/>
      <c r="AA142" s="113"/>
      <c r="AB142" s="113"/>
      <c r="AC142" s="113"/>
      <c r="AD142" s="113"/>
      <c r="AE142" s="113">
        <v>68185</v>
      </c>
      <c r="AF142" s="113"/>
      <c r="AG142" s="113"/>
      <c r="AH142" s="113"/>
      <c r="AI142" s="113"/>
      <c r="AJ142" s="113"/>
      <c r="AK142" s="113"/>
      <c r="AL142" s="113"/>
      <c r="AM142" s="113"/>
      <c r="AN142" s="113"/>
      <c r="AO142" s="113">
        <v>162408</v>
      </c>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v>150183</v>
      </c>
      <c r="BJ142" s="113"/>
      <c r="BK142" s="113"/>
      <c r="BL142" s="113"/>
      <c r="BM142" s="113"/>
      <c r="BN142" s="113">
        <v>87110</v>
      </c>
      <c r="BO142" s="113"/>
      <c r="BP142" s="113"/>
      <c r="BQ142" s="113"/>
      <c r="BR142" s="113"/>
      <c r="BS142" s="113">
        <v>71519</v>
      </c>
      <c r="BT142" s="113"/>
      <c r="BU142" s="113"/>
      <c r="BV142" s="113"/>
      <c r="BW142" s="113"/>
      <c r="BX142" s="113"/>
      <c r="BY142" s="113"/>
      <c r="BZ142" s="113"/>
      <c r="CA142" s="113"/>
      <c r="CB142" s="113"/>
      <c r="CC142" s="113">
        <v>0</v>
      </c>
      <c r="CD142" s="113"/>
      <c r="CE142" s="113"/>
      <c r="CF142" s="113"/>
      <c r="CG142" s="113"/>
      <c r="CH142" s="113">
        <v>7961</v>
      </c>
      <c r="CI142" s="113"/>
      <c r="CJ142" s="113"/>
      <c r="CK142" s="113"/>
      <c r="CL142" s="113"/>
    </row>
    <row r="143" spans="1:90" s="1" customFormat="1" ht="10.5" customHeight="1">
      <c r="A143" s="146" t="s">
        <v>155</v>
      </c>
      <c r="B143" s="146"/>
      <c r="C143" s="146"/>
      <c r="D143" s="146"/>
      <c r="E143" s="146"/>
      <c r="F143" s="146"/>
      <c r="G143" s="146"/>
      <c r="H143" s="146"/>
      <c r="I143" s="146"/>
      <c r="J143" s="146"/>
      <c r="K143" s="146"/>
      <c r="L143" s="146"/>
      <c r="M143" s="147"/>
      <c r="N143" s="115">
        <v>1014626</v>
      </c>
      <c r="O143" s="115"/>
      <c r="P143" s="115"/>
      <c r="Q143" s="115"/>
      <c r="R143" s="115"/>
      <c r="S143" s="115"/>
      <c r="T143" s="115"/>
      <c r="U143" s="113">
        <v>512672</v>
      </c>
      <c r="V143" s="113"/>
      <c r="W143" s="113"/>
      <c r="X143" s="113"/>
      <c r="Y143" s="113"/>
      <c r="Z143" s="113"/>
      <c r="AA143" s="113"/>
      <c r="AB143" s="113"/>
      <c r="AC143" s="113"/>
      <c r="AD143" s="113"/>
      <c r="AE143" s="113">
        <v>73358</v>
      </c>
      <c r="AF143" s="113"/>
      <c r="AG143" s="113"/>
      <c r="AH143" s="113"/>
      <c r="AI143" s="113"/>
      <c r="AJ143" s="113"/>
      <c r="AK143" s="113"/>
      <c r="AL143" s="113"/>
      <c r="AM143" s="113"/>
      <c r="AN143" s="113"/>
      <c r="AO143" s="113">
        <v>137148</v>
      </c>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v>134690</v>
      </c>
      <c r="BJ143" s="113"/>
      <c r="BK143" s="113"/>
      <c r="BL143" s="113"/>
      <c r="BM143" s="113"/>
      <c r="BN143" s="113">
        <v>87815</v>
      </c>
      <c r="BO143" s="113"/>
      <c r="BP143" s="113"/>
      <c r="BQ143" s="113"/>
      <c r="BR143" s="113"/>
      <c r="BS143" s="113">
        <v>68943</v>
      </c>
      <c r="BT143" s="113"/>
      <c r="BU143" s="113"/>
      <c r="BV143" s="113"/>
      <c r="BW143" s="113"/>
      <c r="BX143" s="113"/>
      <c r="BY143" s="113"/>
      <c r="BZ143" s="113"/>
      <c r="CA143" s="113"/>
      <c r="CB143" s="113"/>
      <c r="CC143" s="113">
        <v>0</v>
      </c>
      <c r="CD143" s="113"/>
      <c r="CE143" s="113"/>
      <c r="CF143" s="113"/>
      <c r="CG143" s="113"/>
      <c r="CH143" s="113">
        <v>0</v>
      </c>
      <c r="CI143" s="113"/>
      <c r="CJ143" s="113"/>
      <c r="CK143" s="113"/>
      <c r="CL143" s="113"/>
    </row>
    <row r="144" spans="1:90" s="1" customFormat="1" ht="10.5" customHeight="1">
      <c r="A144" s="146" t="s">
        <v>81</v>
      </c>
      <c r="B144" s="146"/>
      <c r="C144" s="146"/>
      <c r="D144" s="146"/>
      <c r="E144" s="146"/>
      <c r="F144" s="146"/>
      <c r="G144" s="146"/>
      <c r="H144" s="146"/>
      <c r="I144" s="146"/>
      <c r="J144" s="146"/>
      <c r="K144" s="146"/>
      <c r="L144" s="146"/>
      <c r="M144" s="147"/>
      <c r="N144" s="115">
        <v>1085992</v>
      </c>
      <c r="O144" s="115"/>
      <c r="P144" s="115"/>
      <c r="Q144" s="115"/>
      <c r="R144" s="115"/>
      <c r="S144" s="115"/>
      <c r="T144" s="115"/>
      <c r="U144" s="113">
        <v>496460</v>
      </c>
      <c r="V144" s="113"/>
      <c r="W144" s="113"/>
      <c r="X144" s="113"/>
      <c r="Y144" s="113"/>
      <c r="Z144" s="113"/>
      <c r="AA144" s="113"/>
      <c r="AB144" s="113"/>
      <c r="AC144" s="113"/>
      <c r="AD144" s="113"/>
      <c r="AE144" s="113">
        <v>55179</v>
      </c>
      <c r="AF144" s="113"/>
      <c r="AG144" s="113"/>
      <c r="AH144" s="113"/>
      <c r="AI144" s="113"/>
      <c r="AJ144" s="113"/>
      <c r="AK144" s="113"/>
      <c r="AL144" s="113"/>
      <c r="AM144" s="113"/>
      <c r="AN144" s="113"/>
      <c r="AO144" s="113">
        <v>132994</v>
      </c>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v>176103</v>
      </c>
      <c r="BJ144" s="113"/>
      <c r="BK144" s="113"/>
      <c r="BL144" s="113"/>
      <c r="BM144" s="113"/>
      <c r="BN144" s="113">
        <v>93852</v>
      </c>
      <c r="BO144" s="113"/>
      <c r="BP144" s="113"/>
      <c r="BQ144" s="113"/>
      <c r="BR144" s="113"/>
      <c r="BS144" s="113">
        <v>61466</v>
      </c>
      <c r="BT144" s="113"/>
      <c r="BU144" s="113"/>
      <c r="BV144" s="113"/>
      <c r="BW144" s="113"/>
      <c r="BX144" s="113"/>
      <c r="BY144" s="113"/>
      <c r="BZ144" s="113"/>
      <c r="CA144" s="113"/>
      <c r="CB144" s="113"/>
      <c r="CC144" s="113">
        <v>0</v>
      </c>
      <c r="CD144" s="113"/>
      <c r="CE144" s="113"/>
      <c r="CF144" s="113"/>
      <c r="CG144" s="113"/>
      <c r="CH144" s="113">
        <v>69938</v>
      </c>
      <c r="CI144" s="113"/>
      <c r="CJ144" s="113"/>
      <c r="CK144" s="113"/>
      <c r="CL144" s="113"/>
    </row>
    <row r="145" spans="1:90" s="1" customFormat="1" ht="10.5" customHeight="1">
      <c r="A145" s="146" t="s">
        <v>173</v>
      </c>
      <c r="B145" s="146"/>
      <c r="C145" s="146"/>
      <c r="D145" s="146"/>
      <c r="E145" s="146"/>
      <c r="F145" s="146"/>
      <c r="G145" s="146"/>
      <c r="H145" s="146"/>
      <c r="I145" s="146"/>
      <c r="J145" s="146"/>
      <c r="K145" s="146"/>
      <c r="L145" s="146"/>
      <c r="M145" s="147"/>
      <c r="N145" s="115">
        <v>1037445</v>
      </c>
      <c r="O145" s="115"/>
      <c r="P145" s="115"/>
      <c r="Q145" s="115"/>
      <c r="R145" s="115"/>
      <c r="S145" s="115"/>
      <c r="T145" s="115"/>
      <c r="U145" s="113">
        <v>519968</v>
      </c>
      <c r="V145" s="113"/>
      <c r="W145" s="113"/>
      <c r="X145" s="113"/>
      <c r="Y145" s="113"/>
      <c r="Z145" s="113"/>
      <c r="AA145" s="113"/>
      <c r="AB145" s="113"/>
      <c r="AC145" s="113"/>
      <c r="AD145" s="113"/>
      <c r="AE145" s="113">
        <v>48117</v>
      </c>
      <c r="AF145" s="113"/>
      <c r="AG145" s="113"/>
      <c r="AH145" s="113"/>
      <c r="AI145" s="113"/>
      <c r="AJ145" s="113"/>
      <c r="AK145" s="113"/>
      <c r="AL145" s="113"/>
      <c r="AM145" s="113"/>
      <c r="AN145" s="113"/>
      <c r="AO145" s="113">
        <v>139647</v>
      </c>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v>113481</v>
      </c>
      <c r="BJ145" s="113"/>
      <c r="BK145" s="113"/>
      <c r="BL145" s="113"/>
      <c r="BM145" s="113"/>
      <c r="BN145" s="113">
        <v>121400</v>
      </c>
      <c r="BO145" s="113"/>
      <c r="BP145" s="113"/>
      <c r="BQ145" s="113"/>
      <c r="BR145" s="113"/>
      <c r="BS145" s="113">
        <v>0</v>
      </c>
      <c r="BT145" s="113"/>
      <c r="BU145" s="113"/>
      <c r="BV145" s="113"/>
      <c r="BW145" s="113"/>
      <c r="BX145" s="113"/>
      <c r="BY145" s="113"/>
      <c r="BZ145" s="113"/>
      <c r="CA145" s="113"/>
      <c r="CB145" s="113"/>
      <c r="CC145" s="113">
        <v>0</v>
      </c>
      <c r="CD145" s="113"/>
      <c r="CE145" s="113"/>
      <c r="CF145" s="113"/>
      <c r="CG145" s="113"/>
      <c r="CH145" s="113">
        <v>94832</v>
      </c>
      <c r="CI145" s="113"/>
      <c r="CJ145" s="113"/>
      <c r="CK145" s="113"/>
      <c r="CL145" s="113"/>
    </row>
    <row r="146" spans="1:90" s="1" customFormat="1" ht="10.5" customHeight="1">
      <c r="A146" s="146" t="s">
        <v>249</v>
      </c>
      <c r="B146" s="146"/>
      <c r="C146" s="146"/>
      <c r="D146" s="146"/>
      <c r="E146" s="146"/>
      <c r="F146" s="146"/>
      <c r="G146" s="146"/>
      <c r="H146" s="146"/>
      <c r="I146" s="146"/>
      <c r="J146" s="146"/>
      <c r="K146" s="146"/>
      <c r="L146" s="146"/>
      <c r="M146" s="147"/>
      <c r="N146" s="115">
        <v>963560</v>
      </c>
      <c r="O146" s="115"/>
      <c r="P146" s="115"/>
      <c r="Q146" s="115"/>
      <c r="R146" s="115"/>
      <c r="S146" s="115"/>
      <c r="T146" s="115"/>
      <c r="U146" s="113">
        <v>613092</v>
      </c>
      <c r="V146" s="113"/>
      <c r="W146" s="113"/>
      <c r="X146" s="113"/>
      <c r="Y146" s="113"/>
      <c r="Z146" s="113">
        <v>164950</v>
      </c>
      <c r="AA146" s="113"/>
      <c r="AB146" s="113"/>
      <c r="AC146" s="113"/>
      <c r="AD146" s="113"/>
      <c r="AE146" s="113">
        <v>84116</v>
      </c>
      <c r="AF146" s="113"/>
      <c r="AG146" s="113"/>
      <c r="AH146" s="113"/>
      <c r="AI146" s="113"/>
      <c r="AJ146" s="113">
        <v>7296</v>
      </c>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v>94106</v>
      </c>
      <c r="BE146" s="113"/>
      <c r="BF146" s="113"/>
      <c r="BG146" s="113"/>
      <c r="BH146" s="113"/>
      <c r="BI146" s="113"/>
      <c r="BJ146" s="113"/>
      <c r="BK146" s="113"/>
      <c r="BL146" s="113"/>
      <c r="BM146" s="113"/>
      <c r="BN146" s="44"/>
      <c r="BO146" s="44"/>
      <c r="BP146" s="44"/>
      <c r="BQ146" s="44"/>
      <c r="BR146" s="44"/>
      <c r="BS146" s="44"/>
      <c r="BT146" s="44"/>
      <c r="BU146" s="44"/>
      <c r="BV146" s="44"/>
      <c r="BW146" s="44"/>
      <c r="BX146" s="113"/>
      <c r="BY146" s="113"/>
      <c r="BZ146" s="113"/>
      <c r="CA146" s="113"/>
      <c r="CB146" s="113"/>
      <c r="CC146" s="113"/>
      <c r="CD146" s="113"/>
      <c r="CE146" s="113"/>
      <c r="CF146" s="113"/>
      <c r="CG146" s="113"/>
      <c r="CH146" s="113"/>
      <c r="CI146" s="113"/>
      <c r="CJ146" s="113"/>
      <c r="CK146" s="113"/>
      <c r="CL146" s="113"/>
    </row>
    <row r="147" spans="1:90" s="38" customFormat="1" ht="10.5" customHeight="1">
      <c r="A147" s="146" t="s">
        <v>250</v>
      </c>
      <c r="B147" s="146"/>
      <c r="C147" s="146"/>
      <c r="D147" s="146"/>
      <c r="E147" s="146"/>
      <c r="F147" s="146"/>
      <c r="G147" s="146"/>
      <c r="H147" s="146"/>
      <c r="I147" s="146"/>
      <c r="J147" s="146"/>
      <c r="K147" s="146"/>
      <c r="L147" s="146"/>
      <c r="M147" s="147"/>
      <c r="N147" s="115">
        <v>929745</v>
      </c>
      <c r="O147" s="115"/>
      <c r="P147" s="115"/>
      <c r="Q147" s="115"/>
      <c r="R147" s="115"/>
      <c r="S147" s="115"/>
      <c r="T147" s="115"/>
      <c r="U147" s="113">
        <v>561864</v>
      </c>
      <c r="V147" s="113"/>
      <c r="W147" s="113"/>
      <c r="X147" s="113"/>
      <c r="Y147" s="113"/>
      <c r="Z147" s="113"/>
      <c r="AA147" s="113"/>
      <c r="AB147" s="113"/>
      <c r="AC147" s="113"/>
      <c r="AD147" s="113"/>
      <c r="AE147" s="113">
        <v>88737</v>
      </c>
      <c r="AF147" s="113"/>
      <c r="AG147" s="113"/>
      <c r="AH147" s="113"/>
      <c r="AI147" s="113"/>
      <c r="AJ147" s="113"/>
      <c r="AK147" s="113"/>
      <c r="AL147" s="113"/>
      <c r="AM147" s="113"/>
      <c r="AN147" s="113"/>
      <c r="AO147" s="113"/>
      <c r="AP147" s="113"/>
      <c r="AQ147" s="113"/>
      <c r="AR147" s="113"/>
      <c r="AS147" s="113"/>
      <c r="AT147" s="113">
        <v>10477</v>
      </c>
      <c r="AU147" s="113"/>
      <c r="AV147" s="113"/>
      <c r="AW147" s="113"/>
      <c r="AX147" s="113"/>
      <c r="AY147" s="113"/>
      <c r="AZ147" s="113"/>
      <c r="BA147" s="113"/>
      <c r="BB147" s="113"/>
      <c r="BC147" s="113"/>
      <c r="BD147" s="113">
        <v>268667</v>
      </c>
      <c r="BE147" s="113"/>
      <c r="BF147" s="113"/>
      <c r="BG147" s="113"/>
      <c r="BH147" s="113"/>
      <c r="BI147" s="114"/>
      <c r="BJ147" s="114"/>
      <c r="BK147" s="114"/>
      <c r="BL147" s="114"/>
      <c r="BM147" s="114"/>
      <c r="BN147" s="45"/>
      <c r="BO147" s="45"/>
      <c r="BP147" s="45"/>
      <c r="BQ147" s="45"/>
      <c r="BR147" s="45"/>
      <c r="BS147" s="45"/>
      <c r="BT147" s="45"/>
      <c r="BU147" s="45"/>
      <c r="BV147" s="45"/>
      <c r="BW147" s="45"/>
      <c r="BX147" s="114"/>
      <c r="BY147" s="114"/>
      <c r="BZ147" s="114"/>
      <c r="CA147" s="114"/>
      <c r="CB147" s="114"/>
      <c r="CC147" s="113"/>
      <c r="CD147" s="113"/>
      <c r="CE147" s="113"/>
      <c r="CF147" s="113"/>
      <c r="CG147" s="113"/>
      <c r="CH147" s="113"/>
      <c r="CI147" s="113"/>
      <c r="CJ147" s="113"/>
      <c r="CK147" s="113"/>
      <c r="CL147" s="113"/>
    </row>
    <row r="148" spans="1:90" s="38" customFormat="1" ht="10.5" customHeight="1">
      <c r="A148" s="130" t="s">
        <v>400</v>
      </c>
      <c r="B148" s="130"/>
      <c r="C148" s="130"/>
      <c r="D148" s="130"/>
      <c r="E148" s="130"/>
      <c r="F148" s="130"/>
      <c r="G148" s="130"/>
      <c r="H148" s="130"/>
      <c r="I148" s="130"/>
      <c r="J148" s="130"/>
      <c r="K148" s="130"/>
      <c r="L148" s="130"/>
      <c r="M148" s="131"/>
      <c r="N148" s="115">
        <v>894818</v>
      </c>
      <c r="O148" s="115"/>
      <c r="P148" s="115"/>
      <c r="Q148" s="115"/>
      <c r="R148" s="115"/>
      <c r="S148" s="115"/>
      <c r="T148" s="115"/>
      <c r="U148" s="113">
        <v>515615</v>
      </c>
      <c r="V148" s="113"/>
      <c r="W148" s="113"/>
      <c r="X148" s="113"/>
      <c r="Y148" s="113"/>
      <c r="Z148" s="113"/>
      <c r="AA148" s="113"/>
      <c r="AB148" s="113"/>
      <c r="AC148" s="113"/>
      <c r="AD148" s="113"/>
      <c r="AE148" s="113">
        <v>62433</v>
      </c>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v>316770</v>
      </c>
      <c r="BE148" s="113"/>
      <c r="BF148" s="113"/>
      <c r="BG148" s="113"/>
      <c r="BH148" s="113"/>
      <c r="BI148" s="114"/>
      <c r="BJ148" s="114"/>
      <c r="BK148" s="114"/>
      <c r="BL148" s="114"/>
      <c r="BM148" s="114"/>
      <c r="BN148" s="114"/>
      <c r="BO148" s="114"/>
      <c r="BP148" s="114"/>
      <c r="BQ148" s="114"/>
      <c r="BR148" s="114"/>
      <c r="BS148" s="114"/>
      <c r="BT148" s="114"/>
      <c r="BU148" s="114"/>
      <c r="BV148" s="114"/>
      <c r="BW148" s="114"/>
      <c r="BX148" s="114"/>
      <c r="BY148" s="114"/>
      <c r="BZ148" s="114"/>
      <c r="CA148" s="114"/>
      <c r="CB148" s="114"/>
      <c r="CC148" s="113"/>
      <c r="CD148" s="113"/>
      <c r="CE148" s="113"/>
      <c r="CF148" s="113"/>
      <c r="CG148" s="113"/>
      <c r="CH148" s="113"/>
      <c r="CI148" s="113"/>
      <c r="CJ148" s="113"/>
      <c r="CK148" s="113"/>
      <c r="CL148" s="113"/>
    </row>
    <row r="149" spans="1:90" s="1" customFormat="1" ht="10.5" customHeight="1">
      <c r="A149" s="18"/>
      <c r="B149" s="16"/>
      <c r="C149" s="16"/>
      <c r="D149" s="16"/>
      <c r="E149" s="16"/>
      <c r="F149" s="16"/>
      <c r="G149" s="16"/>
      <c r="H149" s="16"/>
      <c r="I149" s="16"/>
      <c r="J149" s="16"/>
      <c r="K149" s="16"/>
      <c r="L149" s="16"/>
      <c r="M149" s="17"/>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42" t="s">
        <v>174</v>
      </c>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48" t="s">
        <v>152</v>
      </c>
      <c r="BJ149" s="48"/>
      <c r="BK149" s="48"/>
      <c r="BL149" s="48"/>
      <c r="BM149" s="48"/>
      <c r="BN149" s="48"/>
      <c r="BO149" s="48"/>
      <c r="BP149" s="48"/>
      <c r="BQ149" s="48"/>
      <c r="BR149" s="48"/>
      <c r="BS149" s="48"/>
      <c r="BT149" s="48"/>
      <c r="BU149" s="48"/>
      <c r="BV149" s="48"/>
      <c r="BW149" s="48"/>
      <c r="BX149" s="48"/>
      <c r="BY149" s="48"/>
      <c r="BZ149" s="48"/>
      <c r="CA149" s="48"/>
      <c r="CB149" s="48"/>
      <c r="CC149" s="113"/>
      <c r="CD149" s="113"/>
      <c r="CE149" s="113"/>
      <c r="CF149" s="113"/>
      <c r="CG149" s="113"/>
      <c r="CH149" s="113"/>
      <c r="CI149" s="113"/>
      <c r="CJ149" s="113"/>
      <c r="CK149" s="113"/>
      <c r="CL149" s="113"/>
    </row>
    <row r="150" spans="1:90" s="1" customFormat="1" ht="10.5" customHeight="1">
      <c r="A150" s="146" t="s">
        <v>193</v>
      </c>
      <c r="B150" s="146"/>
      <c r="C150" s="146"/>
      <c r="D150" s="146"/>
      <c r="E150" s="146"/>
      <c r="F150" s="146"/>
      <c r="G150" s="146"/>
      <c r="H150" s="146"/>
      <c r="I150" s="146"/>
      <c r="J150" s="146"/>
      <c r="K150" s="146"/>
      <c r="L150" s="146"/>
      <c r="M150" s="147"/>
      <c r="N150" s="115">
        <v>715684</v>
      </c>
      <c r="O150" s="115"/>
      <c r="P150" s="115"/>
      <c r="Q150" s="115"/>
      <c r="R150" s="115"/>
      <c r="S150" s="115"/>
      <c r="T150" s="115"/>
      <c r="U150" s="113">
        <v>321642</v>
      </c>
      <c r="V150" s="113"/>
      <c r="W150" s="113"/>
      <c r="X150" s="113"/>
      <c r="Y150" s="113"/>
      <c r="Z150" s="113"/>
      <c r="AA150" s="113"/>
      <c r="AB150" s="113"/>
      <c r="AC150" s="113"/>
      <c r="AD150" s="113"/>
      <c r="AE150" s="113">
        <v>71876</v>
      </c>
      <c r="AF150" s="113"/>
      <c r="AG150" s="113"/>
      <c r="AH150" s="113"/>
      <c r="AI150" s="113"/>
      <c r="AJ150" s="113"/>
      <c r="AK150" s="113"/>
      <c r="AL150" s="113"/>
      <c r="AM150" s="113"/>
      <c r="AN150" s="113"/>
      <c r="AO150" s="113">
        <v>0</v>
      </c>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v>311010</v>
      </c>
      <c r="BJ150" s="113"/>
      <c r="BK150" s="113"/>
      <c r="BL150" s="113"/>
      <c r="BM150" s="113"/>
      <c r="BN150" s="44"/>
      <c r="BO150" s="44"/>
      <c r="BP150" s="44"/>
      <c r="BQ150" s="44"/>
      <c r="BR150" s="44"/>
      <c r="BS150" s="44"/>
      <c r="BT150" s="44"/>
      <c r="BU150" s="44"/>
      <c r="BV150" s="44"/>
      <c r="BW150" s="44"/>
      <c r="BX150" s="113"/>
      <c r="BY150" s="113"/>
      <c r="BZ150" s="113"/>
      <c r="CA150" s="113"/>
      <c r="CB150" s="113"/>
      <c r="CC150" s="113">
        <v>11156</v>
      </c>
      <c r="CD150" s="113"/>
      <c r="CE150" s="113"/>
      <c r="CF150" s="113"/>
      <c r="CG150" s="113"/>
      <c r="CH150" s="113">
        <v>0</v>
      </c>
      <c r="CI150" s="113"/>
      <c r="CJ150" s="113"/>
      <c r="CK150" s="113"/>
      <c r="CL150" s="113"/>
    </row>
    <row r="151" spans="1:90" s="1" customFormat="1" ht="10.5" customHeight="1">
      <c r="A151" s="146" t="s">
        <v>84</v>
      </c>
      <c r="B151" s="146"/>
      <c r="C151" s="146"/>
      <c r="D151" s="146"/>
      <c r="E151" s="146"/>
      <c r="F151" s="146"/>
      <c r="G151" s="146"/>
      <c r="H151" s="146"/>
      <c r="I151" s="146"/>
      <c r="J151" s="146"/>
      <c r="K151" s="146"/>
      <c r="L151" s="146"/>
      <c r="M151" s="147"/>
      <c r="N151" s="115">
        <v>969514</v>
      </c>
      <c r="O151" s="115"/>
      <c r="P151" s="115"/>
      <c r="Q151" s="115"/>
      <c r="R151" s="115"/>
      <c r="S151" s="115"/>
      <c r="T151" s="115"/>
      <c r="U151" s="113">
        <v>456255</v>
      </c>
      <c r="V151" s="113"/>
      <c r="W151" s="113"/>
      <c r="X151" s="113"/>
      <c r="Y151" s="113"/>
      <c r="Z151" s="113"/>
      <c r="AA151" s="113"/>
      <c r="AB151" s="113"/>
      <c r="AC151" s="113"/>
      <c r="AD151" s="113"/>
      <c r="AE151" s="113">
        <v>94141</v>
      </c>
      <c r="AF151" s="113"/>
      <c r="AG151" s="113"/>
      <c r="AH151" s="113"/>
      <c r="AI151" s="113"/>
      <c r="AJ151" s="113"/>
      <c r="AK151" s="113"/>
      <c r="AL151" s="113"/>
      <c r="AM151" s="113"/>
      <c r="AN151" s="113"/>
      <c r="AO151" s="113">
        <v>0</v>
      </c>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v>0</v>
      </c>
      <c r="BJ151" s="113"/>
      <c r="BK151" s="113"/>
      <c r="BL151" s="113"/>
      <c r="BM151" s="113"/>
      <c r="BN151" s="44"/>
      <c r="BO151" s="44"/>
      <c r="BP151" s="44"/>
      <c r="BQ151" s="44"/>
      <c r="BR151" s="44"/>
      <c r="BS151" s="44"/>
      <c r="BT151" s="44"/>
      <c r="BU151" s="44"/>
      <c r="BV151" s="44"/>
      <c r="BW151" s="44"/>
      <c r="BX151" s="113"/>
      <c r="BY151" s="113"/>
      <c r="BZ151" s="113"/>
      <c r="CA151" s="113"/>
      <c r="CB151" s="113"/>
      <c r="CC151" s="113">
        <v>10602</v>
      </c>
      <c r="CD151" s="113"/>
      <c r="CE151" s="113"/>
      <c r="CF151" s="113"/>
      <c r="CG151" s="113"/>
      <c r="CH151" s="113">
        <v>408516</v>
      </c>
      <c r="CI151" s="113"/>
      <c r="CJ151" s="113"/>
      <c r="CK151" s="113"/>
      <c r="CL151" s="113"/>
    </row>
    <row r="152" spans="1:90" s="1" customFormat="1" ht="10.5" customHeight="1">
      <c r="A152" s="146" t="s">
        <v>82</v>
      </c>
      <c r="B152" s="146"/>
      <c r="C152" s="146"/>
      <c r="D152" s="146"/>
      <c r="E152" s="146"/>
      <c r="F152" s="146"/>
      <c r="G152" s="146"/>
      <c r="H152" s="146"/>
      <c r="I152" s="146"/>
      <c r="J152" s="146"/>
      <c r="K152" s="146"/>
      <c r="L152" s="146"/>
      <c r="M152" s="147"/>
      <c r="N152" s="115">
        <v>937712</v>
      </c>
      <c r="O152" s="115"/>
      <c r="P152" s="115"/>
      <c r="Q152" s="115"/>
      <c r="R152" s="115"/>
      <c r="S152" s="115"/>
      <c r="T152" s="115"/>
      <c r="U152" s="113">
        <v>288730</v>
      </c>
      <c r="V152" s="113"/>
      <c r="W152" s="113"/>
      <c r="X152" s="113"/>
      <c r="Y152" s="113"/>
      <c r="Z152" s="113"/>
      <c r="AA152" s="113"/>
      <c r="AB152" s="113"/>
      <c r="AC152" s="113"/>
      <c r="AD152" s="113"/>
      <c r="AE152" s="113">
        <v>59021</v>
      </c>
      <c r="AF152" s="113"/>
      <c r="AG152" s="113"/>
      <c r="AH152" s="113"/>
      <c r="AI152" s="113"/>
      <c r="AJ152" s="113"/>
      <c r="AK152" s="113"/>
      <c r="AL152" s="113"/>
      <c r="AM152" s="113"/>
      <c r="AN152" s="113"/>
      <c r="AO152" s="113">
        <v>0</v>
      </c>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v>282399</v>
      </c>
      <c r="BJ152" s="113"/>
      <c r="BK152" s="113"/>
      <c r="BL152" s="113"/>
      <c r="BM152" s="113"/>
      <c r="BN152" s="44"/>
      <c r="BO152" s="44"/>
      <c r="BP152" s="44"/>
      <c r="BQ152" s="44"/>
      <c r="BR152" s="44"/>
      <c r="BS152" s="44"/>
      <c r="BT152" s="44"/>
      <c r="BU152" s="44"/>
      <c r="BV152" s="44"/>
      <c r="BW152" s="44"/>
      <c r="BX152" s="113"/>
      <c r="BY152" s="113"/>
      <c r="BZ152" s="113"/>
      <c r="CA152" s="113"/>
      <c r="CB152" s="113"/>
      <c r="CC152" s="113">
        <v>226273</v>
      </c>
      <c r="CD152" s="113"/>
      <c r="CE152" s="113"/>
      <c r="CF152" s="113"/>
      <c r="CG152" s="113"/>
      <c r="CH152" s="113">
        <v>81289</v>
      </c>
      <c r="CI152" s="113"/>
      <c r="CJ152" s="113"/>
      <c r="CK152" s="113"/>
      <c r="CL152" s="113"/>
    </row>
    <row r="153" spans="1:90" s="1" customFormat="1" ht="10.5" customHeight="1">
      <c r="A153" s="146" t="s">
        <v>157</v>
      </c>
      <c r="B153" s="146"/>
      <c r="C153" s="146"/>
      <c r="D153" s="146"/>
      <c r="E153" s="146"/>
      <c r="F153" s="146"/>
      <c r="G153" s="146"/>
      <c r="H153" s="146"/>
      <c r="I153" s="146"/>
      <c r="J153" s="146"/>
      <c r="K153" s="146"/>
      <c r="L153" s="146"/>
      <c r="M153" s="147"/>
      <c r="N153" s="115">
        <v>644809</v>
      </c>
      <c r="O153" s="115"/>
      <c r="P153" s="115"/>
      <c r="Q153" s="115"/>
      <c r="R153" s="115"/>
      <c r="S153" s="115"/>
      <c r="T153" s="115"/>
      <c r="U153" s="113">
        <v>327271</v>
      </c>
      <c r="V153" s="113"/>
      <c r="W153" s="113"/>
      <c r="X153" s="113"/>
      <c r="Y153" s="113"/>
      <c r="Z153" s="113"/>
      <c r="AA153" s="113"/>
      <c r="AB153" s="113"/>
      <c r="AC153" s="113"/>
      <c r="AD153" s="113"/>
      <c r="AE153" s="113">
        <v>80395</v>
      </c>
      <c r="AF153" s="113"/>
      <c r="AG153" s="113"/>
      <c r="AH153" s="113"/>
      <c r="AI153" s="113"/>
      <c r="AJ153" s="113"/>
      <c r="AK153" s="113"/>
      <c r="AL153" s="113"/>
      <c r="AM153" s="113"/>
      <c r="AN153" s="113"/>
      <c r="AO153" s="113">
        <v>0</v>
      </c>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v>217719</v>
      </c>
      <c r="BJ153" s="113"/>
      <c r="BK153" s="113"/>
      <c r="BL153" s="113"/>
      <c r="BM153" s="113"/>
      <c r="BN153" s="44"/>
      <c r="BO153" s="44"/>
      <c r="BP153" s="44"/>
      <c r="BQ153" s="44"/>
      <c r="BR153" s="44"/>
      <c r="BS153" s="44"/>
      <c r="BT153" s="44"/>
      <c r="BU153" s="44"/>
      <c r="BV153" s="44"/>
      <c r="BW153" s="44"/>
      <c r="BX153" s="113"/>
      <c r="BY153" s="113"/>
      <c r="BZ153" s="113"/>
      <c r="CA153" s="113"/>
      <c r="CB153" s="113"/>
      <c r="CC153" s="113">
        <v>19424</v>
      </c>
      <c r="CD153" s="113"/>
      <c r="CE153" s="113"/>
      <c r="CF153" s="113"/>
      <c r="CG153" s="113"/>
      <c r="CH153" s="113">
        <v>0</v>
      </c>
      <c r="CI153" s="113"/>
      <c r="CJ153" s="113"/>
      <c r="CK153" s="113"/>
      <c r="CL153" s="113"/>
    </row>
    <row r="154" spans="1:90" s="36" customFormat="1" ht="10.5" customHeight="1">
      <c r="A154" s="146" t="s">
        <v>190</v>
      </c>
      <c r="B154" s="146"/>
      <c r="C154" s="146"/>
      <c r="D154" s="146"/>
      <c r="E154" s="146"/>
      <c r="F154" s="146"/>
      <c r="G154" s="146"/>
      <c r="H154" s="146"/>
      <c r="I154" s="146"/>
      <c r="J154" s="146"/>
      <c r="K154" s="146"/>
      <c r="L154" s="146"/>
      <c r="M154" s="147"/>
      <c r="N154" s="115">
        <v>697576</v>
      </c>
      <c r="O154" s="115"/>
      <c r="P154" s="115"/>
      <c r="Q154" s="115"/>
      <c r="R154" s="115"/>
      <c r="S154" s="115"/>
      <c r="T154" s="115"/>
      <c r="U154" s="113">
        <v>250464</v>
      </c>
      <c r="V154" s="113"/>
      <c r="W154" s="113"/>
      <c r="X154" s="113"/>
      <c r="Y154" s="113"/>
      <c r="Z154" s="113">
        <v>232211</v>
      </c>
      <c r="AA154" s="113"/>
      <c r="AB154" s="113"/>
      <c r="AC154" s="113"/>
      <c r="AD154" s="113"/>
      <c r="AE154" s="113">
        <v>54688</v>
      </c>
      <c r="AF154" s="113"/>
      <c r="AG154" s="113"/>
      <c r="AH154" s="113"/>
      <c r="AI154" s="113"/>
      <c r="AJ154" s="113"/>
      <c r="AK154" s="113"/>
      <c r="AL154" s="113"/>
      <c r="AM154" s="113"/>
      <c r="AN154" s="113"/>
      <c r="AO154" s="113">
        <v>0</v>
      </c>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v>156285</v>
      </c>
      <c r="BJ154" s="113"/>
      <c r="BK154" s="113"/>
      <c r="BL154" s="113"/>
      <c r="BM154" s="113"/>
      <c r="BN154" s="44"/>
      <c r="BO154" s="44"/>
      <c r="BP154" s="44"/>
      <c r="BQ154" s="44"/>
      <c r="BR154" s="44"/>
      <c r="BS154" s="44"/>
      <c r="BT154" s="44"/>
      <c r="BU154" s="44"/>
      <c r="BV154" s="44"/>
      <c r="BW154" s="44"/>
      <c r="BX154" s="113"/>
      <c r="BY154" s="113"/>
      <c r="BZ154" s="113"/>
      <c r="CA154" s="113"/>
      <c r="CB154" s="113"/>
      <c r="CC154" s="113">
        <v>3928</v>
      </c>
      <c r="CD154" s="113"/>
      <c r="CE154" s="113"/>
      <c r="CF154" s="113"/>
      <c r="CG154" s="113"/>
      <c r="CH154" s="113">
        <v>0</v>
      </c>
      <c r="CI154" s="113"/>
      <c r="CJ154" s="113"/>
      <c r="CK154" s="113"/>
      <c r="CL154" s="113"/>
    </row>
    <row r="155" spans="1:90" s="36" customFormat="1" ht="10.5" customHeight="1">
      <c r="A155" s="146" t="s">
        <v>392</v>
      </c>
      <c r="B155" s="146"/>
      <c r="C155" s="146"/>
      <c r="D155" s="146"/>
      <c r="E155" s="146"/>
      <c r="F155" s="146"/>
      <c r="G155" s="146"/>
      <c r="H155" s="146"/>
      <c r="I155" s="146"/>
      <c r="J155" s="146"/>
      <c r="K155" s="146"/>
      <c r="L155" s="146"/>
      <c r="M155" s="147"/>
      <c r="N155" s="220">
        <v>926177</v>
      </c>
      <c r="O155" s="221"/>
      <c r="P155" s="221"/>
      <c r="Q155" s="221"/>
      <c r="R155" s="221"/>
      <c r="S155" s="221"/>
      <c r="T155" s="221"/>
      <c r="U155" s="113">
        <v>277285</v>
      </c>
      <c r="V155" s="221"/>
      <c r="W155" s="221"/>
      <c r="X155" s="221"/>
      <c r="Y155" s="221"/>
      <c r="Z155" s="113"/>
      <c r="AA155" s="221"/>
      <c r="AB155" s="221"/>
      <c r="AC155" s="221"/>
      <c r="AD155" s="221"/>
      <c r="AE155" s="113">
        <v>69881</v>
      </c>
      <c r="AF155" s="221"/>
      <c r="AG155" s="221"/>
      <c r="AH155" s="221"/>
      <c r="AI155" s="221"/>
      <c r="AJ155" s="113">
        <v>0</v>
      </c>
      <c r="AK155" s="221"/>
      <c r="AL155" s="221"/>
      <c r="AM155" s="221"/>
      <c r="AN155" s="221"/>
      <c r="AO155" s="113"/>
      <c r="AP155" s="221"/>
      <c r="AQ155" s="221"/>
      <c r="AR155" s="221"/>
      <c r="AS155" s="221"/>
      <c r="AT155" s="113">
        <v>20142</v>
      </c>
      <c r="AU155" s="221"/>
      <c r="AV155" s="221"/>
      <c r="AW155" s="221"/>
      <c r="AX155" s="221"/>
      <c r="AY155" s="113">
        <v>3556</v>
      </c>
      <c r="AZ155" s="221"/>
      <c r="BA155" s="221"/>
      <c r="BB155" s="221"/>
      <c r="BC155" s="221"/>
      <c r="BD155" s="113">
        <v>479448</v>
      </c>
      <c r="BE155" s="221"/>
      <c r="BF155" s="221"/>
      <c r="BG155" s="221"/>
      <c r="BH155" s="221"/>
      <c r="BI155" s="223"/>
      <c r="BJ155" s="223"/>
      <c r="BK155" s="223"/>
      <c r="BL155" s="223"/>
      <c r="BM155" s="223"/>
      <c r="BN155" s="105"/>
      <c r="BO155" s="105"/>
      <c r="BP155" s="105"/>
      <c r="BQ155" s="105"/>
      <c r="BR155" s="105"/>
      <c r="BS155" s="105"/>
      <c r="BT155" s="105"/>
      <c r="BU155" s="105"/>
      <c r="BV155" s="105"/>
      <c r="BW155" s="105"/>
      <c r="BX155" s="113">
        <v>2357</v>
      </c>
      <c r="BY155" s="113"/>
      <c r="BZ155" s="113"/>
      <c r="CA155" s="113"/>
      <c r="CB155" s="113"/>
      <c r="CC155" s="113"/>
      <c r="CD155" s="113"/>
      <c r="CE155" s="113"/>
      <c r="CF155" s="113"/>
      <c r="CG155" s="113"/>
      <c r="CH155" s="113">
        <v>73508</v>
      </c>
      <c r="CI155" s="113"/>
      <c r="CJ155" s="113"/>
      <c r="CK155" s="113"/>
      <c r="CL155" s="113"/>
    </row>
    <row r="156" spans="1:90" s="38" customFormat="1" ht="10.5" customHeight="1">
      <c r="A156" s="130" t="s">
        <v>393</v>
      </c>
      <c r="B156" s="130"/>
      <c r="C156" s="130"/>
      <c r="D156" s="130"/>
      <c r="E156" s="130"/>
      <c r="F156" s="130"/>
      <c r="G156" s="130"/>
      <c r="H156" s="130"/>
      <c r="I156" s="130"/>
      <c r="J156" s="130"/>
      <c r="K156" s="130"/>
      <c r="L156" s="130"/>
      <c r="M156" s="131"/>
      <c r="N156" s="222">
        <v>822553</v>
      </c>
      <c r="O156" s="143"/>
      <c r="P156" s="143"/>
      <c r="Q156" s="143"/>
      <c r="R156" s="143"/>
      <c r="S156" s="143"/>
      <c r="T156" s="143"/>
      <c r="U156" s="114">
        <v>501383</v>
      </c>
      <c r="V156" s="143"/>
      <c r="W156" s="143"/>
      <c r="X156" s="143"/>
      <c r="Y156" s="143"/>
      <c r="Z156" s="114"/>
      <c r="AA156" s="143"/>
      <c r="AB156" s="143"/>
      <c r="AC156" s="143"/>
      <c r="AD156" s="143"/>
      <c r="AE156" s="114">
        <v>67705</v>
      </c>
      <c r="AF156" s="143"/>
      <c r="AG156" s="143"/>
      <c r="AH156" s="143"/>
      <c r="AI156" s="143"/>
      <c r="AJ156" s="114"/>
      <c r="AK156" s="143"/>
      <c r="AL156" s="143"/>
      <c r="AM156" s="143"/>
      <c r="AN156" s="143"/>
      <c r="AO156" s="114">
        <v>0</v>
      </c>
      <c r="AP156" s="143"/>
      <c r="AQ156" s="143"/>
      <c r="AR156" s="143"/>
      <c r="AS156" s="143"/>
      <c r="AT156" s="114">
        <v>0</v>
      </c>
      <c r="AU156" s="143"/>
      <c r="AV156" s="143"/>
      <c r="AW156" s="143"/>
      <c r="AX156" s="143"/>
      <c r="AY156" s="114">
        <v>16853</v>
      </c>
      <c r="AZ156" s="143"/>
      <c r="BA156" s="143"/>
      <c r="BB156" s="143"/>
      <c r="BC156" s="143"/>
      <c r="BD156" s="114">
        <v>236612</v>
      </c>
      <c r="BE156" s="143"/>
      <c r="BF156" s="143"/>
      <c r="BG156" s="143"/>
      <c r="BH156" s="143"/>
      <c r="BI156" s="219"/>
      <c r="BJ156" s="219"/>
      <c r="BK156" s="219"/>
      <c r="BL156" s="219"/>
      <c r="BM156" s="219"/>
      <c r="BN156" s="43"/>
      <c r="BO156" s="43"/>
      <c r="BP156" s="43"/>
      <c r="BQ156" s="43"/>
      <c r="BR156" s="43"/>
      <c r="BS156" s="43"/>
      <c r="BT156" s="43"/>
      <c r="BU156" s="43"/>
      <c r="BV156" s="43"/>
      <c r="BW156" s="43"/>
      <c r="BX156" s="114"/>
      <c r="BY156" s="114"/>
      <c r="BZ156" s="114"/>
      <c r="CA156" s="114"/>
      <c r="CB156" s="114"/>
      <c r="CC156" s="113">
        <v>0</v>
      </c>
      <c r="CD156" s="113"/>
      <c r="CE156" s="113"/>
      <c r="CF156" s="113"/>
      <c r="CG156" s="113"/>
      <c r="CH156" s="113">
        <v>0</v>
      </c>
      <c r="CI156" s="113"/>
      <c r="CJ156" s="113"/>
      <c r="CK156" s="113"/>
      <c r="CL156" s="113"/>
    </row>
    <row r="157" spans="1:90" s="1" customFormat="1" ht="3" customHeight="1" thickBot="1">
      <c r="A157" s="19"/>
      <c r="B157" s="19"/>
      <c r="C157" s="19"/>
      <c r="D157" s="19"/>
      <c r="E157" s="19"/>
      <c r="F157" s="19"/>
      <c r="G157" s="19"/>
      <c r="H157" s="19"/>
      <c r="I157" s="19"/>
      <c r="J157" s="19"/>
      <c r="K157" s="19"/>
      <c r="L157" s="19"/>
      <c r="M157" s="20"/>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row>
    <row r="158" spans="1:179" s="1" customFormat="1" ht="9.75" customHeight="1">
      <c r="A158" s="228" t="s">
        <v>251</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29"/>
      <c r="BW158" s="229"/>
      <c r="BX158" s="229"/>
      <c r="BY158" s="229"/>
      <c r="BZ158" s="229"/>
      <c r="CA158" s="229"/>
      <c r="CB158" s="229"/>
      <c r="CC158" s="229"/>
      <c r="CD158" s="229"/>
      <c r="CE158" s="229"/>
      <c r="CF158" s="229"/>
      <c r="CG158" s="229"/>
      <c r="CH158" s="229"/>
      <c r="CI158" s="229"/>
      <c r="CJ158" s="229"/>
      <c r="CK158" s="229"/>
      <c r="CL158" s="229"/>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c r="DH158" s="107"/>
      <c r="DI158" s="107"/>
      <c r="DJ158" s="107"/>
      <c r="DK158" s="107"/>
      <c r="DL158" s="107"/>
      <c r="DM158" s="107"/>
      <c r="DN158" s="107"/>
      <c r="DO158" s="107"/>
      <c r="DP158" s="107"/>
      <c r="DQ158" s="107"/>
      <c r="DR158" s="107"/>
      <c r="DS158" s="107"/>
      <c r="DT158" s="107"/>
      <c r="DU158" s="107"/>
      <c r="DV158" s="107"/>
      <c r="DW158" s="107"/>
      <c r="DX158" s="107"/>
      <c r="DY158" s="107"/>
      <c r="DZ158" s="107"/>
      <c r="EA158" s="107"/>
      <c r="EB158" s="107"/>
      <c r="EC158" s="107"/>
      <c r="ED158" s="107"/>
      <c r="EE158" s="107"/>
      <c r="EF158" s="107"/>
      <c r="EG158" s="107"/>
      <c r="EH158" s="107"/>
      <c r="EI158" s="107"/>
      <c r="EJ158" s="107"/>
      <c r="EK158" s="107"/>
      <c r="EL158" s="107"/>
      <c r="EM158" s="107"/>
      <c r="EN158" s="107"/>
      <c r="EO158" s="107"/>
      <c r="EP158" s="107"/>
      <c r="EQ158" s="107"/>
      <c r="ER158" s="107"/>
      <c r="ES158" s="107"/>
      <c r="ET158" s="107"/>
      <c r="EU158" s="107"/>
      <c r="EV158" s="107"/>
      <c r="EW158" s="107"/>
      <c r="EX158" s="107"/>
      <c r="EY158" s="107"/>
      <c r="EZ158" s="107"/>
      <c r="FA158" s="107"/>
      <c r="FB158" s="107"/>
      <c r="FC158" s="107"/>
      <c r="FD158" s="107"/>
      <c r="FE158" s="107"/>
      <c r="FF158" s="107"/>
      <c r="FG158" s="107"/>
      <c r="FH158" s="107"/>
      <c r="FI158" s="107"/>
      <c r="FJ158" s="107"/>
      <c r="FK158" s="107"/>
      <c r="FL158" s="107"/>
      <c r="FM158" s="107"/>
      <c r="FN158" s="107"/>
      <c r="FO158" s="107"/>
      <c r="FP158" s="107"/>
      <c r="FQ158" s="107"/>
      <c r="FR158" s="107"/>
      <c r="FS158" s="107"/>
      <c r="FT158" s="107"/>
      <c r="FU158" s="107"/>
      <c r="FV158" s="107"/>
      <c r="FW158" s="107"/>
    </row>
  </sheetData>
  <sheetProtection/>
  <mergeCells count="1346">
    <mergeCell ref="A158:CL158"/>
    <mergeCell ref="A13:AS13"/>
    <mergeCell ref="AT13:CB13"/>
    <mergeCell ref="A70:CB70"/>
    <mergeCell ref="BA134:CG134"/>
    <mergeCell ref="F134:AZ134"/>
    <mergeCell ref="BT133:BZ133"/>
    <mergeCell ref="CA133:CG133"/>
    <mergeCell ref="A148:M148"/>
    <mergeCell ref="BN138:BR138"/>
    <mergeCell ref="AJ141:AN141"/>
    <mergeCell ref="AE141:AI141"/>
    <mergeCell ref="BD138:BH138"/>
    <mergeCell ref="U138:Y138"/>
    <mergeCell ref="Z138:AD138"/>
    <mergeCell ref="AE138:AI138"/>
    <mergeCell ref="AJ138:AN138"/>
    <mergeCell ref="AY138:BC138"/>
    <mergeCell ref="BI138:BM138"/>
    <mergeCell ref="BT106:BZ106"/>
    <mergeCell ref="CA106:CG106"/>
    <mergeCell ref="F133:T133"/>
    <mergeCell ref="U133:Z133"/>
    <mergeCell ref="AA133:AF133"/>
    <mergeCell ref="AG133:AN133"/>
    <mergeCell ref="AO133:AV133"/>
    <mergeCell ref="AW133:BD133"/>
    <mergeCell ref="BE133:BL133"/>
    <mergeCell ref="BM133:BS133"/>
    <mergeCell ref="U106:Z106"/>
    <mergeCell ref="AA106:AF106"/>
    <mergeCell ref="AG106:AN106"/>
    <mergeCell ref="AO106:AV106"/>
    <mergeCell ref="BM109:BS109"/>
    <mergeCell ref="AO107:BL107"/>
    <mergeCell ref="AW106:BD106"/>
    <mergeCell ref="BE106:BL106"/>
    <mergeCell ref="BM106:BS106"/>
    <mergeCell ref="Z155:AD155"/>
    <mergeCell ref="AE155:AI155"/>
    <mergeCell ref="AJ155:AN155"/>
    <mergeCell ref="AO155:AS155"/>
    <mergeCell ref="BX155:CB155"/>
    <mergeCell ref="AT155:AX155"/>
    <mergeCell ref="AY155:BC155"/>
    <mergeCell ref="BD155:BH155"/>
    <mergeCell ref="BI155:BM155"/>
    <mergeCell ref="A156:M156"/>
    <mergeCell ref="A155:M155"/>
    <mergeCell ref="N155:T155"/>
    <mergeCell ref="U155:Y155"/>
    <mergeCell ref="N156:T156"/>
    <mergeCell ref="U156:Y156"/>
    <mergeCell ref="BX151:CB151"/>
    <mergeCell ref="BS142:BW142"/>
    <mergeCell ref="BN141:BR141"/>
    <mergeCell ref="BX156:CB156"/>
    <mergeCell ref="BN142:BR142"/>
    <mergeCell ref="BN143:BR143"/>
    <mergeCell ref="BN144:BR144"/>
    <mergeCell ref="BS145:BW145"/>
    <mergeCell ref="AO156:AS156"/>
    <mergeCell ref="AT156:AX156"/>
    <mergeCell ref="AJ156:AN156"/>
    <mergeCell ref="AY156:BC156"/>
    <mergeCell ref="BI156:BM156"/>
    <mergeCell ref="BX141:CB141"/>
    <mergeCell ref="BI141:BM141"/>
    <mergeCell ref="BI142:BM142"/>
    <mergeCell ref="BX142:CB142"/>
    <mergeCell ref="BX150:CB150"/>
    <mergeCell ref="BD156:BH156"/>
    <mergeCell ref="BD147:BH147"/>
    <mergeCell ref="AO138:AS138"/>
    <mergeCell ref="AT138:AX138"/>
    <mergeCell ref="BD141:BH141"/>
    <mergeCell ref="AY141:BC141"/>
    <mergeCell ref="AT141:AX141"/>
    <mergeCell ref="AO141:AS141"/>
    <mergeCell ref="AY142:BC142"/>
    <mergeCell ref="BD142:BH142"/>
    <mergeCell ref="A1:CB1"/>
    <mergeCell ref="A2:CB2"/>
    <mergeCell ref="BR9:BW9"/>
    <mergeCell ref="AH9:AM9"/>
    <mergeCell ref="AN9:AS9"/>
    <mergeCell ref="AT9:AY9"/>
    <mergeCell ref="AZ9:BE9"/>
    <mergeCell ref="BX5:CB5"/>
    <mergeCell ref="BF5:BK5"/>
    <mergeCell ref="BL5:BQ5"/>
    <mergeCell ref="A9:I9"/>
    <mergeCell ref="BR10:BW10"/>
    <mergeCell ref="AB8:AG8"/>
    <mergeCell ref="AH8:AM8"/>
    <mergeCell ref="AN8:AS8"/>
    <mergeCell ref="AT8:AY8"/>
    <mergeCell ref="AZ8:BE8"/>
    <mergeCell ref="BL8:BQ8"/>
    <mergeCell ref="BR8:BW8"/>
    <mergeCell ref="J10:O10"/>
    <mergeCell ref="BL10:BQ10"/>
    <mergeCell ref="AB9:AG9"/>
    <mergeCell ref="BF9:BK9"/>
    <mergeCell ref="BL9:BQ9"/>
    <mergeCell ref="BR5:BW5"/>
    <mergeCell ref="A10:I10"/>
    <mergeCell ref="P8:U8"/>
    <mergeCell ref="V8:AA8"/>
    <mergeCell ref="P10:U10"/>
    <mergeCell ref="V10:AA10"/>
    <mergeCell ref="J9:O9"/>
    <mergeCell ref="P9:U9"/>
    <mergeCell ref="V9:AA9"/>
    <mergeCell ref="J8:O8"/>
    <mergeCell ref="A8:I8"/>
    <mergeCell ref="BX9:CB9"/>
    <mergeCell ref="BX10:CB10"/>
    <mergeCell ref="A7:I7"/>
    <mergeCell ref="AB10:AG10"/>
    <mergeCell ref="AH10:AM10"/>
    <mergeCell ref="BX8:CB8"/>
    <mergeCell ref="BL7:BQ7"/>
    <mergeCell ref="BR7:BW7"/>
    <mergeCell ref="BX7:CB7"/>
    <mergeCell ref="J7:O7"/>
    <mergeCell ref="BF10:BK10"/>
    <mergeCell ref="AN10:AS10"/>
    <mergeCell ref="AT10:AY10"/>
    <mergeCell ref="AN7:AS7"/>
    <mergeCell ref="AT7:AY7"/>
    <mergeCell ref="BF7:BK7"/>
    <mergeCell ref="AZ7:BE7"/>
    <mergeCell ref="BF8:BK8"/>
    <mergeCell ref="AZ5:BE5"/>
    <mergeCell ref="J5:O5"/>
    <mergeCell ref="P5:U5"/>
    <mergeCell ref="V5:AA5"/>
    <mergeCell ref="AB5:AG5"/>
    <mergeCell ref="AZ10:BE10"/>
    <mergeCell ref="P7:U7"/>
    <mergeCell ref="V7:AA7"/>
    <mergeCell ref="AB7:AG7"/>
    <mergeCell ref="AH7:AM7"/>
    <mergeCell ref="I17:AN17"/>
    <mergeCell ref="AW18:CB18"/>
    <mergeCell ref="AW17:CB17"/>
    <mergeCell ref="BF4:CB4"/>
    <mergeCell ref="AH4:BE4"/>
    <mergeCell ref="J4:AG4"/>
    <mergeCell ref="A4:I5"/>
    <mergeCell ref="AH5:AM5"/>
    <mergeCell ref="AN5:AS5"/>
    <mergeCell ref="AT5:AY5"/>
    <mergeCell ref="AW19:BD19"/>
    <mergeCell ref="BE19:BL19"/>
    <mergeCell ref="BM19:BT19"/>
    <mergeCell ref="A15:CB15"/>
    <mergeCell ref="A17:H19"/>
    <mergeCell ref="I19:P19"/>
    <mergeCell ref="Q19:X19"/>
    <mergeCell ref="Y19:AF19"/>
    <mergeCell ref="AG19:AN19"/>
    <mergeCell ref="I18:AN18"/>
    <mergeCell ref="I21:P21"/>
    <mergeCell ref="A21:H21"/>
    <mergeCell ref="A22:H22"/>
    <mergeCell ref="I22:P22"/>
    <mergeCell ref="BU19:CB19"/>
    <mergeCell ref="AG21:AN21"/>
    <mergeCell ref="Y21:AF21"/>
    <mergeCell ref="Q21:X21"/>
    <mergeCell ref="BU21:CB21"/>
    <mergeCell ref="AO17:AV19"/>
    <mergeCell ref="Q22:X22"/>
    <mergeCell ref="Y22:AF22"/>
    <mergeCell ref="A23:H23"/>
    <mergeCell ref="I23:P23"/>
    <mergeCell ref="Q23:X23"/>
    <mergeCell ref="Y23:AF23"/>
    <mergeCell ref="A25:H25"/>
    <mergeCell ref="I25:P25"/>
    <mergeCell ref="Q25:X25"/>
    <mergeCell ref="Y25:AF25"/>
    <mergeCell ref="A24:H24"/>
    <mergeCell ref="I24:P24"/>
    <mergeCell ref="Q24:X24"/>
    <mergeCell ref="Y24:AF24"/>
    <mergeCell ref="A27:H27"/>
    <mergeCell ref="I27:P27"/>
    <mergeCell ref="Q27:X27"/>
    <mergeCell ref="Y27:AF27"/>
    <mergeCell ref="A26:H26"/>
    <mergeCell ref="I26:P26"/>
    <mergeCell ref="Q26:X26"/>
    <mergeCell ref="Y26:AF26"/>
    <mergeCell ref="A29:H29"/>
    <mergeCell ref="I29:P29"/>
    <mergeCell ref="Q29:X29"/>
    <mergeCell ref="Y29:AF29"/>
    <mergeCell ref="A28:H28"/>
    <mergeCell ref="I28:P28"/>
    <mergeCell ref="Q28:X28"/>
    <mergeCell ref="Y28:AF28"/>
    <mergeCell ref="AG31:AN31"/>
    <mergeCell ref="A30:H30"/>
    <mergeCell ref="I30:P30"/>
    <mergeCell ref="Q30:X30"/>
    <mergeCell ref="Y30:AF30"/>
    <mergeCell ref="A31:H31"/>
    <mergeCell ref="I31:P31"/>
    <mergeCell ref="Q31:X31"/>
    <mergeCell ref="Y31:AF31"/>
    <mergeCell ref="AG30:AN30"/>
    <mergeCell ref="AG32:AN32"/>
    <mergeCell ref="AG33:AN33"/>
    <mergeCell ref="A32:H32"/>
    <mergeCell ref="I32:P32"/>
    <mergeCell ref="Q32:X32"/>
    <mergeCell ref="Y32:AF32"/>
    <mergeCell ref="A33:H33"/>
    <mergeCell ref="I33:P33"/>
    <mergeCell ref="Q33:X33"/>
    <mergeCell ref="Y33:AF33"/>
    <mergeCell ref="AG34:AN34"/>
    <mergeCell ref="AG35:AN35"/>
    <mergeCell ref="A34:H34"/>
    <mergeCell ref="I34:P34"/>
    <mergeCell ref="Q34:X34"/>
    <mergeCell ref="Y34:AF34"/>
    <mergeCell ref="A35:H35"/>
    <mergeCell ref="I35:P35"/>
    <mergeCell ref="Q35:X35"/>
    <mergeCell ref="Y35:AF35"/>
    <mergeCell ref="AG36:AN36"/>
    <mergeCell ref="AG37:AN37"/>
    <mergeCell ref="A36:H36"/>
    <mergeCell ref="I36:P36"/>
    <mergeCell ref="Q36:X36"/>
    <mergeCell ref="Y36:AF36"/>
    <mergeCell ref="A37:H37"/>
    <mergeCell ref="I37:P37"/>
    <mergeCell ref="Q37:X37"/>
    <mergeCell ref="Y37:AF37"/>
    <mergeCell ref="AG38:AN38"/>
    <mergeCell ref="AG39:AN39"/>
    <mergeCell ref="A38:H38"/>
    <mergeCell ref="I38:P38"/>
    <mergeCell ref="Q38:X38"/>
    <mergeCell ref="Y38:AF38"/>
    <mergeCell ref="A39:H39"/>
    <mergeCell ref="I39:P39"/>
    <mergeCell ref="Q39:X39"/>
    <mergeCell ref="Y39:AF39"/>
    <mergeCell ref="AG40:AN40"/>
    <mergeCell ref="AG41:AN41"/>
    <mergeCell ref="A40:H40"/>
    <mergeCell ref="I40:P40"/>
    <mergeCell ref="Q40:X40"/>
    <mergeCell ref="Y40:AF40"/>
    <mergeCell ref="A41:H41"/>
    <mergeCell ref="I41:P41"/>
    <mergeCell ref="Q41:X41"/>
    <mergeCell ref="Y41:AF41"/>
    <mergeCell ref="AG42:AN42"/>
    <mergeCell ref="AG43:AN43"/>
    <mergeCell ref="A42:H42"/>
    <mergeCell ref="I42:P42"/>
    <mergeCell ref="Q42:X42"/>
    <mergeCell ref="Y42:AF42"/>
    <mergeCell ref="A43:H43"/>
    <mergeCell ref="I43:P43"/>
    <mergeCell ref="Q43:X43"/>
    <mergeCell ref="Y43:AF43"/>
    <mergeCell ref="AG44:AN44"/>
    <mergeCell ref="AG45:AN45"/>
    <mergeCell ref="A44:H44"/>
    <mergeCell ref="I44:P44"/>
    <mergeCell ref="Q44:X44"/>
    <mergeCell ref="Y44:AF44"/>
    <mergeCell ref="A45:H45"/>
    <mergeCell ref="I45:P45"/>
    <mergeCell ref="Q45:X45"/>
    <mergeCell ref="Y45:AF45"/>
    <mergeCell ref="AG46:AN46"/>
    <mergeCell ref="AG47:AN47"/>
    <mergeCell ref="A46:H46"/>
    <mergeCell ref="I46:P46"/>
    <mergeCell ref="Q46:X46"/>
    <mergeCell ref="Y46:AF46"/>
    <mergeCell ref="A47:H47"/>
    <mergeCell ref="I47:P47"/>
    <mergeCell ref="Q47:X47"/>
    <mergeCell ref="Y47:AF47"/>
    <mergeCell ref="AG48:AN48"/>
    <mergeCell ref="AG49:AN49"/>
    <mergeCell ref="A48:H48"/>
    <mergeCell ref="I48:P48"/>
    <mergeCell ref="Q48:X48"/>
    <mergeCell ref="Y48:AF48"/>
    <mergeCell ref="A49:H49"/>
    <mergeCell ref="I49:P49"/>
    <mergeCell ref="Q49:X49"/>
    <mergeCell ref="Y49:AF49"/>
    <mergeCell ref="AG50:AN50"/>
    <mergeCell ref="AG51:AN51"/>
    <mergeCell ref="A50:H50"/>
    <mergeCell ref="I50:P50"/>
    <mergeCell ref="Q50:X50"/>
    <mergeCell ref="Y50:AF50"/>
    <mergeCell ref="A51:H51"/>
    <mergeCell ref="I51:P51"/>
    <mergeCell ref="Q51:X51"/>
    <mergeCell ref="Y51:AF51"/>
    <mergeCell ref="AG52:AN52"/>
    <mergeCell ref="AG53:AN53"/>
    <mergeCell ref="A52:H52"/>
    <mergeCell ref="I52:P52"/>
    <mergeCell ref="Q52:X52"/>
    <mergeCell ref="Y52:AF52"/>
    <mergeCell ref="A53:H53"/>
    <mergeCell ref="I53:P53"/>
    <mergeCell ref="Q53:X53"/>
    <mergeCell ref="Y53:AF53"/>
    <mergeCell ref="AG54:AN54"/>
    <mergeCell ref="AG55:AN55"/>
    <mergeCell ref="A54:H54"/>
    <mergeCell ref="I54:P54"/>
    <mergeCell ref="Q54:X54"/>
    <mergeCell ref="Y54:AF54"/>
    <mergeCell ref="A55:H55"/>
    <mergeCell ref="I55:P55"/>
    <mergeCell ref="Q55:X55"/>
    <mergeCell ref="Y55:AF55"/>
    <mergeCell ref="AG56:AN56"/>
    <mergeCell ref="AG57:AN57"/>
    <mergeCell ref="A56:H56"/>
    <mergeCell ref="I56:P56"/>
    <mergeCell ref="Q56:X56"/>
    <mergeCell ref="Y56:AF56"/>
    <mergeCell ref="A57:H57"/>
    <mergeCell ref="I57:P57"/>
    <mergeCell ref="Q57:X57"/>
    <mergeCell ref="Y57:AF57"/>
    <mergeCell ref="AG58:AN58"/>
    <mergeCell ref="AG59:AN59"/>
    <mergeCell ref="A58:H58"/>
    <mergeCell ref="I58:P58"/>
    <mergeCell ref="Q58:X58"/>
    <mergeCell ref="Y58:AF58"/>
    <mergeCell ref="A59:H59"/>
    <mergeCell ref="I59:P59"/>
    <mergeCell ref="Q59:X59"/>
    <mergeCell ref="Y59:AF59"/>
    <mergeCell ref="AG60:AN60"/>
    <mergeCell ref="AG61:AN61"/>
    <mergeCell ref="A60:H60"/>
    <mergeCell ref="I60:P60"/>
    <mergeCell ref="Q60:X60"/>
    <mergeCell ref="Y60:AF60"/>
    <mergeCell ref="A61:H61"/>
    <mergeCell ref="I61:P61"/>
    <mergeCell ref="Q61:X61"/>
    <mergeCell ref="Y61:AF61"/>
    <mergeCell ref="AG62:AN62"/>
    <mergeCell ref="AG63:AN63"/>
    <mergeCell ref="A62:H62"/>
    <mergeCell ref="I62:P62"/>
    <mergeCell ref="Q62:X62"/>
    <mergeCell ref="Y62:AF62"/>
    <mergeCell ref="A63:H63"/>
    <mergeCell ref="I63:P63"/>
    <mergeCell ref="Q63:X63"/>
    <mergeCell ref="Y63:AF63"/>
    <mergeCell ref="AG64:AN64"/>
    <mergeCell ref="AG65:AN65"/>
    <mergeCell ref="A64:H64"/>
    <mergeCell ref="I64:P64"/>
    <mergeCell ref="Q64:X64"/>
    <mergeCell ref="Y64:AF64"/>
    <mergeCell ref="A65:H65"/>
    <mergeCell ref="I65:P65"/>
    <mergeCell ref="Q65:X65"/>
    <mergeCell ref="Y65:AF65"/>
    <mergeCell ref="Q67:X67"/>
    <mergeCell ref="Y67:AF67"/>
    <mergeCell ref="A68:H68"/>
    <mergeCell ref="I68:P68"/>
    <mergeCell ref="Q68:X68"/>
    <mergeCell ref="Y68:AF68"/>
    <mergeCell ref="AG28:AN28"/>
    <mergeCell ref="AG29:AN29"/>
    <mergeCell ref="AG66:AN66"/>
    <mergeCell ref="AG67:AN67"/>
    <mergeCell ref="A66:H66"/>
    <mergeCell ref="I66:P66"/>
    <mergeCell ref="Q66:X66"/>
    <mergeCell ref="Y66:AF66"/>
    <mergeCell ref="A67:H67"/>
    <mergeCell ref="I67:P67"/>
    <mergeCell ref="A69:H69"/>
    <mergeCell ref="I69:P69"/>
    <mergeCell ref="Q69:X69"/>
    <mergeCell ref="Y69:AF69"/>
    <mergeCell ref="AG22:AN22"/>
    <mergeCell ref="AG23:AN23"/>
    <mergeCell ref="AG24:AN24"/>
    <mergeCell ref="AG25:AN25"/>
    <mergeCell ref="AG26:AN26"/>
    <mergeCell ref="AG27:AN27"/>
    <mergeCell ref="AO21:AV21"/>
    <mergeCell ref="AW21:BD21"/>
    <mergeCell ref="BE21:BL21"/>
    <mergeCell ref="BM21:BT21"/>
    <mergeCell ref="AO22:AV22"/>
    <mergeCell ref="AW22:BD22"/>
    <mergeCell ref="BE22:BL22"/>
    <mergeCell ref="BM22:BT22"/>
    <mergeCell ref="BU24:CB24"/>
    <mergeCell ref="AO23:AV23"/>
    <mergeCell ref="AW23:BD23"/>
    <mergeCell ref="BE23:BL23"/>
    <mergeCell ref="BM23:BT23"/>
    <mergeCell ref="BU22:CB22"/>
    <mergeCell ref="BU25:CB25"/>
    <mergeCell ref="AO25:AV25"/>
    <mergeCell ref="AW25:BD25"/>
    <mergeCell ref="BE25:BL25"/>
    <mergeCell ref="BM25:BT25"/>
    <mergeCell ref="BU23:CB23"/>
    <mergeCell ref="AO24:AV24"/>
    <mergeCell ref="AW24:BD24"/>
    <mergeCell ref="BE24:BL24"/>
    <mergeCell ref="BM24:BT24"/>
    <mergeCell ref="BU26:CB26"/>
    <mergeCell ref="AO27:AV27"/>
    <mergeCell ref="AW27:BD27"/>
    <mergeCell ref="BE27:BL27"/>
    <mergeCell ref="BM27:BT27"/>
    <mergeCell ref="BU27:CB27"/>
    <mergeCell ref="AO26:AV26"/>
    <mergeCell ref="AW26:BD26"/>
    <mergeCell ref="BE26:BL26"/>
    <mergeCell ref="BM26:BT26"/>
    <mergeCell ref="BU28:CB28"/>
    <mergeCell ref="AO29:AV29"/>
    <mergeCell ref="AW29:BD29"/>
    <mergeCell ref="BE29:BL29"/>
    <mergeCell ref="BM29:BT29"/>
    <mergeCell ref="BU29:CB29"/>
    <mergeCell ref="AO28:AV28"/>
    <mergeCell ref="AW28:BD28"/>
    <mergeCell ref="BE28:BL28"/>
    <mergeCell ref="BM28:BT28"/>
    <mergeCell ref="BU30:CB30"/>
    <mergeCell ref="AO31:AV31"/>
    <mergeCell ref="AW31:BD31"/>
    <mergeCell ref="BE31:BL31"/>
    <mergeCell ref="BM31:BT31"/>
    <mergeCell ref="BU31:CB31"/>
    <mergeCell ref="AO30:AV30"/>
    <mergeCell ref="AW30:BD30"/>
    <mergeCell ref="BE30:BL30"/>
    <mergeCell ref="BM30:BT30"/>
    <mergeCell ref="BU32:CB32"/>
    <mergeCell ref="AO33:AV33"/>
    <mergeCell ref="AW33:BD33"/>
    <mergeCell ref="BE33:BL33"/>
    <mergeCell ref="BM33:BT33"/>
    <mergeCell ref="BU33:CB33"/>
    <mergeCell ref="AO32:AV32"/>
    <mergeCell ref="AW32:BD32"/>
    <mergeCell ref="BE32:BL32"/>
    <mergeCell ref="BM32:BT32"/>
    <mergeCell ref="BU34:CB34"/>
    <mergeCell ref="AO35:AV35"/>
    <mergeCell ref="AW35:BD35"/>
    <mergeCell ref="BE35:BL35"/>
    <mergeCell ref="BM35:BT35"/>
    <mergeCell ref="BU35:CB35"/>
    <mergeCell ref="AO34:AV34"/>
    <mergeCell ref="AW34:BD34"/>
    <mergeCell ref="BE34:BL34"/>
    <mergeCell ref="BM34:BT34"/>
    <mergeCell ref="BU36:CB36"/>
    <mergeCell ref="AO37:AV37"/>
    <mergeCell ref="AW37:BD37"/>
    <mergeCell ref="BE37:BL37"/>
    <mergeCell ref="BM37:BT37"/>
    <mergeCell ref="BU37:CB37"/>
    <mergeCell ref="AO36:AV36"/>
    <mergeCell ref="AW36:BD36"/>
    <mergeCell ref="BE36:BL36"/>
    <mergeCell ref="BM36:BT36"/>
    <mergeCell ref="BU38:CB38"/>
    <mergeCell ref="AO39:AV39"/>
    <mergeCell ref="AW39:BD39"/>
    <mergeCell ref="BE39:BL39"/>
    <mergeCell ref="BM39:BT39"/>
    <mergeCell ref="BU39:CB39"/>
    <mergeCell ref="AO38:AV38"/>
    <mergeCell ref="AW38:BD38"/>
    <mergeCell ref="BE38:BL38"/>
    <mergeCell ref="BM38:BT38"/>
    <mergeCell ref="BU40:CB40"/>
    <mergeCell ref="AO41:AV41"/>
    <mergeCell ref="AW41:BD41"/>
    <mergeCell ref="BE41:BL41"/>
    <mergeCell ref="BM41:BT41"/>
    <mergeCell ref="BU41:CB41"/>
    <mergeCell ref="AO40:AV40"/>
    <mergeCell ref="AW40:BD40"/>
    <mergeCell ref="BE40:BL40"/>
    <mergeCell ref="BM40:BT40"/>
    <mergeCell ref="BU42:CB42"/>
    <mergeCell ref="AO43:AV43"/>
    <mergeCell ref="AW43:BD43"/>
    <mergeCell ref="BE43:BL43"/>
    <mergeCell ref="BM43:BT43"/>
    <mergeCell ref="BU43:CB43"/>
    <mergeCell ref="AO42:AV42"/>
    <mergeCell ref="AW42:BD42"/>
    <mergeCell ref="BE42:BL42"/>
    <mergeCell ref="BM42:BT42"/>
    <mergeCell ref="BU44:CB44"/>
    <mergeCell ref="AO45:AV45"/>
    <mergeCell ref="AW45:BD45"/>
    <mergeCell ref="BE45:BL45"/>
    <mergeCell ref="BM45:BT45"/>
    <mergeCell ref="BU45:CB45"/>
    <mergeCell ref="AO44:AV44"/>
    <mergeCell ref="AW44:BD44"/>
    <mergeCell ref="BE44:BL44"/>
    <mergeCell ref="BM44:BT44"/>
    <mergeCell ref="BU46:CB46"/>
    <mergeCell ref="AO47:AV47"/>
    <mergeCell ref="AW47:BD47"/>
    <mergeCell ref="BE47:BL47"/>
    <mergeCell ref="BM47:BT47"/>
    <mergeCell ref="BU47:CB47"/>
    <mergeCell ref="AO46:AV46"/>
    <mergeCell ref="AW46:BD46"/>
    <mergeCell ref="BE46:BL46"/>
    <mergeCell ref="BM46:BT46"/>
    <mergeCell ref="BU48:CB48"/>
    <mergeCell ref="AO49:AV49"/>
    <mergeCell ref="AW49:BD49"/>
    <mergeCell ref="BE49:BL49"/>
    <mergeCell ref="BM49:BT49"/>
    <mergeCell ref="BU49:CB49"/>
    <mergeCell ref="AO48:AV48"/>
    <mergeCell ref="AW48:BD48"/>
    <mergeCell ref="BE48:BL48"/>
    <mergeCell ref="BM48:BT48"/>
    <mergeCell ref="BU50:CB50"/>
    <mergeCell ref="AO51:AV51"/>
    <mergeCell ref="AW51:BD51"/>
    <mergeCell ref="BE51:BL51"/>
    <mergeCell ref="BM51:BT51"/>
    <mergeCell ref="BU51:CB51"/>
    <mergeCell ref="AO50:AV50"/>
    <mergeCell ref="AW50:BD50"/>
    <mergeCell ref="BE50:BL50"/>
    <mergeCell ref="BM50:BT50"/>
    <mergeCell ref="BU52:CB52"/>
    <mergeCell ref="AO53:AV53"/>
    <mergeCell ref="AW53:BD53"/>
    <mergeCell ref="BE53:BL53"/>
    <mergeCell ref="BM53:BT53"/>
    <mergeCell ref="BU53:CB53"/>
    <mergeCell ref="AO52:AV52"/>
    <mergeCell ref="AW52:BD52"/>
    <mergeCell ref="BE52:BL52"/>
    <mergeCell ref="BM52:BT52"/>
    <mergeCell ref="BU54:CB54"/>
    <mergeCell ref="AO55:AV55"/>
    <mergeCell ref="AW55:BD55"/>
    <mergeCell ref="BE55:BL55"/>
    <mergeCell ref="BM55:BT55"/>
    <mergeCell ref="BU55:CB55"/>
    <mergeCell ref="AO54:AV54"/>
    <mergeCell ref="AW54:BD54"/>
    <mergeCell ref="BE54:BL54"/>
    <mergeCell ref="BM54:BT54"/>
    <mergeCell ref="BM56:BT56"/>
    <mergeCell ref="BU56:CB56"/>
    <mergeCell ref="BU57:CB57"/>
    <mergeCell ref="AO56:AV56"/>
    <mergeCell ref="AW56:BD56"/>
    <mergeCell ref="BE56:BL56"/>
    <mergeCell ref="AO57:AV57"/>
    <mergeCell ref="AW57:BD57"/>
    <mergeCell ref="BE57:BL57"/>
    <mergeCell ref="BM57:BT57"/>
    <mergeCell ref="BU58:CB58"/>
    <mergeCell ref="AO59:AV59"/>
    <mergeCell ref="AW59:BD59"/>
    <mergeCell ref="BE59:BL59"/>
    <mergeCell ref="BM59:BT59"/>
    <mergeCell ref="BU59:CB59"/>
    <mergeCell ref="AO58:AV58"/>
    <mergeCell ref="AW58:BD58"/>
    <mergeCell ref="BM58:BT58"/>
    <mergeCell ref="BE58:BL58"/>
    <mergeCell ref="BU60:CB60"/>
    <mergeCell ref="AO61:AV61"/>
    <mergeCell ref="AW61:BD61"/>
    <mergeCell ref="BE61:BL61"/>
    <mergeCell ref="BM61:BT61"/>
    <mergeCell ref="BU61:CB61"/>
    <mergeCell ref="AO60:AV60"/>
    <mergeCell ref="AW60:BD60"/>
    <mergeCell ref="BE60:BL60"/>
    <mergeCell ref="BM60:BT60"/>
    <mergeCell ref="BU62:CB62"/>
    <mergeCell ref="AO63:AV63"/>
    <mergeCell ref="AW63:BD63"/>
    <mergeCell ref="BE63:BL63"/>
    <mergeCell ref="BM63:BT63"/>
    <mergeCell ref="BU63:CB63"/>
    <mergeCell ref="AO62:AV62"/>
    <mergeCell ref="AW62:BD62"/>
    <mergeCell ref="BE62:BL62"/>
    <mergeCell ref="BM62:BT62"/>
    <mergeCell ref="BU64:CB64"/>
    <mergeCell ref="AO65:AV65"/>
    <mergeCell ref="AW65:BD65"/>
    <mergeCell ref="BE65:BL65"/>
    <mergeCell ref="BM65:BT65"/>
    <mergeCell ref="BU65:CB65"/>
    <mergeCell ref="AO64:AV64"/>
    <mergeCell ref="AW64:BD64"/>
    <mergeCell ref="BE64:BL64"/>
    <mergeCell ref="BM64:BT64"/>
    <mergeCell ref="BU66:CB66"/>
    <mergeCell ref="AO67:AV67"/>
    <mergeCell ref="AW67:BD67"/>
    <mergeCell ref="BE67:BL67"/>
    <mergeCell ref="BM67:BT67"/>
    <mergeCell ref="BU67:CB67"/>
    <mergeCell ref="AO66:AV66"/>
    <mergeCell ref="AW66:BD66"/>
    <mergeCell ref="BE66:BL66"/>
    <mergeCell ref="BM66:BT66"/>
    <mergeCell ref="F72:M74"/>
    <mergeCell ref="N72:AS72"/>
    <mergeCell ref="AO68:AV68"/>
    <mergeCell ref="AW68:BD68"/>
    <mergeCell ref="AT72:BA74"/>
    <mergeCell ref="BB72:CG72"/>
    <mergeCell ref="N73:AS73"/>
    <mergeCell ref="BB73:CG73"/>
    <mergeCell ref="N74:U74"/>
    <mergeCell ref="V74:AC74"/>
    <mergeCell ref="U129:Z129"/>
    <mergeCell ref="BU68:CB68"/>
    <mergeCell ref="AO69:AV69"/>
    <mergeCell ref="BE68:BL68"/>
    <mergeCell ref="BM68:BT68"/>
    <mergeCell ref="BR74:BY74"/>
    <mergeCell ref="BZ74:CG74"/>
    <mergeCell ref="AG69:AN69"/>
    <mergeCell ref="AG68:AN68"/>
    <mergeCell ref="AD77:AK77"/>
    <mergeCell ref="F76:M76"/>
    <mergeCell ref="N76:U76"/>
    <mergeCell ref="V76:AC76"/>
    <mergeCell ref="AD76:AK76"/>
    <mergeCell ref="AL76:AS76"/>
    <mergeCell ref="AD79:AK79"/>
    <mergeCell ref="AL77:AS77"/>
    <mergeCell ref="F78:M78"/>
    <mergeCell ref="N78:U78"/>
    <mergeCell ref="V78:AC78"/>
    <mergeCell ref="AD78:AK78"/>
    <mergeCell ref="AL78:AS78"/>
    <mergeCell ref="F77:M77"/>
    <mergeCell ref="N77:U77"/>
    <mergeCell ref="V77:AC77"/>
    <mergeCell ref="AD81:AK81"/>
    <mergeCell ref="AL79:AS79"/>
    <mergeCell ref="F80:M80"/>
    <mergeCell ref="N80:U80"/>
    <mergeCell ref="V80:AC80"/>
    <mergeCell ref="AD80:AK80"/>
    <mergeCell ref="AL80:AS80"/>
    <mergeCell ref="F79:M79"/>
    <mergeCell ref="N79:U79"/>
    <mergeCell ref="V79:AC79"/>
    <mergeCell ref="AD83:AK83"/>
    <mergeCell ref="AL81:AS81"/>
    <mergeCell ref="F82:M82"/>
    <mergeCell ref="N82:U82"/>
    <mergeCell ref="V82:AC82"/>
    <mergeCell ref="AD82:AK82"/>
    <mergeCell ref="AL82:AS82"/>
    <mergeCell ref="F81:M81"/>
    <mergeCell ref="N81:U81"/>
    <mergeCell ref="V81:AC81"/>
    <mergeCell ref="AD85:AK85"/>
    <mergeCell ref="AL83:AS83"/>
    <mergeCell ref="F84:M84"/>
    <mergeCell ref="N84:U84"/>
    <mergeCell ref="V84:AC84"/>
    <mergeCell ref="AD84:AK84"/>
    <mergeCell ref="AL84:AS84"/>
    <mergeCell ref="F83:M83"/>
    <mergeCell ref="N83:U83"/>
    <mergeCell ref="V83:AC83"/>
    <mergeCell ref="AD87:AK87"/>
    <mergeCell ref="AL85:AS85"/>
    <mergeCell ref="F86:M86"/>
    <mergeCell ref="N86:U86"/>
    <mergeCell ref="V86:AC86"/>
    <mergeCell ref="AD86:AK86"/>
    <mergeCell ref="AL86:AS86"/>
    <mergeCell ref="F85:M85"/>
    <mergeCell ref="N85:U85"/>
    <mergeCell ref="V85:AC85"/>
    <mergeCell ref="AD89:AK89"/>
    <mergeCell ref="AL87:AS87"/>
    <mergeCell ref="F88:M88"/>
    <mergeCell ref="N88:U88"/>
    <mergeCell ref="V88:AC88"/>
    <mergeCell ref="AD88:AK88"/>
    <mergeCell ref="AL88:AS88"/>
    <mergeCell ref="F87:M87"/>
    <mergeCell ref="N87:U87"/>
    <mergeCell ref="V87:AC87"/>
    <mergeCell ref="BZ76:CG76"/>
    <mergeCell ref="AL89:AS89"/>
    <mergeCell ref="F90:M90"/>
    <mergeCell ref="N90:U90"/>
    <mergeCell ref="V90:AC90"/>
    <mergeCell ref="AD90:AK90"/>
    <mergeCell ref="AL90:AS90"/>
    <mergeCell ref="F89:M89"/>
    <mergeCell ref="N89:U89"/>
    <mergeCell ref="V89:AC89"/>
    <mergeCell ref="AT77:BA77"/>
    <mergeCell ref="BB77:BI77"/>
    <mergeCell ref="BJ77:BQ77"/>
    <mergeCell ref="BR77:BY77"/>
    <mergeCell ref="AT76:BA76"/>
    <mergeCell ref="BB76:BI76"/>
    <mergeCell ref="BJ76:BQ76"/>
    <mergeCell ref="BR76:BY76"/>
    <mergeCell ref="AT79:BA79"/>
    <mergeCell ref="BB79:BI79"/>
    <mergeCell ref="BJ79:BQ79"/>
    <mergeCell ref="BR79:BY79"/>
    <mergeCell ref="BZ77:CG77"/>
    <mergeCell ref="AT78:BA78"/>
    <mergeCell ref="BB78:BI78"/>
    <mergeCell ref="BJ78:BQ78"/>
    <mergeCell ref="BR78:BY78"/>
    <mergeCell ref="BZ78:CG78"/>
    <mergeCell ref="AT81:BA81"/>
    <mergeCell ref="BB81:BI81"/>
    <mergeCell ref="BJ81:BQ81"/>
    <mergeCell ref="BR81:BY81"/>
    <mergeCell ref="BZ79:CG79"/>
    <mergeCell ref="AT80:BA80"/>
    <mergeCell ref="BB80:BI80"/>
    <mergeCell ref="BJ80:BQ80"/>
    <mergeCell ref="BR80:BY80"/>
    <mergeCell ref="BZ80:CG80"/>
    <mergeCell ref="AT83:BA83"/>
    <mergeCell ref="BB83:BI83"/>
    <mergeCell ref="BJ83:BQ83"/>
    <mergeCell ref="BR83:BY83"/>
    <mergeCell ref="BZ81:CG81"/>
    <mergeCell ref="AT82:BA82"/>
    <mergeCell ref="BB82:BI82"/>
    <mergeCell ref="BJ82:BQ82"/>
    <mergeCell ref="BR82:BY82"/>
    <mergeCell ref="BZ82:CG82"/>
    <mergeCell ref="AT85:BA85"/>
    <mergeCell ref="BB85:BI85"/>
    <mergeCell ref="BJ85:BQ85"/>
    <mergeCell ref="BR85:BY85"/>
    <mergeCell ref="BZ83:CG83"/>
    <mergeCell ref="AT84:BA84"/>
    <mergeCell ref="BB84:BI84"/>
    <mergeCell ref="BJ84:BQ84"/>
    <mergeCell ref="BR84:BY84"/>
    <mergeCell ref="BZ84:CG84"/>
    <mergeCell ref="AT87:BA87"/>
    <mergeCell ref="BB87:BI87"/>
    <mergeCell ref="BJ87:BQ87"/>
    <mergeCell ref="BR87:BY87"/>
    <mergeCell ref="BZ85:CG85"/>
    <mergeCell ref="AT86:BA86"/>
    <mergeCell ref="BB86:BI86"/>
    <mergeCell ref="BJ86:BQ86"/>
    <mergeCell ref="BR86:BY86"/>
    <mergeCell ref="BZ86:CG86"/>
    <mergeCell ref="AT89:BA89"/>
    <mergeCell ref="BB89:BI89"/>
    <mergeCell ref="BJ89:BQ89"/>
    <mergeCell ref="BR89:BY89"/>
    <mergeCell ref="BZ87:CG87"/>
    <mergeCell ref="AT88:BA88"/>
    <mergeCell ref="BB88:BI88"/>
    <mergeCell ref="BJ88:BQ88"/>
    <mergeCell ref="BR88:BY88"/>
    <mergeCell ref="BZ88:CG88"/>
    <mergeCell ref="CA96:CG96"/>
    <mergeCell ref="BM96:BS96"/>
    <mergeCell ref="BT96:BZ96"/>
    <mergeCell ref="AT90:BA90"/>
    <mergeCell ref="F91:CG91"/>
    <mergeCell ref="AD74:AK74"/>
    <mergeCell ref="AL74:AS74"/>
    <mergeCell ref="BB74:BI74"/>
    <mergeCell ref="BJ74:BQ74"/>
    <mergeCell ref="BZ89:CG89"/>
    <mergeCell ref="BT99:BZ99"/>
    <mergeCell ref="BM99:BS99"/>
    <mergeCell ref="BE99:BL99"/>
    <mergeCell ref="AG95:AV95"/>
    <mergeCell ref="AW95:BL95"/>
    <mergeCell ref="BM95:CG95"/>
    <mergeCell ref="BE96:BL96"/>
    <mergeCell ref="AG96:AN96"/>
    <mergeCell ref="AO96:AV96"/>
    <mergeCell ref="AW96:BD96"/>
    <mergeCell ref="BT100:BZ100"/>
    <mergeCell ref="CA100:CG100"/>
    <mergeCell ref="AG100:AN100"/>
    <mergeCell ref="AO100:AV100"/>
    <mergeCell ref="AW100:BD100"/>
    <mergeCell ref="U99:Z99"/>
    <mergeCell ref="AW99:BD99"/>
    <mergeCell ref="AO99:AV99"/>
    <mergeCell ref="AG99:AN99"/>
    <mergeCell ref="CA99:CG99"/>
    <mergeCell ref="BM101:BS101"/>
    <mergeCell ref="AG101:AN101"/>
    <mergeCell ref="U101:Z101"/>
    <mergeCell ref="BE100:BL100"/>
    <mergeCell ref="BM100:BS100"/>
    <mergeCell ref="U100:Z100"/>
    <mergeCell ref="BT101:BZ101"/>
    <mergeCell ref="CA101:CG101"/>
    <mergeCell ref="AG102:AN102"/>
    <mergeCell ref="AO102:AV102"/>
    <mergeCell ref="AW102:BD102"/>
    <mergeCell ref="BE102:BL102"/>
    <mergeCell ref="BM102:BS102"/>
    <mergeCell ref="AO101:AV101"/>
    <mergeCell ref="AW101:BD101"/>
    <mergeCell ref="BE101:BL101"/>
    <mergeCell ref="AG104:AN104"/>
    <mergeCell ref="BT102:BZ102"/>
    <mergeCell ref="CA102:CG102"/>
    <mergeCell ref="AG103:AN103"/>
    <mergeCell ref="AO103:AV103"/>
    <mergeCell ref="AW103:BD103"/>
    <mergeCell ref="BE103:BL103"/>
    <mergeCell ref="BM103:BS103"/>
    <mergeCell ref="BT103:BZ103"/>
    <mergeCell ref="CA103:CG103"/>
    <mergeCell ref="AO108:AV108"/>
    <mergeCell ref="AW108:BD108"/>
    <mergeCell ref="BE108:BL108"/>
    <mergeCell ref="BM108:BS108"/>
    <mergeCell ref="BT108:BZ108"/>
    <mergeCell ref="CA108:CG108"/>
    <mergeCell ref="BM104:BS104"/>
    <mergeCell ref="AO104:AV104"/>
    <mergeCell ref="AW104:BD104"/>
    <mergeCell ref="BE104:BL104"/>
    <mergeCell ref="BT104:BZ104"/>
    <mergeCell ref="CA104:CG104"/>
    <mergeCell ref="BT109:BZ109"/>
    <mergeCell ref="CA109:CG109"/>
    <mergeCell ref="AG110:AN110"/>
    <mergeCell ref="AO110:AV110"/>
    <mergeCell ref="AW110:BD110"/>
    <mergeCell ref="BE110:BL110"/>
    <mergeCell ref="BM110:BS110"/>
    <mergeCell ref="BT110:BZ110"/>
    <mergeCell ref="CA110:CG110"/>
    <mergeCell ref="AO109:AV109"/>
    <mergeCell ref="BT111:BZ111"/>
    <mergeCell ref="CA111:CG111"/>
    <mergeCell ref="AO112:AV112"/>
    <mergeCell ref="AW112:BD112"/>
    <mergeCell ref="BE112:BL112"/>
    <mergeCell ref="BM112:BS112"/>
    <mergeCell ref="BT112:BZ112"/>
    <mergeCell ref="CA112:CG112"/>
    <mergeCell ref="BM111:BS111"/>
    <mergeCell ref="AO111:AV111"/>
    <mergeCell ref="AW111:BD111"/>
    <mergeCell ref="BE111:BL111"/>
    <mergeCell ref="AO113:AV113"/>
    <mergeCell ref="AW113:BD113"/>
    <mergeCell ref="CA114:CG114"/>
    <mergeCell ref="BT118:BZ118"/>
    <mergeCell ref="CA118:CG118"/>
    <mergeCell ref="AO117:BL117"/>
    <mergeCell ref="AO114:AV114"/>
    <mergeCell ref="AW114:BD114"/>
    <mergeCell ref="BE114:BL114"/>
    <mergeCell ref="BM114:BS114"/>
    <mergeCell ref="BE118:BL118"/>
    <mergeCell ref="BM118:BS118"/>
    <mergeCell ref="BE119:BL119"/>
    <mergeCell ref="BT114:BZ114"/>
    <mergeCell ref="BT119:BZ119"/>
    <mergeCell ref="AG118:AN118"/>
    <mergeCell ref="AO118:AV118"/>
    <mergeCell ref="AW118:BD118"/>
    <mergeCell ref="AG119:AN119"/>
    <mergeCell ref="AO119:AV119"/>
    <mergeCell ref="AW119:BD119"/>
    <mergeCell ref="AG114:AN114"/>
    <mergeCell ref="BT121:BZ121"/>
    <mergeCell ref="CA119:CG119"/>
    <mergeCell ref="AG120:AN120"/>
    <mergeCell ref="AO120:AV120"/>
    <mergeCell ref="AW120:BD120"/>
    <mergeCell ref="BE120:BL120"/>
    <mergeCell ref="BM120:BS120"/>
    <mergeCell ref="BT120:BZ120"/>
    <mergeCell ref="CA120:CG120"/>
    <mergeCell ref="BM119:BS119"/>
    <mergeCell ref="AO124:AV124"/>
    <mergeCell ref="CA121:CG121"/>
    <mergeCell ref="AG122:AN122"/>
    <mergeCell ref="AO122:AV122"/>
    <mergeCell ref="AW122:BD122"/>
    <mergeCell ref="BE122:BL122"/>
    <mergeCell ref="BM122:BS122"/>
    <mergeCell ref="BT122:BZ122"/>
    <mergeCell ref="CA122:CG122"/>
    <mergeCell ref="BM121:BS121"/>
    <mergeCell ref="BT124:BZ124"/>
    <mergeCell ref="AW121:BD121"/>
    <mergeCell ref="BE121:BL121"/>
    <mergeCell ref="AG126:AN126"/>
    <mergeCell ref="AO126:AV126"/>
    <mergeCell ref="AW126:BD126"/>
    <mergeCell ref="BE126:BL126"/>
    <mergeCell ref="BE123:BL123"/>
    <mergeCell ref="AG121:AN121"/>
    <mergeCell ref="AO121:AV121"/>
    <mergeCell ref="AG128:AN128"/>
    <mergeCell ref="AO128:AV128"/>
    <mergeCell ref="AW128:BD128"/>
    <mergeCell ref="BE128:BL128"/>
    <mergeCell ref="CA123:CG123"/>
    <mergeCell ref="BM126:BS126"/>
    <mergeCell ref="BT126:BZ126"/>
    <mergeCell ref="CA126:CG126"/>
    <mergeCell ref="BM123:BS123"/>
    <mergeCell ref="BT123:BZ123"/>
    <mergeCell ref="CA128:CG128"/>
    <mergeCell ref="BM127:BS127"/>
    <mergeCell ref="BT127:BZ127"/>
    <mergeCell ref="CA130:CG130"/>
    <mergeCell ref="BT130:BZ130"/>
    <mergeCell ref="BM129:BS129"/>
    <mergeCell ref="BT129:BZ129"/>
    <mergeCell ref="CA129:CG129"/>
    <mergeCell ref="BM130:BS130"/>
    <mergeCell ref="AO98:BL98"/>
    <mergeCell ref="AA99:AF99"/>
    <mergeCell ref="AA100:AF100"/>
    <mergeCell ref="AA101:AF101"/>
    <mergeCell ref="AW109:BD109"/>
    <mergeCell ref="BE109:BL109"/>
    <mergeCell ref="AA107:AF107"/>
    <mergeCell ref="AA108:AF108"/>
    <mergeCell ref="AA109:AF109"/>
    <mergeCell ref="AG108:AN108"/>
    <mergeCell ref="AG111:AN111"/>
    <mergeCell ref="CA132:CG132"/>
    <mergeCell ref="BT131:BZ131"/>
    <mergeCell ref="CA131:CG131"/>
    <mergeCell ref="AA116:AF116"/>
    <mergeCell ref="AG123:AN123"/>
    <mergeCell ref="AA120:AF120"/>
    <mergeCell ref="AG131:AN131"/>
    <mergeCell ref="CA127:CG127"/>
    <mergeCell ref="BM128:BS128"/>
    <mergeCell ref="AA128:AF128"/>
    <mergeCell ref="AG127:AN127"/>
    <mergeCell ref="AO127:AV127"/>
    <mergeCell ref="AW127:BD127"/>
    <mergeCell ref="BE127:BL127"/>
    <mergeCell ref="AA103:AF103"/>
    <mergeCell ref="AA104:AF104"/>
    <mergeCell ref="AG109:AN109"/>
    <mergeCell ref="AA111:AF111"/>
    <mergeCell ref="AA110:AF110"/>
    <mergeCell ref="U130:Z130"/>
    <mergeCell ref="AG129:AN129"/>
    <mergeCell ref="AA129:AF129"/>
    <mergeCell ref="AA130:AF130"/>
    <mergeCell ref="U125:Z125"/>
    <mergeCell ref="U127:Z127"/>
    <mergeCell ref="U128:Z128"/>
    <mergeCell ref="AA125:AF125"/>
    <mergeCell ref="AA126:AF126"/>
    <mergeCell ref="AA127:AF127"/>
    <mergeCell ref="AO123:AV123"/>
    <mergeCell ref="AW123:BD123"/>
    <mergeCell ref="BT132:BZ132"/>
    <mergeCell ref="AO131:AV131"/>
    <mergeCell ref="AW131:BD131"/>
    <mergeCell ref="BE131:BL131"/>
    <mergeCell ref="AO132:AV132"/>
    <mergeCell ref="AW132:BD132"/>
    <mergeCell ref="BM131:BS131"/>
    <mergeCell ref="BT128:BZ128"/>
    <mergeCell ref="BE129:BL129"/>
    <mergeCell ref="AO129:AV129"/>
    <mergeCell ref="AG130:AN130"/>
    <mergeCell ref="AO130:AV130"/>
    <mergeCell ref="AW130:BD130"/>
    <mergeCell ref="BE130:BL130"/>
    <mergeCell ref="AW129:BD129"/>
    <mergeCell ref="AA122:AF122"/>
    <mergeCell ref="AA123:AF123"/>
    <mergeCell ref="AO125:BL125"/>
    <mergeCell ref="U111:Z111"/>
    <mergeCell ref="U112:Z112"/>
    <mergeCell ref="U114:Z114"/>
    <mergeCell ref="AA117:AF117"/>
    <mergeCell ref="AA118:AF118"/>
    <mergeCell ref="AA119:AF119"/>
    <mergeCell ref="AA121:AF121"/>
    <mergeCell ref="U120:Z120"/>
    <mergeCell ref="U121:Z121"/>
    <mergeCell ref="U122:Z122"/>
    <mergeCell ref="U123:Z123"/>
    <mergeCell ref="F103:T103"/>
    <mergeCell ref="F104:T104"/>
    <mergeCell ref="F108:T108"/>
    <mergeCell ref="F107:T107"/>
    <mergeCell ref="F106:T106"/>
    <mergeCell ref="F109:T109"/>
    <mergeCell ref="U119:Z119"/>
    <mergeCell ref="AA95:AF96"/>
    <mergeCell ref="U95:Z96"/>
    <mergeCell ref="U113:Z113"/>
    <mergeCell ref="U102:Z102"/>
    <mergeCell ref="U103:Z103"/>
    <mergeCell ref="U104:Z104"/>
    <mergeCell ref="U107:Z107"/>
    <mergeCell ref="AA102:AF102"/>
    <mergeCell ref="AA112:AF112"/>
    <mergeCell ref="F95:T96"/>
    <mergeCell ref="F98:T98"/>
    <mergeCell ref="F97:T97"/>
    <mergeCell ref="F102:T102"/>
    <mergeCell ref="F99:T99"/>
    <mergeCell ref="F100:T100"/>
    <mergeCell ref="F101:T101"/>
    <mergeCell ref="F110:T110"/>
    <mergeCell ref="F111:T111"/>
    <mergeCell ref="F112:T112"/>
    <mergeCell ref="U126:Z126"/>
    <mergeCell ref="F114:T114"/>
    <mergeCell ref="F116:T116"/>
    <mergeCell ref="F117:T117"/>
    <mergeCell ref="F118:T118"/>
    <mergeCell ref="F113:T113"/>
    <mergeCell ref="U124:Z124"/>
    <mergeCell ref="F128:T128"/>
    <mergeCell ref="F129:T129"/>
    <mergeCell ref="F130:T130"/>
    <mergeCell ref="F121:T121"/>
    <mergeCell ref="F122:T122"/>
    <mergeCell ref="F127:T127"/>
    <mergeCell ref="F124:T124"/>
    <mergeCell ref="BS138:BW138"/>
    <mergeCell ref="BM107:CG107"/>
    <mergeCell ref="F123:T123"/>
    <mergeCell ref="F125:T125"/>
    <mergeCell ref="F126:T126"/>
    <mergeCell ref="F119:T119"/>
    <mergeCell ref="F120:T120"/>
    <mergeCell ref="BE113:BL113"/>
    <mergeCell ref="BM113:BS113"/>
    <mergeCell ref="AA113:AF113"/>
    <mergeCell ref="U131:Z131"/>
    <mergeCell ref="F131:T131"/>
    <mergeCell ref="Z141:AD141"/>
    <mergeCell ref="U141:Y141"/>
    <mergeCell ref="N141:T141"/>
    <mergeCell ref="A141:M141"/>
    <mergeCell ref="A138:M138"/>
    <mergeCell ref="AA131:AF131"/>
    <mergeCell ref="N138:T138"/>
    <mergeCell ref="AO142:AS142"/>
    <mergeCell ref="AT142:AX142"/>
    <mergeCell ref="A142:M142"/>
    <mergeCell ref="N142:T142"/>
    <mergeCell ref="U142:Y142"/>
    <mergeCell ref="Z142:AD142"/>
    <mergeCell ref="A143:M143"/>
    <mergeCell ref="N143:T143"/>
    <mergeCell ref="U143:Y143"/>
    <mergeCell ref="Z143:AD143"/>
    <mergeCell ref="AE142:AI142"/>
    <mergeCell ref="AJ142:AN142"/>
    <mergeCell ref="AY143:BC143"/>
    <mergeCell ref="BD143:BH143"/>
    <mergeCell ref="BI143:BM143"/>
    <mergeCell ref="BX143:CB143"/>
    <mergeCell ref="BS143:BW143"/>
    <mergeCell ref="AE143:AI143"/>
    <mergeCell ref="AJ143:AN143"/>
    <mergeCell ref="AO143:AS143"/>
    <mergeCell ref="AT143:AX143"/>
    <mergeCell ref="BI144:BM144"/>
    <mergeCell ref="BX144:CB144"/>
    <mergeCell ref="BS144:BW144"/>
    <mergeCell ref="AE144:AI144"/>
    <mergeCell ref="AJ144:AN144"/>
    <mergeCell ref="AO144:AS144"/>
    <mergeCell ref="AT144:AX144"/>
    <mergeCell ref="A145:M145"/>
    <mergeCell ref="N145:T145"/>
    <mergeCell ref="U145:Y145"/>
    <mergeCell ref="Z145:AD145"/>
    <mergeCell ref="AY144:BC144"/>
    <mergeCell ref="BD144:BH144"/>
    <mergeCell ref="A144:M144"/>
    <mergeCell ref="N144:T144"/>
    <mergeCell ref="U144:Y144"/>
    <mergeCell ref="Z144:AD144"/>
    <mergeCell ref="BD145:BH145"/>
    <mergeCell ref="BI145:BM145"/>
    <mergeCell ref="BX145:CB145"/>
    <mergeCell ref="BN145:BR145"/>
    <mergeCell ref="AE145:AI145"/>
    <mergeCell ref="AJ145:AN145"/>
    <mergeCell ref="AO145:AS145"/>
    <mergeCell ref="AT145:AX145"/>
    <mergeCell ref="BX146:CB146"/>
    <mergeCell ref="AE146:AI146"/>
    <mergeCell ref="AJ146:AN146"/>
    <mergeCell ref="AO146:AS146"/>
    <mergeCell ref="AT146:AX146"/>
    <mergeCell ref="A146:M146"/>
    <mergeCell ref="N146:T146"/>
    <mergeCell ref="U146:Y146"/>
    <mergeCell ref="Z146:AD146"/>
    <mergeCell ref="A151:M151"/>
    <mergeCell ref="N151:T151"/>
    <mergeCell ref="U151:Y151"/>
    <mergeCell ref="Z151:AD151"/>
    <mergeCell ref="AE150:AI150"/>
    <mergeCell ref="AJ150:AN150"/>
    <mergeCell ref="A150:M150"/>
    <mergeCell ref="N150:T150"/>
    <mergeCell ref="U150:Y150"/>
    <mergeCell ref="Z150:AD150"/>
    <mergeCell ref="AY151:BC151"/>
    <mergeCell ref="AY150:BC150"/>
    <mergeCell ref="BD150:BH150"/>
    <mergeCell ref="BI150:BM150"/>
    <mergeCell ref="AE151:AI151"/>
    <mergeCell ref="AJ151:AN151"/>
    <mergeCell ref="AO151:AS151"/>
    <mergeCell ref="AT151:AX151"/>
    <mergeCell ref="AO150:AS150"/>
    <mergeCell ref="AT150:AX150"/>
    <mergeCell ref="A153:M153"/>
    <mergeCell ref="N153:T153"/>
    <mergeCell ref="U153:Y153"/>
    <mergeCell ref="Z153:AD153"/>
    <mergeCell ref="A152:M152"/>
    <mergeCell ref="N152:T152"/>
    <mergeCell ref="U152:Y152"/>
    <mergeCell ref="Z152:AD152"/>
    <mergeCell ref="AE153:AI153"/>
    <mergeCell ref="AJ153:AN153"/>
    <mergeCell ref="AO153:AS153"/>
    <mergeCell ref="AY152:BC152"/>
    <mergeCell ref="AE152:AI152"/>
    <mergeCell ref="AJ152:AN152"/>
    <mergeCell ref="AO152:AS152"/>
    <mergeCell ref="AT152:AX152"/>
    <mergeCell ref="BD153:BH153"/>
    <mergeCell ref="BI153:BM153"/>
    <mergeCell ref="AT153:AX153"/>
    <mergeCell ref="BX153:CB153"/>
    <mergeCell ref="AJ154:AN154"/>
    <mergeCell ref="AO154:AS154"/>
    <mergeCell ref="AT154:AX154"/>
    <mergeCell ref="AY153:BC153"/>
    <mergeCell ref="AY154:BC154"/>
    <mergeCell ref="BD154:BH154"/>
    <mergeCell ref="BI154:BM154"/>
    <mergeCell ref="BX154:CB154"/>
    <mergeCell ref="BT113:BZ113"/>
    <mergeCell ref="BD152:BH152"/>
    <mergeCell ref="BI152:BM152"/>
    <mergeCell ref="BX152:CB152"/>
    <mergeCell ref="BD151:BH151"/>
    <mergeCell ref="BI151:BM151"/>
    <mergeCell ref="CA113:CG113"/>
    <mergeCell ref="Z156:AD156"/>
    <mergeCell ref="AE156:AI156"/>
    <mergeCell ref="A139:M139"/>
    <mergeCell ref="A154:M154"/>
    <mergeCell ref="N154:T154"/>
    <mergeCell ref="U154:Y154"/>
    <mergeCell ref="Z154:AD154"/>
    <mergeCell ref="AE154:AI154"/>
    <mergeCell ref="A147:M147"/>
    <mergeCell ref="N147:T147"/>
    <mergeCell ref="BX138:CB138"/>
    <mergeCell ref="AJ140:BH140"/>
    <mergeCell ref="AJ149:BH149"/>
    <mergeCell ref="BS141:BW141"/>
    <mergeCell ref="AY147:BC147"/>
    <mergeCell ref="BI147:BM147"/>
    <mergeCell ref="BX147:CB147"/>
    <mergeCell ref="AY146:BC146"/>
    <mergeCell ref="BD146:BH146"/>
    <mergeCell ref="BI146:BM146"/>
    <mergeCell ref="AT11:AY11"/>
    <mergeCell ref="AZ11:BE11"/>
    <mergeCell ref="J11:O11"/>
    <mergeCell ref="P11:U11"/>
    <mergeCell ref="V11:AA11"/>
    <mergeCell ref="AB11:AG11"/>
    <mergeCell ref="BL11:BQ11"/>
    <mergeCell ref="BX12:CB12"/>
    <mergeCell ref="AH12:AM12"/>
    <mergeCell ref="AN12:AS12"/>
    <mergeCell ref="AT12:AY12"/>
    <mergeCell ref="AZ12:BE12"/>
    <mergeCell ref="BR11:BW11"/>
    <mergeCell ref="BX11:CB11"/>
    <mergeCell ref="AH11:AM11"/>
    <mergeCell ref="AN11:AS11"/>
    <mergeCell ref="BM124:BS124"/>
    <mergeCell ref="A11:I11"/>
    <mergeCell ref="BF12:BK12"/>
    <mergeCell ref="BL12:BQ12"/>
    <mergeCell ref="BR12:BW12"/>
    <mergeCell ref="J12:O12"/>
    <mergeCell ref="P12:U12"/>
    <mergeCell ref="V12:AA12"/>
    <mergeCell ref="AB12:AG12"/>
    <mergeCell ref="BF11:BK11"/>
    <mergeCell ref="BM105:BS105"/>
    <mergeCell ref="U117:Z117"/>
    <mergeCell ref="U118:Z118"/>
    <mergeCell ref="U110:Z110"/>
    <mergeCell ref="AG113:AN113"/>
    <mergeCell ref="U108:Z108"/>
    <mergeCell ref="U109:Z109"/>
    <mergeCell ref="U116:Z116"/>
    <mergeCell ref="AA114:AF114"/>
    <mergeCell ref="AG112:AN112"/>
    <mergeCell ref="BM132:BS132"/>
    <mergeCell ref="BT105:BZ105"/>
    <mergeCell ref="CA105:CG105"/>
    <mergeCell ref="F105:T105"/>
    <mergeCell ref="U105:Z105"/>
    <mergeCell ref="AA105:AF105"/>
    <mergeCell ref="AG105:AN105"/>
    <mergeCell ref="AO105:AV105"/>
    <mergeCell ref="AW105:BD105"/>
    <mergeCell ref="BE105:BL105"/>
    <mergeCell ref="U147:Y147"/>
    <mergeCell ref="Z147:AD147"/>
    <mergeCell ref="AE147:AI147"/>
    <mergeCell ref="AJ147:AN147"/>
    <mergeCell ref="AW124:BD124"/>
    <mergeCell ref="BE124:BL124"/>
    <mergeCell ref="BE132:BL132"/>
    <mergeCell ref="AA124:AF124"/>
    <mergeCell ref="AG124:AN124"/>
    <mergeCell ref="AY145:BC145"/>
    <mergeCell ref="AO147:AS147"/>
    <mergeCell ref="AT147:AX147"/>
    <mergeCell ref="CC138:CG138"/>
    <mergeCell ref="CC140:CG140"/>
    <mergeCell ref="CC141:CG141"/>
    <mergeCell ref="CC142:CG142"/>
    <mergeCell ref="CC143:CG143"/>
    <mergeCell ref="CC144:CG144"/>
    <mergeCell ref="CC145:CG145"/>
    <mergeCell ref="CC146:CG146"/>
    <mergeCell ref="CC152:CG152"/>
    <mergeCell ref="CC153:CG153"/>
    <mergeCell ref="CC154:CG154"/>
    <mergeCell ref="CC155:CG155"/>
    <mergeCell ref="CC147:CG147"/>
    <mergeCell ref="CC149:CG149"/>
    <mergeCell ref="CC150:CG150"/>
    <mergeCell ref="CC151:CG151"/>
    <mergeCell ref="CC156:CG156"/>
    <mergeCell ref="CH138:CL138"/>
    <mergeCell ref="CH140:CL140"/>
    <mergeCell ref="CH141:CL141"/>
    <mergeCell ref="CH142:CL142"/>
    <mergeCell ref="CH143:CL143"/>
    <mergeCell ref="CH144:CL144"/>
    <mergeCell ref="CH145:CL145"/>
    <mergeCell ref="CH146:CL146"/>
    <mergeCell ref="CH147:CL147"/>
    <mergeCell ref="CH153:CL153"/>
    <mergeCell ref="CH154:CL154"/>
    <mergeCell ref="CH155:CL155"/>
    <mergeCell ref="CH156:CL156"/>
    <mergeCell ref="CH149:CL149"/>
    <mergeCell ref="CH150:CL150"/>
    <mergeCell ref="CH151:CL151"/>
    <mergeCell ref="CH152:CL152"/>
    <mergeCell ref="A71:CL71"/>
    <mergeCell ref="A136:CL136"/>
    <mergeCell ref="A137:CL137"/>
    <mergeCell ref="A93:CL93"/>
    <mergeCell ref="F94:CG94"/>
    <mergeCell ref="CA124:CG124"/>
    <mergeCell ref="F132:T132"/>
    <mergeCell ref="U132:Z132"/>
    <mergeCell ref="AA132:AF132"/>
    <mergeCell ref="AG132:AN132"/>
    <mergeCell ref="AT148:AX148"/>
    <mergeCell ref="AY148:BC148"/>
    <mergeCell ref="N148:T148"/>
    <mergeCell ref="U148:Y148"/>
    <mergeCell ref="Z148:AD148"/>
    <mergeCell ref="AE148:AI148"/>
    <mergeCell ref="A16:IV16"/>
    <mergeCell ref="CH148:CL148"/>
    <mergeCell ref="BN148:BR148"/>
    <mergeCell ref="BS148:BW148"/>
    <mergeCell ref="BD148:BH148"/>
    <mergeCell ref="BI148:BM148"/>
    <mergeCell ref="BX148:CB148"/>
    <mergeCell ref="CC148:CG148"/>
    <mergeCell ref="AJ148:AN148"/>
    <mergeCell ref="AO148:AS148"/>
  </mergeCells>
  <printOptions/>
  <pageMargins left="0.7874015748031497" right="0.7874015748031497" top="0.07874015748031496" bottom="0.1968503937007874" header="0" footer="0"/>
  <pageSetup horizontalDpi="300" verticalDpi="300" orientation="portrait" paperSize="9" scale="90" r:id="rId1"/>
  <rowBreaks count="1" manualBreakCount="1">
    <brk id="70" max="89" man="1"/>
  </rowBreaks>
</worksheet>
</file>

<file path=xl/worksheets/sheet2.xml><?xml version="1.0" encoding="utf-8"?>
<worksheet xmlns="http://schemas.openxmlformats.org/spreadsheetml/2006/main" xmlns:r="http://schemas.openxmlformats.org/officeDocument/2006/relationships">
  <dimension ref="A1:X72"/>
  <sheetViews>
    <sheetView zoomScaleSheetLayoutView="100" zoomScalePageLayoutView="0" workbookViewId="0" topLeftCell="A1">
      <selection activeCell="A3" sqref="A3:H3"/>
    </sheetView>
  </sheetViews>
  <sheetFormatPr defaultColWidth="9.00390625" defaultRowHeight="12"/>
  <cols>
    <col min="1" max="1" width="15.375" style="56" customWidth="1"/>
    <col min="2" max="3" width="12.125" style="56" customWidth="1"/>
    <col min="4" max="8" width="11.875" style="56" customWidth="1"/>
    <col min="9" max="9" width="15.375" style="56" customWidth="1"/>
    <col min="10" max="11" width="12.125" style="56" customWidth="1"/>
    <col min="12" max="16" width="11.875" style="56" customWidth="1"/>
  </cols>
  <sheetData>
    <row r="1" spans="1:17" ht="45" customHeight="1">
      <c r="A1" s="242" t="s">
        <v>416</v>
      </c>
      <c r="B1" s="242"/>
      <c r="C1" s="242"/>
      <c r="D1" s="242"/>
      <c r="E1" s="242"/>
      <c r="F1" s="242"/>
      <c r="G1" s="242"/>
      <c r="H1" s="242"/>
      <c r="I1" s="234" t="s">
        <v>417</v>
      </c>
      <c r="J1" s="234"/>
      <c r="K1" s="234"/>
      <c r="L1" s="234"/>
      <c r="M1" s="234"/>
      <c r="N1" s="234"/>
      <c r="O1" s="234"/>
      <c r="P1" s="234"/>
      <c r="Q1" s="47"/>
    </row>
    <row r="2" spans="1:17" ht="30" customHeight="1">
      <c r="A2" s="241" t="s">
        <v>414</v>
      </c>
      <c r="B2" s="241"/>
      <c r="C2" s="241"/>
      <c r="D2" s="241"/>
      <c r="E2" s="241"/>
      <c r="F2" s="241"/>
      <c r="G2" s="241"/>
      <c r="H2" s="241"/>
      <c r="I2" s="233" t="s">
        <v>405</v>
      </c>
      <c r="J2" s="233"/>
      <c r="K2" s="233"/>
      <c r="L2" s="233"/>
      <c r="M2" s="233"/>
      <c r="N2" s="233"/>
      <c r="O2" s="233"/>
      <c r="P2" s="233"/>
      <c r="Q2" s="49"/>
    </row>
    <row r="3" spans="1:17" ht="12.75" thickBot="1">
      <c r="A3" s="247" t="s">
        <v>407</v>
      </c>
      <c r="B3" s="248"/>
      <c r="C3" s="248"/>
      <c r="D3" s="248"/>
      <c r="E3" s="248"/>
      <c r="F3" s="248"/>
      <c r="G3" s="248"/>
      <c r="H3" s="248"/>
      <c r="I3" s="232"/>
      <c r="J3" s="232"/>
      <c r="K3" s="232"/>
      <c r="L3" s="232"/>
      <c r="M3" s="232"/>
      <c r="N3" s="232"/>
      <c r="O3" s="232"/>
      <c r="P3" s="232"/>
      <c r="Q3" s="46"/>
    </row>
    <row r="4" spans="1:17" ht="14.25" customHeight="1">
      <c r="A4" s="243" t="s">
        <v>252</v>
      </c>
      <c r="B4" s="245" t="s">
        <v>253</v>
      </c>
      <c r="C4" s="245" t="s">
        <v>254</v>
      </c>
      <c r="D4" s="245" t="s">
        <v>255</v>
      </c>
      <c r="E4" s="239" t="s">
        <v>256</v>
      </c>
      <c r="F4" s="240"/>
      <c r="G4" s="240"/>
      <c r="H4" s="240"/>
      <c r="I4" s="235" t="s">
        <v>252</v>
      </c>
      <c r="J4" s="235" t="s">
        <v>253</v>
      </c>
      <c r="K4" s="235" t="s">
        <v>254</v>
      </c>
      <c r="L4" s="235" t="s">
        <v>255</v>
      </c>
      <c r="M4" s="237" t="s">
        <v>256</v>
      </c>
      <c r="N4" s="238"/>
      <c r="O4" s="238"/>
      <c r="P4" s="238"/>
      <c r="Q4" s="51"/>
    </row>
    <row r="5" spans="1:17" ht="25.5" customHeight="1">
      <c r="A5" s="244"/>
      <c r="B5" s="246"/>
      <c r="C5" s="246"/>
      <c r="D5" s="246"/>
      <c r="E5" s="53" t="s">
        <v>257</v>
      </c>
      <c r="F5" s="53" t="s">
        <v>258</v>
      </c>
      <c r="G5" s="61" t="s">
        <v>259</v>
      </c>
      <c r="H5" s="53" t="s">
        <v>260</v>
      </c>
      <c r="I5" s="236"/>
      <c r="J5" s="236"/>
      <c r="K5" s="236"/>
      <c r="L5" s="236"/>
      <c r="M5" s="53" t="s">
        <v>257</v>
      </c>
      <c r="N5" s="53" t="s">
        <v>258</v>
      </c>
      <c r="O5" s="61" t="s">
        <v>259</v>
      </c>
      <c r="P5" s="53" t="s">
        <v>260</v>
      </c>
      <c r="Q5" s="52"/>
    </row>
    <row r="6" spans="1:16" ht="11.25" customHeight="1">
      <c r="A6" s="62"/>
      <c r="B6" s="54" t="s">
        <v>261</v>
      </c>
      <c r="C6" s="54" t="s">
        <v>261</v>
      </c>
      <c r="D6" s="54" t="s">
        <v>262</v>
      </c>
      <c r="E6" s="54" t="s">
        <v>263</v>
      </c>
      <c r="F6" s="54" t="s">
        <v>263</v>
      </c>
      <c r="G6" s="54" t="s">
        <v>263</v>
      </c>
      <c r="H6" s="54" t="s">
        <v>263</v>
      </c>
      <c r="I6" s="62"/>
      <c r="J6" s="54" t="s">
        <v>261</v>
      </c>
      <c r="K6" s="54" t="s">
        <v>261</v>
      </c>
      <c r="L6" s="54" t="s">
        <v>262</v>
      </c>
      <c r="M6" s="54" t="s">
        <v>263</v>
      </c>
      <c r="N6" s="54" t="s">
        <v>263</v>
      </c>
      <c r="O6" s="54" t="s">
        <v>263</v>
      </c>
      <c r="P6" s="54" t="s">
        <v>263</v>
      </c>
    </row>
    <row r="7" spans="1:16" ht="11.25" customHeight="1">
      <c r="A7" s="63" t="s">
        <v>1</v>
      </c>
      <c r="B7" s="57">
        <f>B10+B13</f>
        <v>1568527</v>
      </c>
      <c r="C7" s="57">
        <f aca="true" t="shared" si="0" ref="C7:H7">C10+C13</f>
        <v>926137</v>
      </c>
      <c r="D7" s="70">
        <f>C7/B7*100</f>
        <v>59.04501484513814</v>
      </c>
      <c r="E7" s="57">
        <f t="shared" si="0"/>
        <v>894818</v>
      </c>
      <c r="F7" s="57">
        <f t="shared" si="0"/>
        <v>515615</v>
      </c>
      <c r="G7" s="57">
        <f t="shared" si="0"/>
        <v>316770</v>
      </c>
      <c r="H7" s="57">
        <f t="shared" si="0"/>
        <v>62433</v>
      </c>
      <c r="I7" s="63" t="s">
        <v>113</v>
      </c>
      <c r="J7" s="37"/>
      <c r="K7" s="37"/>
      <c r="L7" s="60"/>
      <c r="M7" s="37"/>
      <c r="N7" s="37"/>
      <c r="O7" s="37"/>
      <c r="P7" s="37"/>
    </row>
    <row r="8" spans="1:16" ht="11.25" customHeight="1">
      <c r="A8" s="63"/>
      <c r="B8" s="58"/>
      <c r="C8" s="58"/>
      <c r="D8" s="71"/>
      <c r="E8" s="58"/>
      <c r="F8" s="58"/>
      <c r="G8" s="58"/>
      <c r="H8" s="58"/>
      <c r="I8" s="64" t="s">
        <v>264</v>
      </c>
      <c r="J8" s="37">
        <v>5003</v>
      </c>
      <c r="K8" s="37">
        <v>3475</v>
      </c>
      <c r="L8" s="60">
        <f>K8/J8*100</f>
        <v>69.45832500499701</v>
      </c>
      <c r="M8" s="37">
        <f>SUM(N8:P8)</f>
        <v>3414</v>
      </c>
      <c r="N8" s="37">
        <v>2461</v>
      </c>
      <c r="O8" s="37">
        <v>872</v>
      </c>
      <c r="P8" s="37">
        <v>81</v>
      </c>
    </row>
    <row r="9" spans="1:16" ht="11.25" customHeight="1">
      <c r="A9" s="63"/>
      <c r="B9" s="58"/>
      <c r="C9" s="58"/>
      <c r="D9" s="71"/>
      <c r="E9" s="58"/>
      <c r="F9" s="58"/>
      <c r="G9" s="58"/>
      <c r="H9" s="58"/>
      <c r="I9" s="65"/>
      <c r="J9" s="37"/>
      <c r="K9" s="37"/>
      <c r="L9" s="60"/>
      <c r="M9" s="37"/>
      <c r="N9" s="37"/>
      <c r="O9" s="37"/>
      <c r="P9" s="37"/>
    </row>
    <row r="10" spans="1:16" ht="11.25" customHeight="1">
      <c r="A10" s="63" t="s">
        <v>2</v>
      </c>
      <c r="B10" s="57">
        <f>SUM(B16:B26)</f>
        <v>1152048</v>
      </c>
      <c r="C10" s="57">
        <f>SUM(C16:C26)</f>
        <v>649382</v>
      </c>
      <c r="D10" s="70">
        <f>C10/B10*100</f>
        <v>56.367616627084985</v>
      </c>
      <c r="E10" s="57">
        <f>SUM(E16:E26)</f>
        <v>626027</v>
      </c>
      <c r="F10" s="57">
        <f>SUM(F16:F26)</f>
        <v>345051</v>
      </c>
      <c r="G10" s="57">
        <f>SUM(G16:G26)</f>
        <v>233958</v>
      </c>
      <c r="H10" s="57">
        <f>SUM(H16:H26)</f>
        <v>47018</v>
      </c>
      <c r="I10" s="63" t="s">
        <v>114</v>
      </c>
      <c r="J10" s="37"/>
      <c r="K10" s="37"/>
      <c r="L10" s="60"/>
      <c r="M10" s="37"/>
      <c r="N10" s="37"/>
      <c r="O10" s="37"/>
      <c r="P10" s="37"/>
    </row>
    <row r="11" spans="1:16" ht="11.25" customHeight="1">
      <c r="A11" s="63"/>
      <c r="B11" s="58"/>
      <c r="C11" s="58"/>
      <c r="D11" s="71"/>
      <c r="E11" s="58"/>
      <c r="F11" s="58"/>
      <c r="G11" s="58"/>
      <c r="H11" s="58"/>
      <c r="I11" s="64" t="s">
        <v>265</v>
      </c>
      <c r="J11" s="37">
        <v>18945</v>
      </c>
      <c r="K11" s="37">
        <v>11694</v>
      </c>
      <c r="L11" s="60">
        <f>K11/J11*100</f>
        <v>61.72604908946951</v>
      </c>
      <c r="M11" s="37">
        <f>SUM(N11:P11)</f>
        <v>11411</v>
      </c>
      <c r="N11" s="37">
        <v>6085</v>
      </c>
      <c r="O11" s="37">
        <v>4652</v>
      </c>
      <c r="P11" s="37">
        <v>674</v>
      </c>
    </row>
    <row r="12" spans="1:16" ht="11.25" customHeight="1">
      <c r="A12" s="63"/>
      <c r="B12" s="58"/>
      <c r="C12" s="58"/>
      <c r="D12" s="71"/>
      <c r="E12" s="58"/>
      <c r="F12" s="58"/>
      <c r="G12" s="58"/>
      <c r="H12" s="58"/>
      <c r="I12" s="65"/>
      <c r="J12" s="37"/>
      <c r="K12" s="37"/>
      <c r="L12" s="60"/>
      <c r="M12" s="37"/>
      <c r="N12" s="37"/>
      <c r="O12" s="37"/>
      <c r="P12" s="37"/>
    </row>
    <row r="13" spans="1:16" ht="11.25" customHeight="1">
      <c r="A13" s="63" t="s">
        <v>3</v>
      </c>
      <c r="B13" s="57">
        <f>B29+B30+B31+B34+B35+B36+B37+B38+B41+B42+B43+B44+B47+B48+B49+B52+B55+B56+B57+B60+B61+B62+B63+B64+B67+B68+J8+J11+J14+J15+J16+J19+J20+J21+J24+J25+J26+J27+J30+J31+J32+J33+J34+J35+J36+J37+J38+J41+J42+J43+J44+J45+J46+J49+J50+J51+J52+J55+J56+J57+J58+J59+J60+J63+J64+J65+J66+J67</f>
        <v>416479</v>
      </c>
      <c r="C13" s="57">
        <f>C29+C30+C31+C34+C35+C36+C37+C38+C41+C42+C43+C44+C47+C48+C49+C52+C55+C56+C57+C60+C61+C62+C63+C64+C67+C68+K8+K11+K14+K15+K16+K19+K20+K21+K24+K25+K26+K27+K30+K31+K32+K33+K34+K35+K36+K37+K38+K41+K42+K43+K44+K45+K46+K49+K50+K51+K52+K55+K56+K57+K58+K59+K60+K63+K64+K65+K66+K67</f>
        <v>276755</v>
      </c>
      <c r="D13" s="70">
        <f>C13/B13*100</f>
        <v>66.45112958876678</v>
      </c>
      <c r="E13" s="57">
        <f>E29+E30+E31+E34+E35+E36+E37+E38+E41+E42+E43+E44+E47+E48+E49+E52+E55+E56+E57+E60+E61+E62+E63+E64+E67+E68+M8+M11+M14+M15+M16+M19+M20+M21+M24+M25+M26+M27+M30+M31+M32+M33+M34+M35+M36+M37+M38+M41+M42+M43+M44+M45+M46+M49+M50+M51+M52+M55+M56+M57+M58+M59+M60+M63+M64+M65+M66+M67</f>
        <v>268791</v>
      </c>
      <c r="F13" s="57">
        <f>F29+F30+F31+F34+F35+F36+F37+F38+F41+F42+F43+F44+F47+F48+F49+F52+F55+F56+F57+F60+F61+F62+F63+F64+F67+F68+N8+N11+N14+N15+N16+N19+N20+N21+N24+N25+N26+N27+N30+N31+N32+N33+N34+N35+N36+N37+N38+N41+N42+N43+N44+N45+N46+N49+N50+N51+N52+N55+N56+N57+N58+N59+N60+N63+N64+N65+N66+N67</f>
        <v>170564</v>
      </c>
      <c r="G13" s="57">
        <f>G29+G30+G31+G34+G35+G36+G37+G38+G41+G42+G43+G44+G47+G48+G49+G52+G55+G56+G57+G60+G61+G62+G63+G64+G67+G68+O8+O11+O14+O15+O16+O19+O20+O21+O24+O25+O26+O27+O30+O31+O32+O33+O34+O35+O36+O37+O38+O41+O42+O43+O44+O45+O46+O49+O50+O51+O52+O55+O56+O57+O58+O59+O60+O63+O64+O65+O66+O67</f>
        <v>82812</v>
      </c>
      <c r="H13" s="57">
        <f>H29+H30+H31+H34+H35+H36+H37+H38+H41+H42+H43+H44+H47+H48+H49+H52+H55+H56+H57+H60+H61+H62+H63+H64+H67+H68+P8+P11+P14+P15+P16+P19+P20+P21+P24+P25+P26+P27+P30+P31+P32+P33+P34+P35+P36+P37+P38+P41+P42+P43+P44+P45+P46+P49+P50+P51+P52+P55+P56+P57+P58+P59+P60+P63+P64+P65+P66+P67</f>
        <v>15415</v>
      </c>
      <c r="I13" s="63" t="s">
        <v>115</v>
      </c>
      <c r="J13" s="37"/>
      <c r="K13" s="37"/>
      <c r="L13" s="60"/>
      <c r="M13" s="37"/>
      <c r="N13" s="37"/>
      <c r="O13" s="37"/>
      <c r="P13" s="37"/>
    </row>
    <row r="14" spans="1:16" ht="11.25" customHeight="1">
      <c r="A14" s="65"/>
      <c r="B14" s="37"/>
      <c r="C14" s="37"/>
      <c r="D14" s="60"/>
      <c r="E14" s="37"/>
      <c r="F14" s="37"/>
      <c r="G14" s="37"/>
      <c r="H14" s="37"/>
      <c r="I14" s="64" t="s">
        <v>266</v>
      </c>
      <c r="J14" s="37">
        <v>2341</v>
      </c>
      <c r="K14" s="37">
        <v>1666</v>
      </c>
      <c r="L14" s="60">
        <f>K14/J14*100</f>
        <v>71.16616830414353</v>
      </c>
      <c r="M14" s="37">
        <f>SUM(N14:P14)</f>
        <v>1603</v>
      </c>
      <c r="N14" s="37">
        <v>1049</v>
      </c>
      <c r="O14" s="37">
        <v>402</v>
      </c>
      <c r="P14" s="37">
        <v>152</v>
      </c>
    </row>
    <row r="15" spans="1:16" ht="11.25" customHeight="1">
      <c r="A15" s="65"/>
      <c r="B15" s="37"/>
      <c r="C15" s="37"/>
      <c r="D15" s="60"/>
      <c r="E15" s="37"/>
      <c r="F15" s="37"/>
      <c r="G15" s="37"/>
      <c r="H15" s="37"/>
      <c r="I15" s="64" t="s">
        <v>267</v>
      </c>
      <c r="J15" s="37">
        <v>5314</v>
      </c>
      <c r="K15" s="37">
        <v>3768</v>
      </c>
      <c r="L15" s="60">
        <f aca="true" t="shared" si="1" ref="L15:L67">K15/J15*100</f>
        <v>70.90703801279639</v>
      </c>
      <c r="M15" s="37">
        <f>SUM(N15:P15)</f>
        <v>3597</v>
      </c>
      <c r="N15" s="37">
        <v>2377</v>
      </c>
      <c r="O15" s="37">
        <v>1132</v>
      </c>
      <c r="P15" s="37">
        <v>88</v>
      </c>
    </row>
    <row r="16" spans="1:16" ht="11.25" customHeight="1">
      <c r="A16" s="64" t="s">
        <v>268</v>
      </c>
      <c r="B16" s="37">
        <v>314993</v>
      </c>
      <c r="C16" s="37">
        <v>171402</v>
      </c>
      <c r="D16" s="60">
        <f>C16/B16*100</f>
        <v>54.4145425453899</v>
      </c>
      <c r="E16" s="37">
        <f aca="true" t="shared" si="2" ref="E16:E26">SUM(F16:H16)</f>
        <v>164511</v>
      </c>
      <c r="F16" s="37">
        <v>93594</v>
      </c>
      <c r="G16" s="37">
        <v>59517</v>
      </c>
      <c r="H16" s="37">
        <v>11400</v>
      </c>
      <c r="I16" s="64" t="s">
        <v>269</v>
      </c>
      <c r="J16" s="37">
        <v>6892</v>
      </c>
      <c r="K16" s="37">
        <v>4604</v>
      </c>
      <c r="L16" s="60">
        <f t="shared" si="1"/>
        <v>66.80208937899013</v>
      </c>
      <c r="M16" s="37">
        <f>SUM(N16:P16)</f>
        <v>4492</v>
      </c>
      <c r="N16" s="37">
        <v>2674</v>
      </c>
      <c r="O16" s="37">
        <v>1668</v>
      </c>
      <c r="P16" s="37">
        <v>150</v>
      </c>
    </row>
    <row r="17" spans="1:16" ht="11.25" customHeight="1">
      <c r="A17" s="64" t="s">
        <v>270</v>
      </c>
      <c r="B17" s="37">
        <v>182756</v>
      </c>
      <c r="C17" s="37">
        <v>103239</v>
      </c>
      <c r="D17" s="60">
        <f aca="true" t="shared" si="3" ref="D17:D68">C17/B17*100</f>
        <v>56.490074197290376</v>
      </c>
      <c r="E17" s="37">
        <f t="shared" si="2"/>
        <v>98811</v>
      </c>
      <c r="F17" s="37">
        <v>45343</v>
      </c>
      <c r="G17" s="37">
        <v>43805</v>
      </c>
      <c r="H17" s="37">
        <v>9663</v>
      </c>
      <c r="I17" s="65"/>
      <c r="J17" s="37"/>
      <c r="K17" s="37"/>
      <c r="L17" s="60"/>
      <c r="M17" s="37"/>
      <c r="N17" s="37"/>
      <c r="O17" s="37"/>
      <c r="P17" s="37"/>
    </row>
    <row r="18" spans="1:16" ht="11.25" customHeight="1">
      <c r="A18" s="64" t="s">
        <v>5</v>
      </c>
      <c r="B18" s="37">
        <v>344332</v>
      </c>
      <c r="C18" s="37">
        <v>186495</v>
      </c>
      <c r="D18" s="60">
        <f t="shared" si="3"/>
        <v>54.16139075078703</v>
      </c>
      <c r="E18" s="37">
        <f t="shared" si="2"/>
        <v>179623</v>
      </c>
      <c r="F18" s="37">
        <v>101561</v>
      </c>
      <c r="G18" s="37">
        <v>64100</v>
      </c>
      <c r="H18" s="37">
        <v>13962</v>
      </c>
      <c r="I18" s="63" t="s">
        <v>116</v>
      </c>
      <c r="J18" s="37"/>
      <c r="K18" s="37"/>
      <c r="L18" s="60"/>
      <c r="M18" s="37"/>
      <c r="N18" s="37"/>
      <c r="O18" s="37"/>
      <c r="P18" s="37"/>
    </row>
    <row r="19" spans="1:16" ht="11.25" customHeight="1">
      <c r="A19" s="64" t="s">
        <v>6</v>
      </c>
      <c r="B19" s="37">
        <v>69820</v>
      </c>
      <c r="C19" s="37">
        <v>39436</v>
      </c>
      <c r="D19" s="60">
        <f t="shared" si="3"/>
        <v>56.48238327126898</v>
      </c>
      <c r="E19" s="37">
        <f t="shared" si="2"/>
        <v>38193</v>
      </c>
      <c r="F19" s="37">
        <v>24468</v>
      </c>
      <c r="G19" s="37">
        <v>10332</v>
      </c>
      <c r="H19" s="37">
        <v>3393</v>
      </c>
      <c r="I19" s="64" t="s">
        <v>271</v>
      </c>
      <c r="J19" s="37">
        <v>4820</v>
      </c>
      <c r="K19" s="37">
        <v>3283</v>
      </c>
      <c r="L19" s="60">
        <f t="shared" si="1"/>
        <v>68.11203319502074</v>
      </c>
      <c r="M19" s="37">
        <f>SUM(N19:P19)</f>
        <v>3198</v>
      </c>
      <c r="N19" s="37">
        <v>2036</v>
      </c>
      <c r="O19" s="37">
        <v>1099</v>
      </c>
      <c r="P19" s="37">
        <v>63</v>
      </c>
    </row>
    <row r="20" spans="1:16" ht="11.25" customHeight="1">
      <c r="A20" s="64" t="s">
        <v>7</v>
      </c>
      <c r="B20" s="37">
        <v>57460</v>
      </c>
      <c r="C20" s="37">
        <v>35656</v>
      </c>
      <c r="D20" s="60">
        <f t="shared" si="3"/>
        <v>62.053602506091195</v>
      </c>
      <c r="E20" s="37">
        <f t="shared" si="2"/>
        <v>34571</v>
      </c>
      <c r="F20" s="37">
        <v>17441</v>
      </c>
      <c r="G20" s="37">
        <v>14135</v>
      </c>
      <c r="H20" s="37">
        <v>2995</v>
      </c>
      <c r="I20" s="64" t="s">
        <v>272</v>
      </c>
      <c r="J20" s="37">
        <v>3410</v>
      </c>
      <c r="K20" s="37">
        <v>2336</v>
      </c>
      <c r="L20" s="60">
        <f t="shared" si="1"/>
        <v>68.50439882697947</v>
      </c>
      <c r="M20" s="37">
        <f>SUM(N20:P20)</f>
        <v>2287</v>
      </c>
      <c r="N20" s="37">
        <v>1535</v>
      </c>
      <c r="O20" s="37">
        <v>664</v>
      </c>
      <c r="P20" s="37">
        <v>88</v>
      </c>
    </row>
    <row r="21" spans="1:16" ht="11.25" customHeight="1">
      <c r="A21" s="64" t="s">
        <v>8</v>
      </c>
      <c r="B21" s="37">
        <v>47432</v>
      </c>
      <c r="C21" s="37">
        <v>28992</v>
      </c>
      <c r="D21" s="60">
        <f t="shared" si="3"/>
        <v>61.123292292123466</v>
      </c>
      <c r="E21" s="37">
        <f t="shared" si="2"/>
        <v>28186</v>
      </c>
      <c r="F21" s="37">
        <v>15585</v>
      </c>
      <c r="G21" s="37">
        <v>11209</v>
      </c>
      <c r="H21" s="37">
        <v>1392</v>
      </c>
      <c r="I21" s="64" t="s">
        <v>273</v>
      </c>
      <c r="J21" s="37">
        <v>2552</v>
      </c>
      <c r="K21" s="37">
        <v>1938</v>
      </c>
      <c r="L21" s="60">
        <f t="shared" si="1"/>
        <v>75.94043887147336</v>
      </c>
      <c r="M21" s="37">
        <f>SUM(N21:P21)</f>
        <v>1856</v>
      </c>
      <c r="N21" s="37">
        <v>1264</v>
      </c>
      <c r="O21" s="37">
        <v>555</v>
      </c>
      <c r="P21" s="37">
        <v>37</v>
      </c>
    </row>
    <row r="22" spans="1:16" ht="11.25" customHeight="1">
      <c r="A22" s="64" t="s">
        <v>9</v>
      </c>
      <c r="B22" s="37">
        <v>28610</v>
      </c>
      <c r="C22" s="37">
        <v>17230</v>
      </c>
      <c r="D22" s="60">
        <f t="shared" si="3"/>
        <v>60.22369800768962</v>
      </c>
      <c r="E22" s="37">
        <f t="shared" si="2"/>
        <v>16829</v>
      </c>
      <c r="F22" s="37">
        <v>10652</v>
      </c>
      <c r="G22" s="37">
        <v>5506</v>
      </c>
      <c r="H22" s="37">
        <v>671</v>
      </c>
      <c r="I22" s="65"/>
      <c r="J22" s="37"/>
      <c r="K22" s="37"/>
      <c r="L22" s="60"/>
      <c r="M22" s="37"/>
      <c r="N22" s="37"/>
      <c r="O22" s="37"/>
      <c r="P22" s="37"/>
    </row>
    <row r="23" spans="1:16" ht="11.25" customHeight="1">
      <c r="A23" s="64" t="s">
        <v>10</v>
      </c>
      <c r="B23" s="37">
        <v>45024</v>
      </c>
      <c r="C23" s="37">
        <v>26609</v>
      </c>
      <c r="D23" s="60">
        <f t="shared" si="3"/>
        <v>59.09959132906894</v>
      </c>
      <c r="E23" s="37">
        <f t="shared" si="2"/>
        <v>26003</v>
      </c>
      <c r="F23" s="37">
        <v>13434</v>
      </c>
      <c r="G23" s="37">
        <v>11336</v>
      </c>
      <c r="H23" s="37">
        <v>1233</v>
      </c>
      <c r="I23" s="63" t="s">
        <v>117</v>
      </c>
      <c r="J23" s="37"/>
      <c r="K23" s="37"/>
      <c r="L23" s="60"/>
      <c r="M23" s="37"/>
      <c r="N23" s="37"/>
      <c r="O23" s="37"/>
      <c r="P23" s="37"/>
    </row>
    <row r="24" spans="1:16" ht="11.25" customHeight="1">
      <c r="A24" s="64" t="s">
        <v>11</v>
      </c>
      <c r="B24" s="37">
        <v>18816</v>
      </c>
      <c r="C24" s="37">
        <v>12418</v>
      </c>
      <c r="D24" s="60">
        <f t="shared" si="3"/>
        <v>65.99702380952381</v>
      </c>
      <c r="E24" s="37">
        <f t="shared" si="2"/>
        <v>12057</v>
      </c>
      <c r="F24" s="37">
        <v>7112</v>
      </c>
      <c r="G24" s="37">
        <v>4205</v>
      </c>
      <c r="H24" s="37">
        <v>740</v>
      </c>
      <c r="I24" s="64" t="s">
        <v>274</v>
      </c>
      <c r="J24" s="37">
        <v>3244</v>
      </c>
      <c r="K24" s="37">
        <v>2371</v>
      </c>
      <c r="L24" s="60">
        <f t="shared" si="1"/>
        <v>73.08877928483354</v>
      </c>
      <c r="M24" s="37">
        <f>SUM(N24:P24)</f>
        <v>2344</v>
      </c>
      <c r="N24" s="37">
        <v>1454</v>
      </c>
      <c r="O24" s="37">
        <v>802</v>
      </c>
      <c r="P24" s="37">
        <v>88</v>
      </c>
    </row>
    <row r="25" spans="1:16" ht="11.25" customHeight="1">
      <c r="A25" s="64" t="s">
        <v>12</v>
      </c>
      <c r="B25" s="37">
        <v>19450</v>
      </c>
      <c r="C25" s="37">
        <v>13135</v>
      </c>
      <c r="D25" s="60">
        <f t="shared" si="3"/>
        <v>67.53213367609254</v>
      </c>
      <c r="E25" s="37">
        <f t="shared" si="2"/>
        <v>12890</v>
      </c>
      <c r="F25" s="37">
        <v>7086</v>
      </c>
      <c r="G25" s="37">
        <v>4897</v>
      </c>
      <c r="H25" s="37">
        <v>907</v>
      </c>
      <c r="I25" s="64" t="s">
        <v>275</v>
      </c>
      <c r="J25" s="37">
        <v>2153</v>
      </c>
      <c r="K25" s="37">
        <v>1626</v>
      </c>
      <c r="L25" s="60">
        <f t="shared" si="1"/>
        <v>75.52252670692057</v>
      </c>
      <c r="M25" s="37">
        <f>SUM(N25:P25)</f>
        <v>1587</v>
      </c>
      <c r="N25" s="37">
        <v>1096</v>
      </c>
      <c r="O25" s="37">
        <v>451</v>
      </c>
      <c r="P25" s="37">
        <v>40</v>
      </c>
    </row>
    <row r="26" spans="1:16" ht="11.25" customHeight="1">
      <c r="A26" s="64" t="s">
        <v>13</v>
      </c>
      <c r="B26" s="37">
        <v>23355</v>
      </c>
      <c r="C26" s="37">
        <v>14770</v>
      </c>
      <c r="D26" s="60">
        <f t="shared" si="3"/>
        <v>63.24127595803897</v>
      </c>
      <c r="E26" s="37">
        <f t="shared" si="2"/>
        <v>14353</v>
      </c>
      <c r="F26" s="37">
        <v>8775</v>
      </c>
      <c r="G26" s="37">
        <v>4916</v>
      </c>
      <c r="H26" s="37">
        <v>662</v>
      </c>
      <c r="I26" s="64" t="s">
        <v>276</v>
      </c>
      <c r="J26" s="37">
        <v>3251</v>
      </c>
      <c r="K26" s="37">
        <v>2352</v>
      </c>
      <c r="L26" s="60">
        <f t="shared" si="1"/>
        <v>72.34697016302675</v>
      </c>
      <c r="M26" s="37">
        <f>SUM(N26:P26)</f>
        <v>2271</v>
      </c>
      <c r="N26" s="37">
        <v>1416</v>
      </c>
      <c r="O26" s="37">
        <v>697</v>
      </c>
      <c r="P26" s="37">
        <v>158</v>
      </c>
    </row>
    <row r="27" spans="1:16" ht="11.25" customHeight="1">
      <c r="A27" s="65"/>
      <c r="B27" s="37"/>
      <c r="C27" s="37"/>
      <c r="D27" s="60"/>
      <c r="E27" s="37"/>
      <c r="F27" s="37"/>
      <c r="G27" s="37"/>
      <c r="H27" s="37"/>
      <c r="I27" s="64" t="s">
        <v>277</v>
      </c>
      <c r="J27" s="37">
        <v>2710</v>
      </c>
      <c r="K27" s="37">
        <v>2117</v>
      </c>
      <c r="L27" s="60">
        <f t="shared" si="1"/>
        <v>78.1180811808118</v>
      </c>
      <c r="M27" s="37">
        <f>SUM(N27:P27)</f>
        <v>2036</v>
      </c>
      <c r="N27" s="37">
        <v>1080</v>
      </c>
      <c r="O27" s="37">
        <v>895</v>
      </c>
      <c r="P27" s="37">
        <v>61</v>
      </c>
    </row>
    <row r="28" spans="1:16" ht="11.25" customHeight="1">
      <c r="A28" s="63" t="s">
        <v>123</v>
      </c>
      <c r="B28" s="37"/>
      <c r="C28" s="37"/>
      <c r="D28" s="60"/>
      <c r="E28" s="37"/>
      <c r="F28" s="37"/>
      <c r="G28" s="37"/>
      <c r="H28" s="37"/>
      <c r="I28" s="65"/>
      <c r="J28" s="37"/>
      <c r="K28" s="37"/>
      <c r="L28" s="60"/>
      <c r="M28" s="37"/>
      <c r="N28" s="37"/>
      <c r="O28" s="37"/>
      <c r="P28" s="37"/>
    </row>
    <row r="29" spans="1:16" ht="11.25" customHeight="1">
      <c r="A29" s="64" t="s">
        <v>278</v>
      </c>
      <c r="B29" s="37">
        <v>8693</v>
      </c>
      <c r="C29" s="37">
        <v>5903</v>
      </c>
      <c r="D29" s="60">
        <f t="shared" si="3"/>
        <v>67.90521108938226</v>
      </c>
      <c r="E29" s="37">
        <f>SUM(F29:H29)</f>
        <v>5723</v>
      </c>
      <c r="F29" s="37">
        <v>3853</v>
      </c>
      <c r="G29" s="37">
        <v>1647</v>
      </c>
      <c r="H29" s="37">
        <v>223</v>
      </c>
      <c r="I29" s="63" t="s">
        <v>118</v>
      </c>
      <c r="J29" s="37"/>
      <c r="K29" s="37"/>
      <c r="L29" s="60"/>
      <c r="M29" s="37"/>
      <c r="N29" s="37"/>
      <c r="O29" s="37"/>
      <c r="P29" s="37"/>
    </row>
    <row r="30" spans="1:16" ht="11.25" customHeight="1">
      <c r="A30" s="64" t="s">
        <v>279</v>
      </c>
      <c r="B30" s="37">
        <v>5820</v>
      </c>
      <c r="C30" s="37">
        <v>4274</v>
      </c>
      <c r="D30" s="60">
        <f t="shared" si="3"/>
        <v>73.43642611683848</v>
      </c>
      <c r="E30" s="37">
        <f>SUM(F30:H30)</f>
        <v>4170</v>
      </c>
      <c r="F30" s="37">
        <v>2519</v>
      </c>
      <c r="G30" s="37">
        <v>1506</v>
      </c>
      <c r="H30" s="37">
        <v>145</v>
      </c>
      <c r="I30" s="64" t="s">
        <v>280</v>
      </c>
      <c r="J30" s="37">
        <v>7502</v>
      </c>
      <c r="K30" s="37">
        <v>5264</v>
      </c>
      <c r="L30" s="60">
        <f t="shared" si="1"/>
        <v>70.16795521194348</v>
      </c>
      <c r="M30" s="37">
        <f aca="true" t="shared" si="4" ref="M30:M38">SUM(N30:P30)</f>
        <v>5096</v>
      </c>
      <c r="N30" s="37">
        <v>3581</v>
      </c>
      <c r="O30" s="37">
        <v>1213</v>
      </c>
      <c r="P30" s="37">
        <v>302</v>
      </c>
    </row>
    <row r="31" spans="1:16" ht="11.25" customHeight="1">
      <c r="A31" s="72" t="s">
        <v>388</v>
      </c>
      <c r="B31" s="37">
        <v>4947</v>
      </c>
      <c r="C31" s="37">
        <v>3419</v>
      </c>
      <c r="D31" s="60">
        <f t="shared" si="3"/>
        <v>69.11259349100465</v>
      </c>
      <c r="E31" s="37">
        <f>SUM(F31:H31)</f>
        <v>3328</v>
      </c>
      <c r="F31" s="37">
        <v>2352</v>
      </c>
      <c r="G31" s="37">
        <v>793</v>
      </c>
      <c r="H31" s="37">
        <v>183</v>
      </c>
      <c r="I31" s="64" t="s">
        <v>281</v>
      </c>
      <c r="J31" s="37">
        <v>12787</v>
      </c>
      <c r="K31" s="37">
        <v>8541</v>
      </c>
      <c r="L31" s="60">
        <f t="shared" si="1"/>
        <v>66.79440056307186</v>
      </c>
      <c r="M31" s="37">
        <f t="shared" si="4"/>
        <v>8289</v>
      </c>
      <c r="N31" s="37">
        <v>5994</v>
      </c>
      <c r="O31" s="37">
        <v>1821</v>
      </c>
      <c r="P31" s="37">
        <v>474</v>
      </c>
    </row>
    <row r="32" spans="1:16" ht="11.25" customHeight="1">
      <c r="A32" s="65"/>
      <c r="B32" s="37"/>
      <c r="C32" s="37"/>
      <c r="D32" s="60"/>
      <c r="E32" s="37"/>
      <c r="F32" s="37"/>
      <c r="G32" s="37"/>
      <c r="H32" s="37"/>
      <c r="I32" s="64" t="s">
        <v>282</v>
      </c>
      <c r="J32" s="37">
        <v>3056</v>
      </c>
      <c r="K32" s="37">
        <v>2064</v>
      </c>
      <c r="L32" s="60">
        <f t="shared" si="1"/>
        <v>67.5392670157068</v>
      </c>
      <c r="M32" s="37">
        <f t="shared" si="4"/>
        <v>1977</v>
      </c>
      <c r="N32" s="37">
        <v>1405</v>
      </c>
      <c r="O32" s="37">
        <v>479</v>
      </c>
      <c r="P32" s="37">
        <v>93</v>
      </c>
    </row>
    <row r="33" spans="1:16" ht="11.25" customHeight="1">
      <c r="A33" s="63" t="s">
        <v>122</v>
      </c>
      <c r="B33" s="37"/>
      <c r="C33" s="37"/>
      <c r="D33" s="60"/>
      <c r="E33" s="37"/>
      <c r="F33" s="37"/>
      <c r="G33" s="37"/>
      <c r="H33" s="37"/>
      <c r="I33" s="64" t="s">
        <v>283</v>
      </c>
      <c r="J33" s="37">
        <v>9190</v>
      </c>
      <c r="K33" s="37">
        <v>6191</v>
      </c>
      <c r="L33" s="60">
        <f t="shared" si="1"/>
        <v>67.36670293797606</v>
      </c>
      <c r="M33" s="37">
        <f t="shared" si="4"/>
        <v>5996</v>
      </c>
      <c r="N33" s="37">
        <v>4017</v>
      </c>
      <c r="O33" s="37">
        <v>1403</v>
      </c>
      <c r="P33" s="37">
        <v>576</v>
      </c>
    </row>
    <row r="34" spans="1:16" ht="11.25" customHeight="1">
      <c r="A34" s="64" t="s">
        <v>284</v>
      </c>
      <c r="B34" s="37">
        <v>12117</v>
      </c>
      <c r="C34" s="37">
        <v>7820</v>
      </c>
      <c r="D34" s="60">
        <f t="shared" si="3"/>
        <v>64.53742675579764</v>
      </c>
      <c r="E34" s="37">
        <f>SUM(F34:H34)</f>
        <v>7554</v>
      </c>
      <c r="F34" s="37">
        <v>4668</v>
      </c>
      <c r="G34" s="37">
        <v>2355</v>
      </c>
      <c r="H34" s="37">
        <v>531</v>
      </c>
      <c r="I34" s="64" t="s">
        <v>285</v>
      </c>
      <c r="J34" s="37">
        <v>1478</v>
      </c>
      <c r="K34" s="37">
        <v>1080</v>
      </c>
      <c r="L34" s="60">
        <f t="shared" si="1"/>
        <v>73.07171853856563</v>
      </c>
      <c r="M34" s="37">
        <f t="shared" si="4"/>
        <v>1049</v>
      </c>
      <c r="N34" s="37">
        <v>730</v>
      </c>
      <c r="O34" s="37">
        <v>254</v>
      </c>
      <c r="P34" s="37">
        <v>65</v>
      </c>
    </row>
    <row r="35" spans="1:16" ht="11.25" customHeight="1">
      <c r="A35" s="64" t="s">
        <v>286</v>
      </c>
      <c r="B35" s="37">
        <v>20301</v>
      </c>
      <c r="C35" s="37">
        <v>12587</v>
      </c>
      <c r="D35" s="60">
        <f t="shared" si="3"/>
        <v>62.00187182897394</v>
      </c>
      <c r="E35" s="37">
        <f>SUM(F35:H35)</f>
        <v>12183</v>
      </c>
      <c r="F35" s="37">
        <v>7251</v>
      </c>
      <c r="G35" s="37">
        <v>3952</v>
      </c>
      <c r="H35" s="37">
        <v>980</v>
      </c>
      <c r="I35" s="64" t="s">
        <v>287</v>
      </c>
      <c r="J35" s="37">
        <v>943</v>
      </c>
      <c r="K35" s="37">
        <v>795</v>
      </c>
      <c r="L35" s="60">
        <f t="shared" si="1"/>
        <v>84.30540827147401</v>
      </c>
      <c r="M35" s="37">
        <f t="shared" si="4"/>
        <v>775</v>
      </c>
      <c r="N35" s="37">
        <v>598</v>
      </c>
      <c r="O35" s="37">
        <v>131</v>
      </c>
      <c r="P35" s="37">
        <v>46</v>
      </c>
    </row>
    <row r="36" spans="1:16" ht="11.25" customHeight="1">
      <c r="A36" s="64" t="s">
        <v>288</v>
      </c>
      <c r="B36" s="37">
        <v>4248</v>
      </c>
      <c r="C36" s="37">
        <v>2668</v>
      </c>
      <c r="D36" s="60">
        <f t="shared" si="3"/>
        <v>62.8060263653484</v>
      </c>
      <c r="E36" s="37">
        <f>SUM(F36:H36)</f>
        <v>2610</v>
      </c>
      <c r="F36" s="37">
        <v>1914</v>
      </c>
      <c r="G36" s="37">
        <v>596</v>
      </c>
      <c r="H36" s="37">
        <v>100</v>
      </c>
      <c r="I36" s="64" t="s">
        <v>289</v>
      </c>
      <c r="J36" s="37">
        <v>2042</v>
      </c>
      <c r="K36" s="37">
        <v>1458</v>
      </c>
      <c r="L36" s="60">
        <f t="shared" si="1"/>
        <v>71.4005876591577</v>
      </c>
      <c r="M36" s="37">
        <f t="shared" si="4"/>
        <v>1418</v>
      </c>
      <c r="N36" s="37">
        <v>992</v>
      </c>
      <c r="O36" s="37">
        <v>265</v>
      </c>
      <c r="P36" s="37">
        <v>161</v>
      </c>
    </row>
    <row r="37" spans="1:16" ht="11.25" customHeight="1">
      <c r="A37" s="64" t="s">
        <v>290</v>
      </c>
      <c r="B37" s="37">
        <v>6902</v>
      </c>
      <c r="C37" s="37">
        <v>4362</v>
      </c>
      <c r="D37" s="60">
        <f t="shared" si="3"/>
        <v>63.199072732541296</v>
      </c>
      <c r="E37" s="37">
        <f>SUM(F37:H37)</f>
        <v>4267</v>
      </c>
      <c r="F37" s="37">
        <v>2685</v>
      </c>
      <c r="G37" s="37">
        <v>1257</v>
      </c>
      <c r="H37" s="37">
        <v>325</v>
      </c>
      <c r="I37" s="64" t="s">
        <v>291</v>
      </c>
      <c r="J37" s="37">
        <v>2536</v>
      </c>
      <c r="K37" s="37">
        <v>1785</v>
      </c>
      <c r="L37" s="60">
        <f t="shared" si="1"/>
        <v>70.38643533123027</v>
      </c>
      <c r="M37" s="37">
        <f t="shared" si="4"/>
        <v>1732</v>
      </c>
      <c r="N37" s="37">
        <v>1201</v>
      </c>
      <c r="O37" s="37">
        <v>359</v>
      </c>
      <c r="P37" s="37">
        <v>172</v>
      </c>
    </row>
    <row r="38" spans="1:16" ht="11.25" customHeight="1">
      <c r="A38" s="64" t="s">
        <v>292</v>
      </c>
      <c r="B38" s="37">
        <v>4618</v>
      </c>
      <c r="C38" s="37">
        <v>3044</v>
      </c>
      <c r="D38" s="60">
        <f t="shared" si="3"/>
        <v>65.91598094413166</v>
      </c>
      <c r="E38" s="37">
        <f>SUM(F38:H38)</f>
        <v>2991</v>
      </c>
      <c r="F38" s="37">
        <v>2355</v>
      </c>
      <c r="G38" s="37">
        <v>527</v>
      </c>
      <c r="H38" s="37">
        <v>109</v>
      </c>
      <c r="I38" s="64" t="s">
        <v>293</v>
      </c>
      <c r="J38" s="37">
        <v>742</v>
      </c>
      <c r="K38" s="37">
        <v>558</v>
      </c>
      <c r="L38" s="60">
        <f t="shared" si="1"/>
        <v>75.2021563342318</v>
      </c>
      <c r="M38" s="37">
        <f t="shared" si="4"/>
        <v>535</v>
      </c>
      <c r="N38" s="37">
        <v>411</v>
      </c>
      <c r="O38" s="37">
        <v>98</v>
      </c>
      <c r="P38" s="37">
        <v>26</v>
      </c>
    </row>
    <row r="39" spans="1:16" ht="11.25" customHeight="1">
      <c r="A39" s="65"/>
      <c r="B39" s="37"/>
      <c r="C39" s="37"/>
      <c r="D39" s="60"/>
      <c r="E39" s="37"/>
      <c r="F39" s="37"/>
      <c r="G39" s="37"/>
      <c r="H39" s="37"/>
      <c r="I39" s="65"/>
      <c r="J39" s="37"/>
      <c r="K39" s="37"/>
      <c r="L39" s="60"/>
      <c r="M39" s="37"/>
      <c r="N39" s="37"/>
      <c r="O39" s="37"/>
      <c r="P39" s="37"/>
    </row>
    <row r="40" spans="1:16" ht="11.25" customHeight="1">
      <c r="A40" s="63" t="s">
        <v>121</v>
      </c>
      <c r="B40" s="37"/>
      <c r="C40" s="37"/>
      <c r="D40" s="60"/>
      <c r="E40" s="37"/>
      <c r="F40" s="37"/>
      <c r="G40" s="37"/>
      <c r="H40" s="37"/>
      <c r="I40" s="63" t="s">
        <v>135</v>
      </c>
      <c r="J40" s="37"/>
      <c r="K40" s="37"/>
      <c r="L40" s="60"/>
      <c r="M40" s="37"/>
      <c r="N40" s="37"/>
      <c r="O40" s="37"/>
      <c r="P40" s="37"/>
    </row>
    <row r="41" spans="1:16" ht="11.25" customHeight="1">
      <c r="A41" s="64" t="s">
        <v>294</v>
      </c>
      <c r="B41" s="37">
        <v>7123</v>
      </c>
      <c r="C41" s="37">
        <v>4683</v>
      </c>
      <c r="D41" s="60">
        <f t="shared" si="3"/>
        <v>65.74477046188404</v>
      </c>
      <c r="E41" s="37">
        <f>SUM(F41:H41)</f>
        <v>4531</v>
      </c>
      <c r="F41" s="37">
        <v>2953</v>
      </c>
      <c r="G41" s="37">
        <v>1309</v>
      </c>
      <c r="H41" s="37">
        <v>269</v>
      </c>
      <c r="I41" s="64" t="s">
        <v>295</v>
      </c>
      <c r="J41" s="37">
        <v>4529</v>
      </c>
      <c r="K41" s="37">
        <v>3173</v>
      </c>
      <c r="L41" s="60">
        <f t="shared" si="1"/>
        <v>70.05961580922941</v>
      </c>
      <c r="M41" s="37">
        <f aca="true" t="shared" si="5" ref="M41:M46">SUM(N41:P41)</f>
        <v>3084</v>
      </c>
      <c r="N41" s="37">
        <v>2188</v>
      </c>
      <c r="O41" s="37">
        <v>715</v>
      </c>
      <c r="P41" s="37">
        <v>181</v>
      </c>
    </row>
    <row r="42" spans="1:16" ht="11.25" customHeight="1">
      <c r="A42" s="64" t="s">
        <v>296</v>
      </c>
      <c r="B42" s="37">
        <v>4353</v>
      </c>
      <c r="C42" s="37">
        <v>2841</v>
      </c>
      <c r="D42" s="60">
        <f t="shared" si="3"/>
        <v>65.26533425223984</v>
      </c>
      <c r="E42" s="37">
        <f>SUM(F42:H42)</f>
        <v>2724</v>
      </c>
      <c r="F42" s="37">
        <v>1857</v>
      </c>
      <c r="G42" s="37">
        <v>723</v>
      </c>
      <c r="H42" s="37">
        <v>144</v>
      </c>
      <c r="I42" s="64" t="s">
        <v>297</v>
      </c>
      <c r="J42" s="37">
        <v>774</v>
      </c>
      <c r="K42" s="37">
        <v>544</v>
      </c>
      <c r="L42" s="60">
        <f t="shared" si="1"/>
        <v>70.28423772609818</v>
      </c>
      <c r="M42" s="37">
        <f t="shared" si="5"/>
        <v>530</v>
      </c>
      <c r="N42" s="37">
        <v>428</v>
      </c>
      <c r="O42" s="37">
        <v>84</v>
      </c>
      <c r="P42" s="37">
        <v>18</v>
      </c>
    </row>
    <row r="43" spans="1:16" ht="11.25" customHeight="1">
      <c r="A43" s="64" t="s">
        <v>298</v>
      </c>
      <c r="B43" s="37">
        <v>3498</v>
      </c>
      <c r="C43" s="37">
        <v>2338</v>
      </c>
      <c r="D43" s="60">
        <f t="shared" si="3"/>
        <v>66.83819325328759</v>
      </c>
      <c r="E43" s="37">
        <f>SUM(F43:H43)</f>
        <v>2287</v>
      </c>
      <c r="F43" s="37">
        <v>1536</v>
      </c>
      <c r="G43" s="37">
        <v>622</v>
      </c>
      <c r="H43" s="37">
        <v>129</v>
      </c>
      <c r="I43" s="64" t="s">
        <v>299</v>
      </c>
      <c r="J43" s="37">
        <v>1512</v>
      </c>
      <c r="K43" s="37">
        <v>1129</v>
      </c>
      <c r="L43" s="60">
        <f t="shared" si="1"/>
        <v>74.66931216931218</v>
      </c>
      <c r="M43" s="37">
        <f t="shared" si="5"/>
        <v>1104</v>
      </c>
      <c r="N43" s="37">
        <v>855</v>
      </c>
      <c r="O43" s="37">
        <v>208</v>
      </c>
      <c r="P43" s="37">
        <v>41</v>
      </c>
    </row>
    <row r="44" spans="1:16" ht="11.25" customHeight="1">
      <c r="A44" s="64" t="s">
        <v>300</v>
      </c>
      <c r="B44" s="37">
        <v>10502</v>
      </c>
      <c r="C44" s="37">
        <v>7040</v>
      </c>
      <c r="D44" s="60">
        <f t="shared" si="3"/>
        <v>67.03485050466578</v>
      </c>
      <c r="E44" s="37">
        <f>SUM(F44:H44)</f>
        <v>6886</v>
      </c>
      <c r="F44" s="37">
        <v>4600</v>
      </c>
      <c r="G44" s="37">
        <v>1746</v>
      </c>
      <c r="H44" s="37">
        <v>540</v>
      </c>
      <c r="I44" s="66" t="s">
        <v>301</v>
      </c>
      <c r="J44" s="37">
        <v>750</v>
      </c>
      <c r="K44" s="37">
        <v>650</v>
      </c>
      <c r="L44" s="60">
        <f t="shared" si="1"/>
        <v>86.66666666666667</v>
      </c>
      <c r="M44" s="37">
        <f t="shared" si="5"/>
        <v>615</v>
      </c>
      <c r="N44" s="37">
        <v>501</v>
      </c>
      <c r="O44" s="37">
        <v>109</v>
      </c>
      <c r="P44" s="37">
        <v>5</v>
      </c>
    </row>
    <row r="45" spans="1:16" ht="11.25" customHeight="1">
      <c r="A45" s="65"/>
      <c r="B45" s="37"/>
      <c r="C45" s="37"/>
      <c r="D45" s="60"/>
      <c r="E45" s="37"/>
      <c r="F45" s="37"/>
      <c r="G45" s="37"/>
      <c r="H45" s="37"/>
      <c r="I45" s="64" t="s">
        <v>302</v>
      </c>
      <c r="J45" s="37">
        <v>549</v>
      </c>
      <c r="K45" s="37">
        <v>416</v>
      </c>
      <c r="L45" s="60">
        <f t="shared" si="1"/>
        <v>75.77413479052824</v>
      </c>
      <c r="M45" s="37">
        <f t="shared" si="5"/>
        <v>408</v>
      </c>
      <c r="N45" s="37">
        <v>335</v>
      </c>
      <c r="O45" s="37">
        <v>61</v>
      </c>
      <c r="P45" s="37">
        <v>12</v>
      </c>
    </row>
    <row r="46" spans="1:16" ht="11.25" customHeight="1">
      <c r="A46" s="63" t="s">
        <v>120</v>
      </c>
      <c r="B46" s="37"/>
      <c r="C46" s="37"/>
      <c r="D46" s="60"/>
      <c r="E46" s="37"/>
      <c r="F46" s="37"/>
      <c r="G46" s="37"/>
      <c r="H46" s="37"/>
      <c r="I46" s="64" t="s">
        <v>303</v>
      </c>
      <c r="J46" s="37">
        <v>9502</v>
      </c>
      <c r="K46" s="37">
        <v>6166</v>
      </c>
      <c r="L46" s="60">
        <f t="shared" si="1"/>
        <v>64.89160176804883</v>
      </c>
      <c r="M46" s="37">
        <f t="shared" si="5"/>
        <v>6015</v>
      </c>
      <c r="N46" s="37">
        <v>4180</v>
      </c>
      <c r="O46" s="37">
        <v>1479</v>
      </c>
      <c r="P46" s="37">
        <v>356</v>
      </c>
    </row>
    <row r="47" spans="1:16" ht="11.25" customHeight="1">
      <c r="A47" s="64" t="s">
        <v>304</v>
      </c>
      <c r="B47" s="37">
        <v>6502</v>
      </c>
      <c r="C47" s="37">
        <v>4500</v>
      </c>
      <c r="D47" s="60">
        <f t="shared" si="3"/>
        <v>69.20947400799754</v>
      </c>
      <c r="E47" s="37">
        <f>SUM(F47:H47)</f>
        <v>4391</v>
      </c>
      <c r="F47" s="37">
        <v>2609</v>
      </c>
      <c r="G47" s="37">
        <v>1530</v>
      </c>
      <c r="H47" s="37">
        <v>252</v>
      </c>
      <c r="I47" s="65"/>
      <c r="J47" s="37"/>
      <c r="K47" s="37"/>
      <c r="L47" s="60"/>
      <c r="M47" s="37"/>
      <c r="N47" s="37"/>
      <c r="O47" s="37"/>
      <c r="P47" s="37"/>
    </row>
    <row r="48" spans="1:16" ht="11.25" customHeight="1">
      <c r="A48" s="64" t="s">
        <v>305</v>
      </c>
      <c r="B48" s="37">
        <v>16203</v>
      </c>
      <c r="C48" s="37">
        <v>10608</v>
      </c>
      <c r="D48" s="60">
        <f t="shared" si="3"/>
        <v>65.469357526384</v>
      </c>
      <c r="E48" s="37">
        <f>SUM(F48:H48)</f>
        <v>10309</v>
      </c>
      <c r="F48" s="37">
        <v>5755</v>
      </c>
      <c r="G48" s="37">
        <v>3914</v>
      </c>
      <c r="H48" s="37">
        <v>640</v>
      </c>
      <c r="I48" s="63" t="s">
        <v>136</v>
      </c>
      <c r="J48" s="37"/>
      <c r="K48" s="37"/>
      <c r="L48" s="60"/>
      <c r="M48" s="37"/>
      <c r="N48" s="37"/>
      <c r="O48" s="37"/>
      <c r="P48" s="37"/>
    </row>
    <row r="49" spans="1:16" ht="11.25" customHeight="1">
      <c r="A49" s="64" t="s">
        <v>306</v>
      </c>
      <c r="B49" s="37">
        <v>9900</v>
      </c>
      <c r="C49" s="37">
        <v>6464</v>
      </c>
      <c r="D49" s="60">
        <f t="shared" si="3"/>
        <v>65.29292929292929</v>
      </c>
      <c r="E49" s="37">
        <f>SUM(F49:H49)</f>
        <v>6274</v>
      </c>
      <c r="F49" s="37">
        <v>3146</v>
      </c>
      <c r="G49" s="37">
        <v>2781</v>
      </c>
      <c r="H49" s="37">
        <v>347</v>
      </c>
      <c r="I49" s="64" t="s">
        <v>307</v>
      </c>
      <c r="J49" s="37">
        <v>3233</v>
      </c>
      <c r="K49" s="37">
        <v>2193</v>
      </c>
      <c r="L49" s="60">
        <f t="shared" si="1"/>
        <v>67.83173523043612</v>
      </c>
      <c r="M49" s="37">
        <f>SUM(N49:P49)</f>
        <v>2094</v>
      </c>
      <c r="N49" s="37">
        <v>1526</v>
      </c>
      <c r="O49" s="37">
        <v>450</v>
      </c>
      <c r="P49" s="37">
        <v>118</v>
      </c>
    </row>
    <row r="50" spans="1:16" ht="11.25" customHeight="1">
      <c r="A50" s="65"/>
      <c r="B50" s="37"/>
      <c r="C50" s="37"/>
      <c r="D50" s="60"/>
      <c r="E50" s="37"/>
      <c r="F50" s="37"/>
      <c r="G50" s="37"/>
      <c r="H50" s="37"/>
      <c r="I50" s="64" t="s">
        <v>308</v>
      </c>
      <c r="J50" s="37">
        <v>9189</v>
      </c>
      <c r="K50" s="37">
        <v>5752</v>
      </c>
      <c r="L50" s="60">
        <f t="shared" si="1"/>
        <v>62.596582870823816</v>
      </c>
      <c r="M50" s="37">
        <f>SUM(N50:P50)</f>
        <v>5553</v>
      </c>
      <c r="N50" s="37">
        <v>3879</v>
      </c>
      <c r="O50" s="37">
        <v>1385</v>
      </c>
      <c r="P50" s="37">
        <v>289</v>
      </c>
    </row>
    <row r="51" spans="1:16" ht="11.25" customHeight="1">
      <c r="A51" s="63" t="s">
        <v>119</v>
      </c>
      <c r="B51" s="37"/>
      <c r="C51" s="37"/>
      <c r="D51" s="60"/>
      <c r="E51" s="37"/>
      <c r="F51" s="37"/>
      <c r="G51" s="37"/>
      <c r="H51" s="37"/>
      <c r="I51" s="64" t="s">
        <v>309</v>
      </c>
      <c r="J51" s="37">
        <v>5434</v>
      </c>
      <c r="K51" s="37">
        <v>3980</v>
      </c>
      <c r="L51" s="60">
        <f t="shared" si="1"/>
        <v>73.24254692675746</v>
      </c>
      <c r="M51" s="37">
        <f>SUM(N51:P51)</f>
        <v>3874</v>
      </c>
      <c r="N51" s="37">
        <v>2846</v>
      </c>
      <c r="O51" s="37">
        <v>662</v>
      </c>
      <c r="P51" s="37">
        <v>366</v>
      </c>
    </row>
    <row r="52" spans="1:16" ht="11.25" customHeight="1">
      <c r="A52" s="64" t="s">
        <v>310</v>
      </c>
      <c r="B52" s="37">
        <v>12962</v>
      </c>
      <c r="C52" s="37">
        <v>8072</v>
      </c>
      <c r="D52" s="60">
        <f t="shared" si="3"/>
        <v>62.27434037957106</v>
      </c>
      <c r="E52" s="37">
        <f>SUM(F52:H52)</f>
        <v>7834</v>
      </c>
      <c r="F52" s="37">
        <v>4349</v>
      </c>
      <c r="G52" s="37">
        <v>3025</v>
      </c>
      <c r="H52" s="37">
        <v>460</v>
      </c>
      <c r="I52" s="64" t="s">
        <v>311</v>
      </c>
      <c r="J52" s="37">
        <v>5980</v>
      </c>
      <c r="K52" s="37">
        <v>4114</v>
      </c>
      <c r="L52" s="60">
        <f t="shared" si="1"/>
        <v>68.79598662207358</v>
      </c>
      <c r="M52" s="37">
        <f>SUM(N52:P52)</f>
        <v>3973</v>
      </c>
      <c r="N52" s="37">
        <v>2971</v>
      </c>
      <c r="O52" s="37">
        <v>803</v>
      </c>
      <c r="P52" s="37">
        <v>199</v>
      </c>
    </row>
    <row r="53" spans="1:16" ht="11.25" customHeight="1">
      <c r="A53" s="65"/>
      <c r="B53" s="37"/>
      <c r="C53" s="37"/>
      <c r="D53" s="60"/>
      <c r="E53" s="37"/>
      <c r="F53" s="37"/>
      <c r="G53" s="37"/>
      <c r="H53" s="37"/>
      <c r="I53" s="65"/>
      <c r="J53" s="37"/>
      <c r="K53" s="37"/>
      <c r="L53" s="60"/>
      <c r="M53" s="37"/>
      <c r="N53" s="37"/>
      <c r="O53" s="37"/>
      <c r="P53" s="37"/>
    </row>
    <row r="54" spans="1:16" ht="11.25" customHeight="1">
      <c r="A54" s="63" t="s">
        <v>107</v>
      </c>
      <c r="B54" s="37"/>
      <c r="C54" s="37"/>
      <c r="D54" s="60"/>
      <c r="E54" s="37"/>
      <c r="F54" s="37"/>
      <c r="G54" s="37"/>
      <c r="H54" s="37"/>
      <c r="I54" s="63" t="s">
        <v>138</v>
      </c>
      <c r="J54" s="37"/>
      <c r="K54" s="37"/>
      <c r="L54" s="60"/>
      <c r="M54" s="37"/>
      <c r="N54" s="37"/>
      <c r="O54" s="37"/>
      <c r="P54" s="37"/>
    </row>
    <row r="55" spans="1:16" ht="11.25" customHeight="1">
      <c r="A55" s="64" t="s">
        <v>312</v>
      </c>
      <c r="B55" s="37">
        <v>9624</v>
      </c>
      <c r="C55" s="37">
        <v>5798</v>
      </c>
      <c r="D55" s="60">
        <f t="shared" si="3"/>
        <v>60.24522028262677</v>
      </c>
      <c r="E55" s="37">
        <f>SUM(F55:H55)</f>
        <v>5596</v>
      </c>
      <c r="F55" s="37">
        <v>3092</v>
      </c>
      <c r="G55" s="37">
        <v>2099</v>
      </c>
      <c r="H55" s="37">
        <v>405</v>
      </c>
      <c r="I55" s="64" t="s">
        <v>313</v>
      </c>
      <c r="J55" s="37">
        <v>3976</v>
      </c>
      <c r="K55" s="37">
        <v>2730</v>
      </c>
      <c r="L55" s="60">
        <f t="shared" si="1"/>
        <v>68.66197183098592</v>
      </c>
      <c r="M55" s="37">
        <f aca="true" t="shared" si="6" ref="M55:M60">SUM(N55:P55)</f>
        <v>2635</v>
      </c>
      <c r="N55" s="37">
        <v>1856</v>
      </c>
      <c r="O55" s="37">
        <v>584</v>
      </c>
      <c r="P55" s="37">
        <v>195</v>
      </c>
    </row>
    <row r="56" spans="1:16" ht="11.25" customHeight="1">
      <c r="A56" s="64" t="s">
        <v>314</v>
      </c>
      <c r="B56" s="37">
        <v>3315</v>
      </c>
      <c r="C56" s="37">
        <v>2276</v>
      </c>
      <c r="D56" s="60">
        <f t="shared" si="3"/>
        <v>68.65761689291101</v>
      </c>
      <c r="E56" s="37">
        <f>SUM(F56:H56)</f>
        <v>2195</v>
      </c>
      <c r="F56" s="37">
        <v>1314</v>
      </c>
      <c r="G56" s="37">
        <v>789</v>
      </c>
      <c r="H56" s="37">
        <v>92</v>
      </c>
      <c r="I56" s="67" t="s">
        <v>315</v>
      </c>
      <c r="J56" s="37">
        <v>1166</v>
      </c>
      <c r="K56" s="37">
        <v>914</v>
      </c>
      <c r="L56" s="60">
        <f t="shared" si="1"/>
        <v>78.3876500857633</v>
      </c>
      <c r="M56" s="37">
        <f t="shared" si="6"/>
        <v>873</v>
      </c>
      <c r="N56" s="37">
        <v>671</v>
      </c>
      <c r="O56" s="37">
        <v>149</v>
      </c>
      <c r="P56" s="37">
        <v>53</v>
      </c>
    </row>
    <row r="57" spans="1:16" ht="11.25" customHeight="1">
      <c r="A57" s="64" t="s">
        <v>316</v>
      </c>
      <c r="B57" s="37">
        <v>4435</v>
      </c>
      <c r="C57" s="37">
        <v>3048</v>
      </c>
      <c r="D57" s="60">
        <f t="shared" si="3"/>
        <v>68.7260428410372</v>
      </c>
      <c r="E57" s="37">
        <f>SUM(F57:H57)</f>
        <v>2970</v>
      </c>
      <c r="F57" s="37">
        <v>1585</v>
      </c>
      <c r="G57" s="37">
        <v>1286</v>
      </c>
      <c r="H57" s="37">
        <v>99</v>
      </c>
      <c r="I57" s="67" t="s">
        <v>317</v>
      </c>
      <c r="J57" s="37">
        <v>1434</v>
      </c>
      <c r="K57" s="37">
        <v>1078</v>
      </c>
      <c r="L57" s="60">
        <f t="shared" si="1"/>
        <v>75.17433751743376</v>
      </c>
      <c r="M57" s="37">
        <f t="shared" si="6"/>
        <v>1059</v>
      </c>
      <c r="N57" s="37">
        <v>777</v>
      </c>
      <c r="O57" s="37">
        <v>228</v>
      </c>
      <c r="P57" s="37">
        <v>54</v>
      </c>
    </row>
    <row r="58" spans="1:16" ht="11.25" customHeight="1">
      <c r="A58" s="65"/>
      <c r="B58" s="37"/>
      <c r="C58" s="37"/>
      <c r="D58" s="60"/>
      <c r="E58" s="37"/>
      <c r="F58" s="37"/>
      <c r="G58" s="37"/>
      <c r="H58" s="37"/>
      <c r="I58" s="64" t="s">
        <v>318</v>
      </c>
      <c r="J58" s="37">
        <v>10765</v>
      </c>
      <c r="K58" s="37">
        <v>7070</v>
      </c>
      <c r="L58" s="60">
        <f t="shared" si="1"/>
        <v>65.67580120761728</v>
      </c>
      <c r="M58" s="37">
        <f t="shared" si="6"/>
        <v>6761</v>
      </c>
      <c r="N58" s="37">
        <v>4743</v>
      </c>
      <c r="O58" s="37">
        <v>1522</v>
      </c>
      <c r="P58" s="37">
        <v>496</v>
      </c>
    </row>
    <row r="59" spans="1:16" ht="11.25" customHeight="1">
      <c r="A59" s="63" t="s">
        <v>109</v>
      </c>
      <c r="B59" s="37"/>
      <c r="C59" s="37"/>
      <c r="D59" s="60"/>
      <c r="E59" s="37"/>
      <c r="F59" s="37"/>
      <c r="G59" s="37"/>
      <c r="H59" s="37"/>
      <c r="I59" s="64" t="s">
        <v>319</v>
      </c>
      <c r="J59" s="37">
        <v>6364</v>
      </c>
      <c r="K59" s="37">
        <v>4327</v>
      </c>
      <c r="L59" s="60">
        <f t="shared" si="1"/>
        <v>67.99182903834067</v>
      </c>
      <c r="M59" s="37">
        <f t="shared" si="6"/>
        <v>4103</v>
      </c>
      <c r="N59" s="37">
        <v>2976</v>
      </c>
      <c r="O59" s="37">
        <v>822</v>
      </c>
      <c r="P59" s="37">
        <v>305</v>
      </c>
    </row>
    <row r="60" spans="1:16" ht="11.25" customHeight="1">
      <c r="A60" s="64" t="s">
        <v>320</v>
      </c>
      <c r="B60" s="37">
        <v>6109</v>
      </c>
      <c r="C60" s="37">
        <v>3825</v>
      </c>
      <c r="D60" s="60">
        <f t="shared" si="3"/>
        <v>62.612538877066626</v>
      </c>
      <c r="E60" s="37">
        <f>SUM(F60:H60)</f>
        <v>3706</v>
      </c>
      <c r="F60" s="37">
        <v>2115</v>
      </c>
      <c r="G60" s="37">
        <v>1379</v>
      </c>
      <c r="H60" s="37">
        <v>212</v>
      </c>
      <c r="I60" s="64" t="s">
        <v>321</v>
      </c>
      <c r="J60" s="37">
        <v>2926</v>
      </c>
      <c r="K60" s="37">
        <v>1940</v>
      </c>
      <c r="L60" s="60">
        <f t="shared" si="1"/>
        <v>66.30211893369788</v>
      </c>
      <c r="M60" s="37">
        <f t="shared" si="6"/>
        <v>1897</v>
      </c>
      <c r="N60" s="37">
        <v>1413</v>
      </c>
      <c r="O60" s="37">
        <v>379</v>
      </c>
      <c r="P60" s="37">
        <v>105</v>
      </c>
    </row>
    <row r="61" spans="1:16" ht="11.25" customHeight="1">
      <c r="A61" s="64" t="s">
        <v>322</v>
      </c>
      <c r="B61" s="37">
        <v>10327</v>
      </c>
      <c r="C61" s="37">
        <v>6794</v>
      </c>
      <c r="D61" s="60">
        <f t="shared" si="3"/>
        <v>65.78870920886996</v>
      </c>
      <c r="E61" s="37">
        <f>SUM(F61:H61)</f>
        <v>6670</v>
      </c>
      <c r="F61" s="37">
        <v>2844</v>
      </c>
      <c r="G61" s="37">
        <v>3564</v>
      </c>
      <c r="H61" s="37">
        <v>262</v>
      </c>
      <c r="I61" s="65"/>
      <c r="J61" s="37"/>
      <c r="K61" s="37"/>
      <c r="L61" s="60"/>
      <c r="M61" s="37"/>
      <c r="N61" s="37"/>
      <c r="O61" s="37"/>
      <c r="P61" s="37"/>
    </row>
    <row r="62" spans="1:16" ht="11.25" customHeight="1">
      <c r="A62" s="64" t="s">
        <v>323</v>
      </c>
      <c r="B62" s="37">
        <v>15817</v>
      </c>
      <c r="C62" s="37">
        <v>9953</v>
      </c>
      <c r="D62" s="60">
        <f t="shared" si="3"/>
        <v>62.92596573307201</v>
      </c>
      <c r="E62" s="37">
        <f>SUM(F62:H62)</f>
        <v>9705</v>
      </c>
      <c r="F62" s="37">
        <v>4692</v>
      </c>
      <c r="G62" s="37">
        <v>4634</v>
      </c>
      <c r="H62" s="37">
        <v>379</v>
      </c>
      <c r="I62" s="63" t="s">
        <v>140</v>
      </c>
      <c r="J62" s="37"/>
      <c r="K62" s="37"/>
      <c r="L62" s="60"/>
      <c r="M62" s="37"/>
      <c r="N62" s="37"/>
      <c r="O62" s="37"/>
      <c r="P62" s="37"/>
    </row>
    <row r="63" spans="1:16" ht="11.25" customHeight="1">
      <c r="A63" s="64" t="s">
        <v>324</v>
      </c>
      <c r="B63" s="37">
        <v>5514</v>
      </c>
      <c r="C63" s="37">
        <v>3588</v>
      </c>
      <c r="D63" s="60">
        <f t="shared" si="3"/>
        <v>65.07072905331881</v>
      </c>
      <c r="E63" s="37">
        <f>SUM(F63:H63)</f>
        <v>3461</v>
      </c>
      <c r="F63" s="37">
        <v>2098</v>
      </c>
      <c r="G63" s="37">
        <v>1211</v>
      </c>
      <c r="H63" s="37">
        <v>152</v>
      </c>
      <c r="I63" s="64" t="s">
        <v>325</v>
      </c>
      <c r="J63" s="37">
        <v>6084</v>
      </c>
      <c r="K63" s="37">
        <v>3913</v>
      </c>
      <c r="L63" s="60">
        <f t="shared" si="1"/>
        <v>64.31623931623932</v>
      </c>
      <c r="M63" s="37">
        <f>SUM(N63:P63)</f>
        <v>3810</v>
      </c>
      <c r="N63" s="37">
        <v>2717</v>
      </c>
      <c r="O63" s="37">
        <v>906</v>
      </c>
      <c r="P63" s="37">
        <v>187</v>
      </c>
    </row>
    <row r="64" spans="1:16" ht="11.25" customHeight="1">
      <c r="A64" s="64" t="s">
        <v>326</v>
      </c>
      <c r="B64" s="37">
        <v>8854</v>
      </c>
      <c r="C64" s="37">
        <v>5942</v>
      </c>
      <c r="D64" s="60">
        <f t="shared" si="3"/>
        <v>67.11091032301785</v>
      </c>
      <c r="E64" s="37">
        <f>SUM(F64:H64)</f>
        <v>5817</v>
      </c>
      <c r="F64" s="37">
        <v>3153</v>
      </c>
      <c r="G64" s="37">
        <v>2409</v>
      </c>
      <c r="H64" s="37">
        <v>255</v>
      </c>
      <c r="I64" s="64" t="s">
        <v>327</v>
      </c>
      <c r="J64" s="37">
        <v>2970</v>
      </c>
      <c r="K64" s="37">
        <v>2151</v>
      </c>
      <c r="L64" s="60">
        <f t="shared" si="1"/>
        <v>72.42424242424242</v>
      </c>
      <c r="M64" s="37">
        <f>SUM(N64:P64)</f>
        <v>2094</v>
      </c>
      <c r="N64" s="37">
        <v>1664</v>
      </c>
      <c r="O64" s="37">
        <v>351</v>
      </c>
      <c r="P64" s="37">
        <v>79</v>
      </c>
    </row>
    <row r="65" spans="1:16" ht="11.25" customHeight="1">
      <c r="A65" s="65"/>
      <c r="B65" s="37"/>
      <c r="C65" s="37"/>
      <c r="D65" s="60"/>
      <c r="E65" s="37"/>
      <c r="F65" s="37"/>
      <c r="G65" s="37"/>
      <c r="H65" s="37"/>
      <c r="I65" s="67" t="s">
        <v>328</v>
      </c>
      <c r="J65" s="37">
        <v>5149</v>
      </c>
      <c r="K65" s="37">
        <v>3325</v>
      </c>
      <c r="L65" s="60">
        <f t="shared" si="1"/>
        <v>64.57564575645756</v>
      </c>
      <c r="M65" s="37">
        <f>SUM(N65:P65)</f>
        <v>3244</v>
      </c>
      <c r="N65" s="37">
        <v>2157</v>
      </c>
      <c r="O65" s="37">
        <v>784</v>
      </c>
      <c r="P65" s="37">
        <v>303</v>
      </c>
    </row>
    <row r="66" spans="1:16" ht="11.25" customHeight="1">
      <c r="A66" s="63" t="s">
        <v>111</v>
      </c>
      <c r="B66" s="37"/>
      <c r="C66" s="37"/>
      <c r="D66" s="60"/>
      <c r="E66" s="37"/>
      <c r="F66" s="37"/>
      <c r="G66" s="37"/>
      <c r="H66" s="37"/>
      <c r="I66" s="64" t="s">
        <v>329</v>
      </c>
      <c r="J66" s="37">
        <v>6458</v>
      </c>
      <c r="K66" s="37">
        <v>4200</v>
      </c>
      <c r="L66" s="60">
        <f t="shared" si="1"/>
        <v>65.03561474140601</v>
      </c>
      <c r="M66" s="37">
        <f>SUM(N66:P66)</f>
        <v>4090</v>
      </c>
      <c r="N66" s="37">
        <v>2701</v>
      </c>
      <c r="O66" s="37">
        <v>1089</v>
      </c>
      <c r="P66" s="37">
        <v>300</v>
      </c>
    </row>
    <row r="67" spans="1:16" ht="11.25" customHeight="1">
      <c r="A67" s="64" t="s">
        <v>330</v>
      </c>
      <c r="B67" s="37">
        <v>13641</v>
      </c>
      <c r="C67" s="37">
        <v>8830</v>
      </c>
      <c r="D67" s="60">
        <f t="shared" si="3"/>
        <v>64.73132468294114</v>
      </c>
      <c r="E67" s="37">
        <f>SUM(F67:H67)</f>
        <v>8637</v>
      </c>
      <c r="F67" s="37">
        <v>5546</v>
      </c>
      <c r="G67" s="37">
        <v>2762</v>
      </c>
      <c r="H67" s="37">
        <v>329</v>
      </c>
      <c r="I67" s="64" t="s">
        <v>331</v>
      </c>
      <c r="J67" s="37">
        <v>5732</v>
      </c>
      <c r="K67" s="37">
        <v>4080</v>
      </c>
      <c r="L67" s="60">
        <f t="shared" si="1"/>
        <v>71.17934403349616</v>
      </c>
      <c r="M67" s="37">
        <f>SUM(N67:P67)</f>
        <v>3973</v>
      </c>
      <c r="N67" s="37">
        <v>2574</v>
      </c>
      <c r="O67" s="37">
        <v>882</v>
      </c>
      <c r="P67" s="37">
        <v>517</v>
      </c>
    </row>
    <row r="68" spans="1:16" ht="11.25" customHeight="1">
      <c r="A68" s="64" t="s">
        <v>332</v>
      </c>
      <c r="B68" s="37">
        <v>4767</v>
      </c>
      <c r="C68" s="37">
        <v>3267</v>
      </c>
      <c r="D68" s="60">
        <f t="shared" si="3"/>
        <v>68.53366897419761</v>
      </c>
      <c r="E68" s="37">
        <f>SUM(F68:H68)</f>
        <v>3220</v>
      </c>
      <c r="F68" s="37">
        <v>2309</v>
      </c>
      <c r="G68" s="37">
        <v>832</v>
      </c>
      <c r="H68" s="37">
        <v>79</v>
      </c>
      <c r="I68" s="64"/>
      <c r="J68" s="37"/>
      <c r="K68" s="37"/>
      <c r="L68" s="60"/>
      <c r="M68" s="37"/>
      <c r="N68" s="37"/>
      <c r="O68" s="37"/>
      <c r="P68" s="37"/>
    </row>
    <row r="69" spans="1:16" ht="3" customHeight="1" thickBot="1">
      <c r="A69" s="73"/>
      <c r="B69" s="59"/>
      <c r="C69" s="59"/>
      <c r="D69" s="74"/>
      <c r="E69" s="59"/>
      <c r="F69" s="59"/>
      <c r="G69" s="59"/>
      <c r="H69" s="59"/>
      <c r="I69" s="68"/>
      <c r="J69" s="55"/>
      <c r="K69" s="55"/>
      <c r="L69" s="55"/>
      <c r="M69" s="55"/>
      <c r="N69" s="55"/>
      <c r="O69" s="55"/>
      <c r="P69" s="55"/>
    </row>
    <row r="70" spans="1:24" ht="11.25">
      <c r="A70" s="75"/>
      <c r="B70" s="37"/>
      <c r="C70" s="37"/>
      <c r="D70" s="60"/>
      <c r="E70" s="37"/>
      <c r="F70" s="37"/>
      <c r="G70" s="37"/>
      <c r="H70" s="37"/>
      <c r="Q70" s="108"/>
      <c r="R70" s="108"/>
      <c r="S70" s="108"/>
      <c r="T70" s="108"/>
      <c r="U70" s="108"/>
      <c r="V70" s="108"/>
      <c r="W70" s="108"/>
      <c r="X70" s="108"/>
    </row>
    <row r="71" ht="24" customHeight="1"/>
    <row r="72" ht="30" customHeight="1">
      <c r="I72" s="69"/>
    </row>
    <row r="74" ht="14.25" customHeight="1"/>
    <row r="75" ht="25.5" customHeight="1"/>
    <row r="76" ht="11.25"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3" customHeight="1"/>
  </sheetData>
  <sheetProtection/>
  <mergeCells count="16">
    <mergeCell ref="E4:H4"/>
    <mergeCell ref="A2:H2"/>
    <mergeCell ref="A1:H1"/>
    <mergeCell ref="A4:A5"/>
    <mergeCell ref="B4:B5"/>
    <mergeCell ref="C4:C5"/>
    <mergeCell ref="D4:D5"/>
    <mergeCell ref="A3:H3"/>
    <mergeCell ref="I3:P3"/>
    <mergeCell ref="I2:P2"/>
    <mergeCell ref="I1:P1"/>
    <mergeCell ref="I4:I5"/>
    <mergeCell ref="J4:J5"/>
    <mergeCell ref="K4:K5"/>
    <mergeCell ref="L4:L5"/>
    <mergeCell ref="M4:P4"/>
  </mergeCells>
  <printOptions/>
  <pageMargins left="0.7874015748031497" right="0.7874015748031497" top="0.07874015748031496"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L73"/>
  <sheetViews>
    <sheetView zoomScaleSheetLayoutView="100" zoomScalePageLayoutView="0" workbookViewId="0" topLeftCell="A1">
      <selection activeCell="A3" sqref="A3:I3"/>
    </sheetView>
  </sheetViews>
  <sheetFormatPr defaultColWidth="9.00390625" defaultRowHeight="12"/>
  <cols>
    <col min="1" max="2" width="11.875" style="0" customWidth="1"/>
    <col min="3" max="3" width="13.875" style="0" bestFit="1" customWidth="1"/>
    <col min="4" max="4" width="7.375" style="0" customWidth="1"/>
    <col min="5" max="7" width="13.875" style="0" bestFit="1" customWidth="1"/>
    <col min="8" max="9" width="12.375" style="0" bestFit="1" customWidth="1"/>
    <col min="10" max="11" width="11.875" style="0" customWidth="1"/>
    <col min="12" max="12" width="9.50390625" style="0" bestFit="1" customWidth="1"/>
    <col min="13" max="13" width="7.375" style="0" customWidth="1"/>
    <col min="14" max="14" width="15.50390625" style="0" customWidth="1"/>
    <col min="15" max="18" width="13.875" style="0" customWidth="1"/>
  </cols>
  <sheetData>
    <row r="1" spans="1:18" ht="45" customHeight="1">
      <c r="A1" s="249" t="s">
        <v>418</v>
      </c>
      <c r="B1" s="249"/>
      <c r="C1" s="249"/>
      <c r="D1" s="249"/>
      <c r="E1" s="249"/>
      <c r="F1" s="249"/>
      <c r="G1" s="249"/>
      <c r="H1" s="249"/>
      <c r="I1" s="249"/>
      <c r="J1" s="259" t="s">
        <v>419</v>
      </c>
      <c r="K1" s="259"/>
      <c r="L1" s="259"/>
      <c r="M1" s="259"/>
      <c r="N1" s="259"/>
      <c r="O1" s="259"/>
      <c r="P1" s="259"/>
      <c r="Q1" s="259"/>
      <c r="R1" s="259"/>
    </row>
    <row r="2" spans="1:18" ht="30" customHeight="1">
      <c r="A2" s="258" t="s">
        <v>415</v>
      </c>
      <c r="B2" s="258"/>
      <c r="C2" s="258"/>
      <c r="D2" s="258"/>
      <c r="E2" s="258"/>
      <c r="F2" s="258"/>
      <c r="G2" s="258"/>
      <c r="H2" s="258"/>
      <c r="I2" s="258"/>
      <c r="J2" s="260" t="s">
        <v>406</v>
      </c>
      <c r="K2" s="260"/>
      <c r="L2" s="260"/>
      <c r="M2" s="260"/>
      <c r="N2" s="260"/>
      <c r="O2" s="260"/>
      <c r="P2" s="260"/>
      <c r="Q2" s="260"/>
      <c r="R2" s="260"/>
    </row>
    <row r="3" spans="1:18" ht="12.75" thickBot="1">
      <c r="A3" s="256" t="s">
        <v>409</v>
      </c>
      <c r="B3" s="257"/>
      <c r="C3" s="257"/>
      <c r="D3" s="257"/>
      <c r="E3" s="257"/>
      <c r="F3" s="257"/>
      <c r="G3" s="257"/>
      <c r="H3" s="257"/>
      <c r="I3" s="257"/>
      <c r="J3" s="118"/>
      <c r="K3" s="118"/>
      <c r="L3" s="118"/>
      <c r="M3" s="118"/>
      <c r="N3" s="118"/>
      <c r="O3" s="118"/>
      <c r="P3" s="118"/>
      <c r="Q3" s="118"/>
      <c r="R3" s="118"/>
    </row>
    <row r="4" spans="1:18" ht="14.25" customHeight="1">
      <c r="A4" s="250" t="s">
        <v>333</v>
      </c>
      <c r="B4" s="252" t="s">
        <v>253</v>
      </c>
      <c r="C4" s="252" t="s">
        <v>254</v>
      </c>
      <c r="D4" s="252" t="s">
        <v>255</v>
      </c>
      <c r="E4" s="254" t="s">
        <v>256</v>
      </c>
      <c r="F4" s="255"/>
      <c r="G4" s="255"/>
      <c r="H4" s="255"/>
      <c r="I4" s="255"/>
      <c r="J4" s="261" t="s">
        <v>333</v>
      </c>
      <c r="K4" s="263" t="s">
        <v>253</v>
      </c>
      <c r="L4" s="263" t="s">
        <v>254</v>
      </c>
      <c r="M4" s="263" t="s">
        <v>255</v>
      </c>
      <c r="N4" s="254" t="s">
        <v>256</v>
      </c>
      <c r="O4" s="255"/>
      <c r="P4" s="255"/>
      <c r="Q4" s="255"/>
      <c r="R4" s="255"/>
    </row>
    <row r="5" spans="1:18" ht="24.75" customHeight="1">
      <c r="A5" s="251"/>
      <c r="B5" s="253"/>
      <c r="C5" s="253"/>
      <c r="D5" s="253"/>
      <c r="E5" s="24" t="s">
        <v>257</v>
      </c>
      <c r="F5" s="24" t="s">
        <v>258</v>
      </c>
      <c r="G5" s="23" t="s">
        <v>334</v>
      </c>
      <c r="H5" s="24" t="s">
        <v>260</v>
      </c>
      <c r="I5" s="24" t="s">
        <v>335</v>
      </c>
      <c r="J5" s="262"/>
      <c r="K5" s="264"/>
      <c r="L5" s="264"/>
      <c r="M5" s="264"/>
      <c r="N5" s="24" t="s">
        <v>257</v>
      </c>
      <c r="O5" s="24" t="s">
        <v>258</v>
      </c>
      <c r="P5" s="23" t="s">
        <v>334</v>
      </c>
      <c r="Q5" s="24" t="s">
        <v>260</v>
      </c>
      <c r="R5" s="106" t="s">
        <v>335</v>
      </c>
    </row>
    <row r="6" spans="1:18" ht="11.25">
      <c r="A6" s="4"/>
      <c r="B6" s="27" t="s">
        <v>261</v>
      </c>
      <c r="C6" s="27" t="s">
        <v>261</v>
      </c>
      <c r="D6" s="27" t="s">
        <v>262</v>
      </c>
      <c r="E6" s="27" t="s">
        <v>263</v>
      </c>
      <c r="F6" s="27" t="s">
        <v>263</v>
      </c>
      <c r="G6" s="27" t="s">
        <v>263</v>
      </c>
      <c r="H6" s="27" t="s">
        <v>263</v>
      </c>
      <c r="I6" s="27" t="s">
        <v>263</v>
      </c>
      <c r="J6" s="4"/>
      <c r="K6" s="27" t="s">
        <v>261</v>
      </c>
      <c r="L6" s="27" t="s">
        <v>261</v>
      </c>
      <c r="M6" s="27" t="s">
        <v>262</v>
      </c>
      <c r="N6" s="27" t="s">
        <v>263</v>
      </c>
      <c r="O6" s="27" t="s">
        <v>263</v>
      </c>
      <c r="P6" s="27" t="s">
        <v>263</v>
      </c>
      <c r="Q6" s="27" t="s">
        <v>263</v>
      </c>
      <c r="R6" s="27" t="s">
        <v>263</v>
      </c>
    </row>
    <row r="7" spans="1:18" s="42" customFormat="1" ht="11.25" customHeight="1">
      <c r="A7" s="39" t="s">
        <v>194</v>
      </c>
      <c r="B7" s="40">
        <v>1560815</v>
      </c>
      <c r="C7" s="40">
        <v>866465</v>
      </c>
      <c r="D7" s="41">
        <v>55.51</v>
      </c>
      <c r="E7" s="40">
        <v>822553</v>
      </c>
      <c r="F7" s="40">
        <v>501383</v>
      </c>
      <c r="G7" s="40">
        <v>236612</v>
      </c>
      <c r="H7" s="40">
        <v>67705</v>
      </c>
      <c r="I7" s="40">
        <v>16853</v>
      </c>
      <c r="J7" s="34" t="s">
        <v>336</v>
      </c>
      <c r="K7" s="32"/>
      <c r="L7" s="32"/>
      <c r="M7" s="33"/>
      <c r="N7" s="32"/>
      <c r="O7" s="32"/>
      <c r="P7" s="32"/>
      <c r="Q7" s="32"/>
      <c r="R7" s="32"/>
    </row>
    <row r="8" spans="1:18" ht="11.25" customHeight="1">
      <c r="A8" s="30"/>
      <c r="B8" s="25"/>
      <c r="C8" s="25"/>
      <c r="D8" s="26"/>
      <c r="E8" s="25"/>
      <c r="F8" s="25"/>
      <c r="G8" s="25"/>
      <c r="H8" s="25"/>
      <c r="I8" s="25"/>
      <c r="J8" s="80" t="s">
        <v>337</v>
      </c>
      <c r="K8" s="81">
        <v>5123</v>
      </c>
      <c r="L8" s="82">
        <v>3301</v>
      </c>
      <c r="M8" s="83">
        <v>64.43</v>
      </c>
      <c r="N8" s="84">
        <v>3222</v>
      </c>
      <c r="O8" s="84">
        <v>2502</v>
      </c>
      <c r="P8" s="84">
        <v>580</v>
      </c>
      <c r="Q8" s="84">
        <v>101</v>
      </c>
      <c r="R8" s="84">
        <v>39</v>
      </c>
    </row>
    <row r="9" spans="1:18" ht="11.25" customHeight="1">
      <c r="A9" s="30"/>
      <c r="B9" s="25"/>
      <c r="C9" s="25"/>
      <c r="D9" s="26"/>
      <c r="E9" s="25"/>
      <c r="F9" s="25"/>
      <c r="G9" s="25"/>
      <c r="H9" s="25"/>
      <c r="I9" s="25"/>
      <c r="J9" s="80"/>
      <c r="K9" s="85"/>
      <c r="L9" s="86"/>
      <c r="M9" s="87"/>
      <c r="N9" s="86"/>
      <c r="O9" s="86"/>
      <c r="P9" s="86"/>
      <c r="Q9" s="86"/>
      <c r="R9" s="86"/>
    </row>
    <row r="10" spans="1:18" s="98" customFormat="1" ht="11.25" customHeight="1">
      <c r="A10" s="88" t="s">
        <v>195</v>
      </c>
      <c r="B10" s="89">
        <v>1143294</v>
      </c>
      <c r="C10" s="90">
        <v>600272</v>
      </c>
      <c r="D10" s="91">
        <v>52.5</v>
      </c>
      <c r="E10" s="92">
        <v>568027</v>
      </c>
      <c r="F10" s="93">
        <v>330847</v>
      </c>
      <c r="G10" s="93">
        <v>173735</v>
      </c>
      <c r="H10" s="93">
        <v>51101</v>
      </c>
      <c r="I10" s="93">
        <v>12344</v>
      </c>
      <c r="J10" s="94" t="s">
        <v>338</v>
      </c>
      <c r="K10" s="95"/>
      <c r="L10" s="96"/>
      <c r="M10" s="97"/>
      <c r="N10" s="96"/>
      <c r="O10" s="96"/>
      <c r="P10" s="96"/>
      <c r="Q10" s="96"/>
      <c r="R10" s="96"/>
    </row>
    <row r="11" spans="1:18" ht="11.25" customHeight="1">
      <c r="A11" s="88"/>
      <c r="B11" s="99"/>
      <c r="C11" s="100"/>
      <c r="D11" s="101"/>
      <c r="E11" s="100"/>
      <c r="F11" s="100"/>
      <c r="G11" s="100"/>
      <c r="H11" s="100"/>
      <c r="I11" s="100"/>
      <c r="J11" s="80" t="s">
        <v>339</v>
      </c>
      <c r="K11" s="81">
        <v>18889</v>
      </c>
      <c r="L11" s="82">
        <v>10672</v>
      </c>
      <c r="M11" s="83">
        <v>56.5</v>
      </c>
      <c r="N11" s="84">
        <v>10326</v>
      </c>
      <c r="O11" s="84">
        <v>6206</v>
      </c>
      <c r="P11" s="84">
        <v>3112</v>
      </c>
      <c r="Q11" s="84">
        <v>811</v>
      </c>
      <c r="R11" s="84">
        <v>197</v>
      </c>
    </row>
    <row r="12" spans="1:18" ht="11.25" customHeight="1">
      <c r="A12" s="88"/>
      <c r="B12" s="99"/>
      <c r="C12" s="100"/>
      <c r="D12" s="101"/>
      <c r="E12" s="100"/>
      <c r="F12" s="100"/>
      <c r="G12" s="100"/>
      <c r="H12" s="100"/>
      <c r="I12" s="100"/>
      <c r="J12" s="80"/>
      <c r="K12" s="85"/>
      <c r="L12" s="86"/>
      <c r="M12" s="87"/>
      <c r="N12" s="86"/>
      <c r="O12" s="86"/>
      <c r="P12" s="86"/>
      <c r="Q12" s="86"/>
      <c r="R12" s="86"/>
    </row>
    <row r="13" spans="1:18" ht="11.25" customHeight="1">
      <c r="A13" s="88" t="s">
        <v>196</v>
      </c>
      <c r="B13" s="89">
        <v>417521</v>
      </c>
      <c r="C13" s="90">
        <v>266193</v>
      </c>
      <c r="D13" s="91">
        <v>63.76</v>
      </c>
      <c r="E13" s="93">
        <v>254526</v>
      </c>
      <c r="F13" s="93">
        <v>170536</v>
      </c>
      <c r="G13" s="93">
        <v>62877</v>
      </c>
      <c r="H13" s="93">
        <v>16604</v>
      </c>
      <c r="I13" s="93">
        <v>4509</v>
      </c>
      <c r="J13" s="94" t="s">
        <v>340</v>
      </c>
      <c r="K13" s="85"/>
      <c r="L13" s="86"/>
      <c r="M13" s="87"/>
      <c r="N13" s="86"/>
      <c r="O13" s="86"/>
      <c r="P13" s="86"/>
      <c r="Q13" s="86"/>
      <c r="R13" s="86"/>
    </row>
    <row r="14" spans="1:18" ht="11.25" customHeight="1">
      <c r="A14" s="52"/>
      <c r="B14" s="102"/>
      <c r="C14" s="103"/>
      <c r="D14" s="104"/>
      <c r="E14" s="103"/>
      <c r="F14" s="103"/>
      <c r="G14" s="103"/>
      <c r="H14" s="103"/>
      <c r="I14" s="103"/>
      <c r="J14" s="80" t="s">
        <v>341</v>
      </c>
      <c r="K14" s="81">
        <v>2382</v>
      </c>
      <c r="L14" s="82">
        <v>1614</v>
      </c>
      <c r="M14" s="83">
        <v>67.76</v>
      </c>
      <c r="N14" s="84">
        <v>1545</v>
      </c>
      <c r="O14" s="84">
        <v>1130</v>
      </c>
      <c r="P14" s="84">
        <v>228</v>
      </c>
      <c r="Q14" s="84">
        <v>156</v>
      </c>
      <c r="R14" s="84">
        <v>31</v>
      </c>
    </row>
    <row r="15" spans="1:18" ht="11.25" customHeight="1">
      <c r="A15" s="52"/>
      <c r="B15" s="102"/>
      <c r="C15" s="103"/>
      <c r="D15" s="104"/>
      <c r="E15" s="103"/>
      <c r="F15" s="103"/>
      <c r="G15" s="103"/>
      <c r="H15" s="103"/>
      <c r="I15" s="103"/>
      <c r="J15" s="80" t="s">
        <v>342</v>
      </c>
      <c r="K15" s="81">
        <v>5350</v>
      </c>
      <c r="L15" s="82">
        <v>3506</v>
      </c>
      <c r="M15" s="83">
        <v>65.53</v>
      </c>
      <c r="N15" s="84">
        <v>3344</v>
      </c>
      <c r="O15" s="84">
        <v>2424</v>
      </c>
      <c r="P15" s="84">
        <v>744</v>
      </c>
      <c r="Q15" s="84">
        <v>142</v>
      </c>
      <c r="R15" s="84">
        <v>34</v>
      </c>
    </row>
    <row r="16" spans="1:18" ht="11.25" customHeight="1">
      <c r="A16" s="80" t="s">
        <v>197</v>
      </c>
      <c r="B16" s="89">
        <v>491986</v>
      </c>
      <c r="C16" s="90">
        <v>254556</v>
      </c>
      <c r="D16" s="91">
        <v>51.74</v>
      </c>
      <c r="E16" s="93">
        <v>237950</v>
      </c>
      <c r="F16" s="93">
        <v>133504</v>
      </c>
      <c r="G16" s="93">
        <v>74182</v>
      </c>
      <c r="H16" s="93">
        <v>24757</v>
      </c>
      <c r="I16" s="93">
        <v>5507</v>
      </c>
      <c r="J16" s="80" t="s">
        <v>343</v>
      </c>
      <c r="K16" s="81">
        <v>7019</v>
      </c>
      <c r="L16" s="82">
        <v>4274</v>
      </c>
      <c r="M16" s="83">
        <v>60.89</v>
      </c>
      <c r="N16" s="84">
        <v>4119</v>
      </c>
      <c r="O16" s="84">
        <v>3134</v>
      </c>
      <c r="P16" s="84">
        <v>719</v>
      </c>
      <c r="Q16" s="84">
        <v>192</v>
      </c>
      <c r="R16" s="84">
        <v>74</v>
      </c>
    </row>
    <row r="17" spans="1:18" ht="11.25" customHeight="1">
      <c r="A17" s="80" t="s">
        <v>198</v>
      </c>
      <c r="B17" s="89">
        <v>340521</v>
      </c>
      <c r="C17" s="90">
        <v>169651</v>
      </c>
      <c r="D17" s="91">
        <v>49.82</v>
      </c>
      <c r="E17" s="93">
        <v>160825</v>
      </c>
      <c r="F17" s="93">
        <v>91020</v>
      </c>
      <c r="G17" s="93">
        <v>51871</v>
      </c>
      <c r="H17" s="93">
        <v>14464</v>
      </c>
      <c r="I17" s="93">
        <v>3470</v>
      </c>
      <c r="J17" s="80"/>
      <c r="K17" s="85"/>
      <c r="L17" s="86"/>
      <c r="M17" s="87"/>
      <c r="N17" s="86"/>
      <c r="O17" s="86"/>
      <c r="P17" s="86"/>
      <c r="Q17" s="86"/>
      <c r="R17" s="86"/>
    </row>
    <row r="18" spans="1:18" ht="11.25" customHeight="1">
      <c r="A18" s="80" t="s">
        <v>199</v>
      </c>
      <c r="B18" s="89">
        <v>69336</v>
      </c>
      <c r="C18" s="90">
        <v>37337</v>
      </c>
      <c r="D18" s="91">
        <v>53.85</v>
      </c>
      <c r="E18" s="93">
        <v>35656</v>
      </c>
      <c r="F18" s="93">
        <v>22231</v>
      </c>
      <c r="G18" s="93">
        <v>9656</v>
      </c>
      <c r="H18" s="93">
        <v>2753</v>
      </c>
      <c r="I18" s="93">
        <v>1016</v>
      </c>
      <c r="J18" s="94" t="s">
        <v>344</v>
      </c>
      <c r="K18" s="85"/>
      <c r="L18" s="86"/>
      <c r="M18" s="87"/>
      <c r="N18" s="86"/>
      <c r="O18" s="86"/>
      <c r="P18" s="86"/>
      <c r="Q18" s="86"/>
      <c r="R18" s="86"/>
    </row>
    <row r="19" spans="1:18" ht="11.25" customHeight="1">
      <c r="A19" s="80" t="s">
        <v>200</v>
      </c>
      <c r="B19" s="89">
        <v>58048</v>
      </c>
      <c r="C19" s="90">
        <v>33924</v>
      </c>
      <c r="D19" s="91">
        <v>58.44</v>
      </c>
      <c r="E19" s="93">
        <v>32459</v>
      </c>
      <c r="F19" s="93">
        <v>17053</v>
      </c>
      <c r="G19" s="93">
        <v>12072</v>
      </c>
      <c r="H19" s="93">
        <v>2693</v>
      </c>
      <c r="I19" s="93">
        <v>641</v>
      </c>
      <c r="J19" s="80" t="s">
        <v>345</v>
      </c>
      <c r="K19" s="81">
        <v>4941</v>
      </c>
      <c r="L19" s="82">
        <v>2962</v>
      </c>
      <c r="M19" s="83">
        <v>59.95</v>
      </c>
      <c r="N19" s="84">
        <v>2854</v>
      </c>
      <c r="O19" s="84">
        <v>2107</v>
      </c>
      <c r="P19" s="84">
        <v>582</v>
      </c>
      <c r="Q19" s="84">
        <v>115</v>
      </c>
      <c r="R19" s="84">
        <v>50</v>
      </c>
    </row>
    <row r="20" spans="1:18" ht="11.25" customHeight="1">
      <c r="A20" s="80" t="s">
        <v>201</v>
      </c>
      <c r="B20" s="89">
        <v>47910</v>
      </c>
      <c r="C20" s="90">
        <v>27735</v>
      </c>
      <c r="D20" s="91">
        <v>57.89</v>
      </c>
      <c r="E20" s="93">
        <v>26903</v>
      </c>
      <c r="F20" s="93">
        <v>18433</v>
      </c>
      <c r="G20" s="93">
        <v>6602</v>
      </c>
      <c r="H20" s="93">
        <v>1493</v>
      </c>
      <c r="I20" s="93">
        <v>375</v>
      </c>
      <c r="J20" s="80" t="s">
        <v>346</v>
      </c>
      <c r="K20" s="81">
        <v>3522</v>
      </c>
      <c r="L20" s="82">
        <v>2264</v>
      </c>
      <c r="M20" s="83">
        <v>64.28</v>
      </c>
      <c r="N20" s="84">
        <v>2217</v>
      </c>
      <c r="O20" s="84">
        <v>1767</v>
      </c>
      <c r="P20" s="84">
        <v>343</v>
      </c>
      <c r="Q20" s="84">
        <v>84</v>
      </c>
      <c r="R20" s="84">
        <v>23</v>
      </c>
    </row>
    <row r="21" spans="1:18" ht="11.25" customHeight="1">
      <c r="A21" s="80"/>
      <c r="B21" s="102"/>
      <c r="C21" s="103"/>
      <c r="D21" s="104"/>
      <c r="E21" s="103"/>
      <c r="F21" s="103"/>
      <c r="G21" s="103"/>
      <c r="H21" s="103"/>
      <c r="I21" s="103"/>
      <c r="J21" s="80" t="s">
        <v>347</v>
      </c>
      <c r="K21" s="81">
        <v>2688</v>
      </c>
      <c r="L21" s="82">
        <v>2022</v>
      </c>
      <c r="M21" s="83">
        <v>75.22</v>
      </c>
      <c r="N21" s="84">
        <v>1913</v>
      </c>
      <c r="O21" s="84">
        <v>1558</v>
      </c>
      <c r="P21" s="84">
        <v>269</v>
      </c>
      <c r="Q21" s="84">
        <v>65</v>
      </c>
      <c r="R21" s="84">
        <v>21</v>
      </c>
    </row>
    <row r="22" spans="1:18" ht="11.25" customHeight="1">
      <c r="A22" s="80" t="s">
        <v>202</v>
      </c>
      <c r="B22" s="89">
        <v>28623</v>
      </c>
      <c r="C22" s="90">
        <v>15185</v>
      </c>
      <c r="D22" s="91">
        <v>53.05</v>
      </c>
      <c r="E22" s="93">
        <v>14579</v>
      </c>
      <c r="F22" s="93">
        <v>10203</v>
      </c>
      <c r="G22" s="93">
        <v>3360</v>
      </c>
      <c r="H22" s="93">
        <v>781</v>
      </c>
      <c r="I22" s="93">
        <v>235</v>
      </c>
      <c r="J22" s="80"/>
      <c r="K22" s="85"/>
      <c r="L22" s="86"/>
      <c r="M22" s="87"/>
      <c r="N22" s="86"/>
      <c r="O22" s="86"/>
      <c r="P22" s="86"/>
      <c r="Q22" s="86"/>
      <c r="R22" s="86"/>
    </row>
    <row r="23" spans="1:18" ht="11.25" customHeight="1">
      <c r="A23" s="80" t="s">
        <v>203</v>
      </c>
      <c r="B23" s="89">
        <v>44541</v>
      </c>
      <c r="C23" s="90">
        <v>23232</v>
      </c>
      <c r="D23" s="91">
        <v>52.16</v>
      </c>
      <c r="E23" s="93">
        <v>22458</v>
      </c>
      <c r="F23" s="93">
        <v>14018</v>
      </c>
      <c r="G23" s="93">
        <v>6551</v>
      </c>
      <c r="H23" s="93">
        <v>1447</v>
      </c>
      <c r="I23" s="93">
        <v>442</v>
      </c>
      <c r="J23" s="94" t="s">
        <v>348</v>
      </c>
      <c r="K23" s="85"/>
      <c r="L23" s="86"/>
      <c r="M23" s="87"/>
      <c r="N23" s="86"/>
      <c r="O23" s="86"/>
      <c r="P23" s="86"/>
      <c r="Q23" s="86"/>
      <c r="R23" s="86"/>
    </row>
    <row r="24" spans="1:18" ht="11.25" customHeight="1">
      <c r="A24" s="80" t="s">
        <v>204</v>
      </c>
      <c r="B24" s="89">
        <v>18994</v>
      </c>
      <c r="C24" s="90">
        <v>11674</v>
      </c>
      <c r="D24" s="91">
        <v>61.46</v>
      </c>
      <c r="E24" s="93">
        <v>11287</v>
      </c>
      <c r="F24" s="93">
        <v>7626</v>
      </c>
      <c r="G24" s="93">
        <v>2636</v>
      </c>
      <c r="H24" s="93">
        <v>855</v>
      </c>
      <c r="I24" s="93">
        <v>170</v>
      </c>
      <c r="J24" s="80" t="s">
        <v>349</v>
      </c>
      <c r="K24" s="81">
        <v>3299</v>
      </c>
      <c r="L24" s="82">
        <v>2344</v>
      </c>
      <c r="M24" s="83">
        <v>71.05</v>
      </c>
      <c r="N24" s="84">
        <v>2273</v>
      </c>
      <c r="O24" s="84">
        <v>1722</v>
      </c>
      <c r="P24" s="84">
        <v>405</v>
      </c>
      <c r="Q24" s="84">
        <v>121</v>
      </c>
      <c r="R24" s="84">
        <v>25</v>
      </c>
    </row>
    <row r="25" spans="1:18" ht="11.25" customHeight="1">
      <c r="A25" s="80" t="s">
        <v>205</v>
      </c>
      <c r="B25" s="89">
        <v>19772</v>
      </c>
      <c r="C25" s="90">
        <v>12867</v>
      </c>
      <c r="D25" s="91">
        <v>65.08</v>
      </c>
      <c r="E25" s="93">
        <v>12404</v>
      </c>
      <c r="F25" s="93">
        <v>8109</v>
      </c>
      <c r="G25" s="93">
        <v>3011</v>
      </c>
      <c r="H25" s="93">
        <v>1083</v>
      </c>
      <c r="I25" s="93">
        <v>201</v>
      </c>
      <c r="J25" s="80" t="s">
        <v>350</v>
      </c>
      <c r="K25" s="81">
        <v>2190</v>
      </c>
      <c r="L25" s="82">
        <v>1629</v>
      </c>
      <c r="M25" s="83">
        <v>74.38</v>
      </c>
      <c r="N25" s="84">
        <v>1565</v>
      </c>
      <c r="O25" s="84">
        <v>1185</v>
      </c>
      <c r="P25" s="84">
        <v>315</v>
      </c>
      <c r="Q25" s="84">
        <v>37</v>
      </c>
      <c r="R25" s="84">
        <v>28</v>
      </c>
    </row>
    <row r="26" spans="1:18" ht="11.25" customHeight="1">
      <c r="A26" s="80" t="s">
        <v>206</v>
      </c>
      <c r="B26" s="89">
        <v>23563</v>
      </c>
      <c r="C26" s="90">
        <v>14111</v>
      </c>
      <c r="D26" s="91">
        <v>59.89</v>
      </c>
      <c r="E26" s="93">
        <v>13506</v>
      </c>
      <c r="F26" s="93">
        <v>8650</v>
      </c>
      <c r="G26" s="93">
        <v>3794</v>
      </c>
      <c r="H26" s="93">
        <v>775</v>
      </c>
      <c r="I26" s="93">
        <v>287</v>
      </c>
      <c r="J26" s="80" t="s">
        <v>351</v>
      </c>
      <c r="K26" s="81">
        <v>3290</v>
      </c>
      <c r="L26" s="82">
        <v>2338</v>
      </c>
      <c r="M26" s="83">
        <v>71.06</v>
      </c>
      <c r="N26" s="84">
        <v>2244</v>
      </c>
      <c r="O26" s="84">
        <v>1572</v>
      </c>
      <c r="P26" s="84">
        <v>446</v>
      </c>
      <c r="Q26" s="84">
        <v>195</v>
      </c>
      <c r="R26" s="84">
        <v>31</v>
      </c>
    </row>
    <row r="27" spans="1:18" ht="11.25" customHeight="1">
      <c r="A27" s="52"/>
      <c r="B27" s="102"/>
      <c r="C27" s="103"/>
      <c r="D27" s="104"/>
      <c r="E27" s="103"/>
      <c r="F27" s="103"/>
      <c r="G27" s="103"/>
      <c r="H27" s="103"/>
      <c r="I27" s="103"/>
      <c r="J27" s="80" t="s">
        <v>352</v>
      </c>
      <c r="K27" s="81">
        <v>2743</v>
      </c>
      <c r="L27" s="82">
        <v>1962</v>
      </c>
      <c r="M27" s="83">
        <v>71.53</v>
      </c>
      <c r="N27" s="84">
        <v>1868</v>
      </c>
      <c r="O27" s="84">
        <v>1215</v>
      </c>
      <c r="P27" s="84">
        <v>494</v>
      </c>
      <c r="Q27" s="84">
        <v>133</v>
      </c>
      <c r="R27" s="84">
        <v>26</v>
      </c>
    </row>
    <row r="28" spans="1:18" ht="11.25" customHeight="1">
      <c r="A28" s="52"/>
      <c r="B28" s="102"/>
      <c r="C28" s="103"/>
      <c r="D28" s="104"/>
      <c r="E28" s="103"/>
      <c r="F28" s="103"/>
      <c r="G28" s="103"/>
      <c r="H28" s="103"/>
      <c r="I28" s="103"/>
      <c r="J28" s="80"/>
      <c r="K28" s="85"/>
      <c r="L28" s="86"/>
      <c r="M28" s="87"/>
      <c r="N28" s="86"/>
      <c r="O28" s="86"/>
      <c r="P28" s="86"/>
      <c r="Q28" s="86"/>
      <c r="R28" s="86"/>
    </row>
    <row r="29" spans="1:18" ht="11.25" customHeight="1">
      <c r="A29" s="88" t="s">
        <v>207</v>
      </c>
      <c r="B29" s="102"/>
      <c r="C29" s="103"/>
      <c r="D29" s="104"/>
      <c r="E29" s="103"/>
      <c r="F29" s="103"/>
      <c r="G29" s="103"/>
      <c r="H29" s="103"/>
      <c r="I29" s="103"/>
      <c r="J29" s="94" t="s">
        <v>353</v>
      </c>
      <c r="K29" s="85"/>
      <c r="L29" s="86"/>
      <c r="M29" s="87"/>
      <c r="N29" s="86"/>
      <c r="O29" s="86"/>
      <c r="P29" s="86"/>
      <c r="Q29" s="86"/>
      <c r="R29" s="86"/>
    </row>
    <row r="30" spans="1:18" ht="11.25" customHeight="1">
      <c r="A30" s="80" t="s">
        <v>208</v>
      </c>
      <c r="B30" s="89">
        <v>8675</v>
      </c>
      <c r="C30" s="90">
        <v>5363</v>
      </c>
      <c r="D30" s="91">
        <v>61.82</v>
      </c>
      <c r="E30" s="93">
        <v>4990</v>
      </c>
      <c r="F30" s="93">
        <v>3393</v>
      </c>
      <c r="G30" s="93">
        <v>1220</v>
      </c>
      <c r="H30" s="93">
        <v>293</v>
      </c>
      <c r="I30" s="93">
        <v>84</v>
      </c>
      <c r="J30" s="80" t="s">
        <v>354</v>
      </c>
      <c r="K30" s="81">
        <v>7631</v>
      </c>
      <c r="L30" s="82">
        <v>5355</v>
      </c>
      <c r="M30" s="83">
        <v>70.17</v>
      </c>
      <c r="N30" s="84">
        <v>5156</v>
      </c>
      <c r="O30" s="84">
        <v>3682</v>
      </c>
      <c r="P30" s="84">
        <v>1111</v>
      </c>
      <c r="Q30" s="84">
        <v>253</v>
      </c>
      <c r="R30" s="84">
        <v>110</v>
      </c>
    </row>
    <row r="31" spans="1:18" ht="11.25" customHeight="1">
      <c r="A31" s="80" t="s">
        <v>209</v>
      </c>
      <c r="B31" s="89">
        <v>5873</v>
      </c>
      <c r="C31" s="90">
        <v>4073</v>
      </c>
      <c r="D31" s="91">
        <v>69.35</v>
      </c>
      <c r="E31" s="93">
        <v>3937</v>
      </c>
      <c r="F31" s="93">
        <v>2462</v>
      </c>
      <c r="G31" s="93">
        <v>1185</v>
      </c>
      <c r="H31" s="93">
        <v>227</v>
      </c>
      <c r="I31" s="93">
        <v>63</v>
      </c>
      <c r="J31" s="80" t="s">
        <v>355</v>
      </c>
      <c r="K31" s="81">
        <v>12852</v>
      </c>
      <c r="L31" s="82">
        <v>8187</v>
      </c>
      <c r="M31" s="83">
        <v>63.7</v>
      </c>
      <c r="N31" s="84">
        <v>7752</v>
      </c>
      <c r="O31" s="84">
        <v>5727</v>
      </c>
      <c r="P31" s="84">
        <v>1538</v>
      </c>
      <c r="Q31" s="84">
        <v>354</v>
      </c>
      <c r="R31" s="84">
        <v>133</v>
      </c>
    </row>
    <row r="32" spans="1:18" ht="11.25" customHeight="1">
      <c r="A32" s="80" t="s">
        <v>210</v>
      </c>
      <c r="B32" s="89">
        <v>5019</v>
      </c>
      <c r="C32" s="90">
        <v>3364</v>
      </c>
      <c r="D32" s="91">
        <v>67.03</v>
      </c>
      <c r="E32" s="93">
        <v>3212</v>
      </c>
      <c r="F32" s="93">
        <v>2347</v>
      </c>
      <c r="G32" s="93">
        <v>568</v>
      </c>
      <c r="H32" s="93">
        <v>232</v>
      </c>
      <c r="I32" s="93">
        <v>65</v>
      </c>
      <c r="J32" s="80" t="s">
        <v>356</v>
      </c>
      <c r="K32" s="81">
        <v>3142</v>
      </c>
      <c r="L32" s="82">
        <v>2150</v>
      </c>
      <c r="M32" s="83">
        <v>68.43</v>
      </c>
      <c r="N32" s="84">
        <v>2028</v>
      </c>
      <c r="O32" s="84">
        <v>1466</v>
      </c>
      <c r="P32" s="84">
        <v>441</v>
      </c>
      <c r="Q32" s="84">
        <v>84</v>
      </c>
      <c r="R32" s="84">
        <v>37</v>
      </c>
    </row>
    <row r="33" spans="1:18" ht="11.25" customHeight="1">
      <c r="A33" s="52"/>
      <c r="B33" s="102"/>
      <c r="C33" s="103"/>
      <c r="D33" s="104"/>
      <c r="E33" s="103"/>
      <c r="F33" s="103"/>
      <c r="G33" s="103"/>
      <c r="H33" s="103"/>
      <c r="I33" s="103"/>
      <c r="J33" s="80" t="s">
        <v>357</v>
      </c>
      <c r="K33" s="81">
        <v>9292</v>
      </c>
      <c r="L33" s="82">
        <v>5985</v>
      </c>
      <c r="M33" s="83">
        <v>64.41</v>
      </c>
      <c r="N33" s="84">
        <v>5577</v>
      </c>
      <c r="O33" s="84">
        <v>3786</v>
      </c>
      <c r="P33" s="84">
        <v>1318</v>
      </c>
      <c r="Q33" s="84">
        <v>364</v>
      </c>
      <c r="R33" s="84">
        <v>109</v>
      </c>
    </row>
    <row r="34" spans="1:18" ht="11.25" customHeight="1">
      <c r="A34" s="88" t="s">
        <v>211</v>
      </c>
      <c r="B34" s="102"/>
      <c r="C34" s="103"/>
      <c r="D34" s="104"/>
      <c r="E34" s="103"/>
      <c r="F34" s="103"/>
      <c r="G34" s="103"/>
      <c r="H34" s="103"/>
      <c r="I34" s="103"/>
      <c r="J34" s="80"/>
      <c r="K34" s="85"/>
      <c r="L34" s="86"/>
      <c r="M34" s="87"/>
      <c r="N34" s="86"/>
      <c r="O34" s="86"/>
      <c r="P34" s="86"/>
      <c r="Q34" s="86"/>
      <c r="R34" s="86"/>
    </row>
    <row r="35" spans="1:18" ht="11.25" customHeight="1">
      <c r="A35" s="80" t="s">
        <v>212</v>
      </c>
      <c r="B35" s="89">
        <v>12010</v>
      </c>
      <c r="C35" s="90">
        <v>7456</v>
      </c>
      <c r="D35" s="91">
        <v>62.08</v>
      </c>
      <c r="E35" s="93">
        <v>7177</v>
      </c>
      <c r="F35" s="93">
        <v>4363</v>
      </c>
      <c r="G35" s="93">
        <v>2145</v>
      </c>
      <c r="H35" s="93">
        <v>538</v>
      </c>
      <c r="I35" s="93">
        <v>131</v>
      </c>
      <c r="J35" s="80" t="s">
        <v>358</v>
      </c>
      <c r="K35" s="81">
        <v>1496</v>
      </c>
      <c r="L35" s="82">
        <v>1148</v>
      </c>
      <c r="M35" s="83">
        <v>76.74</v>
      </c>
      <c r="N35" s="84">
        <v>1095</v>
      </c>
      <c r="O35" s="84">
        <v>754</v>
      </c>
      <c r="P35" s="84">
        <v>252</v>
      </c>
      <c r="Q35" s="84">
        <v>71</v>
      </c>
      <c r="R35" s="84">
        <v>18</v>
      </c>
    </row>
    <row r="36" spans="1:18" ht="11.25" customHeight="1">
      <c r="A36" s="80" t="s">
        <v>213</v>
      </c>
      <c r="B36" s="89">
        <v>19796</v>
      </c>
      <c r="C36" s="90">
        <v>11623</v>
      </c>
      <c r="D36" s="91">
        <v>58.71</v>
      </c>
      <c r="E36" s="93">
        <v>11084</v>
      </c>
      <c r="F36" s="93">
        <v>6272</v>
      </c>
      <c r="G36" s="93">
        <v>3564</v>
      </c>
      <c r="H36" s="93">
        <v>1002</v>
      </c>
      <c r="I36" s="93">
        <v>246</v>
      </c>
      <c r="J36" s="80" t="s">
        <v>359</v>
      </c>
      <c r="K36" s="81">
        <v>943</v>
      </c>
      <c r="L36" s="82">
        <v>804</v>
      </c>
      <c r="M36" s="83">
        <v>85.26</v>
      </c>
      <c r="N36" s="84">
        <v>780</v>
      </c>
      <c r="O36" s="84">
        <v>629</v>
      </c>
      <c r="P36" s="84">
        <v>118</v>
      </c>
      <c r="Q36" s="84">
        <v>27</v>
      </c>
      <c r="R36" s="84">
        <v>6</v>
      </c>
    </row>
    <row r="37" spans="1:18" ht="11.25" customHeight="1">
      <c r="A37" s="80" t="s">
        <v>214</v>
      </c>
      <c r="B37" s="89">
        <v>4254</v>
      </c>
      <c r="C37" s="90">
        <v>2536</v>
      </c>
      <c r="D37" s="91">
        <v>59.61</v>
      </c>
      <c r="E37" s="93">
        <v>2456</v>
      </c>
      <c r="F37" s="93">
        <v>1705</v>
      </c>
      <c r="G37" s="93">
        <v>589</v>
      </c>
      <c r="H37" s="93">
        <v>109</v>
      </c>
      <c r="I37" s="93">
        <v>53</v>
      </c>
      <c r="J37" s="80" t="s">
        <v>360</v>
      </c>
      <c r="K37" s="81">
        <v>2023</v>
      </c>
      <c r="L37" s="82">
        <v>1390</v>
      </c>
      <c r="M37" s="83">
        <v>68.71</v>
      </c>
      <c r="N37" s="84">
        <v>1327</v>
      </c>
      <c r="O37" s="84">
        <v>934</v>
      </c>
      <c r="P37" s="84">
        <v>229</v>
      </c>
      <c r="Q37" s="84">
        <v>139</v>
      </c>
      <c r="R37" s="84">
        <v>25</v>
      </c>
    </row>
    <row r="38" spans="1:18" ht="11.25" customHeight="1">
      <c r="A38" s="80" t="s">
        <v>215</v>
      </c>
      <c r="B38" s="89">
        <v>6653</v>
      </c>
      <c r="C38" s="90">
        <v>3904</v>
      </c>
      <c r="D38" s="91">
        <v>58.68</v>
      </c>
      <c r="E38" s="93">
        <v>3730</v>
      </c>
      <c r="F38" s="93">
        <v>2356</v>
      </c>
      <c r="G38" s="93">
        <v>967</v>
      </c>
      <c r="H38" s="93">
        <v>344</v>
      </c>
      <c r="I38" s="93">
        <v>63</v>
      </c>
      <c r="J38" s="80" t="s">
        <v>361</v>
      </c>
      <c r="K38" s="81">
        <v>2580</v>
      </c>
      <c r="L38" s="82">
        <v>1720</v>
      </c>
      <c r="M38" s="83">
        <v>66.67</v>
      </c>
      <c r="N38" s="84">
        <v>1643</v>
      </c>
      <c r="O38" s="84">
        <v>1170</v>
      </c>
      <c r="P38" s="84">
        <v>282</v>
      </c>
      <c r="Q38" s="84">
        <v>164</v>
      </c>
      <c r="R38" s="84">
        <v>27</v>
      </c>
    </row>
    <row r="39" spans="1:18" ht="11.25" customHeight="1">
      <c r="A39" s="80" t="s">
        <v>216</v>
      </c>
      <c r="B39" s="89">
        <v>4703</v>
      </c>
      <c r="C39" s="90">
        <v>3082</v>
      </c>
      <c r="D39" s="91">
        <v>65.53</v>
      </c>
      <c r="E39" s="93">
        <v>2965</v>
      </c>
      <c r="F39" s="93">
        <v>2305</v>
      </c>
      <c r="G39" s="93">
        <v>500</v>
      </c>
      <c r="H39" s="93">
        <v>104</v>
      </c>
      <c r="I39" s="93">
        <v>56</v>
      </c>
      <c r="J39" s="80" t="s">
        <v>362</v>
      </c>
      <c r="K39" s="81">
        <v>749</v>
      </c>
      <c r="L39" s="82">
        <v>554</v>
      </c>
      <c r="M39" s="83">
        <v>73.97</v>
      </c>
      <c r="N39" s="84">
        <v>508</v>
      </c>
      <c r="O39" s="84">
        <v>385</v>
      </c>
      <c r="P39" s="84">
        <v>80</v>
      </c>
      <c r="Q39" s="84">
        <v>30</v>
      </c>
      <c r="R39" s="84">
        <v>13</v>
      </c>
    </row>
    <row r="40" spans="1:18" ht="11.25" customHeight="1">
      <c r="A40" s="52"/>
      <c r="B40" s="102"/>
      <c r="C40" s="103"/>
      <c r="D40" s="104"/>
      <c r="E40" s="103"/>
      <c r="F40" s="103"/>
      <c r="G40" s="103"/>
      <c r="H40" s="103"/>
      <c r="I40" s="103"/>
      <c r="J40" s="80"/>
      <c r="K40" s="85"/>
      <c r="L40" s="86"/>
      <c r="M40" s="87"/>
      <c r="N40" s="86"/>
      <c r="O40" s="86"/>
      <c r="P40" s="86"/>
      <c r="Q40" s="86"/>
      <c r="R40" s="86"/>
    </row>
    <row r="41" spans="1:18" ht="11.25" customHeight="1">
      <c r="A41" s="88" t="s">
        <v>217</v>
      </c>
      <c r="B41" s="102"/>
      <c r="C41" s="103"/>
      <c r="D41" s="104"/>
      <c r="E41" s="103"/>
      <c r="F41" s="103"/>
      <c r="G41" s="103"/>
      <c r="H41" s="103"/>
      <c r="I41" s="103"/>
      <c r="J41" s="94" t="s">
        <v>363</v>
      </c>
      <c r="K41" s="85"/>
      <c r="L41" s="86"/>
      <c r="M41" s="87"/>
      <c r="N41" s="86"/>
      <c r="O41" s="86"/>
      <c r="P41" s="86"/>
      <c r="Q41" s="86"/>
      <c r="R41" s="86"/>
    </row>
    <row r="42" spans="1:18" ht="11.25" customHeight="1">
      <c r="A42" s="80" t="s">
        <v>218</v>
      </c>
      <c r="B42" s="89">
        <v>7244</v>
      </c>
      <c r="C42" s="90">
        <v>4535</v>
      </c>
      <c r="D42" s="91">
        <v>62.6</v>
      </c>
      <c r="E42" s="93">
        <v>4296</v>
      </c>
      <c r="F42" s="93">
        <v>2952</v>
      </c>
      <c r="G42" s="93">
        <v>893</v>
      </c>
      <c r="H42" s="93">
        <v>359</v>
      </c>
      <c r="I42" s="93">
        <v>92</v>
      </c>
      <c r="J42" s="80" t="s">
        <v>364</v>
      </c>
      <c r="K42" s="81">
        <v>4593</v>
      </c>
      <c r="L42" s="82">
        <v>3152</v>
      </c>
      <c r="M42" s="83">
        <v>68.63</v>
      </c>
      <c r="N42" s="84">
        <v>2999</v>
      </c>
      <c r="O42" s="84">
        <v>2030</v>
      </c>
      <c r="P42" s="84">
        <v>728</v>
      </c>
      <c r="Q42" s="84">
        <v>177</v>
      </c>
      <c r="R42" s="84">
        <v>64</v>
      </c>
    </row>
    <row r="43" spans="1:18" ht="11.25" customHeight="1">
      <c r="A43" s="80" t="s">
        <v>219</v>
      </c>
      <c r="B43" s="89">
        <v>4350</v>
      </c>
      <c r="C43" s="90">
        <v>2872</v>
      </c>
      <c r="D43" s="91">
        <v>66.02</v>
      </c>
      <c r="E43" s="93">
        <v>2771</v>
      </c>
      <c r="F43" s="93">
        <v>1846</v>
      </c>
      <c r="G43" s="93">
        <v>723</v>
      </c>
      <c r="H43" s="93">
        <v>137</v>
      </c>
      <c r="I43" s="93">
        <v>65</v>
      </c>
      <c r="J43" s="80" t="s">
        <v>365</v>
      </c>
      <c r="K43" s="81">
        <v>798</v>
      </c>
      <c r="L43" s="82">
        <v>580</v>
      </c>
      <c r="M43" s="83">
        <v>72.68</v>
      </c>
      <c r="N43" s="84">
        <v>561</v>
      </c>
      <c r="O43" s="84">
        <v>454</v>
      </c>
      <c r="P43" s="84">
        <v>83</v>
      </c>
      <c r="Q43" s="84">
        <v>16</v>
      </c>
      <c r="R43" s="84">
        <v>8</v>
      </c>
    </row>
    <row r="44" spans="1:18" ht="11.25" customHeight="1">
      <c r="A44" s="80" t="s">
        <v>220</v>
      </c>
      <c r="B44" s="89">
        <v>3516</v>
      </c>
      <c r="C44" s="90">
        <v>2211</v>
      </c>
      <c r="D44" s="91">
        <v>62.88</v>
      </c>
      <c r="E44" s="93">
        <v>2115</v>
      </c>
      <c r="F44" s="93">
        <v>1516</v>
      </c>
      <c r="G44" s="93">
        <v>433</v>
      </c>
      <c r="H44" s="93">
        <v>130</v>
      </c>
      <c r="I44" s="93">
        <v>36</v>
      </c>
      <c r="J44" s="80" t="s">
        <v>366</v>
      </c>
      <c r="K44" s="81">
        <v>1564</v>
      </c>
      <c r="L44" s="82">
        <v>1197</v>
      </c>
      <c r="M44" s="83">
        <v>76.53</v>
      </c>
      <c r="N44" s="84">
        <v>1163</v>
      </c>
      <c r="O44" s="84">
        <v>887</v>
      </c>
      <c r="P44" s="84">
        <v>206</v>
      </c>
      <c r="Q44" s="84">
        <v>57</v>
      </c>
      <c r="R44" s="84">
        <v>13</v>
      </c>
    </row>
    <row r="45" spans="1:18" ht="11.25" customHeight="1">
      <c r="A45" s="80" t="s">
        <v>221</v>
      </c>
      <c r="B45" s="89">
        <v>10507</v>
      </c>
      <c r="C45" s="90">
        <v>6792</v>
      </c>
      <c r="D45" s="91">
        <v>64.64</v>
      </c>
      <c r="E45" s="93">
        <v>6559</v>
      </c>
      <c r="F45" s="93">
        <v>4331</v>
      </c>
      <c r="G45" s="93">
        <v>1638</v>
      </c>
      <c r="H45" s="93">
        <v>449</v>
      </c>
      <c r="I45" s="93">
        <v>141</v>
      </c>
      <c r="J45" s="80" t="s">
        <v>367</v>
      </c>
      <c r="K45" s="81">
        <v>781</v>
      </c>
      <c r="L45" s="82">
        <v>672</v>
      </c>
      <c r="M45" s="83">
        <v>86.04</v>
      </c>
      <c r="N45" s="84">
        <v>652</v>
      </c>
      <c r="O45" s="84">
        <v>522</v>
      </c>
      <c r="P45" s="84">
        <v>112</v>
      </c>
      <c r="Q45" s="84">
        <v>12</v>
      </c>
      <c r="R45" s="84">
        <v>6</v>
      </c>
    </row>
    <row r="46" spans="1:18" ht="11.25" customHeight="1">
      <c r="A46" s="52"/>
      <c r="B46" s="102"/>
      <c r="C46" s="103"/>
      <c r="D46" s="104"/>
      <c r="E46" s="103"/>
      <c r="F46" s="103"/>
      <c r="G46" s="103"/>
      <c r="H46" s="103"/>
      <c r="I46" s="103"/>
      <c r="J46" s="80" t="s">
        <v>368</v>
      </c>
      <c r="K46" s="81">
        <v>556</v>
      </c>
      <c r="L46" s="82">
        <v>434</v>
      </c>
      <c r="M46" s="83">
        <v>78.06</v>
      </c>
      <c r="N46" s="84">
        <v>420</v>
      </c>
      <c r="O46" s="84">
        <v>346</v>
      </c>
      <c r="P46" s="84">
        <v>63</v>
      </c>
      <c r="Q46" s="84">
        <v>4</v>
      </c>
      <c r="R46" s="84">
        <v>7</v>
      </c>
    </row>
    <row r="47" spans="1:18" ht="11.25" customHeight="1">
      <c r="A47" s="88" t="s">
        <v>222</v>
      </c>
      <c r="B47" s="102"/>
      <c r="C47" s="103"/>
      <c r="D47" s="104"/>
      <c r="E47" s="103"/>
      <c r="F47" s="103"/>
      <c r="G47" s="103"/>
      <c r="H47" s="103"/>
      <c r="I47" s="103"/>
      <c r="J47" s="80" t="s">
        <v>369</v>
      </c>
      <c r="K47" s="81">
        <v>9517</v>
      </c>
      <c r="L47" s="82">
        <v>5906</v>
      </c>
      <c r="M47" s="83">
        <v>62.06</v>
      </c>
      <c r="N47" s="84">
        <v>5570</v>
      </c>
      <c r="O47" s="84">
        <v>3810</v>
      </c>
      <c r="P47" s="84">
        <v>1306</v>
      </c>
      <c r="Q47" s="84">
        <v>364</v>
      </c>
      <c r="R47" s="84">
        <v>90</v>
      </c>
    </row>
    <row r="48" spans="1:18" ht="11.25" customHeight="1">
      <c r="A48" s="80" t="s">
        <v>223</v>
      </c>
      <c r="B48" s="89">
        <v>6541</v>
      </c>
      <c r="C48" s="90">
        <v>4121</v>
      </c>
      <c r="D48" s="91">
        <v>63</v>
      </c>
      <c r="E48" s="93">
        <v>3877</v>
      </c>
      <c r="F48" s="93">
        <v>2472</v>
      </c>
      <c r="G48" s="93">
        <v>1055</v>
      </c>
      <c r="H48" s="93">
        <v>281</v>
      </c>
      <c r="I48" s="93">
        <v>69</v>
      </c>
      <c r="J48" s="80"/>
      <c r="K48" s="85"/>
      <c r="L48" s="86"/>
      <c r="M48" s="87"/>
      <c r="N48" s="86"/>
      <c r="O48" s="86"/>
      <c r="P48" s="86"/>
      <c r="Q48" s="86"/>
      <c r="R48" s="86"/>
    </row>
    <row r="49" spans="1:18" ht="11.25" customHeight="1">
      <c r="A49" s="80" t="s">
        <v>224</v>
      </c>
      <c r="B49" s="89">
        <v>16158</v>
      </c>
      <c r="C49" s="90">
        <v>9869</v>
      </c>
      <c r="D49" s="91">
        <v>61.08</v>
      </c>
      <c r="E49" s="93">
        <v>9272</v>
      </c>
      <c r="F49" s="93">
        <v>5884</v>
      </c>
      <c r="G49" s="93">
        <v>2503</v>
      </c>
      <c r="H49" s="93">
        <v>730</v>
      </c>
      <c r="I49" s="93">
        <v>155</v>
      </c>
      <c r="J49" s="94" t="s">
        <v>370</v>
      </c>
      <c r="K49" s="85"/>
      <c r="L49" s="86"/>
      <c r="M49" s="87"/>
      <c r="N49" s="86"/>
      <c r="O49" s="86"/>
      <c r="P49" s="86"/>
      <c r="Q49" s="86"/>
      <c r="R49" s="86"/>
    </row>
    <row r="50" spans="1:18" ht="11.25" customHeight="1">
      <c r="A50" s="80" t="s">
        <v>225</v>
      </c>
      <c r="B50" s="89">
        <v>9745</v>
      </c>
      <c r="C50" s="90">
        <v>5760</v>
      </c>
      <c r="D50" s="91">
        <v>59.11</v>
      </c>
      <c r="E50" s="93">
        <v>5476</v>
      </c>
      <c r="F50" s="93">
        <v>3042</v>
      </c>
      <c r="G50" s="93">
        <v>1889</v>
      </c>
      <c r="H50" s="93">
        <v>428</v>
      </c>
      <c r="I50" s="93">
        <v>117</v>
      </c>
      <c r="J50" s="80" t="s">
        <v>371</v>
      </c>
      <c r="K50" s="81">
        <v>3283</v>
      </c>
      <c r="L50" s="82">
        <v>2199</v>
      </c>
      <c r="M50" s="83">
        <v>66.98</v>
      </c>
      <c r="N50" s="84">
        <v>2051</v>
      </c>
      <c r="O50" s="84">
        <v>1452</v>
      </c>
      <c r="P50" s="84">
        <v>433</v>
      </c>
      <c r="Q50" s="84">
        <v>134</v>
      </c>
      <c r="R50" s="84">
        <v>32</v>
      </c>
    </row>
    <row r="51" spans="1:18" ht="11.25" customHeight="1">
      <c r="A51" s="52"/>
      <c r="B51" s="102"/>
      <c r="C51" s="103"/>
      <c r="D51" s="104"/>
      <c r="E51" s="103"/>
      <c r="F51" s="103"/>
      <c r="G51" s="103"/>
      <c r="H51" s="103"/>
      <c r="I51" s="103"/>
      <c r="J51" s="80" t="s">
        <v>372</v>
      </c>
      <c r="K51" s="81">
        <v>9129</v>
      </c>
      <c r="L51" s="82">
        <v>5684</v>
      </c>
      <c r="M51" s="83">
        <v>62.26</v>
      </c>
      <c r="N51" s="84">
        <v>5443</v>
      </c>
      <c r="O51" s="84">
        <v>3649</v>
      </c>
      <c r="P51" s="84">
        <v>1372</v>
      </c>
      <c r="Q51" s="84">
        <v>316</v>
      </c>
      <c r="R51" s="84">
        <v>106</v>
      </c>
    </row>
    <row r="52" spans="1:18" ht="11.25" customHeight="1">
      <c r="A52" s="88" t="s">
        <v>226</v>
      </c>
      <c r="B52" s="102"/>
      <c r="C52" s="103"/>
      <c r="D52" s="104"/>
      <c r="E52" s="103"/>
      <c r="F52" s="103"/>
      <c r="G52" s="103"/>
      <c r="H52" s="103"/>
      <c r="I52" s="103"/>
      <c r="J52" s="80" t="s">
        <v>373</v>
      </c>
      <c r="K52" s="81">
        <v>5542</v>
      </c>
      <c r="L52" s="82">
        <v>3880</v>
      </c>
      <c r="M52" s="83">
        <v>70.01</v>
      </c>
      <c r="N52" s="84">
        <v>3754</v>
      </c>
      <c r="O52" s="84">
        <v>2712</v>
      </c>
      <c r="P52" s="84">
        <v>631</v>
      </c>
      <c r="Q52" s="84">
        <v>350</v>
      </c>
      <c r="R52" s="84">
        <v>61</v>
      </c>
    </row>
    <row r="53" spans="1:18" ht="11.25" customHeight="1">
      <c r="A53" s="80" t="s">
        <v>227</v>
      </c>
      <c r="B53" s="89">
        <v>12681</v>
      </c>
      <c r="C53" s="90">
        <v>7554</v>
      </c>
      <c r="D53" s="91">
        <v>59.57</v>
      </c>
      <c r="E53" s="93">
        <v>7265</v>
      </c>
      <c r="F53" s="93">
        <v>4395</v>
      </c>
      <c r="G53" s="93">
        <v>2255</v>
      </c>
      <c r="H53" s="93">
        <v>495</v>
      </c>
      <c r="I53" s="93">
        <v>120</v>
      </c>
      <c r="J53" s="80" t="s">
        <v>374</v>
      </c>
      <c r="K53" s="81">
        <v>5946</v>
      </c>
      <c r="L53" s="82">
        <v>3729</v>
      </c>
      <c r="M53" s="83">
        <v>62.71</v>
      </c>
      <c r="N53" s="84">
        <v>3546</v>
      </c>
      <c r="O53" s="84">
        <v>2559</v>
      </c>
      <c r="P53" s="84">
        <v>731</v>
      </c>
      <c r="Q53" s="84">
        <v>194</v>
      </c>
      <c r="R53" s="84">
        <v>62</v>
      </c>
    </row>
    <row r="54" spans="1:18" ht="11.25" customHeight="1">
      <c r="A54" s="52"/>
      <c r="B54" s="102"/>
      <c r="C54" s="103"/>
      <c r="D54" s="104"/>
      <c r="E54" s="103"/>
      <c r="F54" s="103"/>
      <c r="G54" s="103"/>
      <c r="H54" s="103"/>
      <c r="I54" s="103"/>
      <c r="J54" s="80"/>
      <c r="K54" s="85"/>
      <c r="L54" s="86"/>
      <c r="M54" s="87"/>
      <c r="N54" s="86"/>
      <c r="O54" s="86"/>
      <c r="P54" s="86"/>
      <c r="Q54" s="86"/>
      <c r="R54" s="86"/>
    </row>
    <row r="55" spans="1:18" ht="11.25" customHeight="1">
      <c r="A55" s="88" t="s">
        <v>228</v>
      </c>
      <c r="B55" s="102"/>
      <c r="C55" s="103"/>
      <c r="D55" s="104"/>
      <c r="E55" s="103"/>
      <c r="F55" s="103"/>
      <c r="G55" s="103"/>
      <c r="H55" s="103"/>
      <c r="I55" s="103"/>
      <c r="J55" s="94" t="s">
        <v>375</v>
      </c>
      <c r="K55" s="85"/>
      <c r="L55" s="86"/>
      <c r="M55" s="87"/>
      <c r="N55" s="86"/>
      <c r="O55" s="86"/>
      <c r="P55" s="86"/>
      <c r="Q55" s="86"/>
      <c r="R55" s="86"/>
    </row>
    <row r="56" spans="1:18" ht="11.25" customHeight="1">
      <c r="A56" s="80" t="s">
        <v>229</v>
      </c>
      <c r="B56" s="89">
        <v>9560</v>
      </c>
      <c r="C56" s="90">
        <v>5354</v>
      </c>
      <c r="D56" s="91">
        <v>56</v>
      </c>
      <c r="E56" s="93">
        <v>4985</v>
      </c>
      <c r="F56" s="93">
        <v>2773</v>
      </c>
      <c r="G56" s="93">
        <v>1710</v>
      </c>
      <c r="H56" s="93">
        <v>404</v>
      </c>
      <c r="I56" s="93">
        <v>98</v>
      </c>
      <c r="J56" s="80" t="s">
        <v>376</v>
      </c>
      <c r="K56" s="81">
        <v>4046</v>
      </c>
      <c r="L56" s="82">
        <v>2701</v>
      </c>
      <c r="M56" s="83">
        <v>66.76</v>
      </c>
      <c r="N56" s="84">
        <v>2574</v>
      </c>
      <c r="O56" s="84">
        <v>1808</v>
      </c>
      <c r="P56" s="84">
        <v>480</v>
      </c>
      <c r="Q56" s="84">
        <v>217</v>
      </c>
      <c r="R56" s="84">
        <v>69</v>
      </c>
    </row>
    <row r="57" spans="1:18" ht="11.25" customHeight="1">
      <c r="A57" s="80" t="s">
        <v>230</v>
      </c>
      <c r="B57" s="89">
        <v>3264</v>
      </c>
      <c r="C57" s="90">
        <v>1969</v>
      </c>
      <c r="D57" s="91">
        <v>60.32</v>
      </c>
      <c r="E57" s="93">
        <v>1894</v>
      </c>
      <c r="F57" s="93">
        <v>1196</v>
      </c>
      <c r="G57" s="93">
        <v>560</v>
      </c>
      <c r="H57" s="93">
        <v>101</v>
      </c>
      <c r="I57" s="93">
        <v>37</v>
      </c>
      <c r="J57" s="80" t="s">
        <v>377</v>
      </c>
      <c r="K57" s="81">
        <v>1179</v>
      </c>
      <c r="L57" s="82">
        <v>906</v>
      </c>
      <c r="M57" s="83">
        <v>76.84</v>
      </c>
      <c r="N57" s="84">
        <v>874</v>
      </c>
      <c r="O57" s="84">
        <v>663</v>
      </c>
      <c r="P57" s="84">
        <v>139</v>
      </c>
      <c r="Q57" s="84">
        <v>59</v>
      </c>
      <c r="R57" s="84">
        <v>13</v>
      </c>
    </row>
    <row r="58" spans="1:18" ht="11.25" customHeight="1">
      <c r="A58" s="80" t="s">
        <v>231</v>
      </c>
      <c r="B58" s="89">
        <v>4459</v>
      </c>
      <c r="C58" s="90">
        <v>2728</v>
      </c>
      <c r="D58" s="91">
        <v>61.18</v>
      </c>
      <c r="E58" s="93">
        <v>2606</v>
      </c>
      <c r="F58" s="93">
        <v>1571</v>
      </c>
      <c r="G58" s="93">
        <v>861</v>
      </c>
      <c r="H58" s="93">
        <v>128</v>
      </c>
      <c r="I58" s="93">
        <v>46</v>
      </c>
      <c r="J58" s="80" t="s">
        <v>378</v>
      </c>
      <c r="K58" s="81">
        <v>1452</v>
      </c>
      <c r="L58" s="82">
        <v>1137</v>
      </c>
      <c r="M58" s="83">
        <v>78.31</v>
      </c>
      <c r="N58" s="84">
        <v>1088</v>
      </c>
      <c r="O58" s="84">
        <v>834</v>
      </c>
      <c r="P58" s="84">
        <v>183</v>
      </c>
      <c r="Q58" s="84">
        <v>46</v>
      </c>
      <c r="R58" s="84">
        <v>25</v>
      </c>
    </row>
    <row r="59" spans="1:18" ht="11.25" customHeight="1">
      <c r="A59" s="52"/>
      <c r="B59" s="102"/>
      <c r="C59" s="103"/>
      <c r="D59" s="104"/>
      <c r="E59" s="103"/>
      <c r="F59" s="103"/>
      <c r="G59" s="103"/>
      <c r="H59" s="103"/>
      <c r="I59" s="103"/>
      <c r="J59" s="80" t="s">
        <v>379</v>
      </c>
      <c r="K59" s="81">
        <v>10831</v>
      </c>
      <c r="L59" s="82">
        <v>6722</v>
      </c>
      <c r="M59" s="83">
        <v>62.06</v>
      </c>
      <c r="N59" s="84">
        <v>6324</v>
      </c>
      <c r="O59" s="84">
        <v>4173</v>
      </c>
      <c r="P59" s="84">
        <v>1500</v>
      </c>
      <c r="Q59" s="84">
        <v>480</v>
      </c>
      <c r="R59" s="84">
        <v>171</v>
      </c>
    </row>
    <row r="60" spans="1:18" ht="11.25" customHeight="1">
      <c r="A60" s="88" t="s">
        <v>232</v>
      </c>
      <c r="B60" s="102"/>
      <c r="C60" s="103"/>
      <c r="D60" s="104"/>
      <c r="E60" s="103"/>
      <c r="F60" s="103"/>
      <c r="G60" s="103"/>
      <c r="H60" s="103"/>
      <c r="I60" s="103"/>
      <c r="J60" s="80" t="s">
        <v>380</v>
      </c>
      <c r="K60" s="81">
        <v>6424</v>
      </c>
      <c r="L60" s="82">
        <v>4076</v>
      </c>
      <c r="M60" s="83">
        <v>63.45</v>
      </c>
      <c r="N60" s="84">
        <v>3775</v>
      </c>
      <c r="O60" s="84">
        <v>2525</v>
      </c>
      <c r="P60" s="84">
        <v>876</v>
      </c>
      <c r="Q60" s="84">
        <v>318</v>
      </c>
      <c r="R60" s="84">
        <v>56</v>
      </c>
    </row>
    <row r="61" spans="1:18" ht="11.25" customHeight="1">
      <c r="A61" s="80" t="s">
        <v>233</v>
      </c>
      <c r="B61" s="89">
        <v>6135</v>
      </c>
      <c r="C61" s="90">
        <v>3474</v>
      </c>
      <c r="D61" s="91">
        <v>56.63</v>
      </c>
      <c r="E61" s="93">
        <v>3397</v>
      </c>
      <c r="F61" s="93">
        <v>2141</v>
      </c>
      <c r="G61" s="93">
        <v>965</v>
      </c>
      <c r="H61" s="93">
        <v>242</v>
      </c>
      <c r="I61" s="93">
        <v>49</v>
      </c>
      <c r="J61" s="80" t="s">
        <v>381</v>
      </c>
      <c r="K61" s="81">
        <v>2947</v>
      </c>
      <c r="L61" s="82">
        <v>1921</v>
      </c>
      <c r="M61" s="83">
        <v>65.18</v>
      </c>
      <c r="N61" s="84">
        <v>1812</v>
      </c>
      <c r="O61" s="84">
        <v>1329</v>
      </c>
      <c r="P61" s="84">
        <v>351</v>
      </c>
      <c r="Q61" s="84">
        <v>97</v>
      </c>
      <c r="R61" s="84">
        <v>35</v>
      </c>
    </row>
    <row r="62" spans="1:18" ht="11.25" customHeight="1">
      <c r="A62" s="80" t="s">
        <v>234</v>
      </c>
      <c r="B62" s="89">
        <v>10270</v>
      </c>
      <c r="C62" s="90">
        <v>8266</v>
      </c>
      <c r="D62" s="91">
        <v>80.49</v>
      </c>
      <c r="E62" s="93">
        <v>7851</v>
      </c>
      <c r="F62" s="93">
        <v>4705</v>
      </c>
      <c r="G62" s="93">
        <v>2575</v>
      </c>
      <c r="H62" s="93">
        <v>435</v>
      </c>
      <c r="I62" s="93">
        <v>136</v>
      </c>
      <c r="J62" s="80"/>
      <c r="K62" s="85"/>
      <c r="L62" s="86"/>
      <c r="M62" s="87"/>
      <c r="N62" s="86"/>
      <c r="O62" s="86"/>
      <c r="P62" s="86"/>
      <c r="Q62" s="86"/>
      <c r="R62" s="86"/>
    </row>
    <row r="63" spans="1:18" ht="11.25" customHeight="1">
      <c r="A63" s="80" t="s">
        <v>235</v>
      </c>
      <c r="B63" s="89">
        <v>15849</v>
      </c>
      <c r="C63" s="90">
        <v>9104</v>
      </c>
      <c r="D63" s="91">
        <v>57.44</v>
      </c>
      <c r="E63" s="93">
        <v>8825</v>
      </c>
      <c r="F63" s="93">
        <v>5094</v>
      </c>
      <c r="G63" s="93">
        <v>3049</v>
      </c>
      <c r="H63" s="93">
        <v>526</v>
      </c>
      <c r="I63" s="93">
        <v>156</v>
      </c>
      <c r="J63" s="94" t="s">
        <v>382</v>
      </c>
      <c r="K63" s="85"/>
      <c r="L63" s="86"/>
      <c r="M63" s="87"/>
      <c r="N63" s="86"/>
      <c r="O63" s="86"/>
      <c r="P63" s="86"/>
      <c r="Q63" s="86"/>
      <c r="R63" s="86"/>
    </row>
    <row r="64" spans="1:18" ht="11.25" customHeight="1">
      <c r="A64" s="80" t="s">
        <v>236</v>
      </c>
      <c r="B64" s="89">
        <v>5573</v>
      </c>
      <c r="C64" s="90">
        <v>3598</v>
      </c>
      <c r="D64" s="91">
        <v>64.56</v>
      </c>
      <c r="E64" s="93">
        <v>3486</v>
      </c>
      <c r="F64" s="93">
        <v>2517</v>
      </c>
      <c r="G64" s="93">
        <v>754</v>
      </c>
      <c r="H64" s="93">
        <v>177</v>
      </c>
      <c r="I64" s="93">
        <v>38</v>
      </c>
      <c r="J64" s="80" t="s">
        <v>383</v>
      </c>
      <c r="K64" s="81">
        <v>5994</v>
      </c>
      <c r="L64" s="82">
        <v>3889</v>
      </c>
      <c r="M64" s="83">
        <v>64.88</v>
      </c>
      <c r="N64" s="84">
        <v>3762</v>
      </c>
      <c r="O64" s="84">
        <v>2680</v>
      </c>
      <c r="P64" s="84">
        <v>821</v>
      </c>
      <c r="Q64" s="84">
        <v>211</v>
      </c>
      <c r="R64" s="84">
        <v>50</v>
      </c>
    </row>
    <row r="65" spans="1:18" ht="11.25" customHeight="1">
      <c r="A65" s="80" t="s">
        <v>237</v>
      </c>
      <c r="B65" s="89">
        <v>8744</v>
      </c>
      <c r="C65" s="90">
        <v>5673</v>
      </c>
      <c r="D65" s="91">
        <v>64.88</v>
      </c>
      <c r="E65" s="93">
        <v>5457</v>
      </c>
      <c r="F65" s="93">
        <v>3505</v>
      </c>
      <c r="G65" s="93">
        <v>1540</v>
      </c>
      <c r="H65" s="93">
        <v>316</v>
      </c>
      <c r="I65" s="93">
        <v>96</v>
      </c>
      <c r="J65" s="80" t="s">
        <v>384</v>
      </c>
      <c r="K65" s="81">
        <v>3026</v>
      </c>
      <c r="L65" s="82">
        <v>2220</v>
      </c>
      <c r="M65" s="83">
        <v>73.36</v>
      </c>
      <c r="N65" s="84">
        <v>2099</v>
      </c>
      <c r="O65" s="84">
        <v>1680</v>
      </c>
      <c r="P65" s="84">
        <v>326</v>
      </c>
      <c r="Q65" s="84">
        <v>62</v>
      </c>
      <c r="R65" s="84">
        <v>31</v>
      </c>
    </row>
    <row r="66" spans="1:18" ht="11.25" customHeight="1">
      <c r="A66" s="52"/>
      <c r="B66" s="102"/>
      <c r="C66" s="103"/>
      <c r="D66" s="104"/>
      <c r="E66" s="103"/>
      <c r="F66" s="103"/>
      <c r="G66" s="103"/>
      <c r="H66" s="103"/>
      <c r="I66" s="103"/>
      <c r="J66" s="80" t="s">
        <v>385</v>
      </c>
      <c r="K66" s="81">
        <v>5296</v>
      </c>
      <c r="L66" s="82">
        <v>3474</v>
      </c>
      <c r="M66" s="83">
        <v>65.6</v>
      </c>
      <c r="N66" s="84">
        <v>3373</v>
      </c>
      <c r="O66" s="84">
        <v>2227</v>
      </c>
      <c r="P66" s="84">
        <v>756</v>
      </c>
      <c r="Q66" s="84">
        <v>324</v>
      </c>
      <c r="R66" s="84">
        <v>66</v>
      </c>
    </row>
    <row r="67" spans="1:18" ht="11.25" customHeight="1">
      <c r="A67" s="88" t="s">
        <v>238</v>
      </c>
      <c r="B67" s="102"/>
      <c r="C67" s="103"/>
      <c r="D67" s="104"/>
      <c r="E67" s="103"/>
      <c r="F67" s="103"/>
      <c r="G67" s="103"/>
      <c r="H67" s="103"/>
      <c r="I67" s="103"/>
      <c r="J67" s="80" t="s">
        <v>386</v>
      </c>
      <c r="K67" s="81">
        <v>6536</v>
      </c>
      <c r="L67" s="82">
        <v>4223</v>
      </c>
      <c r="M67" s="83">
        <v>64.61</v>
      </c>
      <c r="N67" s="84">
        <v>4067</v>
      </c>
      <c r="O67" s="84">
        <v>2653</v>
      </c>
      <c r="P67" s="84">
        <v>1074</v>
      </c>
      <c r="Q67" s="84">
        <v>280</v>
      </c>
      <c r="R67" s="84">
        <v>60</v>
      </c>
    </row>
    <row r="68" spans="1:18" ht="11.25" customHeight="1">
      <c r="A68" s="80" t="s">
        <v>239</v>
      </c>
      <c r="B68" s="89">
        <v>13801</v>
      </c>
      <c r="C68" s="90">
        <v>8599</v>
      </c>
      <c r="D68" s="91">
        <v>62.31</v>
      </c>
      <c r="E68" s="93">
        <v>8380</v>
      </c>
      <c r="F68" s="93">
        <v>6153</v>
      </c>
      <c r="G68" s="93">
        <v>1696</v>
      </c>
      <c r="H68" s="93">
        <v>419</v>
      </c>
      <c r="I68" s="93">
        <v>112</v>
      </c>
      <c r="J68" s="80" t="s">
        <v>387</v>
      </c>
      <c r="K68" s="81">
        <v>5709</v>
      </c>
      <c r="L68" s="82">
        <v>4489</v>
      </c>
      <c r="M68" s="83">
        <v>78.63</v>
      </c>
      <c r="N68" s="84">
        <v>4311</v>
      </c>
      <c r="O68" s="84">
        <v>2892</v>
      </c>
      <c r="P68" s="84">
        <v>806</v>
      </c>
      <c r="Q68" s="84">
        <v>550</v>
      </c>
      <c r="R68" s="84">
        <v>63</v>
      </c>
    </row>
    <row r="69" spans="1:18" ht="11.25" customHeight="1">
      <c r="A69" s="80" t="s">
        <v>240</v>
      </c>
      <c r="B69" s="89">
        <v>4848</v>
      </c>
      <c r="C69" s="90">
        <v>2941</v>
      </c>
      <c r="D69" s="91">
        <v>60.66</v>
      </c>
      <c r="E69" s="93">
        <v>2889</v>
      </c>
      <c r="F69" s="93">
        <v>2300</v>
      </c>
      <c r="G69" s="93">
        <v>457</v>
      </c>
      <c r="H69" s="93">
        <v>92</v>
      </c>
      <c r="I69" s="93">
        <v>40</v>
      </c>
      <c r="J69" s="35"/>
      <c r="K69" s="21"/>
      <c r="L69" s="21"/>
      <c r="M69" s="22"/>
      <c r="N69" s="21"/>
      <c r="O69" s="21"/>
      <c r="P69" s="21"/>
      <c r="Q69" s="21"/>
      <c r="R69" s="21"/>
    </row>
    <row r="70" spans="1:18" ht="3" customHeight="1" thickBot="1">
      <c r="A70" s="7"/>
      <c r="B70" s="28"/>
      <c r="C70" s="28"/>
      <c r="D70" s="29"/>
      <c r="E70" s="28"/>
      <c r="F70" s="28"/>
      <c r="G70" s="28"/>
      <c r="H70" s="28"/>
      <c r="I70" s="28"/>
      <c r="J70" s="7"/>
      <c r="K70" s="6"/>
      <c r="L70" s="6"/>
      <c r="M70" s="6"/>
      <c r="N70" s="6"/>
      <c r="O70" s="6"/>
      <c r="P70" s="6"/>
      <c r="Q70" s="6"/>
      <c r="R70" s="6"/>
    </row>
    <row r="71" spans="2:26" ht="11.25">
      <c r="B71" s="21"/>
      <c r="C71" s="21"/>
      <c r="D71" s="22"/>
      <c r="E71" s="21"/>
      <c r="F71" s="21"/>
      <c r="G71" s="21"/>
      <c r="H71" s="21"/>
      <c r="I71" s="21"/>
      <c r="P71" s="109"/>
      <c r="R71" s="107" t="s">
        <v>251</v>
      </c>
      <c r="S71" s="107"/>
      <c r="T71" s="107"/>
      <c r="U71" s="107"/>
      <c r="V71" s="107"/>
      <c r="W71" s="107"/>
      <c r="X71" s="107"/>
      <c r="Y71" s="107"/>
      <c r="Z71" s="107"/>
    </row>
    <row r="72" spans="2:90" ht="11.25">
      <c r="B72" s="21"/>
      <c r="C72" s="21"/>
      <c r="D72" s="22"/>
      <c r="E72" s="21"/>
      <c r="F72" s="21"/>
      <c r="G72" s="21"/>
      <c r="H72" s="21"/>
      <c r="I72" s="21"/>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row>
    <row r="73" spans="2:90" ht="11.25">
      <c r="B73" s="21"/>
      <c r="C73" s="21"/>
      <c r="D73" s="22"/>
      <c r="E73" s="21"/>
      <c r="F73" s="21"/>
      <c r="G73" s="21"/>
      <c r="H73" s="21"/>
      <c r="I73" s="21"/>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row>
    <row r="74" ht="24" customHeight="1"/>
    <row r="75" ht="30" customHeight="1"/>
    <row r="77" ht="14.25" customHeight="1"/>
    <row r="78" ht="24.75" customHeight="1"/>
    <row r="80" ht="11.25" customHeight="1"/>
    <row r="81" ht="11.25" customHeight="1"/>
    <row r="82" ht="12" customHeight="1"/>
    <row r="83" ht="11.25" customHeight="1"/>
    <row r="84" ht="11.25" customHeight="1"/>
    <row r="85" ht="12" customHeight="1"/>
    <row r="86" ht="11.25" customHeight="1"/>
    <row r="87" ht="11.25" customHeight="1"/>
    <row r="88" ht="11.25" customHeight="1"/>
    <row r="89" ht="11.25" customHeight="1"/>
    <row r="90" ht="12" customHeight="1"/>
    <row r="91" ht="11.25" customHeight="1"/>
    <row r="92" ht="11.25" customHeight="1"/>
    <row r="93" ht="11.25" customHeight="1"/>
    <row r="94" ht="11.25" customHeight="1"/>
    <row r="95" ht="12" customHeight="1"/>
    <row r="96" ht="11.25" customHeight="1"/>
    <row r="97" ht="11.25" customHeight="1"/>
    <row r="98" ht="11.25" customHeight="1"/>
    <row r="99" ht="11.25" customHeight="1"/>
    <row r="100" ht="11.25" customHeight="1"/>
    <row r="101" ht="12"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2" customHeight="1"/>
    <row r="114" ht="11.25" customHeight="1"/>
    <row r="115" ht="11.25" customHeight="1"/>
    <row r="116" ht="11.25" customHeight="1"/>
    <row r="117" ht="11.25" customHeight="1"/>
    <row r="118" ht="11.25" customHeight="1"/>
    <row r="119" ht="11.25" customHeight="1"/>
    <row r="120" ht="11.25" customHeight="1"/>
    <row r="121" ht="12" customHeight="1"/>
    <row r="122" ht="11.25" customHeight="1"/>
    <row r="123" ht="11.25" customHeight="1"/>
    <row r="124" ht="11.25" customHeight="1"/>
    <row r="125" ht="11.25" customHeight="1"/>
    <row r="126" ht="11.25" customHeight="1"/>
    <row r="127" ht="12" customHeight="1"/>
    <row r="128" ht="11.25" customHeight="1"/>
    <row r="129" ht="11.25" customHeight="1"/>
    <row r="130" ht="11.25" customHeight="1"/>
    <row r="131" ht="11.25" customHeight="1"/>
    <row r="132" ht="11.25" customHeight="1"/>
    <row r="133" ht="11.25" customHeight="1"/>
    <row r="134" ht="11.25" customHeight="1"/>
    <row r="135" ht="12" customHeight="1"/>
    <row r="136" ht="11.25" customHeight="1"/>
    <row r="137" ht="11.25" customHeight="1"/>
    <row r="138" ht="11.25" customHeight="1"/>
    <row r="139" ht="11.25" customHeight="1"/>
    <row r="140" ht="11.25" customHeight="1"/>
    <row r="141" ht="11.25" customHeight="1"/>
    <row r="142" ht="3" customHeight="1"/>
  </sheetData>
  <sheetProtection/>
  <mergeCells count="16">
    <mergeCell ref="J1:R1"/>
    <mergeCell ref="J2:R2"/>
    <mergeCell ref="J3:R3"/>
    <mergeCell ref="J4:J5"/>
    <mergeCell ref="K4:K5"/>
    <mergeCell ref="L4:L5"/>
    <mergeCell ref="M4:M5"/>
    <mergeCell ref="N4:R4"/>
    <mergeCell ref="A1:I1"/>
    <mergeCell ref="A4:A5"/>
    <mergeCell ref="B4:B5"/>
    <mergeCell ref="C4:C5"/>
    <mergeCell ref="D4:D5"/>
    <mergeCell ref="E4:I4"/>
    <mergeCell ref="A3:I3"/>
    <mergeCell ref="A2:I2"/>
  </mergeCells>
  <printOptions/>
  <pageMargins left="0.7874015748031497" right="0.7874015748031497" top="0.07874015748031496" bottom="0.1968503937007874"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2022-07-14T08:13:41Z</dcterms:created>
  <dcterms:modified xsi:type="dcterms:W3CDTF">2022-07-14T08:13:43Z</dcterms:modified>
  <cp:category/>
  <cp:version/>
  <cp:contentType/>
  <cp:contentStatus/>
</cp:coreProperties>
</file>