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ktofs01-a\矢掛町役場\矢掛町共有キャビネット\88　特殊フォルダ\10_財政管財係\01 財政係\59_財政状況資料集\R2（R1決算）\07_2回目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<sst xmlns="http://schemas.openxmlformats.org/spreadsheetml/2006/main" count="1134" uniqueCount="624">
  <si>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</si>
  <si>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</si>
  <si>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</si>
  <si>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</si>
  <si>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</si>
  <si>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</si>
  <si>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</si>
  <si>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</si>
  <si>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</si>
  <si>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</si>
  <si>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</si>
  <si>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</si>
  <si>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</si>
  <si>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</si>
  <si>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</si>
  <si>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</si>
  <si>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</si>
  <si>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</si>
  <si>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</si>
  <si>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</si>
  <si>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</si>
  <si>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</si>
  <si>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</si>
  <si>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</si>
  <si>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</si>
  <si>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</si>
  <si>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</si>
  <si>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</si>
  <si>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</si>
  <si>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</si>
  <si>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</si>
  <si>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</si>
  <si>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</si>
  <si>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</si>
  <si>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</si>
  <si>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</si>
  <si>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</si>
  <si>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</si>
  <si>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</si>
  <si>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</si>
  <si>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</si>
  <si>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</si>
  <si>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</si>
  <si>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</si>
  <si>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</si>
  <si>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</si>
  <si>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</si>
  <si>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</si>
  <si>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</si>
  <si>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</si>
  <si>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</si>
  <si>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</si>
  <si>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</si>
  <si>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</si>
  <si>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</si>
  <si>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</si>
  <si>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</si>
  <si>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</si>
  <si>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</si>
  <si>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</si>
  <si>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</si>
  <si>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</si>
  <si>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</si>
  <si>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</si>
  <si>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</si>
  <si>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</si>
  <si>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</si>
  <si>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</si>
  <si>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</si>
  <si>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</si>
  <si>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</si>
  <si>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</si>
  <si>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</si>
  <si>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</si>
  <si>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</si>
  <si>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</si>
  <si>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</si>
  <si>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</si>
  <si>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</si>
  <si>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</si>
  <si>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</si>
  <si>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</si>
  <si>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</si>
  <si>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</si>
  <si>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</si>
  <si>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</si>
  <si>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</si>
  <si>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</si>
  <si>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</si>
  <si>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</si>
  <si>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</si>
  <si>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</si>
  <si>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</si>
  <si>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</si>
  <si>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</si>
  <si>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</si>
  <si>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</si>
  <si>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</si>
  <si>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矢掛町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</si>
  <si>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</si>
  <si>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</si>
  <si>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</si>
  <si>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</si>
  <si>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</si>
  <si>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</si>
  <si>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</si>
  <si>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</si>
  <si>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</si>
  <si>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</si>
  <si>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</si>
  <si>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</si>
  <si>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</si>
  <si>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</si>
  <si>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</si>
  <si>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</si>
  <si>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</si>
  <si>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</si>
  <si>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</si>
  <si>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</si>
  <si>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</si>
  <si>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</si>
  <si>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</si>
  <si>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</si>
  <si>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</si>
  <si>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</si>
  <si>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</si>
  <si>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</si>
  <si>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</si>
  <si>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</si>
  <si>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</si>
  <si>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</si>
  <si>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</si>
  <si>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</si>
  <si>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</si>
  <si>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</si>
  <si>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</si>
  <si>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</si>
  <si>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</si>
  <si>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</si>
  <si>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</si>
  <si>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</si>
  <si>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</si>
  <si>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</si>
  <si>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</si>
  <si>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</si>
  <si>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</si>
  <si>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</si>
  <si>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</si>
  <si>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</si>
  <si>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</si>
  <si>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</si>
  <si>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</si>
  <si>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</si>
  <si>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</si>
  <si>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</si>
  <si>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</si>
  <si>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</si>
  <si>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</si>
  <si>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</si>
  <si>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</si>
  <si>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</si>
  <si>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</si>
  <si>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</si>
  <si>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</si>
  <si>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</si>
  <si>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</si>
  <si>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</si>
  <si>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</si>
  <si>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</si>
  <si>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</si>
  <si>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</si>
  <si>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</si>
  <si>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</si>
  <si>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</si>
  <si>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</si>
  <si>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</si>
  <si>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</si>
  <si>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</si>
  <si>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</si>
  <si>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</si>
  <si>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</si>
  <si>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</si>
  <si>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</si>
  <si>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</si>
  <si>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</si>
  <si>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</si>
  <si>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</si>
  <si>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</si>
  <si>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</si>
  <si>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</si>
  <si>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</si>
  <si>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</si>
  <si>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</si>
  <si>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</si>
  <si>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</si>
  <si>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</si>
  <si>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</si>
  <si>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</si>
  <si>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</si>
  <si>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</si>
  <si>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</si>
  <si>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</si>
  <si>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</si>
  <si>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</si>
  <si>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</si>
  <si>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</si>
  <si>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</si>
  <si>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</si>
  <si>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</si>
  <si>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</si>
  <si>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</si>
  <si>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</si>
  <si>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</si>
  <si>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</si>
  <si>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</si>
  <si>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</si>
  <si>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岡山県矢掛町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</si>
  <si>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</si>
  <si>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</si>
  <si>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</si>
  <si>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</si>
  <si>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</si>
  <si>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</si>
  <si>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</si>
  <si>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</si>
  <si>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</si>
  <si>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</si>
  <si>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</si>
  <si>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</si>
  <si>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</si>
  <si>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</si>
  <si>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</si>
  <si>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</si>
  <si>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</si>
  <si>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</si>
  <si>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</si>
  <si>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</si>
  <si>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</si>
  <si>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</si>
  <si>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</si>
  <si>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</si>
  <si>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</si>
  <si>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</si>
  <si>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</si>
  <si>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</si>
  <si>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</si>
  <si>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</si>
  <si>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</si>
  <si>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</si>
  <si>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</si>
  <si>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</si>
  <si>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</si>
  <si>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</si>
  <si>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</si>
  <si>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</si>
  <si>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</si>
  <si>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</si>
  <si>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</si>
  <si>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</si>
  <si>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</si>
  <si>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</si>
  <si>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</si>
  <si>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</si>
  <si>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</si>
  <si>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</si>
  <si>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</si>
  <si>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</si>
  <si>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</si>
  <si>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</si>
  <si>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</si>
  <si>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</si>
  <si>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</si>
  <si>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</si>
  <si>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</si>
  <si>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</si>
  <si>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</si>
  <si>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</si>
  <si>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</si>
  <si>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</si>
  <si>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</si>
  <si>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</si>
  <si>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</si>
  <si>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</si>
  <si>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</si>
  <si>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</si>
  <si>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</si>
  <si>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</si>
  <si>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</si>
  <si>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</si>
  <si>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</si>
  <si>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</si>
  <si>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</si>
  <si>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</si>
  <si>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</si>
  <si>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</si>
  <si>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</si>
  <si>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</si>
  <si>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</si>
  <si>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</si>
  <si>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</si>
  <si>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</si>
  <si>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</si>
  <si>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</si>
  <si>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</si>
  <si>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</si>
  <si>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</si>
  <si>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</si>
  <si>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</si>
  <si>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</si>
  <si>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</si>
  <si>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</si>
  <si>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</si>
  <si>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</si>
  <si>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</si>
  <si>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</si>
  <si>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</si>
  <si>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</si>
  <si>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</si>
  <si>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</si>
  <si>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</si>
  <si>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</si>
  <si>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</si>
  <si>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</si>
  <si>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</si>
  <si>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</si>
  <si>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</si>
  <si>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</si>
  <si>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</si>
  <si>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</si>
  <si>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</si>
  <si>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</si>
  <si>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</si>
  <si>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</si>
  <si>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</si>
  <si>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</si>
  <si>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</si>
  <si>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</si>
  <si>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</si>
  <si>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</si>
  <si>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</si>
  <si>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</si>
  <si>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</si>
  <si>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</si>
  <si>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</si>
  <si>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</si>
  <si>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</si>
  <si>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</si>
  <si>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</si>
  <si>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</si>
  <si>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</si>
  <si>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</si>
  <si>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</si>
  <si>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</si>
  <si>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</si>
  <si>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</si>
  <si>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</si>
  <si>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</si>
  <si>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</si>
  <si>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</si>
  <si>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</si>
  <si>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</si>
  <si>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</si>
  <si>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</si>
  <si>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</si>
  <si>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</si>
  <si>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</si>
  <si>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</si>
  <si>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</si>
  <si>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</si>
  <si>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</si>
  <si>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岡山県矢掛町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</si>
  <si>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</si>
  <si>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</si>
  <si>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</si>
  <si>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</si>
  <si>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</si>
  <si>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</si>
  <si>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</si>
  <si>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</si>
  <si>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</si>
  <si>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</si>
  <si>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</si>
  <si>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</si>
  <si>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</si>
  <si>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</si>
  <si>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</si>
  <si>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</si>
  <si>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</si>
  <si>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</si>
  <si>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</si>
  <si>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</si>
  <si>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矢掛町住宅新築資金等貸付事業特別会計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</si>
  <si>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</si>
  <si>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</si>
  <si>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</si>
  <si>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</si>
  <si>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</si>
  <si>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</si>
  <si>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</si>
  <si>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</si>
  <si>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</si>
  <si>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</si>
  <si>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</si>
  <si>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</si>
  <si>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</si>
  <si>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矢掛町国民健康保険事業特別会計</t>
    <phoneticPr fontId="5"/>
  </si>
  <si>
    <t>矢掛町介護保険事業特別会計</t>
    <phoneticPr fontId="5"/>
  </si>
  <si>
    <t>矢掛町介護サービス事業特別会計</t>
    <phoneticPr fontId="5"/>
  </si>
  <si>
    <t>矢掛町後期高齢者医療事業特別会計</t>
    <phoneticPr fontId="5"/>
  </si>
  <si>
    <t>矢掛町水道事業会計</t>
    <phoneticPr fontId="5"/>
  </si>
  <si>
    <t>法適用企業</t>
    <phoneticPr fontId="5"/>
  </si>
  <si>
    <t>矢掛町病院事業会計</t>
    <phoneticPr fontId="5"/>
  </si>
  <si>
    <t>法適用企業</t>
    <phoneticPr fontId="5"/>
  </si>
  <si>
    <t>矢掛町介護老人保健施設事業会計</t>
    <phoneticPr fontId="5"/>
  </si>
  <si>
    <t>法適用企業</t>
    <phoneticPr fontId="5"/>
  </si>
  <si>
    <t>矢掛町下水道事業会計</t>
    <phoneticPr fontId="5"/>
  </si>
  <si>
    <t>矢掛町地域開発事業特別会計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</si>
  <si>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</si>
  <si>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</si>
  <si>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</si>
  <si>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</si>
  <si>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</si>
  <si>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</si>
  <si>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</si>
  <si>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</si>
  <si>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</si>
  <si>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</si>
  <si>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</si>
  <si>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</si>
  <si>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</si>
  <si>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</si>
  <si>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</si>
  <si>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</si>
  <si>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</si>
  <si>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</si>
  <si>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</si>
  <si>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</si>
  <si>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</si>
  <si>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</si>
  <si>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</si>
  <si>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</si>
  <si>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</si>
  <si>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</si>
  <si>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</si>
  <si>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</si>
  <si>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</si>
  <si>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</si>
  <si>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</si>
  <si>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</si>
  <si>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</si>
  <si>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</si>
  <si>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</si>
  <si>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</si>
  <si>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</si>
  <si>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</si>
  <si>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</si>
  <si>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</si>
  <si>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</si>
  <si>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</si>
  <si>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</si>
  <si>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</si>
  <si>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</si>
  <si>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</si>
  <si>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</si>
  <si>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</si>
  <si>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</si>
  <si>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</si>
  <si>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</si>
  <si>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</si>
  <si>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</si>
  <si>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</si>
  <si>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</si>
  <si>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</si>
  <si>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</si>
  <si>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</si>
  <si>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</si>
  <si>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</si>
  <si>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</si>
  <si>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</si>
  <si>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矢掛町下水道事業会計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</si>
  <si>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</si>
  <si>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</si>
  <si>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矢掛町病院事業会計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</si>
  <si>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</si>
  <si>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</si>
  <si>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</si>
  <si>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</si>
  <si>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</si>
  <si>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</si>
  <si>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</si>
  <si>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</si>
  <si>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</si>
  <si>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</si>
  <si>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</si>
  <si>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</si>
  <si>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</si>
  <si>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</si>
  <si>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</si>
  <si>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</si>
  <si>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</si>
  <si>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</si>
  <si>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</si>
  <si>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</si>
  <si>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</si>
  <si>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</si>
  <si>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</si>
  <si>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</si>
  <si>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</si>
  <si>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</si>
  <si>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</si>
  <si>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</si>
  <si>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</si>
  <si>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</si>
  <si>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</si>
  <si>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</si>
  <si>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</si>
  <si>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</si>
  <si>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</si>
  <si>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</si>
  <si>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</si>
  <si>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</si>
  <si>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</si>
  <si>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</si>
  <si>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</si>
  <si>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</si>
  <si>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</si>
  <si>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</si>
  <si>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</si>
  <si>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</si>
  <si>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</si>
  <si>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</si>
  <si>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</si>
  <si>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</si>
  <si>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</si>
  <si>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</si>
  <si>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</si>
  <si>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</si>
  <si>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</si>
  <si>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</si>
  <si>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</si>
  <si>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</si>
  <si>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</si>
  <si>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</si>
  <si>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</si>
  <si>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</si>
  <si>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</si>
  <si>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</si>
  <si>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</si>
  <si>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</si>
  <si>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</si>
  <si>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</si>
  <si>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</si>
  <si>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</si>
  <si>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</si>
  <si>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</si>
  <si>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</si>
  <si>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</si>
  <si>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</si>
  <si>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</si>
  <si>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</si>
  <si>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</si>
  <si>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</si>
  <si>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</si>
  <si>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</si>
  <si>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</si>
  <si>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</si>
  <si>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</si>
  <si>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</si>
  <si>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</si>
  <si>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3.73</t>
  </si>
  <si>
    <t>▲ 15.69</t>
  </si>
  <si>
    <t>▲ 25.26</t>
  </si>
  <si>
    <t>▲ 1.00</t>
  </si>
  <si>
    <t>矢掛町病院事業会計</t>
  </si>
  <si>
    <t>矢掛町水道事業会計</t>
  </si>
  <si>
    <t>一般会計</t>
  </si>
  <si>
    <t>矢掛町下水道事業会計</t>
  </si>
  <si>
    <t>矢掛町介護老人保健施設事業会計</t>
  </si>
  <si>
    <t>矢掛町介護保険事業特別会計</t>
  </si>
  <si>
    <t>矢掛町国民健康保険事業特別会計</t>
  </si>
  <si>
    <t>矢掛町住宅新築資金等貸付事業特別会計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</si>
  <si>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</si>
  <si>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</si>
  <si>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</si>
  <si>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</si>
  <si>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</si>
  <si>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</si>
  <si>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</si>
  <si>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</si>
  <si>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</si>
  <si>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岡山県井原地区清掃施設組合一般会計</t>
    <rPh sb="0" eb="3">
      <t>オカヤマケン</t>
    </rPh>
    <rPh sb="3" eb="5">
      <t>イバラ</t>
    </rPh>
    <rPh sb="5" eb="7">
      <t>チク</t>
    </rPh>
    <rPh sb="7" eb="9">
      <t>セイソウ</t>
    </rPh>
    <rPh sb="9" eb="11">
      <t>シセツ</t>
    </rPh>
    <rPh sb="11" eb="13">
      <t>クミアイ</t>
    </rPh>
    <rPh sb="13" eb="15">
      <t>イッパン</t>
    </rPh>
    <rPh sb="15" eb="17">
      <t>カイケイ</t>
    </rPh>
    <phoneticPr fontId="2"/>
  </si>
  <si>
    <t>井原地区消防組合一般会計</t>
    <rPh sb="0" eb="2">
      <t>イバラ</t>
    </rPh>
    <rPh sb="2" eb="4">
      <t>チク</t>
    </rPh>
    <rPh sb="4" eb="6">
      <t>ショウボウ</t>
    </rPh>
    <rPh sb="6" eb="8">
      <t>クミアイ</t>
    </rPh>
    <rPh sb="8" eb="10">
      <t>イッパン</t>
    </rPh>
    <rPh sb="10" eb="12">
      <t>カイケイ</t>
    </rPh>
    <phoneticPr fontId="2"/>
  </si>
  <si>
    <t>岡山県西部衛生施設組合一般会計</t>
    <rPh sb="0" eb="3">
      <t>オカヤマケン</t>
    </rPh>
    <rPh sb="3" eb="5">
      <t>セイブ</t>
    </rPh>
    <rPh sb="5" eb="7">
      <t>エイセイ</t>
    </rPh>
    <rPh sb="7" eb="9">
      <t>シセツ</t>
    </rPh>
    <rPh sb="9" eb="11">
      <t>クミアイ</t>
    </rPh>
    <rPh sb="11" eb="13">
      <t>イッパン</t>
    </rPh>
    <rPh sb="13" eb="15">
      <t>カイケイ</t>
    </rPh>
    <phoneticPr fontId="2"/>
  </si>
  <si>
    <t>岡山県笠岡市・矢掛町中学校組合一般会計</t>
    <rPh sb="0" eb="3">
      <t>オカヤマケン</t>
    </rPh>
    <rPh sb="3" eb="6">
      <t>カサオカシ</t>
    </rPh>
    <rPh sb="7" eb="10">
      <t>ヤカゲチョウ</t>
    </rPh>
    <rPh sb="10" eb="13">
      <t>チュウガッコウ</t>
    </rPh>
    <rPh sb="13" eb="15">
      <t>クミアイ</t>
    </rPh>
    <rPh sb="15" eb="17">
      <t>イッパン</t>
    </rPh>
    <rPh sb="17" eb="19">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</si>
  <si>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</si>
  <si>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5">
      <t>カシツケキン</t>
    </rPh>
    <rPh sb="15" eb="17">
      <t>トクベツ</t>
    </rPh>
    <rPh sb="17" eb="19">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</si>
  <si>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</si>
  <si>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</si>
  <si>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</si>
  <si>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</si>
  <si>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岡山県市町村税整理組合一般会計</t>
    <rPh sb="0" eb="3">
      <t>オカヤマケン</t>
    </rPh>
    <rPh sb="3" eb="6">
      <t>シチョウソン</t>
    </rPh>
    <rPh sb="6" eb="7">
      <t>ゼイ</t>
    </rPh>
    <rPh sb="7" eb="9">
      <t>セイリ</t>
    </rPh>
    <rPh sb="9" eb="11">
      <t>クミアイ</t>
    </rPh>
    <rPh sb="11" eb="13">
      <t>イッパン</t>
    </rPh>
    <rPh sb="13" eb="15">
      <t>カイケイ</t>
    </rPh>
    <phoneticPr fontId="2"/>
  </si>
  <si>
    <t>○</t>
    <phoneticPr fontId="19"/>
  </si>
  <si>
    <t>矢掛町土地開発公社</t>
    <rPh sb="0" eb="3">
      <t>ヤカゲチョウ</t>
    </rPh>
    <rPh sb="3" eb="5">
      <t>トチ</t>
    </rPh>
    <rPh sb="5" eb="7">
      <t>カイハツ</t>
    </rPh>
    <rPh sb="7" eb="9">
      <t>コウシャ</t>
    </rPh>
    <phoneticPr fontId="19"/>
  </si>
  <si>
    <t>-</t>
    <phoneticPr fontId="2"/>
  </si>
  <si>
    <t>文教福祉施設整備基金</t>
    <rPh sb="0" eb="2">
      <t>ブンキョウ</t>
    </rPh>
    <rPh sb="2" eb="4">
      <t>フクシ</t>
    </rPh>
    <rPh sb="4" eb="6">
      <t>シセツ</t>
    </rPh>
    <rPh sb="6" eb="8">
      <t>セイビ</t>
    </rPh>
    <rPh sb="8" eb="10">
      <t>キキン</t>
    </rPh>
    <phoneticPr fontId="5"/>
  </si>
  <si>
    <t>地域福祉基金</t>
    <rPh sb="0" eb="2">
      <t>チイキ</t>
    </rPh>
    <rPh sb="2" eb="4">
      <t>フクシ</t>
    </rPh>
    <rPh sb="4" eb="6">
      <t>キキン</t>
    </rPh>
    <phoneticPr fontId="5"/>
  </si>
  <si>
    <t>ふるさとわこと応援基金</t>
    <rPh sb="7" eb="9">
      <t>オウエン</t>
    </rPh>
    <rPh sb="9" eb="11">
      <t>キキン</t>
    </rPh>
    <phoneticPr fontId="5"/>
  </si>
  <si>
    <t>こどもみらい基金</t>
    <rPh sb="6" eb="8">
      <t>キキン</t>
    </rPh>
    <phoneticPr fontId="5"/>
  </si>
  <si>
    <t>賑わいのまちづくり基金</t>
    <rPh sb="0" eb="1">
      <t>ニギ</t>
    </rPh>
    <rPh sb="9" eb="11">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</si>
  <si>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</si>
  <si>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</si>
  <si>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</si>
  <si>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</si>
  <si>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</si>
  <si>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</si>
  <si>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　　H30　-，R1　-　　：有形固定資産減価償却率　　H30　64.1%，R1　65.0%】
　将来負担比率が数値なしのため，該当数値なし。
　将来負担比率については、類似団体平均と比較して大きく下回っているが、その主な要因としては、財政調整基金や減債基金等への積み立てにより、将来負担を上回る基金残高となっていることが挙げられる。（将来負担比率の分析については、「（３）市町村財政分析比較表」も併せて参照してください。）</t>
    <rPh sb="1" eb="3">
      <t>ショウライ</t>
    </rPh>
    <rPh sb="3" eb="5">
      <t>フタン</t>
    </rPh>
    <rPh sb="5" eb="7">
      <t>ヒリツ</t>
    </rPh>
    <rPh sb="22" eb="24">
      <t>ユウケイ</t>
    </rPh>
    <rPh sb="24" eb="26">
      <t>コテイ</t>
    </rPh>
    <rPh sb="26" eb="28">
      <t>シサン</t>
    </rPh>
    <rPh sb="28" eb="30">
      <t>ゲンカ</t>
    </rPh>
    <rPh sb="30" eb="32">
      <t>ショウキャク</t>
    </rPh>
    <rPh sb="32" eb="33">
      <t>リツ</t>
    </rPh>
    <rPh sb="56" eb="58">
      <t>ショウライ</t>
    </rPh>
    <rPh sb="58" eb="60">
      <t>フタン</t>
    </rPh>
    <rPh sb="60" eb="62">
      <t>ヒリツ</t>
    </rPh>
    <rPh sb="63" eb="65">
      <t>スウチ</t>
    </rPh>
    <rPh sb="71" eb="73">
      <t>ガイトウ</t>
    </rPh>
    <rPh sb="73" eb="75">
      <t>スウチ</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</si>
  <si>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</si>
  <si>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</si>
  <si>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</si>
  <si>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</si>
  <si>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</si>
  <si>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</si>
  <si>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将来負担比率が数値なしのため、該当数値なし。
（将来負担比率及び実質公債費比率の分析については、上記及び「（３）市町村財政比較分析表」を参照してください。）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</si>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</sst>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BAD1-43DB-8725-BB0A3EB0D0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63017</c:v>
                </c:pt>
                <c:pt idx="1">
                  <c:v>76528</c:v>
                </c:pt>
                <c:pt idx="2">
                  <c:v>115091</c:v>
                </c:pt>
                <c:pt idx="3">
                  <c:v>76673</c:v>
                </c:pt>
                <c:pt idx="4">
                  <c:v>110778</c:v>
                </c:pt>
              </c:numCache>
            </c:numRef>
          </c:val>
          <c:smooth val="0"/>
          <c:extLst>
            <c:ext xmlns:c16="http://schemas.microsoft.com/office/drawing/2014/chart" uri="{C3380CC4-5D6E-409C-BE32-E72D297353CC}">
              <c16:uniqueId val="{00000001-BAD1-43DB-8725-BB0A3EB0D0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9.17</c:v>
                </c:pt>
                <c:pt idx="1">
                  <c:v>8.27</c:v>
                </c:pt>
                <c:pt idx="2">
                  <c:v>7.77</c:v>
                </c:pt>
                <c:pt idx="3">
                  <c:v>10.66</c:v>
                </c:pt>
                <c:pt idx="4">
                  <c:v>13.59</c:v>
                </c:pt>
              </c:numCache>
            </c:numRef>
          </c:val>
          <c:extLst>
            <c:ext xmlns:c16="http://schemas.microsoft.com/office/drawing/2014/chart" uri="{C3380CC4-5D6E-409C-BE32-E72D297353CC}">
              <c16:uniqueId val="{00000000-8FCF-4F68-9D1E-E19122F579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81.489999999999995</c:v>
                </c:pt>
                <c:pt idx="1">
                  <c:v>73.099999999999994</c:v>
                </c:pt>
                <c:pt idx="2">
                  <c:v>92.21</c:v>
                </c:pt>
                <c:pt idx="3">
                  <c:v>65.75</c:v>
                </c:pt>
                <c:pt idx="4">
                  <c:v>66.11</c:v>
                </c:pt>
              </c:numCache>
            </c:numRef>
          </c:val>
          <c:extLst>
            <c:ext xmlns:c16="http://schemas.microsoft.com/office/drawing/2014/chart" uri="{C3380CC4-5D6E-409C-BE32-E72D297353CC}">
              <c16:uniqueId val="{00000001-8FCF-4F68-9D1E-E19122F579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-3.73</c:v>
                </c:pt>
                <c:pt idx="1">
                  <c:v>-15.69</c:v>
                </c:pt>
                <c:pt idx="2">
                  <c:v>15.34</c:v>
                </c:pt>
                <c:pt idx="3">
                  <c:v>-25.26</c:v>
                </c:pt>
                <c:pt idx="4">
                  <c:v>-1</c:v>
                </c:pt>
              </c:numCache>
            </c:numRef>
          </c:val>
          <c:smooth val="0"/>
          <c:extLst>
            <c:ext xmlns:c16="http://schemas.microsoft.com/office/drawing/2014/chart" uri="{C3380CC4-5D6E-409C-BE32-E72D297353CC}">
              <c16:uniqueId val="{00000002-8FCF-4F68-9D1E-E19122F579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1.33</c:v>
                </c:pt>
                <c:pt idx="2">
                  <c:v>#N/A</c:v>
                </c:pt>
                <c:pt idx="3">
                  <c:v>3.96</c:v>
                </c:pt>
                <c:pt idx="4">
                  <c:v>#N/A</c:v>
                </c:pt>
                <c:pt idx="5">
                  <c:v>2.79</c:v>
                </c:pt>
                <c:pt idx="6">
                  <c:v>#N/A</c:v>
                </c:pt>
                <c:pt idx="7">
                  <c:v>0.26</c:v>
                </c:pt>
                <c:pt idx="8">
                  <c:v>#N/A</c:v>
                </c:pt>
                <c:pt idx="9">
                  <c:v>0.19</c:v>
                </c:pt>
              </c:numCache>
            </c:numRef>
          </c:val>
          <c:extLst>
            <c:ext xmlns:c16="http://schemas.microsoft.com/office/drawing/2014/chart" uri="{C3380CC4-5D6E-409C-BE32-E72D297353CC}">
              <c16:uniqueId val="{00000000-03C7-42B0-9AAE-E66B83E529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C7-42B0-9AAE-E66B83E529D2}"/>
            </c:ext>
          </c:extLst>
        </c:ser>
        <c:ser>
          <c:idx val="2"/>
          <c:order val="2"/>
          <c:tx>
            <c:strRef>
              <c:f>データシート!$A$29</c:f>
              <c:strCache>
                <c:ptCount val="1"/>
                <c:pt idx="0">
                  <c:v>矢掛町住宅新築資金等貸付事業特別会計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c:v>
                </c:pt>
                <c:pt idx="2">
                  <c:v>#N/A</c:v>
                </c:pt>
                <c:pt idx="3">
                  <c:v>0.13</c:v>
                </c:pt>
                <c:pt idx="4">
                  <c:v>#N/A</c:v>
                </c:pt>
                <c:pt idx="5">
                  <c:v>0.19</c:v>
                </c:pt>
                <c:pt idx="6">
                  <c:v>#N/A</c:v>
                </c:pt>
                <c:pt idx="7">
                  <c:v>0.13</c:v>
                </c:pt>
                <c:pt idx="8">
                  <c:v>#N/A</c:v>
                </c:pt>
                <c:pt idx="9">
                  <c:v>0.19</c:v>
                </c:pt>
              </c:numCache>
            </c:numRef>
          </c:val>
          <c:extLst>
            <c:ext xmlns:c16="http://schemas.microsoft.com/office/drawing/2014/chart" uri="{C3380CC4-5D6E-409C-BE32-E72D297353CC}">
              <c16:uniqueId val="{00000002-03C7-42B0-9AAE-E66B83E529D2}"/>
            </c:ext>
          </c:extLst>
        </c:ser>
        <c:ser>
          <c:idx val="3"/>
          <c:order val="3"/>
          <c:tx>
            <c:strRef>
              <c:f>データシート!$A$30</c:f>
              <c:strCache>
                <c:ptCount val="1"/>
                <c:pt idx="0">
                  <c:v>矢掛町国民健康保険事業特別会計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3.26</c:v>
                </c:pt>
                <c:pt idx="2">
                  <c:v>#N/A</c:v>
                </c:pt>
                <c:pt idx="3">
                  <c:v>3.97</c:v>
                </c:pt>
                <c:pt idx="4">
                  <c:v>#N/A</c:v>
                </c:pt>
                <c:pt idx="5">
                  <c:v>3.26</c:v>
                </c:pt>
                <c:pt idx="6">
                  <c:v>#N/A</c:v>
                </c:pt>
                <c:pt idx="7">
                  <c:v>1.24</c:v>
                </c:pt>
                <c:pt idx="8">
                  <c:v>#N/A</c:v>
                </c:pt>
                <c:pt idx="9">
                  <c:v>0.83</c:v>
                </c:pt>
              </c:numCache>
            </c:numRef>
          </c:val>
          <c:extLst>
            <c:ext xmlns:c16="http://schemas.microsoft.com/office/drawing/2014/chart" uri="{C3380CC4-5D6E-409C-BE32-E72D297353CC}">
              <c16:uniqueId val="{00000003-03C7-42B0-9AAE-E66B83E529D2}"/>
            </c:ext>
          </c:extLst>
        </c:ser>
        <c:ser>
          <c:idx val="4"/>
          <c:order val="4"/>
          <c:tx>
            <c:strRef>
              <c:f>データシート!$A$31</c:f>
              <c:strCache>
                <c:ptCount val="1"/>
                <c:pt idx="0">
                  <c:v>矢掛町介護保険事業特別会計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2.62</c:v>
                </c:pt>
                <c:pt idx="2">
                  <c:v>#N/A</c:v>
                </c:pt>
                <c:pt idx="3">
                  <c:v>2.79</c:v>
                </c:pt>
                <c:pt idx="4">
                  <c:v>#N/A</c:v>
                </c:pt>
                <c:pt idx="5">
                  <c:v>2.99</c:v>
                </c:pt>
                <c:pt idx="6">
                  <c:v>#N/A</c:v>
                </c:pt>
                <c:pt idx="7">
                  <c:v>0.7</c:v>
                </c:pt>
                <c:pt idx="8">
                  <c:v>#N/A</c:v>
                </c:pt>
                <c:pt idx="9">
                  <c:v>1.03</c:v>
                </c:pt>
              </c:numCache>
            </c:numRef>
          </c:val>
          <c:extLst>
            <c:ext xmlns:c16="http://schemas.microsoft.com/office/drawing/2014/chart" uri="{C3380CC4-5D6E-409C-BE32-E72D297353CC}">
              <c16:uniqueId val="{00000004-03C7-42B0-9AAE-E66B83E529D2}"/>
            </c:ext>
          </c:extLst>
        </c:ser>
        <c:ser>
          <c:idx val="5"/>
          <c:order val="5"/>
          <c:tx>
            <c:strRef>
              <c:f>データシート!$A$32</c:f>
              <c:strCache>
                <c:ptCount val="1"/>
                <c:pt idx="0">
                  <c:v>矢掛町介護老人保健施設事業会計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4.9400000000000004</c:v>
                </c:pt>
                <c:pt idx="2">
                  <c:v>#N/A</c:v>
                </c:pt>
                <c:pt idx="3">
                  <c:v>3.8</c:v>
                </c:pt>
                <c:pt idx="4">
                  <c:v>#N/A</c:v>
                </c:pt>
                <c:pt idx="5">
                  <c:v>4.8099999999999996</c:v>
                </c:pt>
                <c:pt idx="6">
                  <c:v>#N/A</c:v>
                </c:pt>
                <c:pt idx="7">
                  <c:v>7.94</c:v>
                </c:pt>
                <c:pt idx="8">
                  <c:v>#N/A</c:v>
                </c:pt>
                <c:pt idx="9">
                  <c:v>5.5</c:v>
                </c:pt>
              </c:numCache>
            </c:numRef>
          </c:val>
          <c:extLst>
            <c:ext xmlns:c16="http://schemas.microsoft.com/office/drawing/2014/chart" uri="{C3380CC4-5D6E-409C-BE32-E72D297353CC}">
              <c16:uniqueId val="{00000005-03C7-42B0-9AAE-E66B83E529D2}"/>
            </c:ext>
          </c:extLst>
        </c:ser>
        <c:ser>
          <c:idx val="6"/>
          <c:order val="6"/>
          <c:tx>
            <c:strRef>
              <c:f>データシート!$A$33</c:f>
              <c:strCache>
                <c:ptCount val="1"/>
                <c:pt idx="0">
                  <c:v>矢掛町下水道事業会計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5.14</c:v>
                </c:pt>
                <c:pt idx="8">
                  <c:v>#N/A</c:v>
                </c:pt>
                <c:pt idx="9">
                  <c:v>7.48</c:v>
                </c:pt>
              </c:numCache>
            </c:numRef>
          </c:val>
          <c:extLst>
            <c:ext xmlns:c16="http://schemas.microsoft.com/office/drawing/2014/chart" uri="{C3380CC4-5D6E-409C-BE32-E72D297353CC}">
              <c16:uniqueId val="{00000006-03C7-42B0-9AAE-E66B83E529D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8.9600000000000009</c:v>
                </c:pt>
                <c:pt idx="2">
                  <c:v>#N/A</c:v>
                </c:pt>
                <c:pt idx="3">
                  <c:v>8.1300000000000008</c:v>
                </c:pt>
                <c:pt idx="4">
                  <c:v>#N/A</c:v>
                </c:pt>
                <c:pt idx="5">
                  <c:v>7.57</c:v>
                </c:pt>
                <c:pt idx="6">
                  <c:v>#N/A</c:v>
                </c:pt>
                <c:pt idx="7">
                  <c:v>10.52</c:v>
                </c:pt>
                <c:pt idx="8">
                  <c:v>#N/A</c:v>
                </c:pt>
                <c:pt idx="9">
                  <c:v>13.39</c:v>
                </c:pt>
              </c:numCache>
            </c:numRef>
          </c:val>
          <c:extLst>
            <c:ext xmlns:c16="http://schemas.microsoft.com/office/drawing/2014/chart" uri="{C3380CC4-5D6E-409C-BE32-E72D297353CC}">
              <c16:uniqueId val="{00000007-03C7-42B0-9AAE-E66B83E529D2}"/>
            </c:ext>
          </c:extLst>
        </c:ser>
        <c:ser>
          <c:idx val="8"/>
          <c:order val="8"/>
          <c:tx>
            <c:strRef>
              <c:f>データシート!$A$35</c:f>
              <c:strCache>
                <c:ptCount val="1"/>
                <c:pt idx="0">
                  <c:v>矢掛町水道事業会計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12.96</c:v>
                </c:pt>
                <c:pt idx="2">
                  <c:v>#N/A</c:v>
                </c:pt>
                <c:pt idx="3">
                  <c:v>9.5500000000000007</c:v>
                </c:pt>
                <c:pt idx="4">
                  <c:v>#N/A</c:v>
                </c:pt>
                <c:pt idx="5">
                  <c:v>9.24</c:v>
                </c:pt>
                <c:pt idx="6">
                  <c:v>#N/A</c:v>
                </c:pt>
                <c:pt idx="7">
                  <c:v>9.7100000000000009</c:v>
                </c:pt>
                <c:pt idx="8">
                  <c:v>#N/A</c:v>
                </c:pt>
                <c:pt idx="9">
                  <c:v>14.49</c:v>
                </c:pt>
              </c:numCache>
            </c:numRef>
          </c:val>
          <c:extLst>
            <c:ext xmlns:c16="http://schemas.microsoft.com/office/drawing/2014/chart" uri="{C3380CC4-5D6E-409C-BE32-E72D297353CC}">
              <c16:uniqueId val="{00000008-03C7-42B0-9AAE-E66B83E529D2}"/>
            </c:ext>
          </c:extLst>
        </c:ser>
        <c:ser>
          <c:idx val="9"/>
          <c:order val="9"/>
          <c:tx>
            <c:strRef>
              <c:f>データシート!$A$36</c:f>
              <c:strCache>
                <c:ptCount val="1"/>
                <c:pt idx="0">
                  <c:v>矢掛町病院事業会計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18.48</c:v>
                </c:pt>
                <c:pt idx="2">
                  <c:v>#N/A</c:v>
                </c:pt>
                <c:pt idx="3">
                  <c:v>15.48</c:v>
                </c:pt>
                <c:pt idx="4">
                  <c:v>#N/A</c:v>
                </c:pt>
                <c:pt idx="5">
                  <c:v>15.13</c:v>
                </c:pt>
                <c:pt idx="6">
                  <c:v>#N/A</c:v>
                </c:pt>
                <c:pt idx="7">
                  <c:v>17.89</c:v>
                </c:pt>
                <c:pt idx="8">
                  <c:v>#N/A</c:v>
                </c:pt>
                <c:pt idx="9">
                  <c:v>23.76</c:v>
                </c:pt>
              </c:numCache>
            </c:numRef>
          </c:val>
          <c:extLst>
            <c:ext xmlns:c16="http://schemas.microsoft.com/office/drawing/2014/chart" uri="{C3380CC4-5D6E-409C-BE32-E72D297353CC}">
              <c16:uniqueId val="{00000009-03C7-42B0-9AAE-E66B83E529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823</c:v>
                </c:pt>
                <c:pt idx="5">
                  <c:v>849</c:v>
                </c:pt>
                <c:pt idx="8">
                  <c:v>903</c:v>
                </c:pt>
                <c:pt idx="11">
                  <c:v>987</c:v>
                </c:pt>
                <c:pt idx="14">
                  <c:v>1029</c:v>
                </c:pt>
              </c:numCache>
            </c:numRef>
          </c:val>
          <c:extLst>
            <c:ext xmlns:c16="http://schemas.microsoft.com/office/drawing/2014/chart" uri="{C3380CC4-5D6E-409C-BE32-E72D297353CC}">
              <c16:uniqueId val="{00000000-7A19-4ABE-B0F7-A347D6FB09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19-4ABE-B0F7-A347D6FB09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4</c:v>
                </c:pt>
                <c:pt idx="6">
                  <c:v>4</c:v>
                </c:pt>
                <c:pt idx="9">
                  <c:v>4</c:v>
                </c:pt>
                <c:pt idx="12">
                  <c:v>4</c:v>
                </c:pt>
              </c:numCache>
            </c:numRef>
          </c:val>
          <c:extLst>
            <c:ext xmlns:c16="http://schemas.microsoft.com/office/drawing/2014/chart" uri="{C3380CC4-5D6E-409C-BE32-E72D297353CC}">
              <c16:uniqueId val="{00000002-7A19-4ABE-B0F7-A347D6FB09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c:v>
                </c:pt>
                <c:pt idx="3">
                  <c:v>7</c:v>
                </c:pt>
                <c:pt idx="6">
                  <c:v>2</c:v>
                </c:pt>
                <c:pt idx="9">
                  <c:v>5</c:v>
                </c:pt>
                <c:pt idx="12">
                  <c:v>5</c:v>
                </c:pt>
              </c:numCache>
            </c:numRef>
          </c:val>
          <c:extLst>
            <c:ext xmlns:c16="http://schemas.microsoft.com/office/drawing/2014/chart" uri="{C3380CC4-5D6E-409C-BE32-E72D297353CC}">
              <c16:uniqueId val="{00000003-7A19-4ABE-B0F7-A347D6FB09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538</c:v>
                </c:pt>
                <c:pt idx="3">
                  <c:v>571</c:v>
                </c:pt>
                <c:pt idx="6">
                  <c:v>580</c:v>
                </c:pt>
                <c:pt idx="9">
                  <c:v>567</c:v>
                </c:pt>
                <c:pt idx="12">
                  <c:v>594</c:v>
                </c:pt>
              </c:numCache>
            </c:numRef>
          </c:val>
          <c:extLst>
            <c:ext xmlns:c16="http://schemas.microsoft.com/office/drawing/2014/chart" uri="{C3380CC4-5D6E-409C-BE32-E72D297353CC}">
              <c16:uniqueId val="{00000004-7A19-4ABE-B0F7-A347D6FB09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19-4ABE-B0F7-A347D6FB09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19-4ABE-B0F7-A347D6FB09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577</c:v>
                </c:pt>
                <c:pt idx="3">
                  <c:v>584</c:v>
                </c:pt>
                <c:pt idx="6">
                  <c:v>646</c:v>
                </c:pt>
                <c:pt idx="9">
                  <c:v>754</c:v>
                </c:pt>
                <c:pt idx="12">
                  <c:v>785</c:v>
                </c:pt>
              </c:numCache>
            </c:numRef>
          </c:val>
          <c:extLst>
            <c:ext xmlns:c16="http://schemas.microsoft.com/office/drawing/2014/chart" uri="{C3380CC4-5D6E-409C-BE32-E72D297353CC}">
              <c16:uniqueId val="{00000007-7A19-4ABE-B0F7-A347D6FB09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305</c:v>
                </c:pt>
                <c:pt idx="2">
                  <c:v>#N/A</c:v>
                </c:pt>
                <c:pt idx="3">
                  <c:v>#N/A</c:v>
                </c:pt>
                <c:pt idx="4">
                  <c:v>317</c:v>
                </c:pt>
                <c:pt idx="5">
                  <c:v>#N/A</c:v>
                </c:pt>
                <c:pt idx="6">
                  <c:v>#N/A</c:v>
                </c:pt>
                <c:pt idx="7">
                  <c:v>329</c:v>
                </c:pt>
                <c:pt idx="8">
                  <c:v>#N/A</c:v>
                </c:pt>
                <c:pt idx="9">
                  <c:v>#N/A</c:v>
                </c:pt>
                <c:pt idx="10">
                  <c:v>343</c:v>
                </c:pt>
                <c:pt idx="11">
                  <c:v>#N/A</c:v>
                </c:pt>
                <c:pt idx="12">
                  <c:v>#N/A</c:v>
                </c:pt>
                <c:pt idx="13">
                  <c:v>359</c:v>
                </c:pt>
                <c:pt idx="14">
                  <c:v>#N/A</c:v>
                </c:pt>
              </c:numCache>
            </c:numRef>
          </c:val>
          <c:smooth val="0"/>
          <c:extLst>
            <c:ext xmlns:c16="http://schemas.microsoft.com/office/drawing/2014/chart" uri="{C3380CC4-5D6E-409C-BE32-E72D297353CC}">
              <c16:uniqueId val="{00000008-7A19-4ABE-B0F7-A347D6FB09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11736</c:v>
                </c:pt>
                <c:pt idx="5">
                  <c:v>11713</c:v>
                </c:pt>
                <c:pt idx="8">
                  <c:v>12297</c:v>
                </c:pt>
                <c:pt idx="11">
                  <c:v>12217</c:v>
                </c:pt>
                <c:pt idx="14">
                  <c:v>12462</c:v>
                </c:pt>
              </c:numCache>
            </c:numRef>
          </c:val>
          <c:extLst>
            <c:ext xmlns:c16="http://schemas.microsoft.com/office/drawing/2014/chart" uri="{C3380CC4-5D6E-409C-BE32-E72D297353CC}">
              <c16:uniqueId val="{00000000-EBB4-4058-882D-A9DD9429CA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55</c:v>
                </c:pt>
                <c:pt idx="5">
                  <c:v>2</c:v>
                </c:pt>
                <c:pt idx="8">
                  <c:v>57</c:v>
                </c:pt>
                <c:pt idx="11">
                  <c:v>53</c:v>
                </c:pt>
                <c:pt idx="14">
                  <c:v>47</c:v>
                </c:pt>
              </c:numCache>
            </c:numRef>
          </c:val>
          <c:extLst>
            <c:ext xmlns:c16="http://schemas.microsoft.com/office/drawing/2014/chart" uri="{C3380CC4-5D6E-409C-BE32-E72D297353CC}">
              <c16:uniqueId val="{00000001-EBB4-4058-882D-A9DD9429CA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8072</c:v>
                </c:pt>
                <c:pt idx="5">
                  <c:v>8762</c:v>
                </c:pt>
                <c:pt idx="8">
                  <c:v>9322</c:v>
                </c:pt>
                <c:pt idx="11">
                  <c:v>8331</c:v>
                </c:pt>
                <c:pt idx="14">
                  <c:v>8419</c:v>
                </c:pt>
              </c:numCache>
            </c:numRef>
          </c:val>
          <c:extLst>
            <c:ext xmlns:c16="http://schemas.microsoft.com/office/drawing/2014/chart" uri="{C3380CC4-5D6E-409C-BE32-E72D297353CC}">
              <c16:uniqueId val="{00000002-EBB4-4058-882D-A9DD9429CA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B4-4058-882D-A9DD9429CA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B4-4058-882D-A9DD9429CA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B4-4058-882D-A9DD9429CA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843</c:v>
                </c:pt>
                <c:pt idx="3">
                  <c:v>934</c:v>
                </c:pt>
                <c:pt idx="6">
                  <c:v>766</c:v>
                </c:pt>
                <c:pt idx="9">
                  <c:v>767</c:v>
                </c:pt>
                <c:pt idx="12">
                  <c:v>764</c:v>
                </c:pt>
              </c:numCache>
            </c:numRef>
          </c:val>
          <c:extLst>
            <c:ext xmlns:c16="http://schemas.microsoft.com/office/drawing/2014/chart" uri="{C3380CC4-5D6E-409C-BE32-E72D297353CC}">
              <c16:uniqueId val="{00000006-EBB4-4058-882D-A9DD9429CA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67</c:v>
                </c:pt>
                <c:pt idx="3">
                  <c:v>67</c:v>
                </c:pt>
                <c:pt idx="6">
                  <c:v>65</c:v>
                </c:pt>
                <c:pt idx="9">
                  <c:v>62</c:v>
                </c:pt>
                <c:pt idx="12">
                  <c:v>59</c:v>
                </c:pt>
              </c:numCache>
            </c:numRef>
          </c:val>
          <c:extLst>
            <c:ext xmlns:c16="http://schemas.microsoft.com/office/drawing/2014/chart" uri="{C3380CC4-5D6E-409C-BE32-E72D297353CC}">
              <c16:uniqueId val="{00000007-EBB4-4058-882D-A9DD9429CA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9377</c:v>
                </c:pt>
                <c:pt idx="3">
                  <c:v>8899</c:v>
                </c:pt>
                <c:pt idx="6">
                  <c:v>9135</c:v>
                </c:pt>
                <c:pt idx="9">
                  <c:v>7956</c:v>
                </c:pt>
                <c:pt idx="12">
                  <c:v>7393</c:v>
                </c:pt>
              </c:numCache>
            </c:numRef>
          </c:val>
          <c:extLst>
            <c:ext xmlns:c16="http://schemas.microsoft.com/office/drawing/2014/chart" uri="{C3380CC4-5D6E-409C-BE32-E72D297353CC}">
              <c16:uniqueId val="{00000008-EBB4-4058-882D-A9DD9429CA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184</c:v>
                </c:pt>
                <c:pt idx="3">
                  <c:v>196</c:v>
                </c:pt>
                <c:pt idx="6">
                  <c:v>278</c:v>
                </c:pt>
                <c:pt idx="9">
                  <c:v>271</c:v>
                </c:pt>
                <c:pt idx="12">
                  <c:v>212</c:v>
                </c:pt>
              </c:numCache>
            </c:numRef>
          </c:val>
          <c:extLst>
            <c:ext xmlns:c16="http://schemas.microsoft.com/office/drawing/2014/chart" uri="{C3380CC4-5D6E-409C-BE32-E72D297353CC}">
              <c16:uniqueId val="{00000009-EBB4-4058-882D-A9DD9429CA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8290</c:v>
                </c:pt>
                <c:pt idx="3">
                  <c:v>8803</c:v>
                </c:pt>
                <c:pt idx="6">
                  <c:v>9440</c:v>
                </c:pt>
                <c:pt idx="9">
                  <c:v>9712</c:v>
                </c:pt>
                <c:pt idx="12">
                  <c:v>10309</c:v>
                </c:pt>
              </c:numCache>
            </c:numRef>
          </c:val>
          <c:extLst>
            <c:ext xmlns:c16="http://schemas.microsoft.com/office/drawing/2014/chart" uri="{C3380CC4-5D6E-409C-BE32-E72D297353CC}">
              <c16:uniqueId val="{0000000A-EBB4-4058-882D-A9DD9429CAD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B4-4058-882D-A9DD9429CAD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4353</c:v>
                </c:pt>
                <c:pt idx="1">
                  <c:v>3168</c:v>
                </c:pt>
                <c:pt idx="2">
                  <c:v>3224</c:v>
                </c:pt>
              </c:numCache>
            </c:numRef>
          </c:val>
          <c:extLst>
            <c:ext xmlns:c16="http://schemas.microsoft.com/office/drawing/2014/chart" uri="{C3380CC4-5D6E-409C-BE32-E72D297353CC}">
              <c16:uniqueId val="{00000000-30A3-4982-94CC-9A763914C8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1049</c:v>
                </c:pt>
                <c:pt idx="1">
                  <c:v>1177</c:v>
                </c:pt>
                <c:pt idx="2">
                  <c:v>1234</c:v>
                </c:pt>
              </c:numCache>
            </c:numRef>
          </c:val>
          <c:extLst>
            <c:ext xmlns:c16="http://schemas.microsoft.com/office/drawing/2014/chart" uri="{C3380CC4-5D6E-409C-BE32-E72D297353CC}">
              <c16:uniqueId val="{00000001-30A3-4982-94CC-9A763914C8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3576</c:v>
                </c:pt>
                <c:pt idx="1">
                  <c:v>3440</c:v>
                </c:pt>
                <c:pt idx="2">
                  <c:v>3397</c:v>
                </c:pt>
              </c:numCache>
            </c:numRef>
          </c:val>
          <c:extLst>
            <c:ext xmlns:c16="http://schemas.microsoft.com/office/drawing/2014/chart" uri="{C3380CC4-5D6E-409C-BE32-E72D297353CC}">
              <c16:uniqueId val="{00000002-30A3-4982-94CC-9A763914C8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{B923F774-923D-4E1E-B55B-4CDED8273C08}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848-4E03-9D84-31FF99157C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{28A3D236-8589-4C50-BB7D-CA640EF06E91}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48-4E03-9D84-31FF99157C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{802A0747-4E07-4008-915B-918E560D3D4A}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48-4E03-9D84-31FF99157C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{B87DA3D2-B09D-4B3F-A077-734509AED32A}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48-4E03-9D84-31FF99157C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{634D4687-04FA-4F34-8F88-565EE6966E2B}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48-4E03-9D84-31FF99157CB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{F40CA32A-496B-46F7-B8C5-85ED795043C2}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848-4E03-9D84-31FF99157CB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{75FA19C4-9C34-4B16-A159-9D76A3419924}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848-4E03-9D84-31FF99157CB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{502E7158-7BAE-46E6-9A95-D867C7F1FD45}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848-4E03-9D84-31FF99157CB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{F997C0AC-6653-4CB0-B42C-EFE43B472331}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848-4E03-9D84-31FF99157C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61.7</c:v>
                </c:pt>
                <c:pt idx="16">
                  <c:v>62.7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848-4E03-9D84-31FF99157C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{2E0F2D7C-1A5E-4531-AA2B-DF36A2A574BC}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848-4E03-9D84-31FF99157C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{48189E29-9587-4092-A6AE-369F9CFEFEDC}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48-4E03-9D84-31FF99157C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{684D9207-D1FB-4631-98AD-612E378A9F18}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48-4E03-9D84-31FF99157C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{8888CBBD-3069-49FF-9810-512CB839CEBE}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48-4E03-9D84-31FF99157C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{B0882885-DDFC-4F2C-BB48-90E5A766AA2B}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48-4E03-9D84-31FF99157CB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{81E0E953-7B2B-4FD5-8E84-7BB462DAA6C8}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848-4E03-9D84-31FF99157CB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{1183086F-A0C2-4E29-A07C-98049E85EC97}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848-4E03-9D84-31FF99157CB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{7F85E950-DDED-42C5-9617-512682BB49F0}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848-4E03-9D84-31FF99157CB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{A36D725A-A1DE-4318-9F32-DFEB68AF8076}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848-4E03-9D84-31FF99157C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numCache>
            </c:numRef>
          </c:xVal>
          <c:yVal>
            <c:numRef>
              <c:f>公会計指標分析・財政指標組合せ分析表!$BP$55:$DC$55</c:f>
              <c:numCache>
                <c:formatCode>#,##0.0;"▲ "#,##0.0</c:formatCode>
                <c:ptCount val="40"/>
                <c:pt idx="0">
                  <c:v>20.2</c:v>
                </c:pt>
                <c:pt idx="8">
                  <c:v>38.5</c:v>
                </c:pt>
                <c:pt idx="16">
                  <c:v>32.799999999999997</c:v>
                </c:pt>
              </c:numCache>
            </c:numRef>
          </c:yVal>
          <c:smooth val="0"/>
          <c:extLst>
            <c:ext xmlns:c16="http://schemas.microsoft.com/office/drawing/2014/chart" uri="{C3380CC4-5D6E-409C-BE32-E72D297353CC}">
              <c16:uniqueId val="{00000013-3848-4E03-9D84-31FF99157CB9}"/>
            </c:ext>
          </c:extLst>
        </c:ser>
        <c:dLbls>
          <c:showLegendKey val="0"/>
          <c:showVal val="1"/>
          <c:showCatName val="0"/>
          <c:showSerName val="0"/>
          <c:showPercent val="0"/>
          <c:showBubbleSize val="0"/>
        </c:dLbls>
        <c:axId val="46179840"/>
        <c:axId val="46181760"/>
      </c:scatterChart>
      <c:valAx>
        <c:axId val="46179840"/>
        <c:scaling>
          <c:orientation val="minMax"/>
          <c:max val="59.2"/>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{3014FCAA-2A27-48CB-A834-7C0CC960DD0F}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458-4706-943A-5420BC0098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{AAAA1A46-F22B-42BA-AE16-5ABDCAE5FF44}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58-4706-943A-5420BC0098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{EC5D9F8E-20CF-4B32-8420-5C0F55FF00EE}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58-4706-943A-5420BC0098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{F89A9424-5F82-4B3F-80DD-E285180E1BFC}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58-4706-943A-5420BC0098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{0F11D2B2-C843-474E-8487-0E7B3C6A5BA1}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58-4706-943A-5420BC00986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{5DC0D7C6-DBC9-47F1-B22E-317255036E0F}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458-4706-943A-5420BC00986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{9ED179B5-B68C-458A-9A2F-AC67A5402A27}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458-4706-943A-5420BC00986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{28B42B8B-9345-4C38-809C-78B6F315C946}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458-4706-943A-5420BC00986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{ED385D53-67A2-4BF0-A4B9-7E73FD0BA99F}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458-4706-943A-5420BC0098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7.9</c:v>
                </c:pt>
                <c:pt idx="16">
                  <c:v>8.1999999999999993</c:v>
                </c:pt>
                <c:pt idx="24">
                  <c:v>8.6</c:v>
                </c:pt>
                <c:pt idx="32">
                  <c:v>8.9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458-4706-943A-5420BC00986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{BCE36235-496E-47A9-A264-019E4C83B2E2}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458-4706-943A-5420BC00986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{6F672AE0-9DFF-4382-8AA9-AF9C15D99FFA}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58-4706-943A-5420BC0098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{A5D6BC1F-356D-48E9-AD29-D6C1B30E7727}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58-4706-943A-5420BC0098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{0B4CDF44-C755-4299-AC0D-5EA3A8D64390}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58-4706-943A-5420BC0098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{AFDAAA97-586E-4B4B-96DD-C44A9FD15B81}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58-4706-943A-5420BC00986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{F3AF50DA-E964-465C-81F4-AC0658EFA229}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458-4706-943A-5420BC00986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{F2952792-CAF1-4E74-9082-FB6DB264BBA4}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458-4706-943A-5420BC00986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{F772A03D-0AFD-43CE-8494-11146A992098}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458-4706-943A-5420BC00986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{043604FB-209B-4A81-9A1E-9D3A9DCE04B6}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458-4706-943A-5420BC0098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8458-4706-943A-5420BC00986E}"/>
            </c:ext>
          </c:extLst>
        </c:ser>
        <c:dLbls>
          <c:showLegendKey val="0"/>
          <c:showVal val="1"/>
          <c:showCatName val="0"/>
          <c:showSerName val="0"/>
          <c:showPercent val="0"/>
          <c:showBubbleSize val="0"/>
        </c:dLbls>
        <c:axId val="84219776"/>
        <c:axId val="84234240"/>
      </c:scatterChart>
      <c:valAx>
        <c:axId val="84219776"/>
        <c:scaling>
          <c:orientation val="minMax"/>
          <c:max val="9.4"/>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14,161
13,788
90.62
9,423,707
8,639,100
662,915
4,876,464
10,308,926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企業誘致の推進や積極的な定住施策、観光施策等により定住人口や交流人口を増やし、税収増加を図っているが、少子高齢化による人口減少や全国平均を上回る高齢化率（令和</a:t>
          </a:r>
          <a:r>
            <a:rPr kumimoji="1" lang="en-US" altLang="ja-JP" sz="1100">
              <a:latin typeface="+mn-ea"/>
              <a:ea typeface="+mn-ea"/>
            </a:rPr>
            <a:t>2</a:t>
          </a:r>
          <a:r>
            <a:rPr kumimoji="1" lang="ja-JP" altLang="en-US" sz="1100">
              <a:latin typeface="+mn-ea"/>
              <a:ea typeface="+mn-ea"/>
            </a:rPr>
            <a:t>年</a:t>
          </a:r>
          <a:r>
            <a:rPr kumimoji="1" lang="en-US" altLang="ja-JP" sz="1100">
              <a:latin typeface="+mn-ea"/>
              <a:ea typeface="+mn-ea"/>
            </a:rPr>
            <a:t>12</a:t>
          </a:r>
          <a:r>
            <a:rPr kumimoji="1" lang="ja-JP" altLang="en-US" sz="1100">
              <a:latin typeface="+mn-ea"/>
              <a:ea typeface="+mn-ea"/>
            </a:rPr>
            <a:t>月末　</a:t>
          </a:r>
          <a:r>
            <a:rPr kumimoji="1" lang="en-US" altLang="ja-JP" sz="1100">
              <a:latin typeface="+mn-ea"/>
              <a:ea typeface="+mn-ea"/>
            </a:rPr>
            <a:t>38.49</a:t>
          </a:r>
          <a:r>
            <a:rPr kumimoji="1" lang="ja-JP" altLang="en-US" sz="1100">
              <a:latin typeface="+mn-ea"/>
              <a:ea typeface="+mn-ea"/>
            </a:rPr>
            <a:t>％）等により財政基盤が弱く、類似団体平均を下回っており、地方交付税に依存した財政運営となっている。</a:t>
          </a:r>
        </a:p>
        <a:p>
          <a:r>
            <a:rPr kumimoji="1" lang="ja-JP" altLang="en-US" sz="1100">
              <a:latin typeface="+mn-ea"/>
              <a:ea typeface="+mn-ea"/>
            </a:rPr>
            <a:t>　平成</a:t>
          </a:r>
          <a:r>
            <a:rPr kumimoji="1" lang="en-US" altLang="ja-JP" sz="1100">
              <a:latin typeface="+mn-ea"/>
              <a:ea typeface="+mn-ea"/>
            </a:rPr>
            <a:t>27</a:t>
          </a:r>
          <a:r>
            <a:rPr kumimoji="1" lang="ja-JP" altLang="en-US" sz="1100">
              <a:latin typeface="+mn-ea"/>
              <a:ea typeface="+mn-ea"/>
            </a:rPr>
            <a:t>年度に個人住民税にかかる特殊要因があり単年度の財政力指数が大きく上がったことにより、３ヵ年平均の本数値も同年度から改善していたが、平成</a:t>
          </a:r>
          <a:r>
            <a:rPr kumimoji="1" lang="en-US" altLang="ja-JP" sz="1100">
              <a:latin typeface="+mn-ea"/>
              <a:ea typeface="+mn-ea"/>
            </a:rPr>
            <a:t>30</a:t>
          </a:r>
          <a:r>
            <a:rPr kumimoji="1" lang="ja-JP" altLang="en-US" sz="1100">
              <a:latin typeface="+mn-ea"/>
              <a:ea typeface="+mn-ea"/>
            </a:rPr>
            <a:t>年度以降はその影響がなくなったため、比率が元の水準に戻っている。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119380</xdr:rowOff>
    </xdr:from>
    <xdr:to>
      <xdr:col>23</xdr:col>
      <xdr:colOff>133350</xdr:colOff>
      <xdr:row>43</xdr:row>
      <xdr:rowOff>127423</xdr:rowOff>
    </xdr:to>
    <xdr:cxnSp macro="">
      <xdr:nvCxnSpPr>
        <xdr:cNvPr id="68" name="直線コネクタ 67"/>
        <xdr:cNvCxnSpPr/>
      </xdr:nvCxnSpPr>
      <xdr:spPr>
        <a:xfrm>
          <a:off x="4114800" y="74917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103294</xdr:rowOff>
    </xdr:from>
    <xdr:to>
      <xdr:col>19</xdr:col>
      <xdr:colOff>133350</xdr:colOff>
      <xdr:row>43</xdr:row>
      <xdr:rowOff>119380</xdr:rowOff>
    </xdr:to>
    <xdr:cxnSp macro="">
      <xdr:nvCxnSpPr>
        <xdr:cNvPr id="71" name="直線コネクタ 70"/>
        <xdr:cNvCxnSpPr/>
      </xdr:nvCxnSpPr>
      <xdr:spPr>
        <a:xfrm>
          <a:off x="3225800" y="74756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103294</xdr:rowOff>
    </xdr:from>
    <xdr:to>
      <xdr:col>15</xdr:col>
      <xdr:colOff>82550</xdr:colOff>
      <xdr:row>43</xdr:row>
      <xdr:rowOff>103294</xdr:rowOff>
    </xdr:to>
    <xdr:cxnSp macro="">
      <xdr:nvCxnSpPr>
        <xdr:cNvPr id="74" name="直線コネクタ 73"/>
        <xdr:cNvCxnSpPr/>
      </xdr:nvCxnSpPr>
      <xdr:spPr>
        <a:xfrm>
          <a:off x="2336800" y="7475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103294</xdr:rowOff>
    </xdr:from>
    <xdr:to>
      <xdr:col>11</xdr:col>
      <xdr:colOff>31750</xdr:colOff>
      <xdr:row>43</xdr:row>
      <xdr:rowOff>111337</xdr:rowOff>
    </xdr:to>
    <xdr:cxnSp macro="">
      <xdr:nvCxnSpPr>
        <xdr:cNvPr id="77" name="直線コネクタ 76"/>
        <xdr:cNvCxnSpPr/>
      </xdr:nvCxnSpPr>
      <xdr:spPr>
        <a:xfrm flipV="1">
          <a:off x="1447800" y="74756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76623</xdr:rowOff>
    </xdr:from>
    <xdr:to>
      <xdr:col>23</xdr:col>
      <xdr:colOff>184150</xdr:colOff>
      <xdr:row>44</xdr:row>
      <xdr:rowOff>6773</xdr:rowOff>
    </xdr:to>
    <xdr:sp macro="" textlink="">
      <xdr:nvSpPr>
        <xdr:cNvPr id="87" name="楕円 86"/>
        <xdr:cNvSpPr/>
      </xdr:nvSpPr>
      <xdr:spPr>
        <a:xfrm>
          <a:off x="4902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48700</xdr:rowOff>
    </xdr:from>
    <xdr:ext cx="762000" cy="259045"/>
    <xdr:sp macro="" textlink="">
      <xdr:nvSpPr>
        <xdr:cNvPr id="88" name="財政力該当値テキスト"/>
        <xdr:cNvSpPr txBox="1"/>
      </xdr:nvSpPr>
      <xdr:spPr>
        <a:xfrm>
          <a:off x="5041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9" name="楕円 88"/>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154957</xdr:rowOff>
    </xdr:from>
    <xdr:ext cx="736600" cy="259045"/>
    <xdr:sp macro="" textlink="">
      <xdr:nvSpPr>
        <xdr:cNvPr id="90" name="テキスト ボックス 89"/>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52494</xdr:rowOff>
    </xdr:from>
    <xdr:to>
      <xdr:col>15</xdr:col>
      <xdr:colOff>133350</xdr:colOff>
      <xdr:row>43</xdr:row>
      <xdr:rowOff>154094</xdr:rowOff>
    </xdr:to>
    <xdr:sp macro="" textlink="">
      <xdr:nvSpPr>
        <xdr:cNvPr id="91" name="楕円 90"/>
        <xdr:cNvSpPr/>
      </xdr:nvSpPr>
      <xdr:spPr>
        <a:xfrm>
          <a:off x="3175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138871</xdr:rowOff>
    </xdr:from>
    <xdr:ext cx="762000" cy="259045"/>
    <xdr:sp macro="" textlink="">
      <xdr:nvSpPr>
        <xdr:cNvPr id="92" name="テキスト ボックス 91"/>
        <xdr:cNvSpPr txBox="1"/>
      </xdr:nvSpPr>
      <xdr:spPr>
        <a:xfrm>
          <a:off x="2844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52494</xdr:rowOff>
    </xdr:from>
    <xdr:to>
      <xdr:col>11</xdr:col>
      <xdr:colOff>82550</xdr:colOff>
      <xdr:row>43</xdr:row>
      <xdr:rowOff>154094</xdr:rowOff>
    </xdr:to>
    <xdr:sp macro="" textlink="">
      <xdr:nvSpPr>
        <xdr:cNvPr id="93" name="楕円 92"/>
        <xdr:cNvSpPr/>
      </xdr:nvSpPr>
      <xdr:spPr>
        <a:xfrm>
          <a:off x="2286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138871</xdr:rowOff>
    </xdr:from>
    <xdr:ext cx="762000" cy="259045"/>
    <xdr:sp macro="" textlink="">
      <xdr:nvSpPr>
        <xdr:cNvPr id="94" name="テキスト ボックス 93"/>
        <xdr:cNvSpPr txBox="1"/>
      </xdr:nvSpPr>
      <xdr:spPr>
        <a:xfrm>
          <a:off x="1955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60537</xdr:rowOff>
    </xdr:from>
    <xdr:to>
      <xdr:col>7</xdr:col>
      <xdr:colOff>31750</xdr:colOff>
      <xdr:row>43</xdr:row>
      <xdr:rowOff>162137</xdr:rowOff>
    </xdr:to>
    <xdr:sp macro="" textlink="">
      <xdr:nvSpPr>
        <xdr:cNvPr id="95" name="楕円 94"/>
        <xdr:cNvSpPr/>
      </xdr:nvSpPr>
      <xdr:spPr>
        <a:xfrm>
          <a:off x="1397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146914</xdr:rowOff>
    </xdr:from>
    <xdr:ext cx="762000" cy="259045"/>
    <xdr:sp macro="" textlink="">
      <xdr:nvSpPr>
        <xdr:cNvPr id="96" name="テキスト ボックス 95"/>
        <xdr:cNvSpPr txBox="1"/>
      </xdr:nvSpPr>
      <xdr:spPr>
        <a:xfrm>
          <a:off x="1066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mn-ea"/>
              <a:ea typeface="+mn-ea"/>
            </a:rPr>
            <a:t>　経常収支比率は、経常経費充当一般財源が前年度から</a:t>
          </a:r>
          <a:r>
            <a:rPr kumimoji="1" lang="en-US" altLang="ja-JP" sz="950">
              <a:latin typeface="+mn-ea"/>
              <a:ea typeface="+mn-ea"/>
            </a:rPr>
            <a:t>2.0%</a:t>
          </a:r>
          <a:r>
            <a:rPr kumimoji="1" lang="ja-JP" altLang="en-US" sz="950">
              <a:latin typeface="+mn-ea"/>
              <a:ea typeface="+mn-ea"/>
            </a:rPr>
            <a:t>増となったものの、地方税、地方交付税等の経常財源が</a:t>
          </a:r>
          <a:r>
            <a:rPr kumimoji="1" lang="en-US" altLang="ja-JP" sz="950">
              <a:latin typeface="+mn-ea"/>
              <a:ea typeface="+mn-ea"/>
            </a:rPr>
            <a:t>3.1</a:t>
          </a:r>
          <a:r>
            <a:rPr kumimoji="1" lang="ja-JP" altLang="en-US" sz="950">
              <a:latin typeface="+mn-ea"/>
              <a:ea typeface="+mn-ea"/>
            </a:rPr>
            <a:t>％増加したことから、前年度から</a:t>
          </a:r>
          <a:r>
            <a:rPr kumimoji="1" lang="en-US" altLang="ja-JP" sz="950">
              <a:latin typeface="+mn-ea"/>
              <a:ea typeface="+mn-ea"/>
            </a:rPr>
            <a:t>1.0</a:t>
          </a:r>
          <a:r>
            <a:rPr kumimoji="1" lang="ja-JP" altLang="en-US" sz="950">
              <a:latin typeface="+mn-ea"/>
              <a:ea typeface="+mn-ea"/>
            </a:rPr>
            <a:t>％改善し、</a:t>
          </a:r>
          <a:r>
            <a:rPr kumimoji="1" lang="en-US" altLang="ja-JP" sz="950">
              <a:latin typeface="+mn-ea"/>
              <a:ea typeface="+mn-ea"/>
            </a:rPr>
            <a:t>90.7</a:t>
          </a:r>
          <a:r>
            <a:rPr kumimoji="1" lang="ja-JP" altLang="en-US" sz="950">
              <a:latin typeface="+mn-ea"/>
              <a:ea typeface="+mn-ea"/>
            </a:rPr>
            <a:t>％となっている。比率が高止まりしているのは、主に、扶助費、公債費のほか、企業会計への繰出金等が年々増加していることによるもので、この増加傾向は今後も続く見込みである。地方債の償還については減債基金への積み立てを行っているほか、将来の財政運営に備え、計画的に財政調整基金への積立てを行っていることから、経常収支比率が悪化してもすぐに財政運営が立ち行かなくなることはないが、今後経常一般財源の大幅な増は見込みにくいことから、経常的な物件費や補助費等の節減を行っていくとともに、計画的な繰上償還で公債費の抑制を図っていきたい。</a:t>
          </a:r>
          <a:endParaRPr kumimoji="1" lang="en-US" altLang="ja-JP" sz="950">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49954</xdr:rowOff>
    </xdr:from>
    <xdr:to>
      <xdr:col>23</xdr:col>
      <xdr:colOff>133350</xdr:colOff>
      <xdr:row>63</xdr:row>
      <xdr:rowOff>130387</xdr:rowOff>
    </xdr:to>
    <xdr:cxnSp macro="">
      <xdr:nvCxnSpPr>
        <xdr:cNvPr id="131" name="直線コネクタ 130"/>
        <xdr:cNvCxnSpPr/>
      </xdr:nvCxnSpPr>
      <xdr:spPr>
        <a:xfrm flipV="1">
          <a:off x="4114800" y="1085130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63</xdr:row>
      <xdr:rowOff>130387</xdr:rowOff>
    </xdr:to>
    <xdr:cxnSp macro="">
      <xdr:nvCxnSpPr>
        <xdr:cNvPr id="134" name="直線コネクタ 133"/>
        <xdr:cNvCxnSpPr/>
      </xdr:nvCxnSpPr>
      <xdr:spPr>
        <a:xfrm>
          <a:off x="3225800" y="1073869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108796</xdr:rowOff>
    </xdr:to>
    <xdr:cxnSp macro="">
      <xdr:nvCxnSpPr>
        <xdr:cNvPr id="137" name="直線コネクタ 136"/>
        <xdr:cNvCxnSpPr/>
      </xdr:nvCxnSpPr>
      <xdr:spPr>
        <a:xfrm>
          <a:off x="2336800" y="1060196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61</xdr:row>
      <xdr:rowOff>143510</xdr:rowOff>
    </xdr:to>
    <xdr:cxnSp macro="">
      <xdr:nvCxnSpPr>
        <xdr:cNvPr id="140" name="直線コネクタ 139"/>
        <xdr:cNvCxnSpPr/>
      </xdr:nvCxnSpPr>
      <xdr:spPr>
        <a:xfrm>
          <a:off x="1447800" y="1038479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50" name="楕円 149"/>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142681</xdr:rowOff>
    </xdr:from>
    <xdr:ext cx="762000" cy="259045"/>
    <xdr:sp macro="" textlink="">
      <xdr:nvSpPr>
        <xdr:cNvPr id="151" name="財政構造の弾力性該当値テキスト"/>
        <xdr:cNvSpPr txBox="1"/>
      </xdr:nvSpPr>
      <xdr:spPr>
        <a:xfrm>
          <a:off x="5041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79587</xdr:rowOff>
    </xdr:from>
    <xdr:to>
      <xdr:col>19</xdr:col>
      <xdr:colOff>184150</xdr:colOff>
      <xdr:row>64</xdr:row>
      <xdr:rowOff>9737</xdr:rowOff>
    </xdr:to>
    <xdr:sp macro="" textlink="">
      <xdr:nvSpPr>
        <xdr:cNvPr id="152" name="楕円 151"/>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53" name="テキスト ボックス 152"/>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4" name="楕円 153"/>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144373</xdr:rowOff>
    </xdr:from>
    <xdr:ext cx="762000" cy="259045"/>
    <xdr:sp macro="" textlink="">
      <xdr:nvSpPr>
        <xdr:cNvPr id="155" name="テキスト ボックス 154"/>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6" name="楕円 155"/>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7637</xdr:rowOff>
    </xdr:from>
    <xdr:ext cx="762000" cy="259045"/>
    <xdr:sp macro="" textlink="">
      <xdr:nvSpPr>
        <xdr:cNvPr id="157" name="テキスト ボックス 156"/>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8" name="楕円 157"/>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133367</xdr:rowOff>
    </xdr:from>
    <xdr:ext cx="762000" cy="259045"/>
    <xdr:sp macro="" textlink="">
      <xdr:nvSpPr>
        <xdr:cNvPr id="159" name="テキスト ボックス 158"/>
        <xdr:cNvSpPr txBox="1"/>
      </xdr:nvSpPr>
      <xdr:spPr>
        <a:xfrm>
          <a:off x="1066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n-ea"/>
              <a:ea typeface="+mn-ea"/>
            </a:rPr>
            <a:t>　令和元年度の人件費・物件費等決算額は前年度から</a:t>
          </a:r>
          <a:r>
            <a:rPr kumimoji="1" lang="en-US" altLang="ja-JP" sz="1050">
              <a:latin typeface="+mn-ea"/>
              <a:ea typeface="+mn-ea"/>
            </a:rPr>
            <a:t>0.9%</a:t>
          </a:r>
          <a:r>
            <a:rPr kumimoji="1" lang="ja-JP" altLang="en-US" sz="1050">
              <a:latin typeface="+mn-ea"/>
              <a:ea typeface="+mn-ea"/>
            </a:rPr>
            <a:t>減となった。</a:t>
          </a:r>
          <a:endParaRPr kumimoji="1" lang="en-US" altLang="ja-JP" sz="1050">
            <a:solidFill>
              <a:schemeClr val="dk1"/>
            </a:solidFill>
            <a:effectLst/>
            <a:latin typeface="+mn-ea"/>
            <a:ea typeface="+mn-ea"/>
            <a:cs typeface="+mn-cs"/>
          </a:endParaRPr>
        </a:p>
        <a:p>
          <a:r>
            <a:rPr kumimoji="1" lang="ja-JP" altLang="en-US" sz="1050">
              <a:latin typeface="+mn-ea"/>
              <a:ea typeface="+mn-ea"/>
            </a:rPr>
            <a:t>　人口減少社会の中で矢掛町では定住人口・交流人口の増加を大きく打ち出し、定住施策や少子化対策のほか、観光施策に力を入れている。特にソフト事業に重点を置き各種施策を実施していることにより、賑わい創出のための委託費が増えているが、</a:t>
          </a:r>
          <a:r>
            <a:rPr kumimoji="1" lang="ja-JP" altLang="ja-JP" sz="1050">
              <a:solidFill>
                <a:schemeClr val="dk1"/>
              </a:solidFill>
              <a:effectLst/>
              <a:latin typeface="+mn-ea"/>
              <a:ea typeface="+mn-ea"/>
              <a:cs typeface="+mn-cs"/>
            </a:rPr>
            <a:t>平成</a:t>
          </a:r>
          <a:r>
            <a:rPr kumimoji="1" lang="en-US" altLang="ja-JP" sz="1050">
              <a:solidFill>
                <a:schemeClr val="dk1"/>
              </a:solidFill>
              <a:effectLst/>
              <a:latin typeface="+mn-ea"/>
              <a:ea typeface="+mn-ea"/>
              <a:cs typeface="+mn-cs"/>
            </a:rPr>
            <a:t>30</a:t>
          </a:r>
          <a:r>
            <a:rPr kumimoji="1" lang="ja-JP" altLang="ja-JP" sz="1050">
              <a:solidFill>
                <a:schemeClr val="dk1"/>
              </a:solidFill>
              <a:effectLst/>
              <a:latin typeface="+mn-ea"/>
              <a:ea typeface="+mn-ea"/>
              <a:cs typeface="+mn-cs"/>
            </a:rPr>
            <a:t>年度に増加した災害復旧に要した経費が減少したこと</a:t>
          </a:r>
          <a:r>
            <a:rPr kumimoji="1" lang="ja-JP" altLang="en-US" sz="1050">
              <a:solidFill>
                <a:schemeClr val="dk1"/>
              </a:solidFill>
              <a:effectLst/>
              <a:latin typeface="+mn-ea"/>
              <a:ea typeface="+mn-ea"/>
              <a:cs typeface="+mn-cs"/>
            </a:rPr>
            <a:t>によるものである</a:t>
          </a:r>
          <a:r>
            <a:rPr kumimoji="1" lang="ja-JP" altLang="ja-JP" sz="1050">
              <a:solidFill>
                <a:schemeClr val="dk1"/>
              </a:solidFill>
              <a:effectLst/>
              <a:latin typeface="+mn-ea"/>
              <a:ea typeface="+mn-ea"/>
              <a:cs typeface="+mn-cs"/>
            </a:rPr>
            <a:t>。</a:t>
          </a:r>
          <a:endParaRPr kumimoji="1" lang="en-US" altLang="ja-JP" sz="1050">
            <a:latin typeface="+mn-ea"/>
            <a:ea typeface="+mn-ea"/>
          </a:endParaRPr>
        </a:p>
        <a:p>
          <a:r>
            <a:rPr kumimoji="1" lang="ja-JP" altLang="en-US" sz="1050">
              <a:latin typeface="+mn-ea"/>
              <a:ea typeface="+mn-ea"/>
            </a:rPr>
            <a:t>　今後も、国県の補助制度を有効に活用することで一般財源の支出を抑える一方で、指定管理者制度の活用など事務の合理化を進め、経費削減に努めていく。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123064</xdr:rowOff>
    </xdr:from>
    <xdr:to>
      <xdr:col>23</xdr:col>
      <xdr:colOff>133350</xdr:colOff>
      <xdr:row>81</xdr:row>
      <xdr:rowOff>124354</xdr:rowOff>
    </xdr:to>
    <xdr:cxnSp macro="">
      <xdr:nvCxnSpPr>
        <xdr:cNvPr id="194" name="直線コネクタ 193"/>
        <xdr:cNvCxnSpPr/>
      </xdr:nvCxnSpPr>
      <xdr:spPr>
        <a:xfrm flipV="1">
          <a:off x="4114800" y="14010514"/>
          <a:ext cx="8382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96138</xdr:rowOff>
    </xdr:from>
    <xdr:to>
      <xdr:col>19</xdr:col>
      <xdr:colOff>133350</xdr:colOff>
      <xdr:row>81</xdr:row>
      <xdr:rowOff>124354</xdr:rowOff>
    </xdr:to>
    <xdr:cxnSp macro="">
      <xdr:nvCxnSpPr>
        <xdr:cNvPr id="197" name="直線コネクタ 196"/>
        <xdr:cNvCxnSpPr/>
      </xdr:nvCxnSpPr>
      <xdr:spPr>
        <a:xfrm>
          <a:off x="3225800" y="13983588"/>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85232</xdr:rowOff>
    </xdr:from>
    <xdr:to>
      <xdr:col>15</xdr:col>
      <xdr:colOff>82550</xdr:colOff>
      <xdr:row>81</xdr:row>
      <xdr:rowOff>96138</xdr:rowOff>
    </xdr:to>
    <xdr:cxnSp macro="">
      <xdr:nvCxnSpPr>
        <xdr:cNvPr id="200" name="直線コネクタ 199"/>
        <xdr:cNvCxnSpPr/>
      </xdr:nvCxnSpPr>
      <xdr:spPr>
        <a:xfrm>
          <a:off x="2336800" y="13972682"/>
          <a:ext cx="889000" cy="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70086</xdr:rowOff>
    </xdr:from>
    <xdr:to>
      <xdr:col>11</xdr:col>
      <xdr:colOff>31750</xdr:colOff>
      <xdr:row>81</xdr:row>
      <xdr:rowOff>85232</xdr:rowOff>
    </xdr:to>
    <xdr:cxnSp macro="">
      <xdr:nvCxnSpPr>
        <xdr:cNvPr id="203" name="直線コネクタ 202"/>
        <xdr:cNvCxnSpPr/>
      </xdr:nvCxnSpPr>
      <xdr:spPr>
        <a:xfrm>
          <a:off x="1447800" y="13957536"/>
          <a:ext cx="889000" cy="1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72264</xdr:rowOff>
    </xdr:from>
    <xdr:to>
      <xdr:col>23</xdr:col>
      <xdr:colOff>184150</xdr:colOff>
      <xdr:row>82</xdr:row>
      <xdr:rowOff>2414</xdr:rowOff>
    </xdr:to>
    <xdr:sp macro="" textlink="">
      <xdr:nvSpPr>
        <xdr:cNvPr id="213" name="楕円 212"/>
        <xdr:cNvSpPr/>
      </xdr:nvSpPr>
      <xdr:spPr>
        <a:xfrm>
          <a:off x="4902200" y="1395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88791</xdr:rowOff>
    </xdr:from>
    <xdr:ext cx="762000" cy="259045"/>
    <xdr:sp macro="" textlink="">
      <xdr:nvSpPr>
        <xdr:cNvPr id="214" name="人件費・物件費等の状況該当値テキスト"/>
        <xdr:cNvSpPr txBox="1"/>
      </xdr:nvSpPr>
      <xdr:spPr>
        <a:xfrm>
          <a:off x="5041900" y="138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73554</xdr:rowOff>
    </xdr:from>
    <xdr:to>
      <xdr:col>19</xdr:col>
      <xdr:colOff>184150</xdr:colOff>
      <xdr:row>82</xdr:row>
      <xdr:rowOff>3704</xdr:rowOff>
    </xdr:to>
    <xdr:sp macro="" textlink="">
      <xdr:nvSpPr>
        <xdr:cNvPr id="215" name="楕円 214"/>
        <xdr:cNvSpPr/>
      </xdr:nvSpPr>
      <xdr:spPr>
        <a:xfrm>
          <a:off x="4064000" y="139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13881</xdr:rowOff>
    </xdr:from>
    <xdr:ext cx="736600" cy="259045"/>
    <xdr:sp macro="" textlink="">
      <xdr:nvSpPr>
        <xdr:cNvPr id="216" name="テキスト ボックス 215"/>
        <xdr:cNvSpPr txBox="1"/>
      </xdr:nvSpPr>
      <xdr:spPr>
        <a:xfrm>
          <a:off x="3733800" y="1372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45338</xdr:rowOff>
    </xdr:from>
    <xdr:to>
      <xdr:col>15</xdr:col>
      <xdr:colOff>133350</xdr:colOff>
      <xdr:row>81</xdr:row>
      <xdr:rowOff>146938</xdr:rowOff>
    </xdr:to>
    <xdr:sp macro="" textlink="">
      <xdr:nvSpPr>
        <xdr:cNvPr id="217" name="楕円 216"/>
        <xdr:cNvSpPr/>
      </xdr:nvSpPr>
      <xdr:spPr>
        <a:xfrm>
          <a:off x="3175000" y="1393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157115</xdr:rowOff>
    </xdr:from>
    <xdr:ext cx="762000" cy="259045"/>
    <xdr:sp macro="" textlink="">
      <xdr:nvSpPr>
        <xdr:cNvPr id="218" name="テキスト ボックス 217"/>
        <xdr:cNvSpPr txBox="1"/>
      </xdr:nvSpPr>
      <xdr:spPr>
        <a:xfrm>
          <a:off x="2844800" y="1370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34432</xdr:rowOff>
    </xdr:from>
    <xdr:to>
      <xdr:col>11</xdr:col>
      <xdr:colOff>82550</xdr:colOff>
      <xdr:row>81</xdr:row>
      <xdr:rowOff>136032</xdr:rowOff>
    </xdr:to>
    <xdr:sp macro="" textlink="">
      <xdr:nvSpPr>
        <xdr:cNvPr id="219" name="楕円 218"/>
        <xdr:cNvSpPr/>
      </xdr:nvSpPr>
      <xdr:spPr>
        <a:xfrm>
          <a:off x="2286000" y="139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146209</xdr:rowOff>
    </xdr:from>
    <xdr:ext cx="762000" cy="259045"/>
    <xdr:sp macro="" textlink="">
      <xdr:nvSpPr>
        <xdr:cNvPr id="220" name="テキスト ボックス 219"/>
        <xdr:cNvSpPr txBox="1"/>
      </xdr:nvSpPr>
      <xdr:spPr>
        <a:xfrm>
          <a:off x="1955800" y="1369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19286</xdr:rowOff>
    </xdr:from>
    <xdr:to>
      <xdr:col>7</xdr:col>
      <xdr:colOff>31750</xdr:colOff>
      <xdr:row>81</xdr:row>
      <xdr:rowOff>120886</xdr:rowOff>
    </xdr:to>
    <xdr:sp macro="" textlink="">
      <xdr:nvSpPr>
        <xdr:cNvPr id="221" name="楕円 220"/>
        <xdr:cNvSpPr/>
      </xdr:nvSpPr>
      <xdr:spPr>
        <a:xfrm>
          <a:off x="1397000" y="1390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131063</xdr:rowOff>
    </xdr:from>
    <xdr:ext cx="762000" cy="259045"/>
    <xdr:sp macro="" textlink="">
      <xdr:nvSpPr>
        <xdr:cNvPr id="222" name="テキスト ボックス 221"/>
        <xdr:cNvSpPr txBox="1"/>
      </xdr:nvSpPr>
      <xdr:spPr>
        <a:xfrm>
          <a:off x="1066800" y="1367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年度以降、数字が徐々に上昇しており、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増となっている。これらについては、一般行政職員の構成人数が少ない中で、異動に伴い変動しているものであり、特に大きな要因はない。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45962</xdr:rowOff>
    </xdr:from>
    <xdr:to>
      <xdr:col>81</xdr:col>
      <xdr:colOff>44450</xdr:colOff>
      <xdr:row>88</xdr:row>
      <xdr:rowOff>57452</xdr:rowOff>
    </xdr:to>
    <xdr:cxnSp macro="">
      <xdr:nvCxnSpPr>
        <xdr:cNvPr id="258" name="直線コネクタ 257"/>
        <xdr:cNvCxnSpPr/>
      </xdr:nvCxnSpPr>
      <xdr:spPr>
        <a:xfrm>
          <a:off x="16179800" y="151335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22982</xdr:rowOff>
    </xdr:from>
    <xdr:to>
      <xdr:col>77</xdr:col>
      <xdr:colOff>44450</xdr:colOff>
      <xdr:row>88</xdr:row>
      <xdr:rowOff>45962</xdr:rowOff>
    </xdr:to>
    <xdr:cxnSp macro="">
      <xdr:nvCxnSpPr>
        <xdr:cNvPr id="261" name="直線コネクタ 260"/>
        <xdr:cNvCxnSpPr/>
      </xdr:nvCxnSpPr>
      <xdr:spPr>
        <a:xfrm>
          <a:off x="15290800" y="151105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159959</xdr:rowOff>
    </xdr:from>
    <xdr:to>
      <xdr:col>72</xdr:col>
      <xdr:colOff>203200</xdr:colOff>
      <xdr:row>88</xdr:row>
      <xdr:rowOff>22982</xdr:rowOff>
    </xdr:to>
    <xdr:cxnSp macro="">
      <xdr:nvCxnSpPr>
        <xdr:cNvPr id="264" name="直線コネクタ 263"/>
        <xdr:cNvCxnSpPr/>
      </xdr:nvCxnSpPr>
      <xdr:spPr>
        <a:xfrm>
          <a:off x="14401800" y="150761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6" name="テキスト ボックス 265"/>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159959</xdr:rowOff>
    </xdr:to>
    <xdr:cxnSp macro="">
      <xdr:nvCxnSpPr>
        <xdr:cNvPr id="267" name="直線コネクタ 266"/>
        <xdr:cNvCxnSpPr/>
      </xdr:nvCxnSpPr>
      <xdr:spPr>
        <a:xfrm>
          <a:off x="13512800" y="150071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9" name="テキスト ボックス 268"/>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1" name="テキスト ボックス 270"/>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6652</xdr:rowOff>
    </xdr:from>
    <xdr:to>
      <xdr:col>81</xdr:col>
      <xdr:colOff>95250</xdr:colOff>
      <xdr:row>88</xdr:row>
      <xdr:rowOff>108252</xdr:rowOff>
    </xdr:to>
    <xdr:sp macro="" textlink="">
      <xdr:nvSpPr>
        <xdr:cNvPr id="277" name="楕円 276"/>
        <xdr:cNvSpPr/>
      </xdr:nvSpPr>
      <xdr:spPr>
        <a:xfrm>
          <a:off x="169672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150179</xdr:rowOff>
    </xdr:from>
    <xdr:ext cx="762000" cy="259045"/>
    <xdr:sp macro="" textlink="">
      <xdr:nvSpPr>
        <xdr:cNvPr id="278" name="給与水準   （国との比較）該当値テキスト"/>
        <xdr:cNvSpPr txBox="1"/>
      </xdr:nvSpPr>
      <xdr:spPr>
        <a:xfrm>
          <a:off x="17106900" y="1506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166612</xdr:rowOff>
    </xdr:from>
    <xdr:to>
      <xdr:col>77</xdr:col>
      <xdr:colOff>95250</xdr:colOff>
      <xdr:row>88</xdr:row>
      <xdr:rowOff>96762</xdr:rowOff>
    </xdr:to>
    <xdr:sp macro="" textlink="">
      <xdr:nvSpPr>
        <xdr:cNvPr id="279" name="楕円 278"/>
        <xdr:cNvSpPr/>
      </xdr:nvSpPr>
      <xdr:spPr>
        <a:xfrm>
          <a:off x="16129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81539</xdr:rowOff>
    </xdr:from>
    <xdr:ext cx="736600" cy="259045"/>
    <xdr:sp macro="" textlink="">
      <xdr:nvSpPr>
        <xdr:cNvPr id="280" name="テキスト ボックス 279"/>
        <xdr:cNvSpPr txBox="1"/>
      </xdr:nvSpPr>
      <xdr:spPr>
        <a:xfrm>
          <a:off x="15798800" y="1516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143632</xdr:rowOff>
    </xdr:from>
    <xdr:to>
      <xdr:col>73</xdr:col>
      <xdr:colOff>44450</xdr:colOff>
      <xdr:row>88</xdr:row>
      <xdr:rowOff>73782</xdr:rowOff>
    </xdr:to>
    <xdr:sp macro="" textlink="">
      <xdr:nvSpPr>
        <xdr:cNvPr id="281" name="楕円 280"/>
        <xdr:cNvSpPr/>
      </xdr:nvSpPr>
      <xdr:spPr>
        <a:xfrm>
          <a:off x="15240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58559</xdr:rowOff>
    </xdr:from>
    <xdr:ext cx="762000" cy="259045"/>
    <xdr:sp macro="" textlink="">
      <xdr:nvSpPr>
        <xdr:cNvPr id="282" name="テキスト ボックス 281"/>
        <xdr:cNvSpPr txBox="1"/>
      </xdr:nvSpPr>
      <xdr:spPr>
        <a:xfrm>
          <a:off x="14909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109159</xdr:rowOff>
    </xdr:from>
    <xdr:to>
      <xdr:col>68</xdr:col>
      <xdr:colOff>203200</xdr:colOff>
      <xdr:row>88</xdr:row>
      <xdr:rowOff>39309</xdr:rowOff>
    </xdr:to>
    <xdr:sp macro="" textlink="">
      <xdr:nvSpPr>
        <xdr:cNvPr id="283" name="楕円 282"/>
        <xdr:cNvSpPr/>
      </xdr:nvSpPr>
      <xdr:spPr>
        <a:xfrm>
          <a:off x="14351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24086</xdr:rowOff>
    </xdr:from>
    <xdr:ext cx="762000" cy="259045"/>
    <xdr:sp macro="" textlink="">
      <xdr:nvSpPr>
        <xdr:cNvPr id="284" name="テキスト ボックス 283"/>
        <xdr:cNvSpPr txBox="1"/>
      </xdr:nvSpPr>
      <xdr:spPr>
        <a:xfrm>
          <a:off x="14020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5" name="楕円 284"/>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6" name="テキスト ボックス 285"/>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矢掛町は類似団体内で人口千人当たり職員数が平均より</a:t>
          </a:r>
          <a:r>
            <a:rPr kumimoji="1" lang="en-US" altLang="ja-JP" sz="1100">
              <a:solidFill>
                <a:schemeClr val="dk1"/>
              </a:solidFill>
              <a:effectLst/>
              <a:latin typeface="+mn-lt"/>
              <a:ea typeface="+mn-ea"/>
              <a:cs typeface="+mn-cs"/>
            </a:rPr>
            <a:t>3.46</a:t>
          </a:r>
          <a:r>
            <a:rPr kumimoji="1" lang="ja-JP" altLang="ja-JP" sz="1100">
              <a:solidFill>
                <a:schemeClr val="dk1"/>
              </a:solidFill>
              <a:effectLst/>
              <a:latin typeface="+mn-lt"/>
              <a:ea typeface="+mn-ea"/>
              <a:cs typeface="+mn-cs"/>
            </a:rPr>
            <a:t>人少ない</a:t>
          </a:r>
          <a:r>
            <a:rPr kumimoji="1" lang="en-US" altLang="ja-JP" sz="1100">
              <a:solidFill>
                <a:schemeClr val="dk1"/>
              </a:solidFill>
              <a:effectLst/>
              <a:latin typeface="+mn-lt"/>
              <a:ea typeface="+mn-ea"/>
              <a:cs typeface="+mn-cs"/>
            </a:rPr>
            <a:t>7.13</a:t>
          </a:r>
          <a:r>
            <a:rPr kumimoji="1" lang="ja-JP" altLang="ja-JP" sz="1100">
              <a:solidFill>
                <a:schemeClr val="dk1"/>
              </a:solidFill>
              <a:effectLst/>
              <a:latin typeface="+mn-lt"/>
              <a:ea typeface="+mn-ea"/>
              <a:cs typeface="+mn-cs"/>
            </a:rPr>
            <a:t>人となっており、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年度以降、差が徐々に広がっている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市町村における行政サービスは、今後もさらに多様化していくことが見込まれることから、介護職や保育職等の専門職の確保を優先し、財政運営を考慮しながら採用を進めていく必要があるが、同時に、定年退職者の再雇用制度等の活用による世代交代の円滑化やＩＴの効果的な活用、業務の民間委託等の推進により、職員負担の軽減を図り、住民サービスの向上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46440</xdr:rowOff>
    </xdr:from>
    <xdr:to>
      <xdr:col>81</xdr:col>
      <xdr:colOff>44450</xdr:colOff>
      <xdr:row>59</xdr:row>
      <xdr:rowOff>63331</xdr:rowOff>
    </xdr:to>
    <xdr:cxnSp macro="">
      <xdr:nvCxnSpPr>
        <xdr:cNvPr id="321" name="直線コネクタ 320"/>
        <xdr:cNvCxnSpPr/>
      </xdr:nvCxnSpPr>
      <xdr:spPr>
        <a:xfrm flipV="1">
          <a:off x="16179800" y="10161990"/>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2" name="定員管理の状況平均値テキスト"/>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63331</xdr:rowOff>
    </xdr:from>
    <xdr:to>
      <xdr:col>77</xdr:col>
      <xdr:colOff>44450</xdr:colOff>
      <xdr:row>59</xdr:row>
      <xdr:rowOff>63331</xdr:rowOff>
    </xdr:to>
    <xdr:cxnSp macro="">
      <xdr:nvCxnSpPr>
        <xdr:cNvPr id="324" name="直線コネクタ 323"/>
        <xdr:cNvCxnSpPr/>
      </xdr:nvCxnSpPr>
      <xdr:spPr>
        <a:xfrm>
          <a:off x="15290800" y="10178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6" name="テキスト ボックス 325"/>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33570</xdr:rowOff>
    </xdr:from>
    <xdr:to>
      <xdr:col>72</xdr:col>
      <xdr:colOff>203200</xdr:colOff>
      <xdr:row>59</xdr:row>
      <xdr:rowOff>63331</xdr:rowOff>
    </xdr:to>
    <xdr:cxnSp macro="">
      <xdr:nvCxnSpPr>
        <xdr:cNvPr id="327" name="直線コネクタ 326"/>
        <xdr:cNvCxnSpPr/>
      </xdr:nvCxnSpPr>
      <xdr:spPr>
        <a:xfrm>
          <a:off x="14401800" y="10149120"/>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33570</xdr:rowOff>
    </xdr:from>
    <xdr:to>
      <xdr:col>68</xdr:col>
      <xdr:colOff>152400</xdr:colOff>
      <xdr:row>59</xdr:row>
      <xdr:rowOff>44027</xdr:rowOff>
    </xdr:to>
    <xdr:cxnSp macro="">
      <xdr:nvCxnSpPr>
        <xdr:cNvPr id="330" name="直線コネクタ 329"/>
        <xdr:cNvCxnSpPr/>
      </xdr:nvCxnSpPr>
      <xdr:spPr>
        <a:xfrm flipV="1">
          <a:off x="13512800" y="10149120"/>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4" name="テキスト ボックス 333"/>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167090</xdr:rowOff>
    </xdr:from>
    <xdr:to>
      <xdr:col>81</xdr:col>
      <xdr:colOff>95250</xdr:colOff>
      <xdr:row>59</xdr:row>
      <xdr:rowOff>97240</xdr:rowOff>
    </xdr:to>
    <xdr:sp macro="" textlink="">
      <xdr:nvSpPr>
        <xdr:cNvPr id="340" name="楕円 339"/>
        <xdr:cNvSpPr/>
      </xdr:nvSpPr>
      <xdr:spPr>
        <a:xfrm>
          <a:off x="16967200" y="101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88367</xdr:rowOff>
    </xdr:from>
    <xdr:ext cx="762000" cy="259045"/>
    <xdr:sp macro="" textlink="">
      <xdr:nvSpPr>
        <xdr:cNvPr id="341" name="定員管理の状況該当値テキスト"/>
        <xdr:cNvSpPr txBox="1"/>
      </xdr:nvSpPr>
      <xdr:spPr>
        <a:xfrm>
          <a:off x="17106900" y="1003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12531</xdr:rowOff>
    </xdr:from>
    <xdr:to>
      <xdr:col>77</xdr:col>
      <xdr:colOff>95250</xdr:colOff>
      <xdr:row>59</xdr:row>
      <xdr:rowOff>114131</xdr:rowOff>
    </xdr:to>
    <xdr:sp macro="" textlink="">
      <xdr:nvSpPr>
        <xdr:cNvPr id="342" name="楕円 341"/>
        <xdr:cNvSpPr/>
      </xdr:nvSpPr>
      <xdr:spPr>
        <a:xfrm>
          <a:off x="16129000" y="101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124308</xdr:rowOff>
    </xdr:from>
    <xdr:ext cx="736600" cy="259045"/>
    <xdr:sp macro="" textlink="">
      <xdr:nvSpPr>
        <xdr:cNvPr id="343" name="テキスト ボックス 342"/>
        <xdr:cNvSpPr txBox="1"/>
      </xdr:nvSpPr>
      <xdr:spPr>
        <a:xfrm>
          <a:off x="15798800" y="9896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12531</xdr:rowOff>
    </xdr:from>
    <xdr:to>
      <xdr:col>73</xdr:col>
      <xdr:colOff>44450</xdr:colOff>
      <xdr:row>59</xdr:row>
      <xdr:rowOff>114131</xdr:rowOff>
    </xdr:to>
    <xdr:sp macro="" textlink="">
      <xdr:nvSpPr>
        <xdr:cNvPr id="344" name="楕円 343"/>
        <xdr:cNvSpPr/>
      </xdr:nvSpPr>
      <xdr:spPr>
        <a:xfrm>
          <a:off x="15240000" y="101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124308</xdr:rowOff>
    </xdr:from>
    <xdr:ext cx="762000" cy="259045"/>
    <xdr:sp macro="" textlink="">
      <xdr:nvSpPr>
        <xdr:cNvPr id="345" name="テキスト ボックス 344"/>
        <xdr:cNvSpPr txBox="1"/>
      </xdr:nvSpPr>
      <xdr:spPr>
        <a:xfrm>
          <a:off x="14909800" y="989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154220</xdr:rowOff>
    </xdr:from>
    <xdr:to>
      <xdr:col>68</xdr:col>
      <xdr:colOff>203200</xdr:colOff>
      <xdr:row>59</xdr:row>
      <xdr:rowOff>84370</xdr:rowOff>
    </xdr:to>
    <xdr:sp macro="" textlink="">
      <xdr:nvSpPr>
        <xdr:cNvPr id="346" name="楕円 345"/>
        <xdr:cNvSpPr/>
      </xdr:nvSpPr>
      <xdr:spPr>
        <a:xfrm>
          <a:off x="14351000" y="100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94547</xdr:rowOff>
    </xdr:from>
    <xdr:ext cx="762000" cy="259045"/>
    <xdr:sp macro="" textlink="">
      <xdr:nvSpPr>
        <xdr:cNvPr id="347" name="テキスト ボックス 346"/>
        <xdr:cNvSpPr txBox="1"/>
      </xdr:nvSpPr>
      <xdr:spPr>
        <a:xfrm>
          <a:off x="14020800" y="986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164677</xdr:rowOff>
    </xdr:from>
    <xdr:to>
      <xdr:col>64</xdr:col>
      <xdr:colOff>152400</xdr:colOff>
      <xdr:row>59</xdr:row>
      <xdr:rowOff>94827</xdr:rowOff>
    </xdr:to>
    <xdr:sp macro="" textlink="">
      <xdr:nvSpPr>
        <xdr:cNvPr id="348" name="楕円 347"/>
        <xdr:cNvSpPr/>
      </xdr:nvSpPr>
      <xdr:spPr>
        <a:xfrm>
          <a:off x="13462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105004</xdr:rowOff>
    </xdr:from>
    <xdr:ext cx="762000" cy="259045"/>
    <xdr:sp macro="" textlink="">
      <xdr:nvSpPr>
        <xdr:cNvPr id="349" name="テキスト ボックス 348"/>
        <xdr:cNvSpPr txBox="1"/>
      </xdr:nvSpPr>
      <xdr:spPr>
        <a:xfrm>
          <a:off x="13131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平成</a:t>
          </a:r>
          <a:r>
            <a:rPr kumimoji="1" lang="en-US" altLang="ja-JP" sz="1100">
              <a:latin typeface="+mn-ea"/>
              <a:ea typeface="+mn-ea"/>
            </a:rPr>
            <a:t>27</a:t>
          </a:r>
          <a:r>
            <a:rPr kumimoji="1" lang="ja-JP" altLang="en-US" sz="1100">
              <a:latin typeface="+mn-ea"/>
              <a:ea typeface="+mn-ea"/>
            </a:rPr>
            <a:t>年度から元利償還金の額は増加しているものの、後年度の交付税措置割合の大きい地方債を活用していることや、長期保有していた利率の高い地方債の償還終了により、実質公債費比率は年々減少していたが、平成</a:t>
          </a:r>
          <a:r>
            <a:rPr kumimoji="1" lang="en-US" altLang="ja-JP" sz="1100">
              <a:latin typeface="+mn-ea"/>
              <a:ea typeface="+mn-ea"/>
            </a:rPr>
            <a:t>29</a:t>
          </a:r>
          <a:r>
            <a:rPr kumimoji="1" lang="ja-JP" altLang="en-US" sz="1100">
              <a:latin typeface="+mn-ea"/>
              <a:ea typeface="+mn-ea"/>
            </a:rPr>
            <a:t>年度から再び増加に転じている。</a:t>
          </a:r>
        </a:p>
        <a:p>
          <a:r>
            <a:rPr kumimoji="1" lang="ja-JP" altLang="en-US" sz="1100">
              <a:latin typeface="+mn-ea"/>
              <a:ea typeface="+mn-ea"/>
            </a:rPr>
            <a:t>　近年積極的に活用している過疎対策事業債の元金償還が順次始まっていることから増に転じたものだが、今後も公債費は伸び続ける見込みであり、繰上償還制度を活用する等、計画的な公債費対策を実施しながら、比率の改善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80131</xdr:rowOff>
    </xdr:from>
    <xdr:to>
      <xdr:col>81</xdr:col>
      <xdr:colOff>44450</xdr:colOff>
      <xdr:row>39</xdr:row>
      <xdr:rowOff>114602</xdr:rowOff>
    </xdr:to>
    <xdr:cxnSp macro="">
      <xdr:nvCxnSpPr>
        <xdr:cNvPr id="386" name="直線コネクタ 385"/>
        <xdr:cNvCxnSpPr/>
      </xdr:nvCxnSpPr>
      <xdr:spPr>
        <a:xfrm>
          <a:off x="16179800" y="676668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7" name="公債費負担の状況平均値テキスト"/>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34169</xdr:rowOff>
    </xdr:from>
    <xdr:to>
      <xdr:col>77</xdr:col>
      <xdr:colOff>44450</xdr:colOff>
      <xdr:row>39</xdr:row>
      <xdr:rowOff>80131</xdr:rowOff>
    </xdr:to>
    <xdr:cxnSp macro="">
      <xdr:nvCxnSpPr>
        <xdr:cNvPr id="389" name="直線コネクタ 388"/>
        <xdr:cNvCxnSpPr/>
      </xdr:nvCxnSpPr>
      <xdr:spPr>
        <a:xfrm>
          <a:off x="15290800" y="67207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91" name="テキスト ボックス 390"/>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171148</xdr:rowOff>
    </xdr:from>
    <xdr:to>
      <xdr:col>72</xdr:col>
      <xdr:colOff>203200</xdr:colOff>
      <xdr:row>39</xdr:row>
      <xdr:rowOff>34169</xdr:rowOff>
    </xdr:to>
    <xdr:cxnSp macro="">
      <xdr:nvCxnSpPr>
        <xdr:cNvPr id="392" name="直線コネクタ 391"/>
        <xdr:cNvCxnSpPr/>
      </xdr:nvCxnSpPr>
      <xdr:spPr>
        <a:xfrm>
          <a:off x="14401800" y="66862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171148</xdr:rowOff>
    </xdr:from>
    <xdr:to>
      <xdr:col>68</xdr:col>
      <xdr:colOff>152400</xdr:colOff>
      <xdr:row>39</xdr:row>
      <xdr:rowOff>57150</xdr:rowOff>
    </xdr:to>
    <xdr:cxnSp macro="">
      <xdr:nvCxnSpPr>
        <xdr:cNvPr id="395" name="直線コネクタ 394"/>
        <xdr:cNvCxnSpPr/>
      </xdr:nvCxnSpPr>
      <xdr:spPr>
        <a:xfrm flipV="1">
          <a:off x="13512800" y="66862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7" name="テキスト ボックス 396"/>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399" name="テキスト ボックス 398"/>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63802</xdr:rowOff>
    </xdr:from>
    <xdr:to>
      <xdr:col>81</xdr:col>
      <xdr:colOff>95250</xdr:colOff>
      <xdr:row>39</xdr:row>
      <xdr:rowOff>165402</xdr:rowOff>
    </xdr:to>
    <xdr:sp macro="" textlink="">
      <xdr:nvSpPr>
        <xdr:cNvPr id="405" name="楕円 404"/>
        <xdr:cNvSpPr/>
      </xdr:nvSpPr>
      <xdr:spPr>
        <a:xfrm>
          <a:off x="169672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80329</xdr:rowOff>
    </xdr:from>
    <xdr:ext cx="762000" cy="259045"/>
    <xdr:sp macro="" textlink="">
      <xdr:nvSpPr>
        <xdr:cNvPr id="406" name="公債費負担の状況該当値テキスト"/>
        <xdr:cNvSpPr txBox="1"/>
      </xdr:nvSpPr>
      <xdr:spPr>
        <a:xfrm>
          <a:off x="17106900" y="659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29331</xdr:rowOff>
    </xdr:from>
    <xdr:to>
      <xdr:col>77</xdr:col>
      <xdr:colOff>95250</xdr:colOff>
      <xdr:row>39</xdr:row>
      <xdr:rowOff>130931</xdr:rowOff>
    </xdr:to>
    <xdr:sp macro="" textlink="">
      <xdr:nvSpPr>
        <xdr:cNvPr id="407" name="楕円 406"/>
        <xdr:cNvSpPr/>
      </xdr:nvSpPr>
      <xdr:spPr>
        <a:xfrm>
          <a:off x="16129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141108</xdr:rowOff>
    </xdr:from>
    <xdr:ext cx="736600" cy="259045"/>
    <xdr:sp macro="" textlink="">
      <xdr:nvSpPr>
        <xdr:cNvPr id="408" name="テキスト ボックス 407"/>
        <xdr:cNvSpPr txBox="1"/>
      </xdr:nvSpPr>
      <xdr:spPr>
        <a:xfrm>
          <a:off x="15798800" y="648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154819</xdr:rowOff>
    </xdr:from>
    <xdr:to>
      <xdr:col>73</xdr:col>
      <xdr:colOff>44450</xdr:colOff>
      <xdr:row>39</xdr:row>
      <xdr:rowOff>84969</xdr:rowOff>
    </xdr:to>
    <xdr:sp macro="" textlink="">
      <xdr:nvSpPr>
        <xdr:cNvPr id="409" name="楕円 408"/>
        <xdr:cNvSpPr/>
      </xdr:nvSpPr>
      <xdr:spPr>
        <a:xfrm>
          <a:off x="15240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95146</xdr:rowOff>
    </xdr:from>
    <xdr:ext cx="762000" cy="259045"/>
    <xdr:sp macro="" textlink="">
      <xdr:nvSpPr>
        <xdr:cNvPr id="410" name="テキスト ボックス 409"/>
        <xdr:cNvSpPr txBox="1"/>
      </xdr:nvSpPr>
      <xdr:spPr>
        <a:xfrm>
          <a:off x="14909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120348</xdr:rowOff>
    </xdr:from>
    <xdr:to>
      <xdr:col>68</xdr:col>
      <xdr:colOff>203200</xdr:colOff>
      <xdr:row>39</xdr:row>
      <xdr:rowOff>50498</xdr:rowOff>
    </xdr:to>
    <xdr:sp macro="" textlink="">
      <xdr:nvSpPr>
        <xdr:cNvPr id="411" name="楕円 410"/>
        <xdr:cNvSpPr/>
      </xdr:nvSpPr>
      <xdr:spPr>
        <a:xfrm>
          <a:off x="14351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60675</xdr:rowOff>
    </xdr:from>
    <xdr:ext cx="762000" cy="259045"/>
    <xdr:sp macro="" textlink="">
      <xdr:nvSpPr>
        <xdr:cNvPr id="412" name="テキスト ボックス 411"/>
        <xdr:cNvSpPr txBox="1"/>
      </xdr:nvSpPr>
      <xdr:spPr>
        <a:xfrm>
          <a:off x="14020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3" name="楕円 412"/>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4" name="テキスト ボックス 413"/>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比率なしで、類似団体平均を大きく下回っている。</a:t>
          </a:r>
          <a:endParaRPr lang="ja-JP" altLang="ja-JP" sz="1000">
            <a:effectLst/>
          </a:endParaRPr>
        </a:p>
        <a:p>
          <a:r>
            <a:rPr kumimoji="1" lang="ja-JP" altLang="ja-JP" sz="1000">
              <a:solidFill>
                <a:schemeClr val="dk1"/>
              </a:solidFill>
              <a:effectLst/>
              <a:latin typeface="+mn-lt"/>
              <a:ea typeface="+mn-ea"/>
              <a:cs typeface="+mn-cs"/>
            </a:rPr>
            <a:t>　これは、財政調整基金や減債基金等への積み立てにより、多額の基金残高があることと、過疎債等の交付税措置率の高い起債を中心に地方債を発行しているため、将来負担額を上回る充当可能財源等があることによる。</a:t>
          </a:r>
          <a:endParaRPr lang="ja-JP" altLang="ja-JP" sz="1000">
            <a:effectLst/>
          </a:endParaRPr>
        </a:p>
        <a:p>
          <a:r>
            <a:rPr kumimoji="1" lang="ja-JP" altLang="ja-JP" sz="1000">
              <a:solidFill>
                <a:schemeClr val="dk1"/>
              </a:solidFill>
              <a:effectLst/>
              <a:latin typeface="+mn-lt"/>
              <a:ea typeface="+mn-ea"/>
              <a:cs typeface="+mn-cs"/>
            </a:rPr>
            <a:t>　平成２２年度の過疎地域指定に伴い、過疎対策事業債が発行可能となり、その積極的な活用による事業展開の結果公債費が増加しているが、同時に、後年度の負担とならないよう減債基金への積み立てを行っている。今後も事業の必要性をよく分析したうえで、全体的な地方債の発行をコントロールすることで財政の健全化に努め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50" name="将来負担の状況平均値テキスト"/>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1" name="フローチャート: 判断 450"/>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2" name="フローチャート: 判断 451"/>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3" name="テキスト ボックス 452"/>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67552</xdr:rowOff>
    </xdr:from>
    <xdr:to>
      <xdr:col>73</xdr:col>
      <xdr:colOff>44450</xdr:colOff>
      <xdr:row>15</xdr:row>
      <xdr:rowOff>169152</xdr:rowOff>
    </xdr:to>
    <xdr:sp macro="" textlink="">
      <xdr:nvSpPr>
        <xdr:cNvPr id="454" name="フローチャート: 判断 453"/>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5" name="テキスト ボックス 454"/>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133048</xdr:rowOff>
    </xdr:from>
    <xdr:to>
      <xdr:col>68</xdr:col>
      <xdr:colOff>203200</xdr:colOff>
      <xdr:row>16</xdr:row>
      <xdr:rowOff>63198</xdr:rowOff>
    </xdr:to>
    <xdr:sp macro="" textlink="">
      <xdr:nvSpPr>
        <xdr:cNvPr id="456" name="フローチャート: 判断 455"/>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57" name="テキスト ボックス 456"/>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8" name="フローチャート: 判断 457"/>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59" name="テキスト ボックス 458"/>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14,161
13,788
90.62
9,423,707
8,639,100
662,915
4,876,464
10,308,926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職員手当の見直し等を行うことで人件費の抑制に努めたことと、団塊の世代の大量退職により職員の平均年齢が下がり、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人当たりの給与費が減少した結果、類似団体や岡山県の平均と比較して経常収支比率に占める人件費の割合はかなり低くなっている。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31750</xdr:rowOff>
    </xdr:from>
    <xdr:to>
      <xdr:col>24</xdr:col>
      <xdr:colOff>25400</xdr:colOff>
      <xdr:row>33</xdr:row>
      <xdr:rowOff>31750</xdr:rowOff>
    </xdr:to>
    <xdr:cxnSp macro="">
      <xdr:nvCxnSpPr>
        <xdr:cNvPr id="66" name="直線コネクタ 65"/>
        <xdr:cNvCxnSpPr/>
      </xdr:nvCxnSpPr>
      <xdr:spPr>
        <a:xfrm>
          <a:off x="3987800" y="568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31750</xdr:rowOff>
    </xdr:from>
    <xdr:to>
      <xdr:col>19</xdr:col>
      <xdr:colOff>187325</xdr:colOff>
      <xdr:row>33</xdr:row>
      <xdr:rowOff>54610</xdr:rowOff>
    </xdr:to>
    <xdr:cxnSp macro="">
      <xdr:nvCxnSpPr>
        <xdr:cNvPr id="69" name="直線コネクタ 68"/>
        <xdr:cNvCxnSpPr/>
      </xdr:nvCxnSpPr>
      <xdr:spPr>
        <a:xfrm flipV="1">
          <a:off x="3098800" y="568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71" name="テキスト ボックス 70"/>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54610</xdr:rowOff>
    </xdr:from>
    <xdr:to>
      <xdr:col>15</xdr:col>
      <xdr:colOff>98425</xdr:colOff>
      <xdr:row>33</xdr:row>
      <xdr:rowOff>85090</xdr:rowOff>
    </xdr:to>
    <xdr:cxnSp macro="">
      <xdr:nvCxnSpPr>
        <xdr:cNvPr id="72" name="直線コネクタ 71"/>
        <xdr:cNvCxnSpPr/>
      </xdr:nvCxnSpPr>
      <xdr:spPr>
        <a:xfrm flipV="1">
          <a:off x="2209800" y="571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33</xdr:row>
      <xdr:rowOff>85090</xdr:rowOff>
    </xdr:to>
    <xdr:cxnSp macro="">
      <xdr:nvCxnSpPr>
        <xdr:cNvPr id="75" name="直線コネクタ 74"/>
        <xdr:cNvCxnSpPr/>
      </xdr:nvCxnSpPr>
      <xdr:spPr>
        <a:xfrm>
          <a:off x="1320800" y="5727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77" name="テキスト ボックス 76"/>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152400</xdr:rowOff>
    </xdr:from>
    <xdr:to>
      <xdr:col>24</xdr:col>
      <xdr:colOff>76200</xdr:colOff>
      <xdr:row>33</xdr:row>
      <xdr:rowOff>82550</xdr:rowOff>
    </xdr:to>
    <xdr:sp macro="" textlink="">
      <xdr:nvSpPr>
        <xdr:cNvPr id="85" name="楕円 84"/>
        <xdr:cNvSpPr/>
      </xdr:nvSpPr>
      <xdr:spPr>
        <a:xfrm>
          <a:off x="47752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60977</xdr:rowOff>
    </xdr:from>
    <xdr:ext cx="762000" cy="259045"/>
    <xdr:sp macro="" textlink="">
      <xdr:nvSpPr>
        <xdr:cNvPr id="86" name="人件費該当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152400</xdr:rowOff>
    </xdr:from>
    <xdr:to>
      <xdr:col>20</xdr:col>
      <xdr:colOff>38100</xdr:colOff>
      <xdr:row>33</xdr:row>
      <xdr:rowOff>82550</xdr:rowOff>
    </xdr:to>
    <xdr:sp macro="" textlink="">
      <xdr:nvSpPr>
        <xdr:cNvPr id="87" name="楕円 86"/>
        <xdr:cNvSpPr/>
      </xdr:nvSpPr>
      <xdr:spPr>
        <a:xfrm>
          <a:off x="3937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92727</xdr:rowOff>
    </xdr:from>
    <xdr:ext cx="736600" cy="259045"/>
    <xdr:sp macro="" textlink="">
      <xdr:nvSpPr>
        <xdr:cNvPr id="88" name="テキスト ボックス 87"/>
        <xdr:cNvSpPr txBox="1"/>
      </xdr:nvSpPr>
      <xdr:spPr>
        <a:xfrm>
          <a:off x="3606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3810</xdr:rowOff>
    </xdr:from>
    <xdr:to>
      <xdr:col>15</xdr:col>
      <xdr:colOff>149225</xdr:colOff>
      <xdr:row>33</xdr:row>
      <xdr:rowOff>105410</xdr:rowOff>
    </xdr:to>
    <xdr:sp macro="" textlink="">
      <xdr:nvSpPr>
        <xdr:cNvPr id="89" name="楕円 88"/>
        <xdr:cNvSpPr/>
      </xdr:nvSpPr>
      <xdr:spPr>
        <a:xfrm>
          <a:off x="3048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115587</xdr:rowOff>
    </xdr:from>
    <xdr:ext cx="762000" cy="259045"/>
    <xdr:sp macro="" textlink="">
      <xdr:nvSpPr>
        <xdr:cNvPr id="90" name="テキスト ボックス 89"/>
        <xdr:cNvSpPr txBox="1"/>
      </xdr:nvSpPr>
      <xdr:spPr>
        <a:xfrm>
          <a:off x="2717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34290</xdr:rowOff>
    </xdr:from>
    <xdr:to>
      <xdr:col>11</xdr:col>
      <xdr:colOff>60325</xdr:colOff>
      <xdr:row>33</xdr:row>
      <xdr:rowOff>135890</xdr:rowOff>
    </xdr:to>
    <xdr:sp macro="" textlink="">
      <xdr:nvSpPr>
        <xdr:cNvPr id="91" name="楕円 90"/>
        <xdr:cNvSpPr/>
      </xdr:nvSpPr>
      <xdr:spPr>
        <a:xfrm>
          <a:off x="2159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146067</xdr:rowOff>
    </xdr:from>
    <xdr:ext cx="762000" cy="259045"/>
    <xdr:sp macro="" textlink="">
      <xdr:nvSpPr>
        <xdr:cNvPr id="92" name="テキスト ボックス 91"/>
        <xdr:cNvSpPr txBox="1"/>
      </xdr:nvSpPr>
      <xdr:spPr>
        <a:xfrm>
          <a:off x="1828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3" name="楕円 92"/>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4" name="テキスト ボックス 93"/>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正職員の採用を抑制し嘱託・臨時職員を積極的に活用しているため、類似団体と比べて人件費の比率が低い一方で、物件費の比率はやや高めとなっている。</a:t>
          </a:r>
          <a:endParaRPr lang="ja-JP" altLang="ja-JP" sz="1400">
            <a:effectLst/>
          </a:endParaRPr>
        </a:p>
        <a:p>
          <a:r>
            <a:rPr lang="ja-JP" altLang="ja-JP" sz="1100">
              <a:solidFill>
                <a:schemeClr val="dk1"/>
              </a:solidFill>
              <a:effectLst/>
              <a:latin typeface="+mn-lt"/>
              <a:ea typeface="+mn-ea"/>
              <a:cs typeface="+mn-cs"/>
            </a:rPr>
            <a:t>　なお、平成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年度から、独自の施策として保育園保育料の完全無償化を実施したことに伴い、決算統計の処理上、物件費から扶助費に振り替える額が増加したことから、前年度に比べて物件費が大きく減となって</a:t>
          </a:r>
          <a:r>
            <a:rPr lang="ja-JP" altLang="en-US" sz="1100">
              <a:solidFill>
                <a:schemeClr val="dk1"/>
              </a:solidFill>
              <a:effectLst/>
              <a:latin typeface="+mn-lt"/>
              <a:ea typeface="+mn-ea"/>
              <a:cs typeface="+mn-cs"/>
            </a:rPr>
            <a:t>おり、令和元年度においても同水準となっている。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40132</xdr:rowOff>
    </xdr:to>
    <xdr:cxnSp macro="">
      <xdr:nvCxnSpPr>
        <xdr:cNvPr id="125" name="直線コネクタ 124"/>
        <xdr:cNvCxnSpPr/>
      </xdr:nvCxnSpPr>
      <xdr:spPr>
        <a:xfrm>
          <a:off x="15671800" y="27559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122428</xdr:rowOff>
    </xdr:to>
    <xdr:cxnSp macro="">
      <xdr:nvCxnSpPr>
        <xdr:cNvPr id="128" name="直線コネクタ 127"/>
        <xdr:cNvCxnSpPr/>
      </xdr:nvCxnSpPr>
      <xdr:spPr>
        <a:xfrm flipV="1">
          <a:off x="14782800" y="27559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30" name="テキスト ボックス 129"/>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147574</xdr:rowOff>
    </xdr:from>
    <xdr:to>
      <xdr:col>73</xdr:col>
      <xdr:colOff>180975</xdr:colOff>
      <xdr:row>16</xdr:row>
      <xdr:rowOff>122428</xdr:rowOff>
    </xdr:to>
    <xdr:cxnSp macro="">
      <xdr:nvCxnSpPr>
        <xdr:cNvPr id="131" name="直線コネクタ 130"/>
        <xdr:cNvCxnSpPr/>
      </xdr:nvCxnSpPr>
      <xdr:spPr>
        <a:xfrm>
          <a:off x="13893800" y="271932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110998</xdr:rowOff>
    </xdr:from>
    <xdr:to>
      <xdr:col>69</xdr:col>
      <xdr:colOff>92075</xdr:colOff>
      <xdr:row>15</xdr:row>
      <xdr:rowOff>147574</xdr:rowOff>
    </xdr:to>
    <xdr:cxnSp macro="">
      <xdr:nvCxnSpPr>
        <xdr:cNvPr id="134" name="直線コネクタ 133"/>
        <xdr:cNvCxnSpPr/>
      </xdr:nvCxnSpPr>
      <xdr:spPr>
        <a:xfrm>
          <a:off x="13004800" y="2682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38" name="テキスト ボックス 137"/>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4" name="楕円 143"/>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5" name="物件費該当値テキスト"/>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7" name="テキスト ボックス 146"/>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71628</xdr:rowOff>
    </xdr:from>
    <xdr:to>
      <xdr:col>74</xdr:col>
      <xdr:colOff>31750</xdr:colOff>
      <xdr:row>17</xdr:row>
      <xdr:rowOff>1778</xdr:rowOff>
    </xdr:to>
    <xdr:sp macro="" textlink="">
      <xdr:nvSpPr>
        <xdr:cNvPr id="148" name="楕円 147"/>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49" name="テキスト ボックス 148"/>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96774</xdr:rowOff>
    </xdr:from>
    <xdr:to>
      <xdr:col>69</xdr:col>
      <xdr:colOff>142875</xdr:colOff>
      <xdr:row>16</xdr:row>
      <xdr:rowOff>26924</xdr:rowOff>
    </xdr:to>
    <xdr:sp macro="" textlink="">
      <xdr:nvSpPr>
        <xdr:cNvPr id="150" name="楕円 149"/>
        <xdr:cNvSpPr/>
      </xdr:nvSpPr>
      <xdr:spPr>
        <a:xfrm>
          <a:off x="13843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51" name="テキスト ボックス 150"/>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60198</xdr:rowOff>
    </xdr:from>
    <xdr:to>
      <xdr:col>65</xdr:col>
      <xdr:colOff>53975</xdr:colOff>
      <xdr:row>15</xdr:row>
      <xdr:rowOff>161798</xdr:rowOff>
    </xdr:to>
    <xdr:sp macro="" textlink="">
      <xdr:nvSpPr>
        <xdr:cNvPr id="152" name="楕円 151"/>
        <xdr:cNvSpPr/>
      </xdr:nvSpPr>
      <xdr:spPr>
        <a:xfrm>
          <a:off x="12954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146575</xdr:rowOff>
    </xdr:from>
    <xdr:ext cx="762000" cy="259045"/>
    <xdr:sp macro="" textlink="">
      <xdr:nvSpPr>
        <xdr:cNvPr id="153" name="テキスト ボックス 152"/>
        <xdr:cNvSpPr txBox="1"/>
      </xdr:nvSpPr>
      <xdr:spPr>
        <a:xfrm>
          <a:off x="12623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扶助費は障害者、障害児の福祉サービス費が年々増加していることに加え、保育士の給与（嘱託給）の増等による保育園関係経費</a:t>
          </a:r>
          <a:r>
            <a:rPr kumimoji="1" lang="ja-JP" altLang="en-US" sz="1100">
              <a:solidFill>
                <a:schemeClr val="dk1"/>
              </a:solidFill>
              <a:effectLst/>
              <a:latin typeface="+mn-lt"/>
              <a:ea typeface="+mn-ea"/>
              <a:cs typeface="+mn-cs"/>
            </a:rPr>
            <a:t>も増加しているが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経常経費充当一般財源の増よりも経常財源の増が大きかったことから、結果的には</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今後も人口の減少と高齢化が進展する見込みであることから、経常的な扶助費を削減するのは困難な状況となっている。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58</xdr:row>
      <xdr:rowOff>127000</xdr:rowOff>
    </xdr:to>
    <xdr:cxnSp macro="">
      <xdr:nvCxnSpPr>
        <xdr:cNvPr id="185" name="直線コネクタ 184"/>
        <xdr:cNvCxnSpPr/>
      </xdr:nvCxnSpPr>
      <xdr:spPr>
        <a:xfrm flipV="1">
          <a:off x="3987800" y="1003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86"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58</xdr:row>
      <xdr:rowOff>127000</xdr:rowOff>
    </xdr:to>
    <xdr:cxnSp macro="">
      <xdr:nvCxnSpPr>
        <xdr:cNvPr id="188" name="直線コネクタ 187"/>
        <xdr:cNvCxnSpPr/>
      </xdr:nvCxnSpPr>
      <xdr:spPr>
        <a:xfrm>
          <a:off x="3098800" y="9944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58</xdr:row>
      <xdr:rowOff>0</xdr:rowOff>
    </xdr:to>
    <xdr:cxnSp macro="">
      <xdr:nvCxnSpPr>
        <xdr:cNvPr id="191" name="直線コネクタ 190"/>
        <xdr:cNvCxnSpPr/>
      </xdr:nvCxnSpPr>
      <xdr:spPr>
        <a:xfrm>
          <a:off x="2209800" y="9817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3" name="テキスト ボックス 192"/>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57</xdr:row>
      <xdr:rowOff>44450</xdr:rowOff>
    </xdr:to>
    <xdr:cxnSp macro="">
      <xdr:nvCxnSpPr>
        <xdr:cNvPr id="194" name="直線コネクタ 193"/>
        <xdr:cNvCxnSpPr/>
      </xdr:nvCxnSpPr>
      <xdr:spPr>
        <a:xfrm>
          <a:off x="1320800" y="9715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4" name="楕円 203"/>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05"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6" name="楕円 205"/>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7" name="テキスト ボックス 206"/>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08" name="楕円 207"/>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09" name="テキスト ボックス 208"/>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0" name="楕円 209"/>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1" name="テキスト ボックス 210"/>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2" name="楕円 211"/>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3" name="テキスト ボックス 212"/>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矢掛町は下水道の整備を推進する中で多額の設備投資を行っており，その財源とした地方債の償還に充てるための繰出金が大きく数字を押し上げていた</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年度に</a:t>
          </a:r>
          <a:r>
            <a:rPr kumimoji="1" lang="ja-JP" altLang="ja-JP" sz="1050">
              <a:solidFill>
                <a:schemeClr val="dk1"/>
              </a:solidFill>
              <a:effectLst/>
              <a:latin typeface="+mn-lt"/>
              <a:ea typeface="+mn-ea"/>
              <a:cs typeface="+mn-cs"/>
            </a:rPr>
            <a:t>下水道事業が公営企業法適用となり、同会計への繰出金が補助費等となった</a:t>
          </a:r>
          <a:r>
            <a:rPr kumimoji="1" lang="ja-JP" altLang="en-US" sz="1050">
              <a:solidFill>
                <a:schemeClr val="dk1"/>
              </a:solidFill>
              <a:effectLst/>
              <a:latin typeface="+mn-lt"/>
              <a:ea typeface="+mn-ea"/>
              <a:cs typeface="+mn-cs"/>
            </a:rPr>
            <a:t>ことに伴い繰出金が</a:t>
          </a:r>
          <a:r>
            <a:rPr kumimoji="1" lang="ja-JP" altLang="ja-JP" sz="1050">
              <a:solidFill>
                <a:schemeClr val="dk1"/>
              </a:solidFill>
              <a:effectLst/>
              <a:latin typeface="+mn-lt"/>
              <a:ea typeface="+mn-ea"/>
              <a:cs typeface="+mn-cs"/>
            </a:rPr>
            <a:t>大きく</a:t>
          </a:r>
          <a:r>
            <a:rPr kumimoji="1" lang="ja-JP" altLang="en-US" sz="1050">
              <a:solidFill>
                <a:schemeClr val="dk1"/>
              </a:solidFill>
              <a:effectLst/>
              <a:latin typeface="+mn-lt"/>
              <a:ea typeface="+mn-ea"/>
              <a:cs typeface="+mn-cs"/>
            </a:rPr>
            <a:t>減少し、令和元年度も前年度に引き続き類似団体平均を下回っている。</a:t>
          </a:r>
          <a:endParaRPr lang="ja-JP" altLang="ja-JP" sz="1050">
            <a:effectLst/>
          </a:endParaRPr>
        </a:p>
        <a:p>
          <a:r>
            <a:rPr kumimoji="1" lang="ja-JP" altLang="ja-JP" sz="1050">
              <a:solidFill>
                <a:schemeClr val="dk1"/>
              </a:solidFill>
              <a:effectLst/>
              <a:latin typeface="+mn-lt"/>
              <a:ea typeface="+mn-ea"/>
              <a:cs typeface="+mn-cs"/>
            </a:rPr>
            <a:t>　しかし</a:t>
          </a:r>
          <a:r>
            <a:rPr kumimoji="1" lang="ja-JP" altLang="en-US" sz="1050">
              <a:solidFill>
                <a:schemeClr val="dk1"/>
              </a:solidFill>
              <a:effectLst/>
              <a:latin typeface="+mn-lt"/>
              <a:ea typeface="+mn-ea"/>
              <a:cs typeface="+mn-cs"/>
            </a:rPr>
            <a:t>ながら</a:t>
          </a:r>
          <a:r>
            <a:rPr kumimoji="1" lang="ja-JP" altLang="ja-JP" sz="1050">
              <a:solidFill>
                <a:schemeClr val="dk1"/>
              </a:solidFill>
              <a:effectLst/>
              <a:latin typeface="+mn-lt"/>
              <a:ea typeface="+mn-ea"/>
              <a:cs typeface="+mn-cs"/>
            </a:rPr>
            <a:t>、高齢化の進展に伴い介護保険会計や後期高齢者医療会計への繰出金が増加しているため、比率は徐々に悪化していく見込みである。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56</xdr:row>
      <xdr:rowOff>127000</xdr:rowOff>
    </xdr:to>
    <xdr:cxnSp macro="">
      <xdr:nvCxnSpPr>
        <xdr:cNvPr id="246" name="直線コネクタ 245"/>
        <xdr:cNvCxnSpPr/>
      </xdr:nvCxnSpPr>
      <xdr:spPr>
        <a:xfrm flipV="1">
          <a:off x="15671800" y="9720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61</xdr:row>
      <xdr:rowOff>85090</xdr:rowOff>
    </xdr:to>
    <xdr:cxnSp macro="">
      <xdr:nvCxnSpPr>
        <xdr:cNvPr id="249" name="直線コネクタ 248"/>
        <xdr:cNvCxnSpPr/>
      </xdr:nvCxnSpPr>
      <xdr:spPr>
        <a:xfrm flipV="1">
          <a:off x="14782800" y="9728200"/>
          <a:ext cx="889000" cy="8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39370</xdr:rowOff>
    </xdr:from>
    <xdr:to>
      <xdr:col>73</xdr:col>
      <xdr:colOff>180975</xdr:colOff>
      <xdr:row>61</xdr:row>
      <xdr:rowOff>85090</xdr:rowOff>
    </xdr:to>
    <xdr:cxnSp macro="">
      <xdr:nvCxnSpPr>
        <xdr:cNvPr id="252" name="直線コネクタ 251"/>
        <xdr:cNvCxnSpPr/>
      </xdr:nvCxnSpPr>
      <xdr:spPr>
        <a:xfrm>
          <a:off x="13893800" y="1049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4" name="テキスト ボックス 253"/>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134620</xdr:rowOff>
    </xdr:from>
    <xdr:to>
      <xdr:col>69</xdr:col>
      <xdr:colOff>92075</xdr:colOff>
      <xdr:row>61</xdr:row>
      <xdr:rowOff>39370</xdr:rowOff>
    </xdr:to>
    <xdr:cxnSp macro="">
      <xdr:nvCxnSpPr>
        <xdr:cNvPr id="255" name="直線コネクタ 254"/>
        <xdr:cNvCxnSpPr/>
      </xdr:nvCxnSpPr>
      <xdr:spPr>
        <a:xfrm>
          <a:off x="13004800" y="10421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65" name="楕円 264"/>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85107</xdr:rowOff>
    </xdr:from>
    <xdr:ext cx="762000" cy="259045"/>
    <xdr:sp macro="" textlink="">
      <xdr:nvSpPr>
        <xdr:cNvPr id="266"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7" name="楕円 266"/>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68" name="テキスト ボックス 26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34290</xdr:rowOff>
    </xdr:from>
    <xdr:to>
      <xdr:col>74</xdr:col>
      <xdr:colOff>31750</xdr:colOff>
      <xdr:row>61</xdr:row>
      <xdr:rowOff>135890</xdr:rowOff>
    </xdr:to>
    <xdr:sp macro="" textlink="">
      <xdr:nvSpPr>
        <xdr:cNvPr id="269" name="楕円 268"/>
        <xdr:cNvSpPr/>
      </xdr:nvSpPr>
      <xdr:spPr>
        <a:xfrm>
          <a:off x="14732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120667</xdr:rowOff>
    </xdr:from>
    <xdr:ext cx="762000" cy="259045"/>
    <xdr:sp macro="" textlink="">
      <xdr:nvSpPr>
        <xdr:cNvPr id="270" name="テキスト ボックス 269"/>
        <xdr:cNvSpPr txBox="1"/>
      </xdr:nvSpPr>
      <xdr:spPr>
        <a:xfrm>
          <a:off x="14401800" y="1057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160020</xdr:rowOff>
    </xdr:from>
    <xdr:to>
      <xdr:col>69</xdr:col>
      <xdr:colOff>142875</xdr:colOff>
      <xdr:row>61</xdr:row>
      <xdr:rowOff>90170</xdr:rowOff>
    </xdr:to>
    <xdr:sp macro="" textlink="">
      <xdr:nvSpPr>
        <xdr:cNvPr id="271" name="楕円 270"/>
        <xdr:cNvSpPr/>
      </xdr:nvSpPr>
      <xdr:spPr>
        <a:xfrm>
          <a:off x="138430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74947</xdr:rowOff>
    </xdr:from>
    <xdr:ext cx="762000" cy="259045"/>
    <xdr:sp macro="" textlink="">
      <xdr:nvSpPr>
        <xdr:cNvPr id="272" name="テキスト ボックス 271"/>
        <xdr:cNvSpPr txBox="1"/>
      </xdr:nvSpPr>
      <xdr:spPr>
        <a:xfrm>
          <a:off x="13512800" y="105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83820</xdr:rowOff>
    </xdr:from>
    <xdr:to>
      <xdr:col>65</xdr:col>
      <xdr:colOff>53975</xdr:colOff>
      <xdr:row>61</xdr:row>
      <xdr:rowOff>13970</xdr:rowOff>
    </xdr:to>
    <xdr:sp macro="" textlink="">
      <xdr:nvSpPr>
        <xdr:cNvPr id="273" name="楕円 272"/>
        <xdr:cNvSpPr/>
      </xdr:nvSpPr>
      <xdr:spPr>
        <a:xfrm>
          <a:off x="12954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170197</xdr:rowOff>
    </xdr:from>
    <xdr:ext cx="762000" cy="259045"/>
    <xdr:sp macro="" textlink="">
      <xdr:nvSpPr>
        <xdr:cNvPr id="274" name="テキスト ボックス 273"/>
        <xdr:cNvSpPr txBox="1"/>
      </xdr:nvSpPr>
      <xdr:spPr>
        <a:xfrm>
          <a:off x="12623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一部事務組合への負担金や公営企業に対する繰出金が多額なことから、類似団体に比べて比率が高い状態で推移していたが、平成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年度から下水道事業が公営企業法適用となったことに伴い、同会計への繰出金が補助費等に計上されることとなったため、</a:t>
          </a:r>
          <a:r>
            <a:rPr kumimoji="1" lang="ja-JP" altLang="en-US" sz="1100">
              <a:solidFill>
                <a:schemeClr val="dk1"/>
              </a:solidFill>
              <a:effectLst/>
              <a:latin typeface="+mn-lt"/>
              <a:ea typeface="+mn-ea"/>
              <a:cs typeface="+mn-cs"/>
            </a:rPr>
            <a:t>さらに比率が高くなった。</a:t>
          </a:r>
          <a:r>
            <a:rPr kumimoji="1" lang="ja-JP" altLang="ja-JP" sz="1100">
              <a:solidFill>
                <a:schemeClr val="dk1"/>
              </a:solidFill>
              <a:effectLst/>
              <a:latin typeface="+mn-lt"/>
              <a:ea typeface="+mn-ea"/>
              <a:cs typeface="+mn-cs"/>
            </a:rPr>
            <a:t>今後も賑わい創出のための積極的な施策を展開する中で支出増が見込まれるが、費用対効果を見極め、適切・効果的に補助事業を執行していく必要がある。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120142</xdr:rowOff>
    </xdr:from>
    <xdr:to>
      <xdr:col>82</xdr:col>
      <xdr:colOff>107950</xdr:colOff>
      <xdr:row>39</xdr:row>
      <xdr:rowOff>170434</xdr:rowOff>
    </xdr:to>
    <xdr:cxnSp macro="">
      <xdr:nvCxnSpPr>
        <xdr:cNvPr id="304" name="直線コネクタ 303"/>
        <xdr:cNvCxnSpPr/>
      </xdr:nvCxnSpPr>
      <xdr:spPr>
        <a:xfrm flipV="1">
          <a:off x="15671800" y="68066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5"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39</xdr:row>
      <xdr:rowOff>170434</xdr:rowOff>
    </xdr:to>
    <xdr:cxnSp macro="">
      <xdr:nvCxnSpPr>
        <xdr:cNvPr id="307" name="直線コネクタ 306"/>
        <xdr:cNvCxnSpPr/>
      </xdr:nvCxnSpPr>
      <xdr:spPr>
        <a:xfrm>
          <a:off x="14782800" y="6317488"/>
          <a:ext cx="889000" cy="5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9" name="テキスト ボックス 308"/>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78994</xdr:rowOff>
    </xdr:to>
    <xdr:cxnSp macro="">
      <xdr:nvCxnSpPr>
        <xdr:cNvPr id="310" name="直線コネクタ 309"/>
        <xdr:cNvCxnSpPr/>
      </xdr:nvCxnSpPr>
      <xdr:spPr>
        <a:xfrm flipV="1">
          <a:off x="13893800" y="63174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88138</xdr:rowOff>
    </xdr:to>
    <xdr:cxnSp macro="">
      <xdr:nvCxnSpPr>
        <xdr:cNvPr id="313" name="直線コネクタ 312"/>
        <xdr:cNvCxnSpPr/>
      </xdr:nvCxnSpPr>
      <xdr:spPr>
        <a:xfrm flipV="1">
          <a:off x="13004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69342</xdr:rowOff>
    </xdr:from>
    <xdr:to>
      <xdr:col>82</xdr:col>
      <xdr:colOff>158750</xdr:colOff>
      <xdr:row>39</xdr:row>
      <xdr:rowOff>170942</xdr:rowOff>
    </xdr:to>
    <xdr:sp macro="" textlink="">
      <xdr:nvSpPr>
        <xdr:cNvPr id="323" name="楕円 322"/>
        <xdr:cNvSpPr/>
      </xdr:nvSpPr>
      <xdr:spPr>
        <a:xfrm>
          <a:off x="164592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149369</xdr:rowOff>
    </xdr:from>
    <xdr:ext cx="762000" cy="259045"/>
    <xdr:sp macro="" textlink="">
      <xdr:nvSpPr>
        <xdr:cNvPr id="324" name="補助費等該当値テキスト"/>
        <xdr:cNvSpPr txBox="1"/>
      </xdr:nvSpPr>
      <xdr:spPr>
        <a:xfrm>
          <a:off x="165989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119634</xdr:rowOff>
    </xdr:from>
    <xdr:to>
      <xdr:col>78</xdr:col>
      <xdr:colOff>120650</xdr:colOff>
      <xdr:row>40</xdr:row>
      <xdr:rowOff>49784</xdr:rowOff>
    </xdr:to>
    <xdr:sp macro="" textlink="">
      <xdr:nvSpPr>
        <xdr:cNvPr id="325" name="楕円 324"/>
        <xdr:cNvSpPr/>
      </xdr:nvSpPr>
      <xdr:spPr>
        <a:xfrm>
          <a:off x="15621000" y="68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34561</xdr:rowOff>
    </xdr:from>
    <xdr:ext cx="736600" cy="259045"/>
    <xdr:sp macro="" textlink="">
      <xdr:nvSpPr>
        <xdr:cNvPr id="326" name="テキスト ボックス 325"/>
        <xdr:cNvSpPr txBox="1"/>
      </xdr:nvSpPr>
      <xdr:spPr>
        <a:xfrm>
          <a:off x="15290800" y="689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7" name="楕円 326"/>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8" name="テキスト ボックス 327"/>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9" name="楕円 328"/>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0" name="テキスト ボックス 329"/>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1" name="楕円 330"/>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2" name="テキスト ボックス 331"/>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公債費については、近年の発行額の</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に伴い、償還元金は増えているものの、低金利の影響から利払いが抑え</a:t>
          </a:r>
          <a:r>
            <a:rPr kumimoji="1" lang="ja-JP" altLang="en-US" sz="1050">
              <a:solidFill>
                <a:schemeClr val="dk1"/>
              </a:solidFill>
              <a:effectLst/>
              <a:latin typeface="+mn-lt"/>
              <a:ea typeface="+mn-ea"/>
              <a:cs typeface="+mn-cs"/>
            </a:rPr>
            <a:t>ら</a:t>
          </a:r>
          <a:r>
            <a:rPr kumimoji="1" lang="ja-JP" altLang="ja-JP" sz="1050">
              <a:solidFill>
                <a:schemeClr val="dk1"/>
              </a:solidFill>
              <a:effectLst/>
              <a:latin typeface="+mn-lt"/>
              <a:ea typeface="+mn-ea"/>
              <a:cs typeface="+mn-cs"/>
            </a:rPr>
            <a:t>れており、経常収支比率に占める公債費の割合は前年度から</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ポイント増の</a:t>
          </a:r>
          <a:r>
            <a:rPr kumimoji="1" lang="en-US" altLang="ja-JP" sz="1050">
              <a:solidFill>
                <a:schemeClr val="dk1"/>
              </a:solidFill>
              <a:effectLst/>
              <a:latin typeface="+mn-lt"/>
              <a:ea typeface="+mn-ea"/>
              <a:cs typeface="+mn-cs"/>
            </a:rPr>
            <a:t>15.4</a:t>
          </a:r>
          <a:r>
            <a:rPr kumimoji="1" lang="ja-JP" altLang="ja-JP" sz="1050">
              <a:solidFill>
                <a:schemeClr val="dk1"/>
              </a:solidFill>
              <a:effectLst/>
              <a:latin typeface="+mn-lt"/>
              <a:ea typeface="+mn-ea"/>
              <a:cs typeface="+mn-cs"/>
            </a:rPr>
            <a:t>％となっている。</a:t>
          </a:r>
          <a:endParaRPr lang="ja-JP" altLang="ja-JP" sz="1200">
            <a:effectLst/>
          </a:endParaRPr>
        </a:p>
        <a:p>
          <a:r>
            <a:rPr kumimoji="1" lang="ja-JP" altLang="ja-JP" sz="1050">
              <a:solidFill>
                <a:schemeClr val="dk1"/>
              </a:solidFill>
              <a:effectLst/>
              <a:latin typeface="+mn-lt"/>
              <a:ea typeface="+mn-ea"/>
              <a:cs typeface="+mn-cs"/>
            </a:rPr>
            <a:t>　これまでにも、利率の高い地方債については任意繰上償還を行う等、後年度の公債費負担の軽減に努めてきたが、今後もしばらくの間は償還元金が増えていく見込みであることから、引き続き計画的な公債費対策に取り組んでいく。</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85089</xdr:rowOff>
    </xdr:from>
    <xdr:to>
      <xdr:col>24</xdr:col>
      <xdr:colOff>25400</xdr:colOff>
      <xdr:row>77</xdr:row>
      <xdr:rowOff>100330</xdr:rowOff>
    </xdr:to>
    <xdr:cxnSp macro="">
      <xdr:nvCxnSpPr>
        <xdr:cNvPr id="365" name="直線コネクタ 364"/>
        <xdr:cNvCxnSpPr/>
      </xdr:nvCxnSpPr>
      <xdr:spPr>
        <a:xfrm>
          <a:off x="3987800" y="132867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77</xdr:row>
      <xdr:rowOff>85089</xdr:rowOff>
    </xdr:to>
    <xdr:cxnSp macro="">
      <xdr:nvCxnSpPr>
        <xdr:cNvPr id="368" name="直線コネクタ 367"/>
        <xdr:cNvCxnSpPr/>
      </xdr:nvCxnSpPr>
      <xdr:spPr>
        <a:xfrm>
          <a:off x="3098800" y="131495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119380</xdr:rowOff>
    </xdr:to>
    <xdr:cxnSp macro="">
      <xdr:nvCxnSpPr>
        <xdr:cNvPr id="371" name="直線コネクタ 370"/>
        <xdr:cNvCxnSpPr/>
      </xdr:nvCxnSpPr>
      <xdr:spPr>
        <a:xfrm>
          <a:off x="2209800" y="130581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27939</xdr:rowOff>
    </xdr:to>
    <xdr:cxnSp macro="">
      <xdr:nvCxnSpPr>
        <xdr:cNvPr id="374" name="直線コネクタ 373"/>
        <xdr:cNvCxnSpPr/>
      </xdr:nvCxnSpPr>
      <xdr:spPr>
        <a:xfrm>
          <a:off x="1320800" y="13020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84" name="楕円 383"/>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66057</xdr:rowOff>
    </xdr:from>
    <xdr:ext cx="762000" cy="259045"/>
    <xdr:sp macro="" textlink="">
      <xdr:nvSpPr>
        <xdr:cNvPr id="385" name="公債費該当値テキスト"/>
        <xdr:cNvSpPr txBox="1"/>
      </xdr:nvSpPr>
      <xdr:spPr>
        <a:xfrm>
          <a:off x="49149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86" name="楕円 385"/>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146066</xdr:rowOff>
    </xdr:from>
    <xdr:ext cx="736600" cy="259045"/>
    <xdr:sp macro="" textlink="">
      <xdr:nvSpPr>
        <xdr:cNvPr id="387" name="テキスト ボックス 386"/>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88" name="楕円 387"/>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89" name="テキスト ボックス 388"/>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90" name="楕円 389"/>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91" name="テキスト ボックス 390"/>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2" name="楕円 391"/>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93" name="テキスト ボックス 392"/>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公債費を除いた経常収支比率は前年度から</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改善</a:t>
          </a:r>
          <a:r>
            <a:rPr kumimoji="1" lang="ja-JP" altLang="ja-JP" sz="1000">
              <a:solidFill>
                <a:schemeClr val="dk1"/>
              </a:solidFill>
              <a:effectLst/>
              <a:latin typeface="+mn-lt"/>
              <a:ea typeface="+mn-ea"/>
              <a:cs typeface="+mn-cs"/>
            </a:rPr>
            <a:t>している。</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障害者、障害児の福祉サービス費が年々増加してい</a:t>
          </a:r>
          <a:r>
            <a:rPr kumimoji="1" lang="ja-JP" altLang="en-US" sz="1000">
              <a:solidFill>
                <a:schemeClr val="dk1"/>
              </a:solidFill>
              <a:effectLst/>
              <a:latin typeface="+mn-lt"/>
              <a:ea typeface="+mn-ea"/>
              <a:cs typeface="+mn-cs"/>
            </a:rPr>
            <a:t>ること等から扶助費が大きく増加しているが、</a:t>
          </a:r>
          <a:r>
            <a:rPr kumimoji="1" lang="ja-JP" altLang="ja-JP" sz="1000">
              <a:solidFill>
                <a:schemeClr val="dk1"/>
              </a:solidFill>
              <a:effectLst/>
              <a:latin typeface="+mn-lt"/>
              <a:ea typeface="+mn-ea"/>
              <a:cs typeface="+mn-cs"/>
            </a:rPr>
            <a:t>経常経費充当一般財源の増よりも経常財源の増が大きかったことから、結果的には</a:t>
          </a:r>
          <a:r>
            <a:rPr kumimoji="1" lang="ja-JP" altLang="en-US" sz="1000">
              <a:solidFill>
                <a:schemeClr val="dk1"/>
              </a:solidFill>
              <a:effectLst/>
              <a:latin typeface="+mn-lt"/>
              <a:ea typeface="+mn-ea"/>
              <a:cs typeface="+mn-cs"/>
            </a:rPr>
            <a:t>前年度より改善した。</a:t>
          </a:r>
          <a:endParaRPr lang="ja-JP" altLang="ja-JP" sz="1000">
            <a:effectLst/>
          </a:endParaRPr>
        </a:p>
        <a:p>
          <a:r>
            <a:rPr kumimoji="1" lang="ja-JP" altLang="en-US" sz="1000">
              <a:solidFill>
                <a:schemeClr val="dk1"/>
              </a:solidFill>
              <a:effectLst/>
              <a:latin typeface="+mn-lt"/>
              <a:ea typeface="+mn-ea"/>
              <a:cs typeface="+mn-cs"/>
            </a:rPr>
            <a:t>　高齢化が進行する中，</a:t>
          </a:r>
          <a:r>
            <a:rPr kumimoji="1" lang="ja-JP" altLang="ja-JP" sz="1000">
              <a:solidFill>
                <a:schemeClr val="dk1"/>
              </a:solidFill>
              <a:effectLst/>
              <a:latin typeface="+mn-lt"/>
              <a:ea typeface="+mn-ea"/>
              <a:cs typeface="+mn-cs"/>
            </a:rPr>
            <a:t>扶助費や補助費等</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容易に削減できない経費だが、適切・計画的に事務を行うことで支出の伸びを抑えるとともに、地方税等の経常一般財源の確保に努め、財政運営の弾力性を維持するために、経常収支比率を</a:t>
          </a:r>
          <a:r>
            <a:rPr kumimoji="1" lang="en-US" altLang="ja-JP" sz="1000">
              <a:solidFill>
                <a:schemeClr val="dk1"/>
              </a:solidFill>
              <a:effectLst/>
              <a:latin typeface="+mn-lt"/>
              <a:ea typeface="+mn-ea"/>
              <a:cs typeface="+mn-cs"/>
            </a:rPr>
            <a:t>90</a:t>
          </a:r>
          <a:r>
            <a:rPr kumimoji="1" lang="ja-JP" altLang="ja-JP" sz="1000">
              <a:solidFill>
                <a:schemeClr val="dk1"/>
              </a:solidFill>
              <a:effectLst/>
              <a:latin typeface="+mn-lt"/>
              <a:ea typeface="+mn-ea"/>
              <a:cs typeface="+mn-cs"/>
            </a:rPr>
            <a:t>％以下に抑えられるよう、適正に財政を運営していく。</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138430</xdr:rowOff>
    </xdr:to>
    <xdr:cxnSp macro="">
      <xdr:nvCxnSpPr>
        <xdr:cNvPr id="424" name="直線コネクタ 423"/>
        <xdr:cNvCxnSpPr/>
      </xdr:nvCxnSpPr>
      <xdr:spPr>
        <a:xfrm flipV="1">
          <a:off x="15671800" y="1328521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110998</xdr:rowOff>
    </xdr:from>
    <xdr:to>
      <xdr:col>78</xdr:col>
      <xdr:colOff>69850</xdr:colOff>
      <xdr:row>77</xdr:row>
      <xdr:rowOff>138430</xdr:rowOff>
    </xdr:to>
    <xdr:cxnSp macro="">
      <xdr:nvCxnSpPr>
        <xdr:cNvPr id="427" name="直線コネクタ 426"/>
        <xdr:cNvCxnSpPr/>
      </xdr:nvCxnSpPr>
      <xdr:spPr>
        <a:xfrm>
          <a:off x="14782800" y="133126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77</xdr:row>
      <xdr:rowOff>110998</xdr:rowOff>
    </xdr:to>
    <xdr:cxnSp macro="">
      <xdr:nvCxnSpPr>
        <xdr:cNvPr id="430" name="直線コネクタ 429"/>
        <xdr:cNvCxnSpPr/>
      </xdr:nvCxnSpPr>
      <xdr:spPr>
        <a:xfrm>
          <a:off x="13893800" y="132897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88137</xdr:rowOff>
    </xdr:to>
    <xdr:cxnSp macro="">
      <xdr:nvCxnSpPr>
        <xdr:cNvPr id="433" name="直線コネクタ 432"/>
        <xdr:cNvCxnSpPr/>
      </xdr:nvCxnSpPr>
      <xdr:spPr>
        <a:xfrm>
          <a:off x="13004800" y="131892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3" name="楕円 442"/>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4842</xdr:rowOff>
    </xdr:from>
    <xdr:ext cx="762000" cy="259045"/>
    <xdr:sp macro="" textlink="">
      <xdr:nvSpPr>
        <xdr:cNvPr id="444" name="公債費以外該当値テキスト"/>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5" name="楕円 444"/>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6" name="テキスト ボックス 445"/>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60198</xdr:rowOff>
    </xdr:from>
    <xdr:to>
      <xdr:col>74</xdr:col>
      <xdr:colOff>31750</xdr:colOff>
      <xdr:row>77</xdr:row>
      <xdr:rowOff>161798</xdr:rowOff>
    </xdr:to>
    <xdr:sp macro="" textlink="">
      <xdr:nvSpPr>
        <xdr:cNvPr id="447" name="楕円 446"/>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146575</xdr:rowOff>
    </xdr:from>
    <xdr:ext cx="762000" cy="259045"/>
    <xdr:sp macro="" textlink="">
      <xdr:nvSpPr>
        <xdr:cNvPr id="448" name="テキスト ボックス 447"/>
        <xdr:cNvSpPr txBox="1"/>
      </xdr:nvSpPr>
      <xdr:spPr>
        <a:xfrm>
          <a:off x="14401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49" name="楕円 448"/>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0" name="テキスト ボックス 449"/>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1" name="楕円 450"/>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52" name="テキスト ボックス 451"/>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90188</xdr:rowOff>
    </xdr:from>
    <xdr:to>
      <xdr:col>29</xdr:col>
      <xdr:colOff>127000</xdr:colOff>
      <xdr:row>18</xdr:row>
      <xdr:rowOff>103911</xdr:rowOff>
    </xdr:to>
    <xdr:cxnSp macro="">
      <xdr:nvCxnSpPr>
        <xdr:cNvPr id="50" name="直線コネクタ 49"/>
        <xdr:cNvCxnSpPr/>
      </xdr:nvCxnSpPr>
      <xdr:spPr bwMode="auto">
        <a:xfrm flipV="1">
          <a:off x="5003800" y="3223913"/>
          <a:ext cx="647700" cy="13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103911</xdr:rowOff>
    </xdr:from>
    <xdr:to>
      <xdr:col>26</xdr:col>
      <xdr:colOff>50800</xdr:colOff>
      <xdr:row>18</xdr:row>
      <xdr:rowOff>126611</xdr:rowOff>
    </xdr:to>
    <xdr:cxnSp macro="">
      <xdr:nvCxnSpPr>
        <xdr:cNvPr id="53" name="直線コネクタ 52"/>
        <xdr:cNvCxnSpPr/>
      </xdr:nvCxnSpPr>
      <xdr:spPr bwMode="auto">
        <a:xfrm flipV="1">
          <a:off x="4305300" y="3237636"/>
          <a:ext cx="698500" cy="22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126611</xdr:rowOff>
    </xdr:from>
    <xdr:to>
      <xdr:col>22</xdr:col>
      <xdr:colOff>114300</xdr:colOff>
      <xdr:row>18</xdr:row>
      <xdr:rowOff>143718</xdr:rowOff>
    </xdr:to>
    <xdr:cxnSp macro="">
      <xdr:nvCxnSpPr>
        <xdr:cNvPr id="56" name="直線コネクタ 55"/>
        <xdr:cNvCxnSpPr/>
      </xdr:nvCxnSpPr>
      <xdr:spPr bwMode="auto">
        <a:xfrm flipV="1">
          <a:off x="3606800" y="3260336"/>
          <a:ext cx="698500" cy="1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121590</xdr:rowOff>
    </xdr:from>
    <xdr:to>
      <xdr:col>18</xdr:col>
      <xdr:colOff>177800</xdr:colOff>
      <xdr:row>18</xdr:row>
      <xdr:rowOff>143718</xdr:rowOff>
    </xdr:to>
    <xdr:cxnSp macro="">
      <xdr:nvCxnSpPr>
        <xdr:cNvPr id="59" name="直線コネクタ 58"/>
        <xdr:cNvCxnSpPr/>
      </xdr:nvCxnSpPr>
      <xdr:spPr bwMode="auto">
        <a:xfrm>
          <a:off x="2908300" y="3255315"/>
          <a:ext cx="698500" cy="22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39388</xdr:rowOff>
    </xdr:from>
    <xdr:to>
      <xdr:col>29</xdr:col>
      <xdr:colOff>177800</xdr:colOff>
      <xdr:row>18</xdr:row>
      <xdr:rowOff>140988</xdr:rowOff>
    </xdr:to>
    <xdr:sp macro="" textlink="">
      <xdr:nvSpPr>
        <xdr:cNvPr id="69" name="楕円 68"/>
        <xdr:cNvSpPr/>
      </xdr:nvSpPr>
      <xdr:spPr bwMode="auto">
        <a:xfrm>
          <a:off x="5600700" y="317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11465</xdr:rowOff>
    </xdr:from>
    <xdr:ext cx="762000" cy="259045"/>
    <xdr:sp macro="" textlink="">
      <xdr:nvSpPr>
        <xdr:cNvPr id="70" name="人口1人当たり決算額の推移該当値テキスト130"/>
        <xdr:cNvSpPr txBox="1"/>
      </xdr:nvSpPr>
      <xdr:spPr>
        <a:xfrm>
          <a:off x="5740400" y="314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53111</xdr:rowOff>
    </xdr:from>
    <xdr:to>
      <xdr:col>26</xdr:col>
      <xdr:colOff>101600</xdr:colOff>
      <xdr:row>18</xdr:row>
      <xdr:rowOff>154711</xdr:rowOff>
    </xdr:to>
    <xdr:sp macro="" textlink="">
      <xdr:nvSpPr>
        <xdr:cNvPr id="71" name="楕円 70"/>
        <xdr:cNvSpPr/>
      </xdr:nvSpPr>
      <xdr:spPr bwMode="auto">
        <a:xfrm>
          <a:off x="4953000" y="3186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139488</xdr:rowOff>
    </xdr:from>
    <xdr:ext cx="736600" cy="259045"/>
    <xdr:sp macro="" textlink="">
      <xdr:nvSpPr>
        <xdr:cNvPr id="72" name="テキスト ボックス 71"/>
        <xdr:cNvSpPr txBox="1"/>
      </xdr:nvSpPr>
      <xdr:spPr>
        <a:xfrm>
          <a:off x="4622800" y="327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75811</xdr:rowOff>
    </xdr:from>
    <xdr:to>
      <xdr:col>22</xdr:col>
      <xdr:colOff>165100</xdr:colOff>
      <xdr:row>19</xdr:row>
      <xdr:rowOff>5962</xdr:rowOff>
    </xdr:to>
    <xdr:sp macro="" textlink="">
      <xdr:nvSpPr>
        <xdr:cNvPr id="73" name="楕円 72"/>
        <xdr:cNvSpPr/>
      </xdr:nvSpPr>
      <xdr:spPr bwMode="auto">
        <a:xfrm>
          <a:off x="4254500" y="320953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162188</xdr:rowOff>
    </xdr:from>
    <xdr:ext cx="762000" cy="259045"/>
    <xdr:sp macro="" textlink="">
      <xdr:nvSpPr>
        <xdr:cNvPr id="74" name="テキスト ボックス 73"/>
        <xdr:cNvSpPr txBox="1"/>
      </xdr:nvSpPr>
      <xdr:spPr>
        <a:xfrm>
          <a:off x="3924300" y="329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92918</xdr:rowOff>
    </xdr:from>
    <xdr:to>
      <xdr:col>19</xdr:col>
      <xdr:colOff>38100</xdr:colOff>
      <xdr:row>19</xdr:row>
      <xdr:rowOff>23068</xdr:rowOff>
    </xdr:to>
    <xdr:sp macro="" textlink="">
      <xdr:nvSpPr>
        <xdr:cNvPr id="75" name="楕円 74"/>
        <xdr:cNvSpPr/>
      </xdr:nvSpPr>
      <xdr:spPr bwMode="auto">
        <a:xfrm>
          <a:off x="3556000" y="3226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7845</xdr:rowOff>
    </xdr:from>
    <xdr:ext cx="762000" cy="259045"/>
    <xdr:sp macro="" textlink="">
      <xdr:nvSpPr>
        <xdr:cNvPr id="76" name="テキスト ボックス 75"/>
        <xdr:cNvSpPr txBox="1"/>
      </xdr:nvSpPr>
      <xdr:spPr>
        <a:xfrm>
          <a:off x="3225800" y="331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70790</xdr:rowOff>
    </xdr:from>
    <xdr:to>
      <xdr:col>15</xdr:col>
      <xdr:colOff>101600</xdr:colOff>
      <xdr:row>19</xdr:row>
      <xdr:rowOff>940</xdr:rowOff>
    </xdr:to>
    <xdr:sp macro="" textlink="">
      <xdr:nvSpPr>
        <xdr:cNvPr id="77" name="楕円 76"/>
        <xdr:cNvSpPr/>
      </xdr:nvSpPr>
      <xdr:spPr bwMode="auto">
        <a:xfrm>
          <a:off x="2857500" y="3204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157167</xdr:rowOff>
    </xdr:from>
    <xdr:ext cx="762000" cy="259045"/>
    <xdr:sp macro="" textlink="">
      <xdr:nvSpPr>
        <xdr:cNvPr id="78" name="テキスト ボックス 77"/>
        <xdr:cNvSpPr txBox="1"/>
      </xdr:nvSpPr>
      <xdr:spPr>
        <a:xfrm>
          <a:off x="2527300" y="329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120942</xdr:rowOff>
    </xdr:from>
    <xdr:to>
      <xdr:col>29</xdr:col>
      <xdr:colOff>127000</xdr:colOff>
      <xdr:row>36</xdr:row>
      <xdr:rowOff>146507</xdr:rowOff>
    </xdr:to>
    <xdr:cxnSp macro="">
      <xdr:nvCxnSpPr>
        <xdr:cNvPr id="112" name="直線コネクタ 111"/>
        <xdr:cNvCxnSpPr/>
      </xdr:nvCxnSpPr>
      <xdr:spPr bwMode="auto">
        <a:xfrm flipV="1">
          <a:off x="5003800" y="7074192"/>
          <a:ext cx="647700" cy="2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146507</xdr:rowOff>
    </xdr:from>
    <xdr:to>
      <xdr:col>26</xdr:col>
      <xdr:colOff>50800</xdr:colOff>
      <xdr:row>36</xdr:row>
      <xdr:rowOff>168529</xdr:rowOff>
    </xdr:to>
    <xdr:cxnSp macro="">
      <xdr:nvCxnSpPr>
        <xdr:cNvPr id="115" name="直線コネクタ 114"/>
        <xdr:cNvCxnSpPr/>
      </xdr:nvCxnSpPr>
      <xdr:spPr bwMode="auto">
        <a:xfrm flipV="1">
          <a:off x="4305300" y="7099757"/>
          <a:ext cx="698500" cy="2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168529</xdr:rowOff>
    </xdr:from>
    <xdr:to>
      <xdr:col>22</xdr:col>
      <xdr:colOff>114300</xdr:colOff>
      <xdr:row>37</xdr:row>
      <xdr:rowOff>17443</xdr:rowOff>
    </xdr:to>
    <xdr:cxnSp macro="">
      <xdr:nvCxnSpPr>
        <xdr:cNvPr id="118" name="直線コネクタ 117"/>
        <xdr:cNvCxnSpPr/>
      </xdr:nvCxnSpPr>
      <xdr:spPr bwMode="auto">
        <a:xfrm flipV="1">
          <a:off x="3606800" y="7121779"/>
          <a:ext cx="698500" cy="20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17443</xdr:rowOff>
    </xdr:from>
    <xdr:to>
      <xdr:col>18</xdr:col>
      <xdr:colOff>177800</xdr:colOff>
      <xdr:row>37</xdr:row>
      <xdr:rowOff>38322</xdr:rowOff>
    </xdr:to>
    <xdr:cxnSp macro="">
      <xdr:nvCxnSpPr>
        <xdr:cNvPr id="121" name="直線コネクタ 120"/>
        <xdr:cNvCxnSpPr/>
      </xdr:nvCxnSpPr>
      <xdr:spPr bwMode="auto">
        <a:xfrm flipV="1">
          <a:off x="2908300" y="7142143"/>
          <a:ext cx="698500" cy="2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macro="" textlink="">
      <xdr:nvSpPr>
        <xdr:cNvPr id="125" name="テキスト ボックス 124"/>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70142</xdr:rowOff>
    </xdr:from>
    <xdr:to>
      <xdr:col>29</xdr:col>
      <xdr:colOff>177800</xdr:colOff>
      <xdr:row>37</xdr:row>
      <xdr:rowOff>292</xdr:rowOff>
    </xdr:to>
    <xdr:sp macro="" textlink="">
      <xdr:nvSpPr>
        <xdr:cNvPr id="131" name="楕円 130"/>
        <xdr:cNvSpPr/>
      </xdr:nvSpPr>
      <xdr:spPr bwMode="auto">
        <a:xfrm>
          <a:off x="5600700" y="7023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42219</xdr:rowOff>
    </xdr:from>
    <xdr:ext cx="762000" cy="259045"/>
    <xdr:sp macro="" textlink="">
      <xdr:nvSpPr>
        <xdr:cNvPr id="132" name="人口1人当たり決算額の推移該当値テキスト445"/>
        <xdr:cNvSpPr txBox="1"/>
      </xdr:nvSpPr>
      <xdr:spPr>
        <a:xfrm>
          <a:off x="5740400" y="699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95707</xdr:rowOff>
    </xdr:from>
    <xdr:to>
      <xdr:col>26</xdr:col>
      <xdr:colOff>101600</xdr:colOff>
      <xdr:row>37</xdr:row>
      <xdr:rowOff>25857</xdr:rowOff>
    </xdr:to>
    <xdr:sp macro="" textlink="">
      <xdr:nvSpPr>
        <xdr:cNvPr id="133" name="楕円 132"/>
        <xdr:cNvSpPr/>
      </xdr:nvSpPr>
      <xdr:spPr bwMode="auto">
        <a:xfrm>
          <a:off x="4953000" y="7048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10634</xdr:rowOff>
    </xdr:from>
    <xdr:ext cx="736600" cy="259045"/>
    <xdr:sp macro="" textlink="">
      <xdr:nvSpPr>
        <xdr:cNvPr id="134" name="テキスト ボックス 133"/>
        <xdr:cNvSpPr txBox="1"/>
      </xdr:nvSpPr>
      <xdr:spPr>
        <a:xfrm>
          <a:off x="4622800" y="7135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117729</xdr:rowOff>
    </xdr:from>
    <xdr:to>
      <xdr:col>22</xdr:col>
      <xdr:colOff>165100</xdr:colOff>
      <xdr:row>37</xdr:row>
      <xdr:rowOff>47879</xdr:rowOff>
    </xdr:to>
    <xdr:sp macro="" textlink="">
      <xdr:nvSpPr>
        <xdr:cNvPr id="135" name="楕円 134"/>
        <xdr:cNvSpPr/>
      </xdr:nvSpPr>
      <xdr:spPr bwMode="auto">
        <a:xfrm>
          <a:off x="4254500" y="707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32656</xdr:rowOff>
    </xdr:from>
    <xdr:ext cx="762000" cy="259045"/>
    <xdr:sp macro="" textlink="">
      <xdr:nvSpPr>
        <xdr:cNvPr id="136" name="テキスト ボックス 135"/>
        <xdr:cNvSpPr txBox="1"/>
      </xdr:nvSpPr>
      <xdr:spPr>
        <a:xfrm>
          <a:off x="3924300" y="715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138093</xdr:rowOff>
    </xdr:from>
    <xdr:to>
      <xdr:col>19</xdr:col>
      <xdr:colOff>38100</xdr:colOff>
      <xdr:row>37</xdr:row>
      <xdr:rowOff>68243</xdr:rowOff>
    </xdr:to>
    <xdr:sp macro="" textlink="">
      <xdr:nvSpPr>
        <xdr:cNvPr id="137" name="楕円 136"/>
        <xdr:cNvSpPr/>
      </xdr:nvSpPr>
      <xdr:spPr bwMode="auto">
        <a:xfrm>
          <a:off x="3556000" y="7091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53020</xdr:rowOff>
    </xdr:from>
    <xdr:ext cx="762000" cy="259045"/>
    <xdr:sp macro="" textlink="">
      <xdr:nvSpPr>
        <xdr:cNvPr id="138" name="テキスト ボックス 137"/>
        <xdr:cNvSpPr txBox="1"/>
      </xdr:nvSpPr>
      <xdr:spPr>
        <a:xfrm>
          <a:off x="3225800" y="717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158972</xdr:rowOff>
    </xdr:from>
    <xdr:to>
      <xdr:col>15</xdr:col>
      <xdr:colOff>101600</xdr:colOff>
      <xdr:row>37</xdr:row>
      <xdr:rowOff>89122</xdr:rowOff>
    </xdr:to>
    <xdr:sp macro="" textlink="">
      <xdr:nvSpPr>
        <xdr:cNvPr id="139" name="楕円 138"/>
        <xdr:cNvSpPr/>
      </xdr:nvSpPr>
      <xdr:spPr bwMode="auto">
        <a:xfrm>
          <a:off x="2857500" y="7112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73899</xdr:rowOff>
    </xdr:from>
    <xdr:ext cx="762000" cy="259045"/>
    <xdr:sp macro="" textlink="">
      <xdr:nvSpPr>
        <xdr:cNvPr id="140" name="テキスト ボックス 139"/>
        <xdr:cNvSpPr txBox="1"/>
      </xdr:nvSpPr>
      <xdr:spPr>
        <a:xfrm>
          <a:off x="2527300" y="71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14,161
13,788
90.62
9,423,707
8,639,100
662,915
4,876,464
10,308,926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44346</xdr:rowOff>
    </xdr:from>
    <xdr:to>
      <xdr:col>24</xdr:col>
      <xdr:colOff>63500</xdr:colOff>
      <xdr:row>38</xdr:row>
      <xdr:rowOff>47492</xdr:rowOff>
    </xdr:to>
    <xdr:cxnSp macro="">
      <xdr:nvCxnSpPr>
        <xdr:cNvPr id="59" name="直線コネクタ 58"/>
        <xdr:cNvCxnSpPr/>
      </xdr:nvCxnSpPr>
      <xdr:spPr>
        <a:xfrm>
          <a:off x="3797300" y="6559446"/>
          <a:ext cx="8382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44346</xdr:rowOff>
    </xdr:from>
    <xdr:to>
      <xdr:col>19</xdr:col>
      <xdr:colOff>177800</xdr:colOff>
      <xdr:row>38</xdr:row>
      <xdr:rowOff>64226</xdr:rowOff>
    </xdr:to>
    <xdr:cxnSp macro="">
      <xdr:nvCxnSpPr>
        <xdr:cNvPr id="62" name="直線コネクタ 61"/>
        <xdr:cNvCxnSpPr/>
      </xdr:nvCxnSpPr>
      <xdr:spPr>
        <a:xfrm flipV="1">
          <a:off x="2908300" y="6559446"/>
          <a:ext cx="889000" cy="1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58236</xdr:rowOff>
    </xdr:from>
    <xdr:to>
      <xdr:col>15</xdr:col>
      <xdr:colOff>50800</xdr:colOff>
      <xdr:row>38</xdr:row>
      <xdr:rowOff>64226</xdr:rowOff>
    </xdr:to>
    <xdr:cxnSp macro="">
      <xdr:nvCxnSpPr>
        <xdr:cNvPr id="65" name="直線コネクタ 64"/>
        <xdr:cNvCxnSpPr/>
      </xdr:nvCxnSpPr>
      <xdr:spPr>
        <a:xfrm>
          <a:off x="2019300" y="6573336"/>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39281</xdr:rowOff>
    </xdr:from>
    <xdr:to>
      <xdr:col>10</xdr:col>
      <xdr:colOff>114300</xdr:colOff>
      <xdr:row>38</xdr:row>
      <xdr:rowOff>58236</xdr:rowOff>
    </xdr:to>
    <xdr:cxnSp macro="">
      <xdr:nvCxnSpPr>
        <xdr:cNvPr id="68" name="直線コネクタ 67"/>
        <xdr:cNvCxnSpPr/>
      </xdr:nvCxnSpPr>
      <xdr:spPr>
        <a:xfrm>
          <a:off x="1130300" y="6554381"/>
          <a:ext cx="8890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168142</xdr:rowOff>
    </xdr:from>
    <xdr:to>
      <xdr:col>24</xdr:col>
      <xdr:colOff>114300</xdr:colOff>
      <xdr:row>38</xdr:row>
      <xdr:rowOff>98292</xdr:rowOff>
    </xdr:to>
    <xdr:sp macro="" textlink="">
      <xdr:nvSpPr>
        <xdr:cNvPr id="78" name="楕円 77"/>
        <xdr:cNvSpPr/>
      </xdr:nvSpPr>
      <xdr:spPr>
        <a:xfrm>
          <a:off x="4584700" y="65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83069</xdr:rowOff>
    </xdr:from>
    <xdr:ext cx="534377" cy="259045"/>
    <xdr:sp macro="" textlink="">
      <xdr:nvSpPr>
        <xdr:cNvPr id="79" name="人件費該当値テキスト"/>
        <xdr:cNvSpPr txBox="1"/>
      </xdr:nvSpPr>
      <xdr:spPr>
        <a:xfrm>
          <a:off x="4686300" y="642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164996</xdr:rowOff>
    </xdr:from>
    <xdr:to>
      <xdr:col>20</xdr:col>
      <xdr:colOff>38100</xdr:colOff>
      <xdr:row>38</xdr:row>
      <xdr:rowOff>95146</xdr:rowOff>
    </xdr:to>
    <xdr:sp macro="" textlink="">
      <xdr:nvSpPr>
        <xdr:cNvPr id="80" name="楕円 79"/>
        <xdr:cNvSpPr/>
      </xdr:nvSpPr>
      <xdr:spPr>
        <a:xfrm>
          <a:off x="3746500" y="650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86273</xdr:rowOff>
    </xdr:from>
    <xdr:ext cx="534377" cy="259045"/>
    <xdr:sp macro="" textlink="">
      <xdr:nvSpPr>
        <xdr:cNvPr id="81" name="テキスト ボックス 80"/>
        <xdr:cNvSpPr txBox="1"/>
      </xdr:nvSpPr>
      <xdr:spPr>
        <a:xfrm>
          <a:off x="3530111" y="660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13426</xdr:rowOff>
    </xdr:from>
    <xdr:to>
      <xdr:col>15</xdr:col>
      <xdr:colOff>101600</xdr:colOff>
      <xdr:row>38</xdr:row>
      <xdr:rowOff>115026</xdr:rowOff>
    </xdr:to>
    <xdr:sp macro="" textlink="">
      <xdr:nvSpPr>
        <xdr:cNvPr id="82" name="楕円 81"/>
        <xdr:cNvSpPr/>
      </xdr:nvSpPr>
      <xdr:spPr>
        <a:xfrm>
          <a:off x="2857500" y="652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106153</xdr:rowOff>
    </xdr:from>
    <xdr:ext cx="534377" cy="259045"/>
    <xdr:sp macro="" textlink="">
      <xdr:nvSpPr>
        <xdr:cNvPr id="83" name="テキスト ボックス 82"/>
        <xdr:cNvSpPr txBox="1"/>
      </xdr:nvSpPr>
      <xdr:spPr>
        <a:xfrm>
          <a:off x="2641111" y="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7436</xdr:rowOff>
    </xdr:from>
    <xdr:to>
      <xdr:col>10</xdr:col>
      <xdr:colOff>165100</xdr:colOff>
      <xdr:row>38</xdr:row>
      <xdr:rowOff>109036</xdr:rowOff>
    </xdr:to>
    <xdr:sp macro="" textlink="">
      <xdr:nvSpPr>
        <xdr:cNvPr id="84" name="楕円 83"/>
        <xdr:cNvSpPr/>
      </xdr:nvSpPr>
      <xdr:spPr>
        <a:xfrm>
          <a:off x="1968500" y="65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100163</xdr:rowOff>
    </xdr:from>
    <xdr:ext cx="534377" cy="259045"/>
    <xdr:sp macro="" textlink="">
      <xdr:nvSpPr>
        <xdr:cNvPr id="85" name="テキスト ボックス 84"/>
        <xdr:cNvSpPr txBox="1"/>
      </xdr:nvSpPr>
      <xdr:spPr>
        <a:xfrm>
          <a:off x="1752111" y="66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159931</xdr:rowOff>
    </xdr:from>
    <xdr:to>
      <xdr:col>6</xdr:col>
      <xdr:colOff>38100</xdr:colOff>
      <xdr:row>38</xdr:row>
      <xdr:rowOff>90081</xdr:rowOff>
    </xdr:to>
    <xdr:sp macro="" textlink="">
      <xdr:nvSpPr>
        <xdr:cNvPr id="86" name="楕円 85"/>
        <xdr:cNvSpPr/>
      </xdr:nvSpPr>
      <xdr:spPr>
        <a:xfrm>
          <a:off x="1079500" y="65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81208</xdr:rowOff>
    </xdr:from>
    <xdr:ext cx="534377" cy="259045"/>
    <xdr:sp macro="" textlink="">
      <xdr:nvSpPr>
        <xdr:cNvPr id="87" name="テキスト ボックス 86"/>
        <xdr:cNvSpPr txBox="1"/>
      </xdr:nvSpPr>
      <xdr:spPr>
        <a:xfrm>
          <a:off x="863111" y="659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70626</xdr:rowOff>
    </xdr:from>
    <xdr:to>
      <xdr:col>24</xdr:col>
      <xdr:colOff>63500</xdr:colOff>
      <xdr:row>56</xdr:row>
      <xdr:rowOff>73626</xdr:rowOff>
    </xdr:to>
    <xdr:cxnSp macro="">
      <xdr:nvCxnSpPr>
        <xdr:cNvPr id="114" name="直線コネクタ 113"/>
        <xdr:cNvCxnSpPr/>
      </xdr:nvCxnSpPr>
      <xdr:spPr>
        <a:xfrm flipV="1">
          <a:off x="3797300" y="9671826"/>
          <a:ext cx="838200" cy="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73626</xdr:rowOff>
    </xdr:from>
    <xdr:to>
      <xdr:col>19</xdr:col>
      <xdr:colOff>177800</xdr:colOff>
      <xdr:row>56</xdr:row>
      <xdr:rowOff>92613</xdr:rowOff>
    </xdr:to>
    <xdr:cxnSp macro="">
      <xdr:nvCxnSpPr>
        <xdr:cNvPr id="117" name="直線コネクタ 116"/>
        <xdr:cNvCxnSpPr/>
      </xdr:nvCxnSpPr>
      <xdr:spPr>
        <a:xfrm flipV="1">
          <a:off x="2908300" y="9674826"/>
          <a:ext cx="889000" cy="1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132625</xdr:rowOff>
    </xdr:from>
    <xdr:ext cx="534377" cy="259045"/>
    <xdr:sp macro="" textlink="">
      <xdr:nvSpPr>
        <xdr:cNvPr id="119" name="テキスト ボックス 118"/>
        <xdr:cNvSpPr txBox="1"/>
      </xdr:nvSpPr>
      <xdr:spPr>
        <a:xfrm>
          <a:off x="3530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92613</xdr:rowOff>
    </xdr:from>
    <xdr:to>
      <xdr:col>15</xdr:col>
      <xdr:colOff>50800</xdr:colOff>
      <xdr:row>56</xdr:row>
      <xdr:rowOff>107554</xdr:rowOff>
    </xdr:to>
    <xdr:cxnSp macro="">
      <xdr:nvCxnSpPr>
        <xdr:cNvPr id="120" name="直線コネクタ 119"/>
        <xdr:cNvCxnSpPr/>
      </xdr:nvCxnSpPr>
      <xdr:spPr>
        <a:xfrm flipV="1">
          <a:off x="2019300" y="9693813"/>
          <a:ext cx="889000" cy="1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107554</xdr:rowOff>
    </xdr:from>
    <xdr:to>
      <xdr:col>10</xdr:col>
      <xdr:colOff>114300</xdr:colOff>
      <xdr:row>56</xdr:row>
      <xdr:rowOff>124887</xdr:rowOff>
    </xdr:to>
    <xdr:cxnSp macro="">
      <xdr:nvCxnSpPr>
        <xdr:cNvPr id="123" name="直線コネクタ 122"/>
        <xdr:cNvCxnSpPr/>
      </xdr:nvCxnSpPr>
      <xdr:spPr>
        <a:xfrm flipV="1">
          <a:off x="1130300" y="9708754"/>
          <a:ext cx="889000" cy="1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19826</xdr:rowOff>
    </xdr:from>
    <xdr:to>
      <xdr:col>24</xdr:col>
      <xdr:colOff>114300</xdr:colOff>
      <xdr:row>56</xdr:row>
      <xdr:rowOff>121426</xdr:rowOff>
    </xdr:to>
    <xdr:sp macro="" textlink="">
      <xdr:nvSpPr>
        <xdr:cNvPr id="133" name="楕円 132"/>
        <xdr:cNvSpPr/>
      </xdr:nvSpPr>
      <xdr:spPr>
        <a:xfrm>
          <a:off x="4584700" y="962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169703</xdr:rowOff>
    </xdr:from>
    <xdr:ext cx="534377" cy="259045"/>
    <xdr:sp macro="" textlink="">
      <xdr:nvSpPr>
        <xdr:cNvPr id="134" name="物件費該当値テキスト"/>
        <xdr:cNvSpPr txBox="1"/>
      </xdr:nvSpPr>
      <xdr:spPr>
        <a:xfrm>
          <a:off x="4686300" y="95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22826</xdr:rowOff>
    </xdr:from>
    <xdr:to>
      <xdr:col>20</xdr:col>
      <xdr:colOff>38100</xdr:colOff>
      <xdr:row>56</xdr:row>
      <xdr:rowOff>124426</xdr:rowOff>
    </xdr:to>
    <xdr:sp macro="" textlink="">
      <xdr:nvSpPr>
        <xdr:cNvPr id="135" name="楕円 134"/>
        <xdr:cNvSpPr/>
      </xdr:nvSpPr>
      <xdr:spPr>
        <a:xfrm>
          <a:off x="3746500" y="962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140953</xdr:rowOff>
    </xdr:from>
    <xdr:ext cx="534377" cy="259045"/>
    <xdr:sp macro="" textlink="">
      <xdr:nvSpPr>
        <xdr:cNvPr id="136" name="テキスト ボックス 135"/>
        <xdr:cNvSpPr txBox="1"/>
      </xdr:nvSpPr>
      <xdr:spPr>
        <a:xfrm>
          <a:off x="3530111" y="93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41813</xdr:rowOff>
    </xdr:from>
    <xdr:to>
      <xdr:col>15</xdr:col>
      <xdr:colOff>101600</xdr:colOff>
      <xdr:row>56</xdr:row>
      <xdr:rowOff>143413</xdr:rowOff>
    </xdr:to>
    <xdr:sp macro="" textlink="">
      <xdr:nvSpPr>
        <xdr:cNvPr id="137" name="楕円 136"/>
        <xdr:cNvSpPr/>
      </xdr:nvSpPr>
      <xdr:spPr>
        <a:xfrm>
          <a:off x="2857500" y="96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134540</xdr:rowOff>
    </xdr:from>
    <xdr:ext cx="534377" cy="259045"/>
    <xdr:sp macro="" textlink="">
      <xdr:nvSpPr>
        <xdr:cNvPr id="138" name="テキスト ボックス 137"/>
        <xdr:cNvSpPr txBox="1"/>
      </xdr:nvSpPr>
      <xdr:spPr>
        <a:xfrm>
          <a:off x="2641111" y="973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56754</xdr:rowOff>
    </xdr:from>
    <xdr:to>
      <xdr:col>10</xdr:col>
      <xdr:colOff>165100</xdr:colOff>
      <xdr:row>56</xdr:row>
      <xdr:rowOff>158354</xdr:rowOff>
    </xdr:to>
    <xdr:sp macro="" textlink="">
      <xdr:nvSpPr>
        <xdr:cNvPr id="139" name="楕円 138"/>
        <xdr:cNvSpPr/>
      </xdr:nvSpPr>
      <xdr:spPr>
        <a:xfrm>
          <a:off x="1968500" y="96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149481</xdr:rowOff>
    </xdr:from>
    <xdr:ext cx="534377" cy="259045"/>
    <xdr:sp macro="" textlink="">
      <xdr:nvSpPr>
        <xdr:cNvPr id="140" name="テキスト ボックス 139"/>
        <xdr:cNvSpPr txBox="1"/>
      </xdr:nvSpPr>
      <xdr:spPr>
        <a:xfrm>
          <a:off x="1752111" y="975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74087</xdr:rowOff>
    </xdr:from>
    <xdr:to>
      <xdr:col>6</xdr:col>
      <xdr:colOff>38100</xdr:colOff>
      <xdr:row>57</xdr:row>
      <xdr:rowOff>4237</xdr:rowOff>
    </xdr:to>
    <xdr:sp macro="" textlink="">
      <xdr:nvSpPr>
        <xdr:cNvPr id="141" name="楕円 140"/>
        <xdr:cNvSpPr/>
      </xdr:nvSpPr>
      <xdr:spPr>
        <a:xfrm>
          <a:off x="1079500" y="967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166814</xdr:rowOff>
    </xdr:from>
    <xdr:ext cx="534377" cy="259045"/>
    <xdr:sp macro="" textlink="">
      <xdr:nvSpPr>
        <xdr:cNvPr id="142" name="テキスト ボックス 141"/>
        <xdr:cNvSpPr txBox="1"/>
      </xdr:nvSpPr>
      <xdr:spPr>
        <a:xfrm>
          <a:off x="863111" y="97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165722</xdr:rowOff>
    </xdr:from>
    <xdr:to>
      <xdr:col>24</xdr:col>
      <xdr:colOff>63500</xdr:colOff>
      <xdr:row>78</xdr:row>
      <xdr:rowOff>7607</xdr:rowOff>
    </xdr:to>
    <xdr:cxnSp macro="">
      <xdr:nvCxnSpPr>
        <xdr:cNvPr id="171" name="直線コネクタ 170"/>
        <xdr:cNvCxnSpPr/>
      </xdr:nvCxnSpPr>
      <xdr:spPr>
        <a:xfrm>
          <a:off x="3797300" y="13367372"/>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165722</xdr:rowOff>
    </xdr:from>
    <xdr:to>
      <xdr:col>19</xdr:col>
      <xdr:colOff>177800</xdr:colOff>
      <xdr:row>78</xdr:row>
      <xdr:rowOff>19989</xdr:rowOff>
    </xdr:to>
    <xdr:cxnSp macro="">
      <xdr:nvCxnSpPr>
        <xdr:cNvPr id="174" name="直線コネクタ 173"/>
        <xdr:cNvCxnSpPr/>
      </xdr:nvCxnSpPr>
      <xdr:spPr>
        <a:xfrm flipV="1">
          <a:off x="2908300" y="13367372"/>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162713</xdr:rowOff>
    </xdr:from>
    <xdr:to>
      <xdr:col>15</xdr:col>
      <xdr:colOff>50800</xdr:colOff>
      <xdr:row>78</xdr:row>
      <xdr:rowOff>19989</xdr:rowOff>
    </xdr:to>
    <xdr:cxnSp macro="">
      <xdr:nvCxnSpPr>
        <xdr:cNvPr id="177" name="直線コネクタ 176"/>
        <xdr:cNvCxnSpPr/>
      </xdr:nvCxnSpPr>
      <xdr:spPr>
        <a:xfrm>
          <a:off x="2019300" y="13364363"/>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161113</xdr:rowOff>
    </xdr:from>
    <xdr:to>
      <xdr:col>10</xdr:col>
      <xdr:colOff>114300</xdr:colOff>
      <xdr:row>77</xdr:row>
      <xdr:rowOff>162713</xdr:rowOff>
    </xdr:to>
    <xdr:cxnSp macro="">
      <xdr:nvCxnSpPr>
        <xdr:cNvPr id="180" name="直線コネクタ 179"/>
        <xdr:cNvCxnSpPr/>
      </xdr:nvCxnSpPr>
      <xdr:spPr>
        <a:xfrm>
          <a:off x="1130300" y="1336276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84" name="テキスト ボックス 183"/>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128257</xdr:rowOff>
    </xdr:from>
    <xdr:to>
      <xdr:col>24</xdr:col>
      <xdr:colOff>114300</xdr:colOff>
      <xdr:row>78</xdr:row>
      <xdr:rowOff>58407</xdr:rowOff>
    </xdr:to>
    <xdr:sp macro="" textlink="">
      <xdr:nvSpPr>
        <xdr:cNvPr id="190" name="楕円 189"/>
        <xdr:cNvSpPr/>
      </xdr:nvSpPr>
      <xdr:spPr>
        <a:xfrm>
          <a:off x="4584700" y="133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106684</xdr:rowOff>
    </xdr:from>
    <xdr:ext cx="469744" cy="259045"/>
    <xdr:sp macro="" textlink="">
      <xdr:nvSpPr>
        <xdr:cNvPr id="191" name="維持補修費該当値テキスト"/>
        <xdr:cNvSpPr txBox="1"/>
      </xdr:nvSpPr>
      <xdr:spPr>
        <a:xfrm>
          <a:off x="4686300" y="1330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114922</xdr:rowOff>
    </xdr:from>
    <xdr:to>
      <xdr:col>20</xdr:col>
      <xdr:colOff>38100</xdr:colOff>
      <xdr:row>78</xdr:row>
      <xdr:rowOff>45072</xdr:rowOff>
    </xdr:to>
    <xdr:sp macro="" textlink="">
      <xdr:nvSpPr>
        <xdr:cNvPr id="192" name="楕円 191"/>
        <xdr:cNvSpPr/>
      </xdr:nvSpPr>
      <xdr:spPr>
        <a:xfrm>
          <a:off x="3746500" y="133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36199</xdr:rowOff>
    </xdr:from>
    <xdr:ext cx="469744" cy="259045"/>
    <xdr:sp macro="" textlink="">
      <xdr:nvSpPr>
        <xdr:cNvPr id="193" name="テキスト ボックス 192"/>
        <xdr:cNvSpPr txBox="1"/>
      </xdr:nvSpPr>
      <xdr:spPr>
        <a:xfrm>
          <a:off x="3562428" y="1340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140639</xdr:rowOff>
    </xdr:from>
    <xdr:to>
      <xdr:col>15</xdr:col>
      <xdr:colOff>101600</xdr:colOff>
      <xdr:row>78</xdr:row>
      <xdr:rowOff>70789</xdr:rowOff>
    </xdr:to>
    <xdr:sp macro="" textlink="">
      <xdr:nvSpPr>
        <xdr:cNvPr id="194" name="楕円 193"/>
        <xdr:cNvSpPr/>
      </xdr:nvSpPr>
      <xdr:spPr>
        <a:xfrm>
          <a:off x="2857500" y="133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61916</xdr:rowOff>
    </xdr:from>
    <xdr:ext cx="469744" cy="259045"/>
    <xdr:sp macro="" textlink="">
      <xdr:nvSpPr>
        <xdr:cNvPr id="195" name="テキスト ボックス 194"/>
        <xdr:cNvSpPr txBox="1"/>
      </xdr:nvSpPr>
      <xdr:spPr>
        <a:xfrm>
          <a:off x="2673428" y="134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111913</xdr:rowOff>
    </xdr:from>
    <xdr:to>
      <xdr:col>10</xdr:col>
      <xdr:colOff>165100</xdr:colOff>
      <xdr:row>78</xdr:row>
      <xdr:rowOff>42063</xdr:rowOff>
    </xdr:to>
    <xdr:sp macro="" textlink="">
      <xdr:nvSpPr>
        <xdr:cNvPr id="196" name="楕円 195"/>
        <xdr:cNvSpPr/>
      </xdr:nvSpPr>
      <xdr:spPr>
        <a:xfrm>
          <a:off x="1968500" y="133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33190</xdr:rowOff>
    </xdr:from>
    <xdr:ext cx="469744" cy="259045"/>
    <xdr:sp macro="" textlink="">
      <xdr:nvSpPr>
        <xdr:cNvPr id="197" name="テキスト ボックス 196"/>
        <xdr:cNvSpPr txBox="1"/>
      </xdr:nvSpPr>
      <xdr:spPr>
        <a:xfrm>
          <a:off x="1784428" y="1340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110313</xdr:rowOff>
    </xdr:from>
    <xdr:to>
      <xdr:col>6</xdr:col>
      <xdr:colOff>38100</xdr:colOff>
      <xdr:row>78</xdr:row>
      <xdr:rowOff>40463</xdr:rowOff>
    </xdr:to>
    <xdr:sp macro="" textlink="">
      <xdr:nvSpPr>
        <xdr:cNvPr id="198" name="楕円 197"/>
        <xdr:cNvSpPr/>
      </xdr:nvSpPr>
      <xdr:spPr>
        <a:xfrm>
          <a:off x="1079500" y="133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56990</xdr:rowOff>
    </xdr:from>
    <xdr:ext cx="469744" cy="259045"/>
    <xdr:sp macro="" textlink="">
      <xdr:nvSpPr>
        <xdr:cNvPr id="199" name="テキスト ボックス 198"/>
        <xdr:cNvSpPr txBox="1"/>
      </xdr:nvSpPr>
      <xdr:spPr>
        <a:xfrm>
          <a:off x="895428" y="1308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159539</xdr:rowOff>
    </xdr:from>
    <xdr:to>
      <xdr:col>24</xdr:col>
      <xdr:colOff>63500</xdr:colOff>
      <xdr:row>96</xdr:row>
      <xdr:rowOff>153905</xdr:rowOff>
    </xdr:to>
    <xdr:cxnSp macro="">
      <xdr:nvCxnSpPr>
        <xdr:cNvPr id="231" name="直線コネクタ 230"/>
        <xdr:cNvCxnSpPr/>
      </xdr:nvCxnSpPr>
      <xdr:spPr>
        <a:xfrm>
          <a:off x="3797300" y="16447289"/>
          <a:ext cx="838200" cy="16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4968</xdr:rowOff>
    </xdr:from>
    <xdr:ext cx="534377" cy="259045"/>
    <xdr:sp macro="" textlink="">
      <xdr:nvSpPr>
        <xdr:cNvPr id="232" name="扶助費平均値テキスト"/>
        <xdr:cNvSpPr txBox="1"/>
      </xdr:nvSpPr>
      <xdr:spPr>
        <a:xfrm>
          <a:off x="4686300" y="16635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159539</xdr:rowOff>
    </xdr:from>
    <xdr:to>
      <xdr:col>19</xdr:col>
      <xdr:colOff>177800</xdr:colOff>
      <xdr:row>97</xdr:row>
      <xdr:rowOff>123028</xdr:rowOff>
    </xdr:to>
    <xdr:cxnSp macro="">
      <xdr:nvCxnSpPr>
        <xdr:cNvPr id="234" name="直線コネクタ 233"/>
        <xdr:cNvCxnSpPr/>
      </xdr:nvCxnSpPr>
      <xdr:spPr>
        <a:xfrm flipV="1">
          <a:off x="2908300" y="16447289"/>
          <a:ext cx="889000" cy="30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135907</xdr:rowOff>
    </xdr:from>
    <xdr:ext cx="534377" cy="259045"/>
    <xdr:sp macro="" textlink="">
      <xdr:nvSpPr>
        <xdr:cNvPr id="236" name="テキスト ボックス 235"/>
        <xdr:cNvSpPr txBox="1"/>
      </xdr:nvSpPr>
      <xdr:spPr>
        <a:xfrm>
          <a:off x="3530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123028</xdr:rowOff>
    </xdr:from>
    <xdr:to>
      <xdr:col>15</xdr:col>
      <xdr:colOff>50800</xdr:colOff>
      <xdr:row>97</xdr:row>
      <xdr:rowOff>153515</xdr:rowOff>
    </xdr:to>
    <xdr:cxnSp macro="">
      <xdr:nvCxnSpPr>
        <xdr:cNvPr id="237" name="直線コネクタ 236"/>
        <xdr:cNvCxnSpPr/>
      </xdr:nvCxnSpPr>
      <xdr:spPr>
        <a:xfrm flipV="1">
          <a:off x="2019300" y="16753678"/>
          <a:ext cx="889000" cy="3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153515</xdr:rowOff>
    </xdr:from>
    <xdr:to>
      <xdr:col>10</xdr:col>
      <xdr:colOff>114300</xdr:colOff>
      <xdr:row>98</xdr:row>
      <xdr:rowOff>111892</xdr:rowOff>
    </xdr:to>
    <xdr:cxnSp macro="">
      <xdr:nvCxnSpPr>
        <xdr:cNvPr id="240" name="直線コネクタ 239"/>
        <xdr:cNvCxnSpPr/>
      </xdr:nvCxnSpPr>
      <xdr:spPr>
        <a:xfrm flipV="1">
          <a:off x="1130300" y="16784165"/>
          <a:ext cx="889000" cy="12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103105</xdr:rowOff>
    </xdr:from>
    <xdr:to>
      <xdr:col>24</xdr:col>
      <xdr:colOff>114300</xdr:colOff>
      <xdr:row>97</xdr:row>
      <xdr:rowOff>33255</xdr:rowOff>
    </xdr:to>
    <xdr:sp macro="" textlink="">
      <xdr:nvSpPr>
        <xdr:cNvPr id="250" name="楕円 249"/>
        <xdr:cNvSpPr/>
      </xdr:nvSpPr>
      <xdr:spPr>
        <a:xfrm>
          <a:off x="4584700" y="165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125982</xdr:rowOff>
    </xdr:from>
    <xdr:ext cx="534377" cy="259045"/>
    <xdr:sp macro="" textlink="">
      <xdr:nvSpPr>
        <xdr:cNvPr id="251" name="扶助費該当値テキスト"/>
        <xdr:cNvSpPr txBox="1"/>
      </xdr:nvSpPr>
      <xdr:spPr>
        <a:xfrm>
          <a:off x="4686300" y="1641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108739</xdr:rowOff>
    </xdr:from>
    <xdr:to>
      <xdr:col>20</xdr:col>
      <xdr:colOff>38100</xdr:colOff>
      <xdr:row>96</xdr:row>
      <xdr:rowOff>38889</xdr:rowOff>
    </xdr:to>
    <xdr:sp macro="" textlink="">
      <xdr:nvSpPr>
        <xdr:cNvPr id="252" name="楕円 251"/>
        <xdr:cNvSpPr/>
      </xdr:nvSpPr>
      <xdr:spPr>
        <a:xfrm>
          <a:off x="3746500" y="163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55416</xdr:rowOff>
    </xdr:from>
    <xdr:ext cx="534377" cy="259045"/>
    <xdr:sp macro="" textlink="">
      <xdr:nvSpPr>
        <xdr:cNvPr id="253" name="テキスト ボックス 252"/>
        <xdr:cNvSpPr txBox="1"/>
      </xdr:nvSpPr>
      <xdr:spPr>
        <a:xfrm>
          <a:off x="3530111" y="1617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72228</xdr:rowOff>
    </xdr:from>
    <xdr:to>
      <xdr:col>15</xdr:col>
      <xdr:colOff>101600</xdr:colOff>
      <xdr:row>98</xdr:row>
      <xdr:rowOff>2378</xdr:rowOff>
    </xdr:to>
    <xdr:sp macro="" textlink="">
      <xdr:nvSpPr>
        <xdr:cNvPr id="254" name="楕円 253"/>
        <xdr:cNvSpPr/>
      </xdr:nvSpPr>
      <xdr:spPr>
        <a:xfrm>
          <a:off x="2857500" y="1670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164955</xdr:rowOff>
    </xdr:from>
    <xdr:ext cx="534377" cy="259045"/>
    <xdr:sp macro="" textlink="">
      <xdr:nvSpPr>
        <xdr:cNvPr id="255" name="テキスト ボックス 254"/>
        <xdr:cNvSpPr txBox="1"/>
      </xdr:nvSpPr>
      <xdr:spPr>
        <a:xfrm>
          <a:off x="2641111" y="1679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102715</xdr:rowOff>
    </xdr:from>
    <xdr:to>
      <xdr:col>10</xdr:col>
      <xdr:colOff>165100</xdr:colOff>
      <xdr:row>98</xdr:row>
      <xdr:rowOff>32865</xdr:rowOff>
    </xdr:to>
    <xdr:sp macro="" textlink="">
      <xdr:nvSpPr>
        <xdr:cNvPr id="256" name="楕円 255"/>
        <xdr:cNvSpPr/>
      </xdr:nvSpPr>
      <xdr:spPr>
        <a:xfrm>
          <a:off x="1968500" y="1673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23992</xdr:rowOff>
    </xdr:from>
    <xdr:ext cx="534377" cy="259045"/>
    <xdr:sp macro="" textlink="">
      <xdr:nvSpPr>
        <xdr:cNvPr id="257" name="テキスト ボックス 256"/>
        <xdr:cNvSpPr txBox="1"/>
      </xdr:nvSpPr>
      <xdr:spPr>
        <a:xfrm>
          <a:off x="1752111" y="1682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61092</xdr:rowOff>
    </xdr:from>
    <xdr:to>
      <xdr:col>6</xdr:col>
      <xdr:colOff>38100</xdr:colOff>
      <xdr:row>98</xdr:row>
      <xdr:rowOff>162692</xdr:rowOff>
    </xdr:to>
    <xdr:sp macro="" textlink="">
      <xdr:nvSpPr>
        <xdr:cNvPr id="258" name="楕円 257"/>
        <xdr:cNvSpPr/>
      </xdr:nvSpPr>
      <xdr:spPr>
        <a:xfrm>
          <a:off x="1079500" y="168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153819</xdr:rowOff>
    </xdr:from>
    <xdr:ext cx="534377" cy="259045"/>
    <xdr:sp macro="" textlink="">
      <xdr:nvSpPr>
        <xdr:cNvPr id="259" name="テキスト ボックス 258"/>
        <xdr:cNvSpPr txBox="1"/>
      </xdr:nvSpPr>
      <xdr:spPr>
        <a:xfrm>
          <a:off x="863111" y="1695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60990</xdr:rowOff>
    </xdr:from>
    <xdr:to>
      <xdr:col>55</xdr:col>
      <xdr:colOff>0</xdr:colOff>
      <xdr:row>37</xdr:row>
      <xdr:rowOff>110188</xdr:rowOff>
    </xdr:to>
    <xdr:cxnSp macro="">
      <xdr:nvCxnSpPr>
        <xdr:cNvPr id="290" name="直線コネクタ 289"/>
        <xdr:cNvCxnSpPr/>
      </xdr:nvCxnSpPr>
      <xdr:spPr>
        <a:xfrm>
          <a:off x="9639300" y="6404640"/>
          <a:ext cx="838200" cy="4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63388</xdr:rowOff>
    </xdr:from>
    <xdr:ext cx="534377" cy="259045"/>
    <xdr:sp macro="" textlink="">
      <xdr:nvSpPr>
        <xdr:cNvPr id="291" name="補助費等平均値テキスト"/>
        <xdr:cNvSpPr txBox="1"/>
      </xdr:nvSpPr>
      <xdr:spPr>
        <a:xfrm>
          <a:off x="10528300" y="64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60990</xdr:rowOff>
    </xdr:from>
    <xdr:to>
      <xdr:col>50</xdr:col>
      <xdr:colOff>114300</xdr:colOff>
      <xdr:row>38</xdr:row>
      <xdr:rowOff>58172</xdr:rowOff>
    </xdr:to>
    <xdr:cxnSp macro="">
      <xdr:nvCxnSpPr>
        <xdr:cNvPr id="293" name="直線コネクタ 292"/>
        <xdr:cNvCxnSpPr/>
      </xdr:nvCxnSpPr>
      <xdr:spPr>
        <a:xfrm flipV="1">
          <a:off x="8750300" y="6404640"/>
          <a:ext cx="889000" cy="16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21793</xdr:rowOff>
    </xdr:from>
    <xdr:ext cx="534377" cy="259045"/>
    <xdr:sp macro="" textlink="">
      <xdr:nvSpPr>
        <xdr:cNvPr id="295" name="テキスト ボックス 294"/>
        <xdr:cNvSpPr txBox="1"/>
      </xdr:nvSpPr>
      <xdr:spPr>
        <a:xfrm>
          <a:off x="9372111" y="65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125468</xdr:rowOff>
    </xdr:from>
    <xdr:to>
      <xdr:col>45</xdr:col>
      <xdr:colOff>177800</xdr:colOff>
      <xdr:row>38</xdr:row>
      <xdr:rowOff>58172</xdr:rowOff>
    </xdr:to>
    <xdr:cxnSp macro="">
      <xdr:nvCxnSpPr>
        <xdr:cNvPr id="296" name="直線コネクタ 295"/>
        <xdr:cNvCxnSpPr/>
      </xdr:nvCxnSpPr>
      <xdr:spPr>
        <a:xfrm>
          <a:off x="7861300" y="6469118"/>
          <a:ext cx="889000" cy="10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125468</xdr:rowOff>
    </xdr:from>
    <xdr:to>
      <xdr:col>41</xdr:col>
      <xdr:colOff>50800</xdr:colOff>
      <xdr:row>38</xdr:row>
      <xdr:rowOff>29404</xdr:rowOff>
    </xdr:to>
    <xdr:cxnSp macro="">
      <xdr:nvCxnSpPr>
        <xdr:cNvPr id="299" name="直線コネクタ 298"/>
        <xdr:cNvCxnSpPr/>
      </xdr:nvCxnSpPr>
      <xdr:spPr>
        <a:xfrm flipV="1">
          <a:off x="6972300" y="6469118"/>
          <a:ext cx="889000" cy="7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51861</xdr:rowOff>
    </xdr:from>
    <xdr:ext cx="534377" cy="259045"/>
    <xdr:sp macro="" textlink="">
      <xdr:nvSpPr>
        <xdr:cNvPr id="301" name="テキスト ボックス 300"/>
        <xdr:cNvSpPr txBox="1"/>
      </xdr:nvSpPr>
      <xdr:spPr>
        <a:xfrm>
          <a:off x="7594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3" name="テキスト ボックス 302"/>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59388</xdr:rowOff>
    </xdr:from>
    <xdr:to>
      <xdr:col>55</xdr:col>
      <xdr:colOff>50800</xdr:colOff>
      <xdr:row>37</xdr:row>
      <xdr:rowOff>160988</xdr:rowOff>
    </xdr:to>
    <xdr:sp macro="" textlink="">
      <xdr:nvSpPr>
        <xdr:cNvPr id="309" name="楕円 308"/>
        <xdr:cNvSpPr/>
      </xdr:nvSpPr>
      <xdr:spPr>
        <a:xfrm>
          <a:off x="10426700" y="640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82265</xdr:rowOff>
    </xdr:from>
    <xdr:ext cx="599010" cy="259045"/>
    <xdr:sp macro="" textlink="">
      <xdr:nvSpPr>
        <xdr:cNvPr id="310" name="補助費等該当値テキスト"/>
        <xdr:cNvSpPr txBox="1"/>
      </xdr:nvSpPr>
      <xdr:spPr>
        <a:xfrm>
          <a:off x="10528300" y="625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10190</xdr:rowOff>
    </xdr:from>
    <xdr:to>
      <xdr:col>50</xdr:col>
      <xdr:colOff>165100</xdr:colOff>
      <xdr:row>37</xdr:row>
      <xdr:rowOff>111790</xdr:rowOff>
    </xdr:to>
    <xdr:sp macro="" textlink="">
      <xdr:nvSpPr>
        <xdr:cNvPr id="311" name="楕円 310"/>
        <xdr:cNvSpPr/>
      </xdr:nvSpPr>
      <xdr:spPr>
        <a:xfrm>
          <a:off x="9588500" y="63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128317</xdr:rowOff>
    </xdr:from>
    <xdr:ext cx="599010" cy="259045"/>
    <xdr:sp macro="" textlink="">
      <xdr:nvSpPr>
        <xdr:cNvPr id="312" name="テキスト ボックス 311"/>
        <xdr:cNvSpPr txBox="1"/>
      </xdr:nvSpPr>
      <xdr:spPr>
        <a:xfrm>
          <a:off x="9339795" y="612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7372</xdr:rowOff>
    </xdr:from>
    <xdr:to>
      <xdr:col>46</xdr:col>
      <xdr:colOff>38100</xdr:colOff>
      <xdr:row>38</xdr:row>
      <xdr:rowOff>108972</xdr:rowOff>
    </xdr:to>
    <xdr:sp macro="" textlink="">
      <xdr:nvSpPr>
        <xdr:cNvPr id="313" name="楕円 312"/>
        <xdr:cNvSpPr/>
      </xdr:nvSpPr>
      <xdr:spPr>
        <a:xfrm>
          <a:off x="8699500" y="65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100099</xdr:rowOff>
    </xdr:from>
    <xdr:ext cx="534377" cy="259045"/>
    <xdr:sp macro="" textlink="">
      <xdr:nvSpPr>
        <xdr:cNvPr id="314" name="テキスト ボックス 313"/>
        <xdr:cNvSpPr txBox="1"/>
      </xdr:nvSpPr>
      <xdr:spPr>
        <a:xfrm>
          <a:off x="8483111" y="66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74668</xdr:rowOff>
    </xdr:from>
    <xdr:to>
      <xdr:col>41</xdr:col>
      <xdr:colOff>101600</xdr:colOff>
      <xdr:row>38</xdr:row>
      <xdr:rowOff>4818</xdr:rowOff>
    </xdr:to>
    <xdr:sp macro="" textlink="">
      <xdr:nvSpPr>
        <xdr:cNvPr id="315" name="楕円 314"/>
        <xdr:cNvSpPr/>
      </xdr:nvSpPr>
      <xdr:spPr>
        <a:xfrm>
          <a:off x="7810500" y="641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21345</xdr:rowOff>
    </xdr:from>
    <xdr:ext cx="534377" cy="259045"/>
    <xdr:sp macro="" textlink="">
      <xdr:nvSpPr>
        <xdr:cNvPr id="316" name="テキスト ボックス 315"/>
        <xdr:cNvSpPr txBox="1"/>
      </xdr:nvSpPr>
      <xdr:spPr>
        <a:xfrm>
          <a:off x="7594111" y="619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150054</xdr:rowOff>
    </xdr:from>
    <xdr:to>
      <xdr:col>36</xdr:col>
      <xdr:colOff>165100</xdr:colOff>
      <xdr:row>38</xdr:row>
      <xdr:rowOff>80204</xdr:rowOff>
    </xdr:to>
    <xdr:sp macro="" textlink="">
      <xdr:nvSpPr>
        <xdr:cNvPr id="317" name="楕円 316"/>
        <xdr:cNvSpPr/>
      </xdr:nvSpPr>
      <xdr:spPr>
        <a:xfrm>
          <a:off x="6921500" y="649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71331</xdr:rowOff>
    </xdr:from>
    <xdr:ext cx="534377" cy="259045"/>
    <xdr:sp macro="" textlink="">
      <xdr:nvSpPr>
        <xdr:cNvPr id="318" name="テキスト ボックス 317"/>
        <xdr:cNvSpPr txBox="1"/>
      </xdr:nvSpPr>
      <xdr:spPr>
        <a:xfrm>
          <a:off x="6705111" y="658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4868</xdr:rowOff>
    </xdr:from>
    <xdr:to>
      <xdr:col>55</xdr:col>
      <xdr:colOff>0</xdr:colOff>
      <xdr:row>58</xdr:row>
      <xdr:rowOff>69838</xdr:rowOff>
    </xdr:to>
    <xdr:cxnSp macro="">
      <xdr:nvCxnSpPr>
        <xdr:cNvPr id="347" name="直線コネクタ 346"/>
        <xdr:cNvCxnSpPr/>
      </xdr:nvCxnSpPr>
      <xdr:spPr>
        <a:xfrm flipV="1">
          <a:off x="9639300" y="9948968"/>
          <a:ext cx="838200" cy="6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136875</xdr:rowOff>
    </xdr:from>
    <xdr:ext cx="534377" cy="259045"/>
    <xdr:sp macro="" textlink="">
      <xdr:nvSpPr>
        <xdr:cNvPr id="348" name="普通建設事業費平均値テキスト"/>
        <xdr:cNvSpPr txBox="1"/>
      </xdr:nvSpPr>
      <xdr:spPr>
        <a:xfrm>
          <a:off x="10528300" y="990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168101</xdr:rowOff>
    </xdr:from>
    <xdr:to>
      <xdr:col>50</xdr:col>
      <xdr:colOff>114300</xdr:colOff>
      <xdr:row>58</xdr:row>
      <xdr:rowOff>69838</xdr:rowOff>
    </xdr:to>
    <xdr:cxnSp macro="">
      <xdr:nvCxnSpPr>
        <xdr:cNvPr id="350" name="直線コネクタ 349"/>
        <xdr:cNvCxnSpPr/>
      </xdr:nvCxnSpPr>
      <xdr:spPr>
        <a:xfrm>
          <a:off x="8750300" y="9940751"/>
          <a:ext cx="889000" cy="7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168101</xdr:rowOff>
    </xdr:from>
    <xdr:to>
      <xdr:col>45</xdr:col>
      <xdr:colOff>177800</xdr:colOff>
      <xdr:row>58</xdr:row>
      <xdr:rowOff>70114</xdr:rowOff>
    </xdr:to>
    <xdr:cxnSp macro="">
      <xdr:nvCxnSpPr>
        <xdr:cNvPr id="353" name="直線コネクタ 352"/>
        <xdr:cNvCxnSpPr/>
      </xdr:nvCxnSpPr>
      <xdr:spPr>
        <a:xfrm flipV="1">
          <a:off x="7861300" y="9940751"/>
          <a:ext cx="889000" cy="7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99725</xdr:rowOff>
    </xdr:from>
    <xdr:ext cx="534377" cy="259045"/>
    <xdr:sp macro="" textlink="">
      <xdr:nvSpPr>
        <xdr:cNvPr id="355" name="テキスト ボックス 354"/>
        <xdr:cNvSpPr txBox="1"/>
      </xdr:nvSpPr>
      <xdr:spPr>
        <a:xfrm>
          <a:off x="8483111" y="10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70114</xdr:rowOff>
    </xdr:from>
    <xdr:to>
      <xdr:col>41</xdr:col>
      <xdr:colOff>50800</xdr:colOff>
      <xdr:row>58</xdr:row>
      <xdr:rowOff>95852</xdr:rowOff>
    </xdr:to>
    <xdr:cxnSp macro="">
      <xdr:nvCxnSpPr>
        <xdr:cNvPr id="356" name="直線コネクタ 355"/>
        <xdr:cNvCxnSpPr/>
      </xdr:nvCxnSpPr>
      <xdr:spPr>
        <a:xfrm flipV="1">
          <a:off x="6972300" y="10014214"/>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125518</xdr:rowOff>
    </xdr:from>
    <xdr:to>
      <xdr:col>55</xdr:col>
      <xdr:colOff>50800</xdr:colOff>
      <xdr:row>58</xdr:row>
      <xdr:rowOff>55668</xdr:rowOff>
    </xdr:to>
    <xdr:sp macro="" textlink="">
      <xdr:nvSpPr>
        <xdr:cNvPr id="366" name="楕円 365"/>
        <xdr:cNvSpPr/>
      </xdr:nvSpPr>
      <xdr:spPr>
        <a:xfrm>
          <a:off x="10426700" y="989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148395</xdr:rowOff>
    </xdr:from>
    <xdr:ext cx="599010" cy="259045"/>
    <xdr:sp macro="" textlink="">
      <xdr:nvSpPr>
        <xdr:cNvPr id="367" name="普通建設事業費該当値テキスト"/>
        <xdr:cNvSpPr txBox="1"/>
      </xdr:nvSpPr>
      <xdr:spPr>
        <a:xfrm>
          <a:off x="10528300" y="974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19038</xdr:rowOff>
    </xdr:from>
    <xdr:to>
      <xdr:col>50</xdr:col>
      <xdr:colOff>165100</xdr:colOff>
      <xdr:row>58</xdr:row>
      <xdr:rowOff>120638</xdr:rowOff>
    </xdr:to>
    <xdr:sp macro="" textlink="">
      <xdr:nvSpPr>
        <xdr:cNvPr id="368" name="楕円 367"/>
        <xdr:cNvSpPr/>
      </xdr:nvSpPr>
      <xdr:spPr>
        <a:xfrm>
          <a:off x="9588500" y="99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111765</xdr:rowOff>
    </xdr:from>
    <xdr:ext cx="534377" cy="259045"/>
    <xdr:sp macro="" textlink="">
      <xdr:nvSpPr>
        <xdr:cNvPr id="369" name="テキスト ボックス 368"/>
        <xdr:cNvSpPr txBox="1"/>
      </xdr:nvSpPr>
      <xdr:spPr>
        <a:xfrm>
          <a:off x="9372111" y="100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117301</xdr:rowOff>
    </xdr:from>
    <xdr:to>
      <xdr:col>46</xdr:col>
      <xdr:colOff>38100</xdr:colOff>
      <xdr:row>58</xdr:row>
      <xdr:rowOff>47451</xdr:rowOff>
    </xdr:to>
    <xdr:sp macro="" textlink="">
      <xdr:nvSpPr>
        <xdr:cNvPr id="370" name="楕円 369"/>
        <xdr:cNvSpPr/>
      </xdr:nvSpPr>
      <xdr:spPr>
        <a:xfrm>
          <a:off x="8699500" y="988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63978</xdr:rowOff>
    </xdr:from>
    <xdr:ext cx="599010" cy="259045"/>
    <xdr:sp macro="" textlink="">
      <xdr:nvSpPr>
        <xdr:cNvPr id="371" name="テキスト ボックス 370"/>
        <xdr:cNvSpPr txBox="1"/>
      </xdr:nvSpPr>
      <xdr:spPr>
        <a:xfrm>
          <a:off x="8450795" y="966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19314</xdr:rowOff>
    </xdr:from>
    <xdr:to>
      <xdr:col>41</xdr:col>
      <xdr:colOff>101600</xdr:colOff>
      <xdr:row>58</xdr:row>
      <xdr:rowOff>120914</xdr:rowOff>
    </xdr:to>
    <xdr:sp macro="" textlink="">
      <xdr:nvSpPr>
        <xdr:cNvPr id="372" name="楕円 371"/>
        <xdr:cNvSpPr/>
      </xdr:nvSpPr>
      <xdr:spPr>
        <a:xfrm>
          <a:off x="7810500" y="996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112041</xdr:rowOff>
    </xdr:from>
    <xdr:ext cx="534377" cy="259045"/>
    <xdr:sp macro="" textlink="">
      <xdr:nvSpPr>
        <xdr:cNvPr id="373" name="テキスト ボックス 372"/>
        <xdr:cNvSpPr txBox="1"/>
      </xdr:nvSpPr>
      <xdr:spPr>
        <a:xfrm>
          <a:off x="7594111" y="10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45052</xdr:rowOff>
    </xdr:from>
    <xdr:to>
      <xdr:col>36</xdr:col>
      <xdr:colOff>165100</xdr:colOff>
      <xdr:row>58</xdr:row>
      <xdr:rowOff>146652</xdr:rowOff>
    </xdr:to>
    <xdr:sp macro="" textlink="">
      <xdr:nvSpPr>
        <xdr:cNvPr id="374" name="楕円 373"/>
        <xdr:cNvSpPr/>
      </xdr:nvSpPr>
      <xdr:spPr>
        <a:xfrm>
          <a:off x="6921500" y="998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137779</xdr:rowOff>
    </xdr:from>
    <xdr:ext cx="534377" cy="259045"/>
    <xdr:sp macro="" textlink="">
      <xdr:nvSpPr>
        <xdr:cNvPr id="375" name="テキスト ボックス 374"/>
        <xdr:cNvSpPr txBox="1"/>
      </xdr:nvSpPr>
      <xdr:spPr>
        <a:xfrm>
          <a:off x="6705111" y="1008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169883</xdr:rowOff>
    </xdr:from>
    <xdr:to>
      <xdr:col>55</xdr:col>
      <xdr:colOff>0</xdr:colOff>
      <xdr:row>79</xdr:row>
      <xdr:rowOff>4852</xdr:rowOff>
    </xdr:to>
    <xdr:cxnSp macro="">
      <xdr:nvCxnSpPr>
        <xdr:cNvPr id="404" name="直線コネクタ 403"/>
        <xdr:cNvCxnSpPr/>
      </xdr:nvCxnSpPr>
      <xdr:spPr>
        <a:xfrm flipV="1">
          <a:off x="9639300" y="13371533"/>
          <a:ext cx="838200" cy="17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25058</xdr:rowOff>
    </xdr:from>
    <xdr:ext cx="534377" cy="259045"/>
    <xdr:sp macro="" textlink="">
      <xdr:nvSpPr>
        <xdr:cNvPr id="405" name="普通建設事業費 （ うち新規整備　）平均値テキスト"/>
        <xdr:cNvSpPr txBox="1"/>
      </xdr:nvSpPr>
      <xdr:spPr>
        <a:xfrm>
          <a:off x="10528300" y="1339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137616</xdr:rowOff>
    </xdr:from>
    <xdr:to>
      <xdr:col>50</xdr:col>
      <xdr:colOff>114300</xdr:colOff>
      <xdr:row>79</xdr:row>
      <xdr:rowOff>4852</xdr:rowOff>
    </xdr:to>
    <xdr:cxnSp macro="">
      <xdr:nvCxnSpPr>
        <xdr:cNvPr id="407" name="直線コネクタ 406"/>
        <xdr:cNvCxnSpPr/>
      </xdr:nvCxnSpPr>
      <xdr:spPr>
        <a:xfrm>
          <a:off x="8750300" y="13510716"/>
          <a:ext cx="889000" cy="3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137616</xdr:rowOff>
    </xdr:from>
    <xdr:to>
      <xdr:col>45</xdr:col>
      <xdr:colOff>177800</xdr:colOff>
      <xdr:row>79</xdr:row>
      <xdr:rowOff>15765</xdr:rowOff>
    </xdr:to>
    <xdr:cxnSp macro="">
      <xdr:nvCxnSpPr>
        <xdr:cNvPr id="410" name="直線コネクタ 409"/>
        <xdr:cNvCxnSpPr/>
      </xdr:nvCxnSpPr>
      <xdr:spPr>
        <a:xfrm flipV="1">
          <a:off x="7861300" y="13510716"/>
          <a:ext cx="889000" cy="4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93988</xdr:rowOff>
    </xdr:from>
    <xdr:to>
      <xdr:col>41</xdr:col>
      <xdr:colOff>50800</xdr:colOff>
      <xdr:row>79</xdr:row>
      <xdr:rowOff>15765</xdr:rowOff>
    </xdr:to>
    <xdr:cxnSp macro="">
      <xdr:nvCxnSpPr>
        <xdr:cNvPr id="413" name="直線コネクタ 412"/>
        <xdr:cNvCxnSpPr/>
      </xdr:nvCxnSpPr>
      <xdr:spPr>
        <a:xfrm>
          <a:off x="6972300" y="13467088"/>
          <a:ext cx="889000" cy="9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119083</xdr:rowOff>
    </xdr:from>
    <xdr:to>
      <xdr:col>55</xdr:col>
      <xdr:colOff>50800</xdr:colOff>
      <xdr:row>78</xdr:row>
      <xdr:rowOff>49233</xdr:rowOff>
    </xdr:to>
    <xdr:sp macro="" textlink="">
      <xdr:nvSpPr>
        <xdr:cNvPr id="423" name="楕円 422"/>
        <xdr:cNvSpPr/>
      </xdr:nvSpPr>
      <xdr:spPr>
        <a:xfrm>
          <a:off x="10426700" y="1332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141960</xdr:rowOff>
    </xdr:from>
    <xdr:ext cx="534377" cy="259045"/>
    <xdr:sp macro="" textlink="">
      <xdr:nvSpPr>
        <xdr:cNvPr id="424" name="普通建設事業費 （ うち新規整備　）該当値テキスト"/>
        <xdr:cNvSpPr txBox="1"/>
      </xdr:nvSpPr>
      <xdr:spPr>
        <a:xfrm>
          <a:off x="10528300" y="1317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125502</xdr:rowOff>
    </xdr:from>
    <xdr:to>
      <xdr:col>50</xdr:col>
      <xdr:colOff>165100</xdr:colOff>
      <xdr:row>79</xdr:row>
      <xdr:rowOff>55652</xdr:rowOff>
    </xdr:to>
    <xdr:sp macro="" textlink="">
      <xdr:nvSpPr>
        <xdr:cNvPr id="425" name="楕円 424"/>
        <xdr:cNvSpPr/>
      </xdr:nvSpPr>
      <xdr:spPr>
        <a:xfrm>
          <a:off x="9588500" y="134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46779</xdr:rowOff>
    </xdr:from>
    <xdr:ext cx="534377" cy="259045"/>
    <xdr:sp macro="" textlink="">
      <xdr:nvSpPr>
        <xdr:cNvPr id="426" name="テキスト ボックス 425"/>
        <xdr:cNvSpPr txBox="1"/>
      </xdr:nvSpPr>
      <xdr:spPr>
        <a:xfrm>
          <a:off x="9372111" y="1359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86816</xdr:rowOff>
    </xdr:from>
    <xdr:to>
      <xdr:col>46</xdr:col>
      <xdr:colOff>38100</xdr:colOff>
      <xdr:row>79</xdr:row>
      <xdr:rowOff>16966</xdr:rowOff>
    </xdr:to>
    <xdr:sp macro="" textlink="">
      <xdr:nvSpPr>
        <xdr:cNvPr id="427" name="楕円 426"/>
        <xdr:cNvSpPr/>
      </xdr:nvSpPr>
      <xdr:spPr>
        <a:xfrm>
          <a:off x="8699500" y="1345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8093</xdr:rowOff>
    </xdr:from>
    <xdr:ext cx="534377" cy="259045"/>
    <xdr:sp macro="" textlink="">
      <xdr:nvSpPr>
        <xdr:cNvPr id="428" name="テキスト ボックス 427"/>
        <xdr:cNvSpPr txBox="1"/>
      </xdr:nvSpPr>
      <xdr:spPr>
        <a:xfrm>
          <a:off x="8483111" y="1355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136415</xdr:rowOff>
    </xdr:from>
    <xdr:to>
      <xdr:col>41</xdr:col>
      <xdr:colOff>101600</xdr:colOff>
      <xdr:row>79</xdr:row>
      <xdr:rowOff>66565</xdr:rowOff>
    </xdr:to>
    <xdr:sp macro="" textlink="">
      <xdr:nvSpPr>
        <xdr:cNvPr id="429" name="楕円 428"/>
        <xdr:cNvSpPr/>
      </xdr:nvSpPr>
      <xdr:spPr>
        <a:xfrm>
          <a:off x="7810500" y="135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57692</xdr:rowOff>
    </xdr:from>
    <xdr:ext cx="469744" cy="259045"/>
    <xdr:sp macro="" textlink="">
      <xdr:nvSpPr>
        <xdr:cNvPr id="430" name="テキスト ボックス 429"/>
        <xdr:cNvSpPr txBox="1"/>
      </xdr:nvSpPr>
      <xdr:spPr>
        <a:xfrm>
          <a:off x="7626428" y="136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43188</xdr:rowOff>
    </xdr:from>
    <xdr:to>
      <xdr:col>36</xdr:col>
      <xdr:colOff>165100</xdr:colOff>
      <xdr:row>78</xdr:row>
      <xdr:rowOff>144788</xdr:rowOff>
    </xdr:to>
    <xdr:sp macro="" textlink="">
      <xdr:nvSpPr>
        <xdr:cNvPr id="431" name="楕円 430"/>
        <xdr:cNvSpPr/>
      </xdr:nvSpPr>
      <xdr:spPr>
        <a:xfrm>
          <a:off x="6921500" y="134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135915</xdr:rowOff>
    </xdr:from>
    <xdr:ext cx="534377" cy="259045"/>
    <xdr:sp macro="" textlink="">
      <xdr:nvSpPr>
        <xdr:cNvPr id="432" name="テキスト ボックス 431"/>
        <xdr:cNvSpPr txBox="1"/>
      </xdr:nvSpPr>
      <xdr:spPr>
        <a:xfrm>
          <a:off x="6705111" y="1350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118884</xdr:rowOff>
    </xdr:from>
    <xdr:to>
      <xdr:col>55</xdr:col>
      <xdr:colOff>0</xdr:colOff>
      <xdr:row>97</xdr:row>
      <xdr:rowOff>167663</xdr:rowOff>
    </xdr:to>
    <xdr:cxnSp macro="">
      <xdr:nvCxnSpPr>
        <xdr:cNvPr id="459" name="直線コネクタ 458"/>
        <xdr:cNvCxnSpPr/>
      </xdr:nvCxnSpPr>
      <xdr:spPr>
        <a:xfrm>
          <a:off x="9639300" y="16749534"/>
          <a:ext cx="838200" cy="4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167726</xdr:rowOff>
    </xdr:from>
    <xdr:to>
      <xdr:col>50</xdr:col>
      <xdr:colOff>114300</xdr:colOff>
      <xdr:row>97</xdr:row>
      <xdr:rowOff>118884</xdr:rowOff>
    </xdr:to>
    <xdr:cxnSp macro="">
      <xdr:nvCxnSpPr>
        <xdr:cNvPr id="462" name="直線コネクタ 461"/>
        <xdr:cNvCxnSpPr/>
      </xdr:nvCxnSpPr>
      <xdr:spPr>
        <a:xfrm>
          <a:off x="8750300" y="16626926"/>
          <a:ext cx="889000" cy="12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167726</xdr:rowOff>
    </xdr:from>
    <xdr:to>
      <xdr:col>45</xdr:col>
      <xdr:colOff>177800</xdr:colOff>
      <xdr:row>97</xdr:row>
      <xdr:rowOff>48357</xdr:rowOff>
    </xdr:to>
    <xdr:cxnSp macro="">
      <xdr:nvCxnSpPr>
        <xdr:cNvPr id="465" name="直線コネクタ 464"/>
        <xdr:cNvCxnSpPr/>
      </xdr:nvCxnSpPr>
      <xdr:spPr>
        <a:xfrm flipV="1">
          <a:off x="7861300" y="16626926"/>
          <a:ext cx="889000" cy="5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129950</xdr:rowOff>
    </xdr:from>
    <xdr:ext cx="534377" cy="259045"/>
    <xdr:sp macro="" textlink="">
      <xdr:nvSpPr>
        <xdr:cNvPr id="467" name="テキスト ボックス 466"/>
        <xdr:cNvSpPr txBox="1"/>
      </xdr:nvSpPr>
      <xdr:spPr>
        <a:xfrm>
          <a:off x="8483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48357</xdr:rowOff>
    </xdr:from>
    <xdr:to>
      <xdr:col>41</xdr:col>
      <xdr:colOff>50800</xdr:colOff>
      <xdr:row>98</xdr:row>
      <xdr:rowOff>53111</xdr:rowOff>
    </xdr:to>
    <xdr:cxnSp macro="">
      <xdr:nvCxnSpPr>
        <xdr:cNvPr id="468" name="直線コネクタ 467"/>
        <xdr:cNvCxnSpPr/>
      </xdr:nvCxnSpPr>
      <xdr:spPr>
        <a:xfrm flipV="1">
          <a:off x="6972300" y="16679007"/>
          <a:ext cx="889000" cy="17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151685</xdr:rowOff>
    </xdr:from>
    <xdr:ext cx="534377" cy="259045"/>
    <xdr:sp macro="" textlink="">
      <xdr:nvSpPr>
        <xdr:cNvPr id="470" name="テキスト ボックス 469"/>
        <xdr:cNvSpPr txBox="1"/>
      </xdr:nvSpPr>
      <xdr:spPr>
        <a:xfrm>
          <a:off x="7594111" y="1678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116863</xdr:rowOff>
    </xdr:from>
    <xdr:to>
      <xdr:col>55</xdr:col>
      <xdr:colOff>50800</xdr:colOff>
      <xdr:row>98</xdr:row>
      <xdr:rowOff>47013</xdr:rowOff>
    </xdr:to>
    <xdr:sp macro="" textlink="">
      <xdr:nvSpPr>
        <xdr:cNvPr id="478" name="楕円 477"/>
        <xdr:cNvSpPr/>
      </xdr:nvSpPr>
      <xdr:spPr>
        <a:xfrm>
          <a:off x="10426700" y="167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95290</xdr:rowOff>
    </xdr:from>
    <xdr:ext cx="534377" cy="259045"/>
    <xdr:sp macro="" textlink="">
      <xdr:nvSpPr>
        <xdr:cNvPr id="479" name="普通建設事業費 （ うち更新整備　）該当値テキスト"/>
        <xdr:cNvSpPr txBox="1"/>
      </xdr:nvSpPr>
      <xdr:spPr>
        <a:xfrm>
          <a:off x="10528300" y="1672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68084</xdr:rowOff>
    </xdr:from>
    <xdr:to>
      <xdr:col>50</xdr:col>
      <xdr:colOff>165100</xdr:colOff>
      <xdr:row>97</xdr:row>
      <xdr:rowOff>169684</xdr:rowOff>
    </xdr:to>
    <xdr:sp macro="" textlink="">
      <xdr:nvSpPr>
        <xdr:cNvPr id="480" name="楕円 479"/>
        <xdr:cNvSpPr/>
      </xdr:nvSpPr>
      <xdr:spPr>
        <a:xfrm>
          <a:off x="9588500" y="166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160811</xdr:rowOff>
    </xdr:from>
    <xdr:ext cx="534377" cy="259045"/>
    <xdr:sp macro="" textlink="">
      <xdr:nvSpPr>
        <xdr:cNvPr id="481" name="テキスト ボックス 480"/>
        <xdr:cNvSpPr txBox="1"/>
      </xdr:nvSpPr>
      <xdr:spPr>
        <a:xfrm>
          <a:off x="9372111" y="1679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116926</xdr:rowOff>
    </xdr:from>
    <xdr:to>
      <xdr:col>46</xdr:col>
      <xdr:colOff>38100</xdr:colOff>
      <xdr:row>97</xdr:row>
      <xdr:rowOff>47076</xdr:rowOff>
    </xdr:to>
    <xdr:sp macro="" textlink="">
      <xdr:nvSpPr>
        <xdr:cNvPr id="482" name="楕円 481"/>
        <xdr:cNvSpPr/>
      </xdr:nvSpPr>
      <xdr:spPr>
        <a:xfrm>
          <a:off x="8699500" y="165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63603</xdr:rowOff>
    </xdr:from>
    <xdr:ext cx="534377" cy="259045"/>
    <xdr:sp macro="" textlink="">
      <xdr:nvSpPr>
        <xdr:cNvPr id="483" name="テキスト ボックス 482"/>
        <xdr:cNvSpPr txBox="1"/>
      </xdr:nvSpPr>
      <xdr:spPr>
        <a:xfrm>
          <a:off x="8483111" y="1635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169007</xdr:rowOff>
    </xdr:from>
    <xdr:to>
      <xdr:col>41</xdr:col>
      <xdr:colOff>101600</xdr:colOff>
      <xdr:row>97</xdr:row>
      <xdr:rowOff>99157</xdr:rowOff>
    </xdr:to>
    <xdr:sp macro="" textlink="">
      <xdr:nvSpPr>
        <xdr:cNvPr id="484" name="楕円 483"/>
        <xdr:cNvSpPr/>
      </xdr:nvSpPr>
      <xdr:spPr>
        <a:xfrm>
          <a:off x="7810500" y="1662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115684</xdr:rowOff>
    </xdr:from>
    <xdr:ext cx="534377" cy="259045"/>
    <xdr:sp macro="" textlink="">
      <xdr:nvSpPr>
        <xdr:cNvPr id="485" name="テキスト ボックス 484"/>
        <xdr:cNvSpPr txBox="1"/>
      </xdr:nvSpPr>
      <xdr:spPr>
        <a:xfrm>
          <a:off x="7594111" y="1640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2311</xdr:rowOff>
    </xdr:from>
    <xdr:to>
      <xdr:col>36</xdr:col>
      <xdr:colOff>165100</xdr:colOff>
      <xdr:row>98</xdr:row>
      <xdr:rowOff>103911</xdr:rowOff>
    </xdr:to>
    <xdr:sp macro="" textlink="">
      <xdr:nvSpPr>
        <xdr:cNvPr id="486" name="楕円 485"/>
        <xdr:cNvSpPr/>
      </xdr:nvSpPr>
      <xdr:spPr>
        <a:xfrm>
          <a:off x="6921500" y="1680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95038</xdr:rowOff>
    </xdr:from>
    <xdr:ext cx="534377" cy="259045"/>
    <xdr:sp macro="" textlink="">
      <xdr:nvSpPr>
        <xdr:cNvPr id="487" name="テキスト ボックス 486"/>
        <xdr:cNvSpPr txBox="1"/>
      </xdr:nvSpPr>
      <xdr:spPr>
        <a:xfrm>
          <a:off x="6705111" y="1689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26619</xdr:rowOff>
    </xdr:from>
    <xdr:to>
      <xdr:col>85</xdr:col>
      <xdr:colOff>127000</xdr:colOff>
      <xdr:row>36</xdr:row>
      <xdr:rowOff>22600</xdr:rowOff>
    </xdr:to>
    <xdr:cxnSp macro="">
      <xdr:nvCxnSpPr>
        <xdr:cNvPr id="516" name="直線コネクタ 515"/>
        <xdr:cNvCxnSpPr/>
      </xdr:nvCxnSpPr>
      <xdr:spPr>
        <a:xfrm>
          <a:off x="15481300" y="6027369"/>
          <a:ext cx="838200" cy="16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57345</xdr:rowOff>
    </xdr:from>
    <xdr:ext cx="534377" cy="259045"/>
    <xdr:sp macro="" textlink="">
      <xdr:nvSpPr>
        <xdr:cNvPr id="517" name="災害復旧事業費平均値テキスト"/>
        <xdr:cNvSpPr txBox="1"/>
      </xdr:nvSpPr>
      <xdr:spPr>
        <a:xfrm>
          <a:off x="16370300" y="6400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26619</xdr:rowOff>
    </xdr:from>
    <xdr:to>
      <xdr:col>81</xdr:col>
      <xdr:colOff>50800</xdr:colOff>
      <xdr:row>38</xdr:row>
      <xdr:rowOff>166351</xdr:rowOff>
    </xdr:to>
    <xdr:cxnSp macro="">
      <xdr:nvCxnSpPr>
        <xdr:cNvPr id="519" name="直線コネクタ 518"/>
        <xdr:cNvCxnSpPr/>
      </xdr:nvCxnSpPr>
      <xdr:spPr>
        <a:xfrm flipV="1">
          <a:off x="14592300" y="6027369"/>
          <a:ext cx="889000" cy="65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81577</xdr:rowOff>
    </xdr:from>
    <xdr:ext cx="469744" cy="259045"/>
    <xdr:sp macro="" textlink="">
      <xdr:nvSpPr>
        <xdr:cNvPr id="521" name="テキスト ボックス 520"/>
        <xdr:cNvSpPr txBox="1"/>
      </xdr:nvSpPr>
      <xdr:spPr>
        <a:xfrm>
          <a:off x="15246428" y="65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161798</xdr:rowOff>
    </xdr:from>
    <xdr:to>
      <xdr:col>76</xdr:col>
      <xdr:colOff>114300</xdr:colOff>
      <xdr:row>38</xdr:row>
      <xdr:rowOff>166351</xdr:rowOff>
    </xdr:to>
    <xdr:cxnSp macro="">
      <xdr:nvCxnSpPr>
        <xdr:cNvPr id="522" name="直線コネクタ 521"/>
        <xdr:cNvCxnSpPr/>
      </xdr:nvCxnSpPr>
      <xdr:spPr>
        <a:xfrm>
          <a:off x="13703300" y="6676898"/>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161798</xdr:rowOff>
    </xdr:from>
    <xdr:to>
      <xdr:col>71</xdr:col>
      <xdr:colOff>177800</xdr:colOff>
      <xdr:row>39</xdr:row>
      <xdr:rowOff>43726</xdr:rowOff>
    </xdr:to>
    <xdr:cxnSp macro="">
      <xdr:nvCxnSpPr>
        <xdr:cNvPr id="525" name="直線コネクタ 524"/>
        <xdr:cNvCxnSpPr/>
      </xdr:nvCxnSpPr>
      <xdr:spPr>
        <a:xfrm flipV="1">
          <a:off x="12814300" y="6676898"/>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143250</xdr:rowOff>
    </xdr:from>
    <xdr:to>
      <xdr:col>85</xdr:col>
      <xdr:colOff>177800</xdr:colOff>
      <xdr:row>36</xdr:row>
      <xdr:rowOff>73400</xdr:rowOff>
    </xdr:to>
    <xdr:sp macro="" textlink="">
      <xdr:nvSpPr>
        <xdr:cNvPr id="535" name="楕円 534"/>
        <xdr:cNvSpPr/>
      </xdr:nvSpPr>
      <xdr:spPr>
        <a:xfrm>
          <a:off x="16268700" y="6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166127</xdr:rowOff>
    </xdr:from>
    <xdr:ext cx="534377" cy="259045"/>
    <xdr:sp macro="" textlink="">
      <xdr:nvSpPr>
        <xdr:cNvPr id="536" name="災害復旧事業費該当値テキスト"/>
        <xdr:cNvSpPr txBox="1"/>
      </xdr:nvSpPr>
      <xdr:spPr>
        <a:xfrm>
          <a:off x="16370300" y="599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147269</xdr:rowOff>
    </xdr:from>
    <xdr:to>
      <xdr:col>81</xdr:col>
      <xdr:colOff>101600</xdr:colOff>
      <xdr:row>35</xdr:row>
      <xdr:rowOff>77419</xdr:rowOff>
    </xdr:to>
    <xdr:sp macro="" textlink="">
      <xdr:nvSpPr>
        <xdr:cNvPr id="537" name="楕円 536"/>
        <xdr:cNvSpPr/>
      </xdr:nvSpPr>
      <xdr:spPr>
        <a:xfrm>
          <a:off x="15430500" y="597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93946</xdr:rowOff>
    </xdr:from>
    <xdr:ext cx="534377" cy="259045"/>
    <xdr:sp macro="" textlink="">
      <xdr:nvSpPr>
        <xdr:cNvPr id="538" name="テキスト ボックス 537"/>
        <xdr:cNvSpPr txBox="1"/>
      </xdr:nvSpPr>
      <xdr:spPr>
        <a:xfrm>
          <a:off x="15214111" y="575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115551</xdr:rowOff>
    </xdr:from>
    <xdr:to>
      <xdr:col>76</xdr:col>
      <xdr:colOff>165100</xdr:colOff>
      <xdr:row>39</xdr:row>
      <xdr:rowOff>45701</xdr:rowOff>
    </xdr:to>
    <xdr:sp macro="" textlink="">
      <xdr:nvSpPr>
        <xdr:cNvPr id="539" name="楕円 538"/>
        <xdr:cNvSpPr/>
      </xdr:nvSpPr>
      <xdr:spPr>
        <a:xfrm>
          <a:off x="14541500" y="66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36828</xdr:rowOff>
    </xdr:from>
    <xdr:ext cx="469744" cy="259045"/>
    <xdr:sp macro="" textlink="">
      <xdr:nvSpPr>
        <xdr:cNvPr id="540" name="テキスト ボックス 539"/>
        <xdr:cNvSpPr txBox="1"/>
      </xdr:nvSpPr>
      <xdr:spPr>
        <a:xfrm>
          <a:off x="14357428" y="672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110998</xdr:rowOff>
    </xdr:from>
    <xdr:to>
      <xdr:col>72</xdr:col>
      <xdr:colOff>38100</xdr:colOff>
      <xdr:row>39</xdr:row>
      <xdr:rowOff>41148</xdr:rowOff>
    </xdr:to>
    <xdr:sp macro="" textlink="">
      <xdr:nvSpPr>
        <xdr:cNvPr id="541" name="楕円 540"/>
        <xdr:cNvSpPr/>
      </xdr:nvSpPr>
      <xdr:spPr>
        <a:xfrm>
          <a:off x="136525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32275</xdr:rowOff>
    </xdr:from>
    <xdr:ext cx="469744" cy="259045"/>
    <xdr:sp macro="" textlink="">
      <xdr:nvSpPr>
        <xdr:cNvPr id="542" name="テキスト ボックス 541"/>
        <xdr:cNvSpPr txBox="1"/>
      </xdr:nvSpPr>
      <xdr:spPr>
        <a:xfrm>
          <a:off x="13468428" y="671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164376</xdr:rowOff>
    </xdr:from>
    <xdr:to>
      <xdr:col>67</xdr:col>
      <xdr:colOff>101600</xdr:colOff>
      <xdr:row>39</xdr:row>
      <xdr:rowOff>94526</xdr:rowOff>
    </xdr:to>
    <xdr:sp macro="" textlink="">
      <xdr:nvSpPr>
        <xdr:cNvPr id="543" name="楕円 542"/>
        <xdr:cNvSpPr/>
      </xdr:nvSpPr>
      <xdr:spPr>
        <a:xfrm>
          <a:off x="12763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85653</xdr:rowOff>
    </xdr:from>
    <xdr:ext cx="313932" cy="259045"/>
    <xdr:sp macro="" textlink="">
      <xdr:nvSpPr>
        <xdr:cNvPr id="544" name="テキスト ボックス 543"/>
        <xdr:cNvSpPr txBox="1"/>
      </xdr:nvSpPr>
      <xdr:spPr>
        <a:xfrm>
          <a:off x="12657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136430</xdr:rowOff>
    </xdr:from>
    <xdr:to>
      <xdr:col>85</xdr:col>
      <xdr:colOff>127000</xdr:colOff>
      <xdr:row>76</xdr:row>
      <xdr:rowOff>157173</xdr:rowOff>
    </xdr:to>
    <xdr:cxnSp macro="">
      <xdr:nvCxnSpPr>
        <xdr:cNvPr id="622" name="直線コネクタ 621"/>
        <xdr:cNvCxnSpPr/>
      </xdr:nvCxnSpPr>
      <xdr:spPr>
        <a:xfrm flipV="1">
          <a:off x="15481300" y="13166630"/>
          <a:ext cx="8382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157173</xdr:rowOff>
    </xdr:from>
    <xdr:to>
      <xdr:col>81</xdr:col>
      <xdr:colOff>50800</xdr:colOff>
      <xdr:row>77</xdr:row>
      <xdr:rowOff>46591</xdr:rowOff>
    </xdr:to>
    <xdr:cxnSp macro="">
      <xdr:nvCxnSpPr>
        <xdr:cNvPr id="625" name="直線コネクタ 624"/>
        <xdr:cNvCxnSpPr/>
      </xdr:nvCxnSpPr>
      <xdr:spPr>
        <a:xfrm flipV="1">
          <a:off x="14592300" y="13187373"/>
          <a:ext cx="889000" cy="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46591</xdr:rowOff>
    </xdr:from>
    <xdr:to>
      <xdr:col>76</xdr:col>
      <xdr:colOff>114300</xdr:colOff>
      <xdr:row>77</xdr:row>
      <xdr:rowOff>82055</xdr:rowOff>
    </xdr:to>
    <xdr:cxnSp macro="">
      <xdr:nvCxnSpPr>
        <xdr:cNvPr id="628" name="直線コネクタ 627"/>
        <xdr:cNvCxnSpPr/>
      </xdr:nvCxnSpPr>
      <xdr:spPr>
        <a:xfrm flipV="1">
          <a:off x="13703300" y="13248241"/>
          <a:ext cx="889000" cy="3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82055</xdr:rowOff>
    </xdr:from>
    <xdr:to>
      <xdr:col>71</xdr:col>
      <xdr:colOff>177800</xdr:colOff>
      <xdr:row>77</xdr:row>
      <xdr:rowOff>89942</xdr:rowOff>
    </xdr:to>
    <xdr:cxnSp macro="">
      <xdr:nvCxnSpPr>
        <xdr:cNvPr id="631" name="直線コネクタ 630"/>
        <xdr:cNvCxnSpPr/>
      </xdr:nvCxnSpPr>
      <xdr:spPr>
        <a:xfrm flipV="1">
          <a:off x="12814300" y="13283705"/>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85630</xdr:rowOff>
    </xdr:from>
    <xdr:to>
      <xdr:col>85</xdr:col>
      <xdr:colOff>177800</xdr:colOff>
      <xdr:row>77</xdr:row>
      <xdr:rowOff>15780</xdr:rowOff>
    </xdr:to>
    <xdr:sp macro="" textlink="">
      <xdr:nvSpPr>
        <xdr:cNvPr id="641" name="楕円 640"/>
        <xdr:cNvSpPr/>
      </xdr:nvSpPr>
      <xdr:spPr>
        <a:xfrm>
          <a:off x="16268700" y="131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64057</xdr:rowOff>
    </xdr:from>
    <xdr:ext cx="534377" cy="259045"/>
    <xdr:sp macro="" textlink="">
      <xdr:nvSpPr>
        <xdr:cNvPr id="642" name="公債費該当値テキスト"/>
        <xdr:cNvSpPr txBox="1"/>
      </xdr:nvSpPr>
      <xdr:spPr>
        <a:xfrm>
          <a:off x="16370300" y="130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106373</xdr:rowOff>
    </xdr:from>
    <xdr:to>
      <xdr:col>81</xdr:col>
      <xdr:colOff>101600</xdr:colOff>
      <xdr:row>77</xdr:row>
      <xdr:rowOff>36523</xdr:rowOff>
    </xdr:to>
    <xdr:sp macro="" textlink="">
      <xdr:nvSpPr>
        <xdr:cNvPr id="643" name="楕円 642"/>
        <xdr:cNvSpPr/>
      </xdr:nvSpPr>
      <xdr:spPr>
        <a:xfrm>
          <a:off x="15430500" y="1313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27650</xdr:rowOff>
    </xdr:from>
    <xdr:ext cx="534377" cy="259045"/>
    <xdr:sp macro="" textlink="">
      <xdr:nvSpPr>
        <xdr:cNvPr id="644" name="テキスト ボックス 643"/>
        <xdr:cNvSpPr txBox="1"/>
      </xdr:nvSpPr>
      <xdr:spPr>
        <a:xfrm>
          <a:off x="15214111" y="1322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167241</xdr:rowOff>
    </xdr:from>
    <xdr:to>
      <xdr:col>76</xdr:col>
      <xdr:colOff>165100</xdr:colOff>
      <xdr:row>77</xdr:row>
      <xdr:rowOff>97391</xdr:rowOff>
    </xdr:to>
    <xdr:sp macro="" textlink="">
      <xdr:nvSpPr>
        <xdr:cNvPr id="645" name="楕円 644"/>
        <xdr:cNvSpPr/>
      </xdr:nvSpPr>
      <xdr:spPr>
        <a:xfrm>
          <a:off x="14541500" y="131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88518</xdr:rowOff>
    </xdr:from>
    <xdr:ext cx="534377" cy="259045"/>
    <xdr:sp macro="" textlink="">
      <xdr:nvSpPr>
        <xdr:cNvPr id="646" name="テキスト ボックス 645"/>
        <xdr:cNvSpPr txBox="1"/>
      </xdr:nvSpPr>
      <xdr:spPr>
        <a:xfrm>
          <a:off x="14325111" y="132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31255</xdr:rowOff>
    </xdr:from>
    <xdr:to>
      <xdr:col>72</xdr:col>
      <xdr:colOff>38100</xdr:colOff>
      <xdr:row>77</xdr:row>
      <xdr:rowOff>132855</xdr:rowOff>
    </xdr:to>
    <xdr:sp macro="" textlink="">
      <xdr:nvSpPr>
        <xdr:cNvPr id="647" name="楕円 646"/>
        <xdr:cNvSpPr/>
      </xdr:nvSpPr>
      <xdr:spPr>
        <a:xfrm>
          <a:off x="13652500" y="132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123982</xdr:rowOff>
    </xdr:from>
    <xdr:ext cx="534377" cy="259045"/>
    <xdr:sp macro="" textlink="">
      <xdr:nvSpPr>
        <xdr:cNvPr id="648" name="テキスト ボックス 647"/>
        <xdr:cNvSpPr txBox="1"/>
      </xdr:nvSpPr>
      <xdr:spPr>
        <a:xfrm>
          <a:off x="13436111" y="1332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39142</xdr:rowOff>
    </xdr:from>
    <xdr:to>
      <xdr:col>67</xdr:col>
      <xdr:colOff>101600</xdr:colOff>
      <xdr:row>77</xdr:row>
      <xdr:rowOff>140742</xdr:rowOff>
    </xdr:to>
    <xdr:sp macro="" textlink="">
      <xdr:nvSpPr>
        <xdr:cNvPr id="649" name="楕円 648"/>
        <xdr:cNvSpPr/>
      </xdr:nvSpPr>
      <xdr:spPr>
        <a:xfrm>
          <a:off x="12763500" y="132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131869</xdr:rowOff>
    </xdr:from>
    <xdr:ext cx="534377" cy="259045"/>
    <xdr:sp macro="" textlink="">
      <xdr:nvSpPr>
        <xdr:cNvPr id="650" name="テキスト ボックス 649"/>
        <xdr:cNvSpPr txBox="1"/>
      </xdr:nvSpPr>
      <xdr:spPr>
        <a:xfrm>
          <a:off x="12547111" y="133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77863</xdr:rowOff>
    </xdr:from>
    <xdr:to>
      <xdr:col>85</xdr:col>
      <xdr:colOff>127000</xdr:colOff>
      <xdr:row>97</xdr:row>
      <xdr:rowOff>110413</xdr:rowOff>
    </xdr:to>
    <xdr:cxnSp macro="">
      <xdr:nvCxnSpPr>
        <xdr:cNvPr id="679" name="直線コネクタ 678"/>
        <xdr:cNvCxnSpPr/>
      </xdr:nvCxnSpPr>
      <xdr:spPr>
        <a:xfrm flipV="1">
          <a:off x="15481300" y="16708513"/>
          <a:ext cx="838200" cy="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24194</xdr:rowOff>
    </xdr:from>
    <xdr:to>
      <xdr:col>81</xdr:col>
      <xdr:colOff>50800</xdr:colOff>
      <xdr:row>97</xdr:row>
      <xdr:rowOff>110413</xdr:rowOff>
    </xdr:to>
    <xdr:cxnSp macro="">
      <xdr:nvCxnSpPr>
        <xdr:cNvPr id="682" name="直線コネクタ 681"/>
        <xdr:cNvCxnSpPr/>
      </xdr:nvCxnSpPr>
      <xdr:spPr>
        <a:xfrm>
          <a:off x="14592300" y="15797594"/>
          <a:ext cx="889000" cy="94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58077</xdr:rowOff>
    </xdr:from>
    <xdr:to>
      <xdr:col>76</xdr:col>
      <xdr:colOff>114300</xdr:colOff>
      <xdr:row>92</xdr:row>
      <xdr:rowOff>24194</xdr:rowOff>
    </xdr:to>
    <xdr:cxnSp macro="">
      <xdr:nvCxnSpPr>
        <xdr:cNvPr id="685" name="直線コネクタ 684"/>
        <xdr:cNvCxnSpPr/>
      </xdr:nvCxnSpPr>
      <xdr:spPr>
        <a:xfrm>
          <a:off x="13703300" y="15488577"/>
          <a:ext cx="889000" cy="30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122141</xdr:rowOff>
    </xdr:from>
    <xdr:ext cx="534377" cy="259045"/>
    <xdr:sp macro="" textlink="">
      <xdr:nvSpPr>
        <xdr:cNvPr id="687" name="テキスト ボックス 686"/>
        <xdr:cNvSpPr txBox="1"/>
      </xdr:nvSpPr>
      <xdr:spPr>
        <a:xfrm>
          <a:off x="14325111" y="16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58077</xdr:rowOff>
    </xdr:from>
    <xdr:to>
      <xdr:col>71</xdr:col>
      <xdr:colOff>177800</xdr:colOff>
      <xdr:row>95</xdr:row>
      <xdr:rowOff>99377</xdr:rowOff>
    </xdr:to>
    <xdr:cxnSp macro="">
      <xdr:nvCxnSpPr>
        <xdr:cNvPr id="688" name="直線コネクタ 687"/>
        <xdr:cNvCxnSpPr/>
      </xdr:nvCxnSpPr>
      <xdr:spPr>
        <a:xfrm flipV="1">
          <a:off x="12814300" y="15488577"/>
          <a:ext cx="889000" cy="89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135817</xdr:rowOff>
    </xdr:from>
    <xdr:ext cx="534377" cy="259045"/>
    <xdr:sp macro="" textlink="">
      <xdr:nvSpPr>
        <xdr:cNvPr id="690" name="テキスト ボックス 689"/>
        <xdr:cNvSpPr txBox="1"/>
      </xdr:nvSpPr>
      <xdr:spPr>
        <a:xfrm>
          <a:off x="13436111" y="167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27063</xdr:rowOff>
    </xdr:from>
    <xdr:to>
      <xdr:col>85</xdr:col>
      <xdr:colOff>177800</xdr:colOff>
      <xdr:row>97</xdr:row>
      <xdr:rowOff>128663</xdr:rowOff>
    </xdr:to>
    <xdr:sp macro="" textlink="">
      <xdr:nvSpPr>
        <xdr:cNvPr id="698" name="楕円 697"/>
        <xdr:cNvSpPr/>
      </xdr:nvSpPr>
      <xdr:spPr>
        <a:xfrm>
          <a:off x="16268700" y="1665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5490</xdr:rowOff>
    </xdr:from>
    <xdr:ext cx="534377" cy="259045"/>
    <xdr:sp macro="" textlink="">
      <xdr:nvSpPr>
        <xdr:cNvPr id="699" name="積立金該当値テキスト"/>
        <xdr:cNvSpPr txBox="1"/>
      </xdr:nvSpPr>
      <xdr:spPr>
        <a:xfrm>
          <a:off x="16370300" y="166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59613</xdr:rowOff>
    </xdr:from>
    <xdr:to>
      <xdr:col>81</xdr:col>
      <xdr:colOff>101600</xdr:colOff>
      <xdr:row>97</xdr:row>
      <xdr:rowOff>161213</xdr:rowOff>
    </xdr:to>
    <xdr:sp macro="" textlink="">
      <xdr:nvSpPr>
        <xdr:cNvPr id="700" name="楕円 699"/>
        <xdr:cNvSpPr/>
      </xdr:nvSpPr>
      <xdr:spPr>
        <a:xfrm>
          <a:off x="15430500" y="1669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152340</xdr:rowOff>
    </xdr:from>
    <xdr:ext cx="534377" cy="259045"/>
    <xdr:sp macro="" textlink="">
      <xdr:nvSpPr>
        <xdr:cNvPr id="701" name="テキスト ボックス 700"/>
        <xdr:cNvSpPr txBox="1"/>
      </xdr:nvSpPr>
      <xdr:spPr>
        <a:xfrm>
          <a:off x="15214111" y="1678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144844</xdr:rowOff>
    </xdr:from>
    <xdr:to>
      <xdr:col>76</xdr:col>
      <xdr:colOff>165100</xdr:colOff>
      <xdr:row>92</xdr:row>
      <xdr:rowOff>74994</xdr:rowOff>
    </xdr:to>
    <xdr:sp macro="" textlink="">
      <xdr:nvSpPr>
        <xdr:cNvPr id="702" name="楕円 701"/>
        <xdr:cNvSpPr/>
      </xdr:nvSpPr>
      <xdr:spPr>
        <a:xfrm>
          <a:off x="14541500" y="1574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91521</xdr:rowOff>
    </xdr:from>
    <xdr:ext cx="534377" cy="259045"/>
    <xdr:sp macro="" textlink="">
      <xdr:nvSpPr>
        <xdr:cNvPr id="703" name="テキスト ボックス 702"/>
        <xdr:cNvSpPr txBox="1"/>
      </xdr:nvSpPr>
      <xdr:spPr>
        <a:xfrm>
          <a:off x="14325111" y="1552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7277</xdr:rowOff>
    </xdr:from>
    <xdr:to>
      <xdr:col>72</xdr:col>
      <xdr:colOff>38100</xdr:colOff>
      <xdr:row>90</xdr:row>
      <xdr:rowOff>108877</xdr:rowOff>
    </xdr:to>
    <xdr:sp macro="" textlink="">
      <xdr:nvSpPr>
        <xdr:cNvPr id="704" name="楕円 703"/>
        <xdr:cNvSpPr/>
      </xdr:nvSpPr>
      <xdr:spPr>
        <a:xfrm>
          <a:off x="13652500" y="1543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125404</xdr:rowOff>
    </xdr:from>
    <xdr:ext cx="599010" cy="259045"/>
    <xdr:sp macro="" textlink="">
      <xdr:nvSpPr>
        <xdr:cNvPr id="705" name="テキスト ボックス 704"/>
        <xdr:cNvSpPr txBox="1"/>
      </xdr:nvSpPr>
      <xdr:spPr>
        <a:xfrm>
          <a:off x="13403795" y="1521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48577</xdr:rowOff>
    </xdr:from>
    <xdr:to>
      <xdr:col>67</xdr:col>
      <xdr:colOff>101600</xdr:colOff>
      <xdr:row>95</xdr:row>
      <xdr:rowOff>150177</xdr:rowOff>
    </xdr:to>
    <xdr:sp macro="" textlink="">
      <xdr:nvSpPr>
        <xdr:cNvPr id="706" name="楕円 705"/>
        <xdr:cNvSpPr/>
      </xdr:nvSpPr>
      <xdr:spPr>
        <a:xfrm>
          <a:off x="12763500" y="163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141304</xdr:rowOff>
    </xdr:from>
    <xdr:ext cx="534377" cy="259045"/>
    <xdr:sp macro="" textlink="">
      <xdr:nvSpPr>
        <xdr:cNvPr id="707" name="テキスト ボックス 706"/>
        <xdr:cNvSpPr txBox="1"/>
      </xdr:nvSpPr>
      <xdr:spPr>
        <a:xfrm>
          <a:off x="12547111" y="1642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19590</xdr:rowOff>
    </xdr:from>
    <xdr:to>
      <xdr:col>116</xdr:col>
      <xdr:colOff>62864</xdr:colOff>
      <xdr:row>39</xdr:row>
      <xdr:rowOff>44450</xdr:rowOff>
    </xdr:to>
    <xdr:cxnSp macro="">
      <xdr:nvCxnSpPr>
        <xdr:cNvPr id="731" name="直線コネクタ 730"/>
        <xdr:cNvCxnSpPr/>
      </xdr:nvCxnSpPr>
      <xdr:spPr>
        <a:xfrm flipV="1">
          <a:off x="22159595" y="5677440"/>
          <a:ext cx="1269" cy="1053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137717</xdr:rowOff>
    </xdr:from>
    <xdr:ext cx="534377" cy="259045"/>
    <xdr:sp macro="" textlink="">
      <xdr:nvSpPr>
        <xdr:cNvPr id="734" name="投資及び出資金最大値テキスト"/>
        <xdr:cNvSpPr txBox="1"/>
      </xdr:nvSpPr>
      <xdr:spPr>
        <a:xfrm>
          <a:off x="22212300" y="545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19590</xdr:rowOff>
    </xdr:from>
    <xdr:to>
      <xdr:col>116</xdr:col>
      <xdr:colOff>152400</xdr:colOff>
      <xdr:row>33</xdr:row>
      <xdr:rowOff>19590</xdr:rowOff>
    </xdr:to>
    <xdr:cxnSp macro="">
      <xdr:nvCxnSpPr>
        <xdr:cNvPr id="735" name="直線コネクタ 734"/>
        <xdr:cNvCxnSpPr/>
      </xdr:nvCxnSpPr>
      <xdr:spPr>
        <a:xfrm>
          <a:off x="22072600" y="567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132804</xdr:rowOff>
    </xdr:from>
    <xdr:to>
      <xdr:col>116</xdr:col>
      <xdr:colOff>63500</xdr:colOff>
      <xdr:row>37</xdr:row>
      <xdr:rowOff>112630</xdr:rowOff>
    </xdr:to>
    <xdr:cxnSp macro="">
      <xdr:nvCxnSpPr>
        <xdr:cNvPr id="736" name="直線コネクタ 735"/>
        <xdr:cNvCxnSpPr/>
      </xdr:nvCxnSpPr>
      <xdr:spPr>
        <a:xfrm>
          <a:off x="21323300" y="5276304"/>
          <a:ext cx="838200" cy="117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80719</xdr:rowOff>
    </xdr:from>
    <xdr:ext cx="469744" cy="259045"/>
    <xdr:sp macro="" textlink="">
      <xdr:nvSpPr>
        <xdr:cNvPr id="737" name="投資及び出資金平均値テキスト"/>
        <xdr:cNvSpPr txBox="1"/>
      </xdr:nvSpPr>
      <xdr:spPr>
        <a:xfrm>
          <a:off x="22212300" y="6595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102292</xdr:rowOff>
    </xdr:from>
    <xdr:to>
      <xdr:col>116</xdr:col>
      <xdr:colOff>114300</xdr:colOff>
      <xdr:row>39</xdr:row>
      <xdr:rowOff>32442</xdr:rowOff>
    </xdr:to>
    <xdr:sp macro="" textlink="">
      <xdr:nvSpPr>
        <xdr:cNvPr id="738" name="フローチャート: 判断 737"/>
        <xdr:cNvSpPr/>
      </xdr:nvSpPr>
      <xdr:spPr>
        <a:xfrm>
          <a:off x="22110700" y="661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132804</xdr:rowOff>
    </xdr:from>
    <xdr:to>
      <xdr:col>111</xdr:col>
      <xdr:colOff>177800</xdr:colOff>
      <xdr:row>38</xdr:row>
      <xdr:rowOff>85998</xdr:rowOff>
    </xdr:to>
    <xdr:cxnSp macro="">
      <xdr:nvCxnSpPr>
        <xdr:cNvPr id="739" name="直線コネクタ 738"/>
        <xdr:cNvCxnSpPr/>
      </xdr:nvCxnSpPr>
      <xdr:spPr>
        <a:xfrm flipV="1">
          <a:off x="20434300" y="5276304"/>
          <a:ext cx="889000" cy="13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119190</xdr:rowOff>
    </xdr:from>
    <xdr:to>
      <xdr:col>112</xdr:col>
      <xdr:colOff>38100</xdr:colOff>
      <xdr:row>39</xdr:row>
      <xdr:rowOff>49340</xdr:rowOff>
    </xdr:to>
    <xdr:sp macro="" textlink="">
      <xdr:nvSpPr>
        <xdr:cNvPr id="740" name="フローチャート: 判断 739"/>
        <xdr:cNvSpPr/>
      </xdr:nvSpPr>
      <xdr:spPr>
        <a:xfrm>
          <a:off x="212725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40467</xdr:rowOff>
    </xdr:from>
    <xdr:ext cx="469744" cy="259045"/>
    <xdr:sp macro="" textlink="">
      <xdr:nvSpPr>
        <xdr:cNvPr id="741" name="テキスト ボックス 740"/>
        <xdr:cNvSpPr txBox="1"/>
      </xdr:nvSpPr>
      <xdr:spPr>
        <a:xfrm>
          <a:off x="21088428" y="672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71920</xdr:rowOff>
    </xdr:from>
    <xdr:to>
      <xdr:col>107</xdr:col>
      <xdr:colOff>50800</xdr:colOff>
      <xdr:row>38</xdr:row>
      <xdr:rowOff>85998</xdr:rowOff>
    </xdr:to>
    <xdr:cxnSp macro="">
      <xdr:nvCxnSpPr>
        <xdr:cNvPr id="742" name="直線コネクタ 741"/>
        <xdr:cNvCxnSpPr/>
      </xdr:nvCxnSpPr>
      <xdr:spPr>
        <a:xfrm>
          <a:off x="19545300" y="6587020"/>
          <a:ext cx="8890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123590</xdr:rowOff>
    </xdr:from>
    <xdr:to>
      <xdr:col>107</xdr:col>
      <xdr:colOff>101600</xdr:colOff>
      <xdr:row>39</xdr:row>
      <xdr:rowOff>53740</xdr:rowOff>
    </xdr:to>
    <xdr:sp macro="" textlink="">
      <xdr:nvSpPr>
        <xdr:cNvPr id="743" name="フローチャート: 判断 742"/>
        <xdr:cNvSpPr/>
      </xdr:nvSpPr>
      <xdr:spPr>
        <a:xfrm>
          <a:off x="20383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44867</xdr:rowOff>
    </xdr:from>
    <xdr:ext cx="469744" cy="259045"/>
    <xdr:sp macro="" textlink="">
      <xdr:nvSpPr>
        <xdr:cNvPr id="744" name="テキスト ボックス 743"/>
        <xdr:cNvSpPr txBox="1"/>
      </xdr:nvSpPr>
      <xdr:spPr>
        <a:xfrm>
          <a:off x="20199428" y="67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24829</xdr:rowOff>
    </xdr:from>
    <xdr:to>
      <xdr:col>102</xdr:col>
      <xdr:colOff>114300</xdr:colOff>
      <xdr:row>38</xdr:row>
      <xdr:rowOff>71920</xdr:rowOff>
    </xdr:to>
    <xdr:cxnSp macro="">
      <xdr:nvCxnSpPr>
        <xdr:cNvPr id="745" name="直線コネクタ 744"/>
        <xdr:cNvCxnSpPr/>
      </xdr:nvCxnSpPr>
      <xdr:spPr>
        <a:xfrm>
          <a:off x="18656300" y="6539929"/>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112293</xdr:rowOff>
    </xdr:from>
    <xdr:to>
      <xdr:col>102</xdr:col>
      <xdr:colOff>165100</xdr:colOff>
      <xdr:row>39</xdr:row>
      <xdr:rowOff>42443</xdr:rowOff>
    </xdr:to>
    <xdr:sp macro="" textlink="">
      <xdr:nvSpPr>
        <xdr:cNvPr id="746" name="フローチャート: 判断 745"/>
        <xdr:cNvSpPr/>
      </xdr:nvSpPr>
      <xdr:spPr>
        <a:xfrm>
          <a:off x="19494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33570</xdr:rowOff>
    </xdr:from>
    <xdr:ext cx="469744" cy="259045"/>
    <xdr:sp macro="" textlink="">
      <xdr:nvSpPr>
        <xdr:cNvPr id="747" name="テキスト ボックス 746"/>
        <xdr:cNvSpPr txBox="1"/>
      </xdr:nvSpPr>
      <xdr:spPr>
        <a:xfrm>
          <a:off x="19310428" y="672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125190</xdr:rowOff>
    </xdr:from>
    <xdr:to>
      <xdr:col>98</xdr:col>
      <xdr:colOff>38100</xdr:colOff>
      <xdr:row>39</xdr:row>
      <xdr:rowOff>55340</xdr:rowOff>
    </xdr:to>
    <xdr:sp macro="" textlink="">
      <xdr:nvSpPr>
        <xdr:cNvPr id="748" name="フローチャート: 判断 747"/>
        <xdr:cNvSpPr/>
      </xdr:nvSpPr>
      <xdr:spPr>
        <a:xfrm>
          <a:off x="18605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46467</xdr:rowOff>
    </xdr:from>
    <xdr:ext cx="469744" cy="259045"/>
    <xdr:sp macro="" textlink="">
      <xdr:nvSpPr>
        <xdr:cNvPr id="749" name="テキスト ボックス 748"/>
        <xdr:cNvSpPr txBox="1"/>
      </xdr:nvSpPr>
      <xdr:spPr>
        <a:xfrm>
          <a:off x="18421428" y="67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61830</xdr:rowOff>
    </xdr:from>
    <xdr:to>
      <xdr:col>116</xdr:col>
      <xdr:colOff>114300</xdr:colOff>
      <xdr:row>37</xdr:row>
      <xdr:rowOff>163430</xdr:rowOff>
    </xdr:to>
    <xdr:sp macro="" textlink="">
      <xdr:nvSpPr>
        <xdr:cNvPr id="755" name="楕円 754"/>
        <xdr:cNvSpPr/>
      </xdr:nvSpPr>
      <xdr:spPr>
        <a:xfrm>
          <a:off x="22110700" y="64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84707</xdr:rowOff>
    </xdr:from>
    <xdr:ext cx="534377" cy="259045"/>
    <xdr:sp macro="" textlink="">
      <xdr:nvSpPr>
        <xdr:cNvPr id="756" name="投資及び出資金該当値テキスト"/>
        <xdr:cNvSpPr txBox="1"/>
      </xdr:nvSpPr>
      <xdr:spPr>
        <a:xfrm>
          <a:off x="22212300" y="625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82004</xdr:rowOff>
    </xdr:from>
    <xdr:to>
      <xdr:col>112</xdr:col>
      <xdr:colOff>38100</xdr:colOff>
      <xdr:row>31</xdr:row>
      <xdr:rowOff>12154</xdr:rowOff>
    </xdr:to>
    <xdr:sp macro="" textlink="">
      <xdr:nvSpPr>
        <xdr:cNvPr id="757" name="楕円 756"/>
        <xdr:cNvSpPr/>
      </xdr:nvSpPr>
      <xdr:spPr>
        <a:xfrm>
          <a:off x="21272500" y="52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28681</xdr:rowOff>
    </xdr:from>
    <xdr:ext cx="534377" cy="259045"/>
    <xdr:sp macro="" textlink="">
      <xdr:nvSpPr>
        <xdr:cNvPr id="758" name="テキスト ボックス 757"/>
        <xdr:cNvSpPr txBox="1"/>
      </xdr:nvSpPr>
      <xdr:spPr>
        <a:xfrm>
          <a:off x="21056111" y="500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35198</xdr:rowOff>
    </xdr:from>
    <xdr:to>
      <xdr:col>107</xdr:col>
      <xdr:colOff>101600</xdr:colOff>
      <xdr:row>38</xdr:row>
      <xdr:rowOff>136798</xdr:rowOff>
    </xdr:to>
    <xdr:sp macro="" textlink="">
      <xdr:nvSpPr>
        <xdr:cNvPr id="759" name="楕円 758"/>
        <xdr:cNvSpPr/>
      </xdr:nvSpPr>
      <xdr:spPr>
        <a:xfrm>
          <a:off x="20383500" y="655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153325</xdr:rowOff>
    </xdr:from>
    <xdr:ext cx="469744" cy="259045"/>
    <xdr:sp macro="" textlink="">
      <xdr:nvSpPr>
        <xdr:cNvPr id="760" name="テキスト ボックス 759"/>
        <xdr:cNvSpPr txBox="1"/>
      </xdr:nvSpPr>
      <xdr:spPr>
        <a:xfrm>
          <a:off x="20199428" y="632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21120</xdr:rowOff>
    </xdr:from>
    <xdr:to>
      <xdr:col>102</xdr:col>
      <xdr:colOff>165100</xdr:colOff>
      <xdr:row>38</xdr:row>
      <xdr:rowOff>122720</xdr:rowOff>
    </xdr:to>
    <xdr:sp macro="" textlink="">
      <xdr:nvSpPr>
        <xdr:cNvPr id="761" name="楕円 760"/>
        <xdr:cNvSpPr/>
      </xdr:nvSpPr>
      <xdr:spPr>
        <a:xfrm>
          <a:off x="19494500" y="65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139247</xdr:rowOff>
    </xdr:from>
    <xdr:ext cx="469744" cy="259045"/>
    <xdr:sp macro="" textlink="">
      <xdr:nvSpPr>
        <xdr:cNvPr id="762" name="テキスト ボックス 761"/>
        <xdr:cNvSpPr txBox="1"/>
      </xdr:nvSpPr>
      <xdr:spPr>
        <a:xfrm>
          <a:off x="19310428" y="631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145478</xdr:rowOff>
    </xdr:from>
    <xdr:to>
      <xdr:col>98</xdr:col>
      <xdr:colOff>38100</xdr:colOff>
      <xdr:row>38</xdr:row>
      <xdr:rowOff>75628</xdr:rowOff>
    </xdr:to>
    <xdr:sp macro="" textlink="">
      <xdr:nvSpPr>
        <xdr:cNvPr id="763" name="楕円 762"/>
        <xdr:cNvSpPr/>
      </xdr:nvSpPr>
      <xdr:spPr>
        <a:xfrm>
          <a:off x="18605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92155</xdr:rowOff>
    </xdr:from>
    <xdr:ext cx="534377" cy="259045"/>
    <xdr:sp macro="" textlink="">
      <xdr:nvSpPr>
        <xdr:cNvPr id="764" name="テキスト ボックス 763"/>
        <xdr:cNvSpPr txBox="1"/>
      </xdr:nvSpPr>
      <xdr:spPr>
        <a:xfrm>
          <a:off x="18389111" y="62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6" name="直線コネクタ 785"/>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9" name="貸付金最大値テキスト"/>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90" name="直線コネクタ 789"/>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103924</xdr:rowOff>
    </xdr:from>
    <xdr:to>
      <xdr:col>116</xdr:col>
      <xdr:colOff>63500</xdr:colOff>
      <xdr:row>58</xdr:row>
      <xdr:rowOff>119514</xdr:rowOff>
    </xdr:to>
    <xdr:cxnSp macro="">
      <xdr:nvCxnSpPr>
        <xdr:cNvPr id="791" name="直線コネクタ 790"/>
        <xdr:cNvCxnSpPr/>
      </xdr:nvCxnSpPr>
      <xdr:spPr>
        <a:xfrm>
          <a:off x="21323300" y="10048024"/>
          <a:ext cx="8382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2" name="貸付金平均値テキスト"/>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3" name="フローチャート: 判断 792"/>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103924</xdr:rowOff>
    </xdr:from>
    <xdr:to>
      <xdr:col>111</xdr:col>
      <xdr:colOff>177800</xdr:colOff>
      <xdr:row>58</xdr:row>
      <xdr:rowOff>109617</xdr:rowOff>
    </xdr:to>
    <xdr:cxnSp macro="">
      <xdr:nvCxnSpPr>
        <xdr:cNvPr id="794" name="直線コネクタ 793"/>
        <xdr:cNvCxnSpPr/>
      </xdr:nvCxnSpPr>
      <xdr:spPr>
        <a:xfrm flipV="1">
          <a:off x="20434300" y="10048024"/>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5" name="フローチャート: 判断 794"/>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6" name="テキスト ボックス 795"/>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109617</xdr:rowOff>
    </xdr:from>
    <xdr:to>
      <xdr:col>107</xdr:col>
      <xdr:colOff>50800</xdr:colOff>
      <xdr:row>58</xdr:row>
      <xdr:rowOff>110027</xdr:rowOff>
    </xdr:to>
    <xdr:cxnSp macro="">
      <xdr:nvCxnSpPr>
        <xdr:cNvPr id="797" name="直線コネクタ 796"/>
        <xdr:cNvCxnSpPr/>
      </xdr:nvCxnSpPr>
      <xdr:spPr>
        <a:xfrm flipV="1">
          <a:off x="19545300" y="10053717"/>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8" name="フローチャート: 判断 797"/>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9" name="テキスト ボックス 798"/>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102621</xdr:rowOff>
    </xdr:from>
    <xdr:to>
      <xdr:col>102</xdr:col>
      <xdr:colOff>114300</xdr:colOff>
      <xdr:row>58</xdr:row>
      <xdr:rowOff>110027</xdr:rowOff>
    </xdr:to>
    <xdr:cxnSp macro="">
      <xdr:nvCxnSpPr>
        <xdr:cNvPr id="800" name="直線コネクタ 799"/>
        <xdr:cNvCxnSpPr/>
      </xdr:nvCxnSpPr>
      <xdr:spPr>
        <a:xfrm>
          <a:off x="18656300" y="10046721"/>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801" name="フローチャート: 判断 800"/>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2" name="テキスト ボックス 801"/>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3" name="フローチャート: 判断 802"/>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4" name="テキスト ボックス 803"/>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68714</xdr:rowOff>
    </xdr:from>
    <xdr:to>
      <xdr:col>116</xdr:col>
      <xdr:colOff>114300</xdr:colOff>
      <xdr:row>58</xdr:row>
      <xdr:rowOff>170314</xdr:rowOff>
    </xdr:to>
    <xdr:sp macro="" textlink="">
      <xdr:nvSpPr>
        <xdr:cNvPr id="810" name="楕円 809"/>
        <xdr:cNvSpPr/>
      </xdr:nvSpPr>
      <xdr:spPr>
        <a:xfrm>
          <a:off x="22110700" y="100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155091</xdr:rowOff>
    </xdr:from>
    <xdr:ext cx="378565" cy="259045"/>
    <xdr:sp macro="" textlink="">
      <xdr:nvSpPr>
        <xdr:cNvPr id="811" name="貸付金該当値テキスト"/>
        <xdr:cNvSpPr txBox="1"/>
      </xdr:nvSpPr>
      <xdr:spPr>
        <a:xfrm>
          <a:off x="22212300" y="99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53124</xdr:rowOff>
    </xdr:from>
    <xdr:to>
      <xdr:col>112</xdr:col>
      <xdr:colOff>38100</xdr:colOff>
      <xdr:row>58</xdr:row>
      <xdr:rowOff>154724</xdr:rowOff>
    </xdr:to>
    <xdr:sp macro="" textlink="">
      <xdr:nvSpPr>
        <xdr:cNvPr id="812" name="楕円 811"/>
        <xdr:cNvSpPr/>
      </xdr:nvSpPr>
      <xdr:spPr>
        <a:xfrm>
          <a:off x="21272500" y="99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145851</xdr:rowOff>
    </xdr:from>
    <xdr:ext cx="469744" cy="259045"/>
    <xdr:sp macro="" textlink="">
      <xdr:nvSpPr>
        <xdr:cNvPr id="813" name="テキスト ボックス 812"/>
        <xdr:cNvSpPr txBox="1"/>
      </xdr:nvSpPr>
      <xdr:spPr>
        <a:xfrm>
          <a:off x="21088428" y="1008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58817</xdr:rowOff>
    </xdr:from>
    <xdr:to>
      <xdr:col>107</xdr:col>
      <xdr:colOff>101600</xdr:colOff>
      <xdr:row>58</xdr:row>
      <xdr:rowOff>160417</xdr:rowOff>
    </xdr:to>
    <xdr:sp macro="" textlink="">
      <xdr:nvSpPr>
        <xdr:cNvPr id="814" name="楕円 813"/>
        <xdr:cNvSpPr/>
      </xdr:nvSpPr>
      <xdr:spPr>
        <a:xfrm>
          <a:off x="20383500" y="100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151544</xdr:rowOff>
    </xdr:from>
    <xdr:ext cx="469744" cy="259045"/>
    <xdr:sp macro="" textlink="">
      <xdr:nvSpPr>
        <xdr:cNvPr id="815" name="テキスト ボックス 814"/>
        <xdr:cNvSpPr txBox="1"/>
      </xdr:nvSpPr>
      <xdr:spPr>
        <a:xfrm>
          <a:off x="20199428" y="1009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59227</xdr:rowOff>
    </xdr:from>
    <xdr:to>
      <xdr:col>102</xdr:col>
      <xdr:colOff>165100</xdr:colOff>
      <xdr:row>58</xdr:row>
      <xdr:rowOff>160827</xdr:rowOff>
    </xdr:to>
    <xdr:sp macro="" textlink="">
      <xdr:nvSpPr>
        <xdr:cNvPr id="816" name="楕円 815"/>
        <xdr:cNvSpPr/>
      </xdr:nvSpPr>
      <xdr:spPr>
        <a:xfrm>
          <a:off x="19494500" y="100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151954</xdr:rowOff>
    </xdr:from>
    <xdr:ext cx="469744" cy="259045"/>
    <xdr:sp macro="" textlink="">
      <xdr:nvSpPr>
        <xdr:cNvPr id="817" name="テキスト ボックス 816"/>
        <xdr:cNvSpPr txBox="1"/>
      </xdr:nvSpPr>
      <xdr:spPr>
        <a:xfrm>
          <a:off x="19310428" y="100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51821</xdr:rowOff>
    </xdr:from>
    <xdr:to>
      <xdr:col>98</xdr:col>
      <xdr:colOff>38100</xdr:colOff>
      <xdr:row>58</xdr:row>
      <xdr:rowOff>153421</xdr:rowOff>
    </xdr:to>
    <xdr:sp macro="" textlink="">
      <xdr:nvSpPr>
        <xdr:cNvPr id="818" name="楕円 817"/>
        <xdr:cNvSpPr/>
      </xdr:nvSpPr>
      <xdr:spPr>
        <a:xfrm>
          <a:off x="18605500" y="999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144548</xdr:rowOff>
    </xdr:from>
    <xdr:ext cx="469744" cy="259045"/>
    <xdr:sp macro="" textlink="">
      <xdr:nvSpPr>
        <xdr:cNvPr id="819" name="テキスト ボックス 818"/>
        <xdr:cNvSpPr txBox="1"/>
      </xdr:nvSpPr>
      <xdr:spPr>
        <a:xfrm>
          <a:off x="18421428" y="1008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8" name="テキスト ボックス 837"/>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6" name="直線コネクタ 845"/>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7" name="繰出金最小値テキスト"/>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8" name="直線コネクタ 847"/>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9" name="繰出金最大値テキスト"/>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50" name="直線コネクタ 849"/>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44875</xdr:rowOff>
    </xdr:from>
    <xdr:to>
      <xdr:col>116</xdr:col>
      <xdr:colOff>63500</xdr:colOff>
      <xdr:row>78</xdr:row>
      <xdr:rowOff>55935</xdr:rowOff>
    </xdr:to>
    <xdr:cxnSp macro="">
      <xdr:nvCxnSpPr>
        <xdr:cNvPr id="851" name="直線コネクタ 850"/>
        <xdr:cNvCxnSpPr/>
      </xdr:nvCxnSpPr>
      <xdr:spPr>
        <a:xfrm flipV="1">
          <a:off x="21323300" y="13417975"/>
          <a:ext cx="8382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2" name="繰出金平均値テキスト"/>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3" name="フローチャート: 判断 852"/>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159893</xdr:rowOff>
    </xdr:from>
    <xdr:to>
      <xdr:col>111</xdr:col>
      <xdr:colOff>177800</xdr:colOff>
      <xdr:row>78</xdr:row>
      <xdr:rowOff>55935</xdr:rowOff>
    </xdr:to>
    <xdr:cxnSp macro="">
      <xdr:nvCxnSpPr>
        <xdr:cNvPr id="854" name="直線コネクタ 853"/>
        <xdr:cNvCxnSpPr/>
      </xdr:nvCxnSpPr>
      <xdr:spPr>
        <a:xfrm>
          <a:off x="20434300" y="13018643"/>
          <a:ext cx="889000" cy="41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5" name="フローチャート: 判断 854"/>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6" name="テキスト ボックス 855"/>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159893</xdr:rowOff>
    </xdr:from>
    <xdr:to>
      <xdr:col>107</xdr:col>
      <xdr:colOff>50800</xdr:colOff>
      <xdr:row>76</xdr:row>
      <xdr:rowOff>47923</xdr:rowOff>
    </xdr:to>
    <xdr:cxnSp macro="">
      <xdr:nvCxnSpPr>
        <xdr:cNvPr id="857" name="直線コネクタ 856"/>
        <xdr:cNvCxnSpPr/>
      </xdr:nvCxnSpPr>
      <xdr:spPr>
        <a:xfrm flipV="1">
          <a:off x="19545300" y="13018643"/>
          <a:ext cx="889000" cy="5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8" name="フローチャート: 判断 857"/>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142166</xdr:rowOff>
    </xdr:from>
    <xdr:ext cx="534377" cy="259045"/>
    <xdr:sp macro="" textlink="">
      <xdr:nvSpPr>
        <xdr:cNvPr id="859" name="テキスト ボックス 858"/>
        <xdr:cNvSpPr txBox="1"/>
      </xdr:nvSpPr>
      <xdr:spPr>
        <a:xfrm>
          <a:off x="20167111" y="133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47923</xdr:rowOff>
    </xdr:from>
    <xdr:to>
      <xdr:col>102</xdr:col>
      <xdr:colOff>114300</xdr:colOff>
      <xdr:row>76</xdr:row>
      <xdr:rowOff>78403</xdr:rowOff>
    </xdr:to>
    <xdr:cxnSp macro="">
      <xdr:nvCxnSpPr>
        <xdr:cNvPr id="860" name="直線コネクタ 859"/>
        <xdr:cNvCxnSpPr/>
      </xdr:nvCxnSpPr>
      <xdr:spPr>
        <a:xfrm flipV="1">
          <a:off x="18656300" y="13078123"/>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61" name="フローチャート: 判断 860"/>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131270</xdr:rowOff>
    </xdr:from>
    <xdr:ext cx="534377" cy="259045"/>
    <xdr:sp macro="" textlink="">
      <xdr:nvSpPr>
        <xdr:cNvPr id="862" name="テキスト ボックス 861"/>
        <xdr:cNvSpPr txBox="1"/>
      </xdr:nvSpPr>
      <xdr:spPr>
        <a:xfrm>
          <a:off x="19278111" y="1333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3" name="フローチャート: 判断 862"/>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91439</xdr:rowOff>
    </xdr:from>
    <xdr:ext cx="534377" cy="259045"/>
    <xdr:sp macro="" textlink="">
      <xdr:nvSpPr>
        <xdr:cNvPr id="864" name="テキスト ボックス 863"/>
        <xdr:cNvSpPr txBox="1"/>
      </xdr:nvSpPr>
      <xdr:spPr>
        <a:xfrm>
          <a:off x="18389111" y="132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165525</xdr:rowOff>
    </xdr:from>
    <xdr:to>
      <xdr:col>116</xdr:col>
      <xdr:colOff>114300</xdr:colOff>
      <xdr:row>78</xdr:row>
      <xdr:rowOff>95675</xdr:rowOff>
    </xdr:to>
    <xdr:sp macro="" textlink="">
      <xdr:nvSpPr>
        <xdr:cNvPr id="870" name="楕円 869"/>
        <xdr:cNvSpPr/>
      </xdr:nvSpPr>
      <xdr:spPr>
        <a:xfrm>
          <a:off x="22110700" y="133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143952</xdr:rowOff>
    </xdr:from>
    <xdr:ext cx="534377" cy="259045"/>
    <xdr:sp macro="" textlink="">
      <xdr:nvSpPr>
        <xdr:cNvPr id="871" name="繰出金該当値テキスト"/>
        <xdr:cNvSpPr txBox="1"/>
      </xdr:nvSpPr>
      <xdr:spPr>
        <a:xfrm>
          <a:off x="22212300" y="1334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5135</xdr:rowOff>
    </xdr:from>
    <xdr:to>
      <xdr:col>112</xdr:col>
      <xdr:colOff>38100</xdr:colOff>
      <xdr:row>78</xdr:row>
      <xdr:rowOff>106735</xdr:rowOff>
    </xdr:to>
    <xdr:sp macro="" textlink="">
      <xdr:nvSpPr>
        <xdr:cNvPr id="872" name="楕円 871"/>
        <xdr:cNvSpPr/>
      </xdr:nvSpPr>
      <xdr:spPr>
        <a:xfrm>
          <a:off x="21272500" y="1337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97862</xdr:rowOff>
    </xdr:from>
    <xdr:ext cx="534377" cy="259045"/>
    <xdr:sp macro="" textlink="">
      <xdr:nvSpPr>
        <xdr:cNvPr id="873" name="テキスト ボックス 872"/>
        <xdr:cNvSpPr txBox="1"/>
      </xdr:nvSpPr>
      <xdr:spPr>
        <a:xfrm>
          <a:off x="21056111" y="1347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109093</xdr:rowOff>
    </xdr:from>
    <xdr:to>
      <xdr:col>107</xdr:col>
      <xdr:colOff>101600</xdr:colOff>
      <xdr:row>76</xdr:row>
      <xdr:rowOff>39244</xdr:rowOff>
    </xdr:to>
    <xdr:sp macro="" textlink="">
      <xdr:nvSpPr>
        <xdr:cNvPr id="874" name="楕円 873"/>
        <xdr:cNvSpPr/>
      </xdr:nvSpPr>
      <xdr:spPr>
        <a:xfrm>
          <a:off x="20383500" y="129678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55770</xdr:rowOff>
    </xdr:from>
    <xdr:ext cx="534377" cy="259045"/>
    <xdr:sp macro="" textlink="">
      <xdr:nvSpPr>
        <xdr:cNvPr id="875" name="テキスト ボックス 874"/>
        <xdr:cNvSpPr txBox="1"/>
      </xdr:nvSpPr>
      <xdr:spPr>
        <a:xfrm>
          <a:off x="20167111" y="127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168573</xdr:rowOff>
    </xdr:from>
    <xdr:to>
      <xdr:col>102</xdr:col>
      <xdr:colOff>165100</xdr:colOff>
      <xdr:row>76</xdr:row>
      <xdr:rowOff>98723</xdr:rowOff>
    </xdr:to>
    <xdr:sp macro="" textlink="">
      <xdr:nvSpPr>
        <xdr:cNvPr id="876" name="楕円 875"/>
        <xdr:cNvSpPr/>
      </xdr:nvSpPr>
      <xdr:spPr>
        <a:xfrm>
          <a:off x="19494500" y="130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115250</xdr:rowOff>
    </xdr:from>
    <xdr:ext cx="534377" cy="259045"/>
    <xdr:sp macro="" textlink="">
      <xdr:nvSpPr>
        <xdr:cNvPr id="877" name="テキスト ボックス 876"/>
        <xdr:cNvSpPr txBox="1"/>
      </xdr:nvSpPr>
      <xdr:spPr>
        <a:xfrm>
          <a:off x="19278111" y="128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27603</xdr:rowOff>
    </xdr:from>
    <xdr:to>
      <xdr:col>98</xdr:col>
      <xdr:colOff>38100</xdr:colOff>
      <xdr:row>76</xdr:row>
      <xdr:rowOff>129203</xdr:rowOff>
    </xdr:to>
    <xdr:sp macro="" textlink="">
      <xdr:nvSpPr>
        <xdr:cNvPr id="878" name="楕円 877"/>
        <xdr:cNvSpPr/>
      </xdr:nvSpPr>
      <xdr:spPr>
        <a:xfrm>
          <a:off x="18605500" y="130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145729</xdr:rowOff>
    </xdr:from>
    <xdr:ext cx="534377" cy="259045"/>
    <xdr:sp macro="" textlink="">
      <xdr:nvSpPr>
        <xdr:cNvPr id="879" name="テキスト ボックス 878"/>
        <xdr:cNvSpPr txBox="1"/>
      </xdr:nvSpPr>
      <xdr:spPr>
        <a:xfrm>
          <a:off x="18389111" y="128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歳出総額は、住民</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人当たり約</a:t>
          </a:r>
          <a:r>
            <a:rPr kumimoji="1" lang="en-US" altLang="ja-JP" sz="1200">
              <a:solidFill>
                <a:schemeClr val="dk1"/>
              </a:solidFill>
              <a:effectLst/>
              <a:latin typeface="+mn-lt"/>
              <a:ea typeface="+mn-ea"/>
              <a:cs typeface="+mn-cs"/>
            </a:rPr>
            <a:t>610</a:t>
          </a:r>
          <a:r>
            <a:rPr kumimoji="1" lang="ja-JP" altLang="ja-JP" sz="1200">
              <a:solidFill>
                <a:schemeClr val="dk1"/>
              </a:solidFill>
              <a:effectLst/>
              <a:latin typeface="+mn-lt"/>
              <a:ea typeface="+mn-ea"/>
              <a:cs typeface="+mn-cs"/>
            </a:rPr>
            <a:t>千円となって</a:t>
          </a:r>
          <a:r>
            <a:rPr kumimoji="1" lang="ja-JP" altLang="en-US" sz="1200">
              <a:solidFill>
                <a:schemeClr val="dk1"/>
              </a:solidFill>
              <a:effectLst/>
              <a:latin typeface="+mn-lt"/>
              <a:ea typeface="+mn-ea"/>
              <a:cs typeface="+mn-cs"/>
            </a:rPr>
            <a:t>おり、前年度と比較して約</a:t>
          </a:r>
          <a:r>
            <a:rPr kumimoji="1" lang="en-US" altLang="ja-JP" sz="1200">
              <a:solidFill>
                <a:schemeClr val="dk1"/>
              </a:solidFill>
              <a:effectLst/>
              <a:latin typeface="+mn-lt"/>
              <a:ea typeface="+mn-ea"/>
              <a:cs typeface="+mn-cs"/>
            </a:rPr>
            <a:t>56</a:t>
          </a:r>
          <a:r>
            <a:rPr kumimoji="1" lang="ja-JP" altLang="en-US" sz="1200">
              <a:solidFill>
                <a:schemeClr val="dk1"/>
              </a:solidFill>
              <a:effectLst/>
              <a:latin typeface="+mn-lt"/>
              <a:ea typeface="+mn-ea"/>
              <a:cs typeface="+mn-cs"/>
            </a:rPr>
            <a:t>千円の減となって</a:t>
          </a:r>
          <a:r>
            <a:rPr kumimoji="1" lang="ja-JP" altLang="ja-JP" sz="1200">
              <a:solidFill>
                <a:schemeClr val="dk1"/>
              </a:solidFill>
              <a:effectLst/>
              <a:latin typeface="+mn-lt"/>
              <a:ea typeface="+mn-ea"/>
              <a:cs typeface="+mn-cs"/>
            </a:rPr>
            <a:t>いる。</a:t>
          </a:r>
          <a:r>
            <a:rPr kumimoji="1" lang="ja-JP" altLang="en-US" sz="1200">
              <a:solidFill>
                <a:schemeClr val="dk1"/>
              </a:solidFill>
              <a:effectLst/>
              <a:latin typeface="+mn-lt"/>
              <a:ea typeface="+mn-ea"/>
              <a:cs typeface="+mn-cs"/>
            </a:rPr>
            <a:t>これは、平成</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年度は西日本豪雨災害からの復旧事業に多くの経費を要したことによる反動減が主な要因である。</a:t>
          </a:r>
          <a:endParaRPr lang="ja-JP" altLang="ja-JP" sz="16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令和元</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災害復旧事業に要する経費が引き続き大きくなっているが</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年度に比べると影響は小さくなってきている。災害復旧を最優先したことにより平成</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年度に大きく減少した</a:t>
          </a:r>
          <a:r>
            <a:rPr kumimoji="1" lang="ja-JP" altLang="ja-JP" sz="1200">
              <a:solidFill>
                <a:schemeClr val="dk1"/>
              </a:solidFill>
              <a:effectLst/>
              <a:latin typeface="+mn-lt"/>
              <a:ea typeface="+mn-ea"/>
              <a:cs typeface="+mn-cs"/>
            </a:rPr>
            <a:t>普通建設事業費は</a:t>
          </a:r>
          <a:r>
            <a:rPr kumimoji="1" lang="ja-JP" altLang="en-US" sz="1200">
              <a:solidFill>
                <a:schemeClr val="dk1"/>
              </a:solidFill>
              <a:effectLst/>
              <a:latin typeface="+mn-lt"/>
              <a:ea typeface="+mn-ea"/>
              <a:cs typeface="+mn-cs"/>
            </a:rPr>
            <a:t>、令和２年度にオープンを迎える道の駅の整備や無電柱化事業を進めたことにより大きく増加しており、この傾向は令和２年度も続く見込みである。</a:t>
          </a:r>
          <a:endParaRPr lang="ja-JP" altLang="ja-JP" sz="16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このほかに、障害者福祉サービス費の増や高齢化の進行による扶助費の増加、過疎対策事業債を活用したハード事業・ソフト事業の推進による公債費の増加は今後も続く見込みである。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扶助費については高齢化の進行により削減は困難な状況であるが、公債費については後年度の負担を極力抑えるための基金積立や計画的繰上償還を引き続き行っていくことで上昇を抑えるよう努めていく。</a:t>
          </a:r>
          <a:endParaRPr kumimoji="1" lang="en-US" altLang="ja-JP" sz="1200">
            <a:solidFill>
              <a:schemeClr val="dk1"/>
            </a:solidFill>
            <a:effectLst/>
            <a:latin typeface="+mn-lt"/>
            <a:ea typeface="+mn-ea"/>
            <a:cs typeface="+mn-cs"/>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14,161
13,788
90.62
9,423,707
8,639,100
662,915
4,876,464
10,308,926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10160</xdr:rowOff>
    </xdr:from>
    <xdr:to>
      <xdr:col>24</xdr:col>
      <xdr:colOff>63500</xdr:colOff>
      <xdr:row>37</xdr:row>
      <xdr:rowOff>29337</xdr:rowOff>
    </xdr:to>
    <xdr:cxnSp macro="">
      <xdr:nvCxnSpPr>
        <xdr:cNvPr id="61" name="直線コネクタ 60"/>
        <xdr:cNvCxnSpPr/>
      </xdr:nvCxnSpPr>
      <xdr:spPr>
        <a:xfrm flipV="1">
          <a:off x="3797300" y="6353810"/>
          <a:ext cx="8382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168529</xdr:rowOff>
    </xdr:from>
    <xdr:to>
      <xdr:col>19</xdr:col>
      <xdr:colOff>177800</xdr:colOff>
      <xdr:row>37</xdr:row>
      <xdr:rowOff>29337</xdr:rowOff>
    </xdr:to>
    <xdr:cxnSp macro="">
      <xdr:nvCxnSpPr>
        <xdr:cNvPr id="64" name="直線コネクタ 63"/>
        <xdr:cNvCxnSpPr/>
      </xdr:nvCxnSpPr>
      <xdr:spPr>
        <a:xfrm>
          <a:off x="2908300" y="6340729"/>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macro="" textlink="">
      <xdr:nvSpPr>
        <xdr:cNvPr id="66" name="テキスト ボックス 65"/>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168529</xdr:rowOff>
    </xdr:from>
    <xdr:to>
      <xdr:col>15</xdr:col>
      <xdr:colOff>50800</xdr:colOff>
      <xdr:row>36</xdr:row>
      <xdr:rowOff>168910</xdr:rowOff>
    </xdr:to>
    <xdr:cxnSp macro="">
      <xdr:nvCxnSpPr>
        <xdr:cNvPr id="67" name="直線コネクタ 66"/>
        <xdr:cNvCxnSpPr/>
      </xdr:nvCxnSpPr>
      <xdr:spPr>
        <a:xfrm flipV="1">
          <a:off x="2019300" y="634072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168419</xdr:rowOff>
    </xdr:from>
    <xdr:ext cx="469744" cy="259045"/>
    <xdr:sp macro="" textlink="">
      <xdr:nvSpPr>
        <xdr:cNvPr id="69" name="テキスト ボックス 68"/>
        <xdr:cNvSpPr txBox="1"/>
      </xdr:nvSpPr>
      <xdr:spPr>
        <a:xfrm>
          <a:off x="2673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124079</xdr:rowOff>
    </xdr:from>
    <xdr:to>
      <xdr:col>10</xdr:col>
      <xdr:colOff>114300</xdr:colOff>
      <xdr:row>36</xdr:row>
      <xdr:rowOff>168910</xdr:rowOff>
    </xdr:to>
    <xdr:cxnSp macro="">
      <xdr:nvCxnSpPr>
        <xdr:cNvPr id="70" name="直線コネクタ 69"/>
        <xdr:cNvCxnSpPr/>
      </xdr:nvCxnSpPr>
      <xdr:spPr>
        <a:xfrm>
          <a:off x="1130300" y="6296279"/>
          <a:ext cx="8890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130810</xdr:rowOff>
    </xdr:from>
    <xdr:to>
      <xdr:col>24</xdr:col>
      <xdr:colOff>114300</xdr:colOff>
      <xdr:row>37</xdr:row>
      <xdr:rowOff>60960</xdr:rowOff>
    </xdr:to>
    <xdr:sp macro="" textlink="">
      <xdr:nvSpPr>
        <xdr:cNvPr id="80" name="楕円 79"/>
        <xdr:cNvSpPr/>
      </xdr:nvSpPr>
      <xdr:spPr>
        <a:xfrm>
          <a:off x="45847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469744" cy="259045"/>
    <xdr:sp macro="" textlink="">
      <xdr:nvSpPr>
        <xdr:cNvPr id="81" name="議会費該当値テキスト"/>
        <xdr:cNvSpPr txBox="1"/>
      </xdr:nvSpPr>
      <xdr:spPr>
        <a:xfrm>
          <a:off x="4686300"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149987</xdr:rowOff>
    </xdr:from>
    <xdr:to>
      <xdr:col>20</xdr:col>
      <xdr:colOff>38100</xdr:colOff>
      <xdr:row>37</xdr:row>
      <xdr:rowOff>80137</xdr:rowOff>
    </xdr:to>
    <xdr:sp macro="" textlink="">
      <xdr:nvSpPr>
        <xdr:cNvPr id="82" name="楕円 81"/>
        <xdr:cNvSpPr/>
      </xdr:nvSpPr>
      <xdr:spPr>
        <a:xfrm>
          <a:off x="3746500" y="63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71264</xdr:rowOff>
    </xdr:from>
    <xdr:ext cx="469744" cy="259045"/>
    <xdr:sp macro="" textlink="">
      <xdr:nvSpPr>
        <xdr:cNvPr id="83" name="テキスト ボックス 82"/>
        <xdr:cNvSpPr txBox="1"/>
      </xdr:nvSpPr>
      <xdr:spPr>
        <a:xfrm>
          <a:off x="3562428" y="641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117729</xdr:rowOff>
    </xdr:from>
    <xdr:to>
      <xdr:col>15</xdr:col>
      <xdr:colOff>101600</xdr:colOff>
      <xdr:row>37</xdr:row>
      <xdr:rowOff>47879</xdr:rowOff>
    </xdr:to>
    <xdr:sp macro="" textlink="">
      <xdr:nvSpPr>
        <xdr:cNvPr id="84" name="楕円 83"/>
        <xdr:cNvSpPr/>
      </xdr:nvSpPr>
      <xdr:spPr>
        <a:xfrm>
          <a:off x="2857500" y="62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39006</xdr:rowOff>
    </xdr:from>
    <xdr:ext cx="469744" cy="259045"/>
    <xdr:sp macro="" textlink="">
      <xdr:nvSpPr>
        <xdr:cNvPr id="85" name="テキスト ボックス 84"/>
        <xdr:cNvSpPr txBox="1"/>
      </xdr:nvSpPr>
      <xdr:spPr>
        <a:xfrm>
          <a:off x="2673428" y="638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118110</xdr:rowOff>
    </xdr:from>
    <xdr:to>
      <xdr:col>10</xdr:col>
      <xdr:colOff>165100</xdr:colOff>
      <xdr:row>37</xdr:row>
      <xdr:rowOff>48260</xdr:rowOff>
    </xdr:to>
    <xdr:sp macro="" textlink="">
      <xdr:nvSpPr>
        <xdr:cNvPr id="86" name="楕円 85"/>
        <xdr:cNvSpPr/>
      </xdr:nvSpPr>
      <xdr:spPr>
        <a:xfrm>
          <a:off x="19685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39387</xdr:rowOff>
    </xdr:from>
    <xdr:ext cx="469744" cy="259045"/>
    <xdr:sp macro="" textlink="">
      <xdr:nvSpPr>
        <xdr:cNvPr id="87" name="テキスト ボックス 86"/>
        <xdr:cNvSpPr txBox="1"/>
      </xdr:nvSpPr>
      <xdr:spPr>
        <a:xfrm>
          <a:off x="1784428" y="638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73279</xdr:rowOff>
    </xdr:from>
    <xdr:to>
      <xdr:col>6</xdr:col>
      <xdr:colOff>38100</xdr:colOff>
      <xdr:row>37</xdr:row>
      <xdr:rowOff>3429</xdr:rowOff>
    </xdr:to>
    <xdr:sp macro="" textlink="">
      <xdr:nvSpPr>
        <xdr:cNvPr id="88" name="楕円 87"/>
        <xdr:cNvSpPr/>
      </xdr:nvSpPr>
      <xdr:spPr>
        <a:xfrm>
          <a:off x="1079500" y="62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166006</xdr:rowOff>
    </xdr:from>
    <xdr:ext cx="469744" cy="259045"/>
    <xdr:sp macro="" textlink="">
      <xdr:nvSpPr>
        <xdr:cNvPr id="89" name="テキスト ボックス 88"/>
        <xdr:cNvSpPr txBox="1"/>
      </xdr:nvSpPr>
      <xdr:spPr>
        <a:xfrm>
          <a:off x="895428" y="633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127577</xdr:rowOff>
    </xdr:from>
    <xdr:to>
      <xdr:col>24</xdr:col>
      <xdr:colOff>63500</xdr:colOff>
      <xdr:row>57</xdr:row>
      <xdr:rowOff>147825</xdr:rowOff>
    </xdr:to>
    <xdr:cxnSp macro="">
      <xdr:nvCxnSpPr>
        <xdr:cNvPr id="120" name="直線コネクタ 119"/>
        <xdr:cNvCxnSpPr/>
      </xdr:nvCxnSpPr>
      <xdr:spPr>
        <a:xfrm flipV="1">
          <a:off x="3797300" y="9900227"/>
          <a:ext cx="8382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107359</xdr:rowOff>
    </xdr:from>
    <xdr:to>
      <xdr:col>19</xdr:col>
      <xdr:colOff>177800</xdr:colOff>
      <xdr:row>57</xdr:row>
      <xdr:rowOff>147825</xdr:rowOff>
    </xdr:to>
    <xdr:cxnSp macro="">
      <xdr:nvCxnSpPr>
        <xdr:cNvPr id="123" name="直線コネクタ 122"/>
        <xdr:cNvCxnSpPr/>
      </xdr:nvCxnSpPr>
      <xdr:spPr>
        <a:xfrm>
          <a:off x="2908300" y="9708559"/>
          <a:ext cx="889000" cy="21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107359</xdr:rowOff>
    </xdr:from>
    <xdr:to>
      <xdr:col>15</xdr:col>
      <xdr:colOff>50800</xdr:colOff>
      <xdr:row>57</xdr:row>
      <xdr:rowOff>82798</xdr:rowOff>
    </xdr:to>
    <xdr:cxnSp macro="">
      <xdr:nvCxnSpPr>
        <xdr:cNvPr id="126" name="直線コネクタ 125"/>
        <xdr:cNvCxnSpPr/>
      </xdr:nvCxnSpPr>
      <xdr:spPr>
        <a:xfrm flipV="1">
          <a:off x="2019300" y="9708559"/>
          <a:ext cx="889000" cy="1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170778</xdr:rowOff>
    </xdr:from>
    <xdr:ext cx="534377" cy="259045"/>
    <xdr:sp macro="" textlink="">
      <xdr:nvSpPr>
        <xdr:cNvPr id="128" name="テキスト ボックス 127"/>
        <xdr:cNvSpPr txBox="1"/>
      </xdr:nvSpPr>
      <xdr:spPr>
        <a:xfrm>
          <a:off x="2641111" y="99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82798</xdr:rowOff>
    </xdr:from>
    <xdr:to>
      <xdr:col>10</xdr:col>
      <xdr:colOff>114300</xdr:colOff>
      <xdr:row>57</xdr:row>
      <xdr:rowOff>153057</xdr:rowOff>
    </xdr:to>
    <xdr:cxnSp macro="">
      <xdr:nvCxnSpPr>
        <xdr:cNvPr id="129" name="直線コネクタ 128"/>
        <xdr:cNvCxnSpPr/>
      </xdr:nvCxnSpPr>
      <xdr:spPr>
        <a:xfrm flipV="1">
          <a:off x="1130300" y="9855448"/>
          <a:ext cx="889000" cy="7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3988</xdr:rowOff>
    </xdr:from>
    <xdr:ext cx="534377" cy="259045"/>
    <xdr:sp macro="" textlink="">
      <xdr:nvSpPr>
        <xdr:cNvPr id="131" name="テキスト ボックス 130"/>
        <xdr:cNvSpPr txBox="1"/>
      </xdr:nvSpPr>
      <xdr:spPr>
        <a:xfrm>
          <a:off x="1752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76777</xdr:rowOff>
    </xdr:from>
    <xdr:to>
      <xdr:col>24</xdr:col>
      <xdr:colOff>114300</xdr:colOff>
      <xdr:row>58</xdr:row>
      <xdr:rowOff>6927</xdr:rowOff>
    </xdr:to>
    <xdr:sp macro="" textlink="">
      <xdr:nvSpPr>
        <xdr:cNvPr id="139" name="楕円 138"/>
        <xdr:cNvSpPr/>
      </xdr:nvSpPr>
      <xdr:spPr>
        <a:xfrm>
          <a:off x="4584700" y="98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55204</xdr:rowOff>
    </xdr:from>
    <xdr:ext cx="534377" cy="259045"/>
    <xdr:sp macro="" textlink="">
      <xdr:nvSpPr>
        <xdr:cNvPr id="140" name="総務費該当値テキスト"/>
        <xdr:cNvSpPr txBox="1"/>
      </xdr:nvSpPr>
      <xdr:spPr>
        <a:xfrm>
          <a:off x="4686300" y="982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97025</xdr:rowOff>
    </xdr:from>
    <xdr:to>
      <xdr:col>20</xdr:col>
      <xdr:colOff>38100</xdr:colOff>
      <xdr:row>58</xdr:row>
      <xdr:rowOff>27175</xdr:rowOff>
    </xdr:to>
    <xdr:sp macro="" textlink="">
      <xdr:nvSpPr>
        <xdr:cNvPr id="141" name="楕円 140"/>
        <xdr:cNvSpPr/>
      </xdr:nvSpPr>
      <xdr:spPr>
        <a:xfrm>
          <a:off x="3746500" y="986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18302</xdr:rowOff>
    </xdr:from>
    <xdr:ext cx="534377" cy="259045"/>
    <xdr:sp macro="" textlink="">
      <xdr:nvSpPr>
        <xdr:cNvPr id="142" name="テキスト ボックス 141"/>
        <xdr:cNvSpPr txBox="1"/>
      </xdr:nvSpPr>
      <xdr:spPr>
        <a:xfrm>
          <a:off x="3530111" y="99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56559</xdr:rowOff>
    </xdr:from>
    <xdr:to>
      <xdr:col>15</xdr:col>
      <xdr:colOff>101600</xdr:colOff>
      <xdr:row>56</xdr:row>
      <xdr:rowOff>158159</xdr:rowOff>
    </xdr:to>
    <xdr:sp macro="" textlink="">
      <xdr:nvSpPr>
        <xdr:cNvPr id="143" name="楕円 142"/>
        <xdr:cNvSpPr/>
      </xdr:nvSpPr>
      <xdr:spPr>
        <a:xfrm>
          <a:off x="2857500" y="96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3236</xdr:rowOff>
    </xdr:from>
    <xdr:ext cx="599010" cy="259045"/>
    <xdr:sp macro="" textlink="">
      <xdr:nvSpPr>
        <xdr:cNvPr id="144" name="テキスト ボックス 143"/>
        <xdr:cNvSpPr txBox="1"/>
      </xdr:nvSpPr>
      <xdr:spPr>
        <a:xfrm>
          <a:off x="2608795" y="9432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31998</xdr:rowOff>
    </xdr:from>
    <xdr:to>
      <xdr:col>10</xdr:col>
      <xdr:colOff>165100</xdr:colOff>
      <xdr:row>57</xdr:row>
      <xdr:rowOff>133598</xdr:rowOff>
    </xdr:to>
    <xdr:sp macro="" textlink="">
      <xdr:nvSpPr>
        <xdr:cNvPr id="145" name="楕円 144"/>
        <xdr:cNvSpPr/>
      </xdr:nvSpPr>
      <xdr:spPr>
        <a:xfrm>
          <a:off x="1968500" y="9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150125</xdr:rowOff>
    </xdr:from>
    <xdr:ext cx="599010" cy="259045"/>
    <xdr:sp macro="" textlink="">
      <xdr:nvSpPr>
        <xdr:cNvPr id="146" name="テキスト ボックス 145"/>
        <xdr:cNvSpPr txBox="1"/>
      </xdr:nvSpPr>
      <xdr:spPr>
        <a:xfrm>
          <a:off x="1719795" y="957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102257</xdr:rowOff>
    </xdr:from>
    <xdr:to>
      <xdr:col>6</xdr:col>
      <xdr:colOff>38100</xdr:colOff>
      <xdr:row>58</xdr:row>
      <xdr:rowOff>32407</xdr:rowOff>
    </xdr:to>
    <xdr:sp macro="" textlink="">
      <xdr:nvSpPr>
        <xdr:cNvPr id="147" name="楕円 146"/>
        <xdr:cNvSpPr/>
      </xdr:nvSpPr>
      <xdr:spPr>
        <a:xfrm>
          <a:off x="1079500" y="987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23534</xdr:rowOff>
    </xdr:from>
    <xdr:ext cx="534377" cy="259045"/>
    <xdr:sp macro="" textlink="">
      <xdr:nvSpPr>
        <xdr:cNvPr id="148" name="テキスト ボックス 147"/>
        <xdr:cNvSpPr txBox="1"/>
      </xdr:nvSpPr>
      <xdr:spPr>
        <a:xfrm>
          <a:off x="863111" y="996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77505</xdr:rowOff>
    </xdr:from>
    <xdr:to>
      <xdr:col>24</xdr:col>
      <xdr:colOff>63500</xdr:colOff>
      <xdr:row>76</xdr:row>
      <xdr:rowOff>169830</xdr:rowOff>
    </xdr:to>
    <xdr:cxnSp macro="">
      <xdr:nvCxnSpPr>
        <xdr:cNvPr id="178" name="直線コネクタ 177"/>
        <xdr:cNvCxnSpPr/>
      </xdr:nvCxnSpPr>
      <xdr:spPr>
        <a:xfrm flipV="1">
          <a:off x="3797300" y="13107705"/>
          <a:ext cx="838200" cy="9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101799</xdr:rowOff>
    </xdr:from>
    <xdr:ext cx="599010" cy="259045"/>
    <xdr:sp macro="" textlink="">
      <xdr:nvSpPr>
        <xdr:cNvPr id="179" name="民生費平均値テキスト"/>
        <xdr:cNvSpPr txBox="1"/>
      </xdr:nvSpPr>
      <xdr:spPr>
        <a:xfrm>
          <a:off x="4686300" y="13131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169830</xdr:rowOff>
    </xdr:from>
    <xdr:to>
      <xdr:col>19</xdr:col>
      <xdr:colOff>177800</xdr:colOff>
      <xdr:row>77</xdr:row>
      <xdr:rowOff>40388</xdr:rowOff>
    </xdr:to>
    <xdr:cxnSp macro="">
      <xdr:nvCxnSpPr>
        <xdr:cNvPr id="181" name="直線コネクタ 180"/>
        <xdr:cNvCxnSpPr/>
      </xdr:nvCxnSpPr>
      <xdr:spPr>
        <a:xfrm flipV="1">
          <a:off x="2908300" y="13200030"/>
          <a:ext cx="889000" cy="4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79168</xdr:rowOff>
    </xdr:from>
    <xdr:ext cx="599010" cy="259045"/>
    <xdr:sp macro="" textlink="">
      <xdr:nvSpPr>
        <xdr:cNvPr id="183" name="テキスト ボックス 182"/>
        <xdr:cNvSpPr txBox="1"/>
      </xdr:nvSpPr>
      <xdr:spPr>
        <a:xfrm>
          <a:off x="3497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53480</xdr:rowOff>
    </xdr:from>
    <xdr:to>
      <xdr:col>15</xdr:col>
      <xdr:colOff>50800</xdr:colOff>
      <xdr:row>77</xdr:row>
      <xdr:rowOff>40388</xdr:rowOff>
    </xdr:to>
    <xdr:cxnSp macro="">
      <xdr:nvCxnSpPr>
        <xdr:cNvPr id="184" name="直線コネクタ 183"/>
        <xdr:cNvCxnSpPr/>
      </xdr:nvCxnSpPr>
      <xdr:spPr>
        <a:xfrm>
          <a:off x="2019300" y="13083680"/>
          <a:ext cx="889000" cy="15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53480</xdr:rowOff>
    </xdr:from>
    <xdr:to>
      <xdr:col>10</xdr:col>
      <xdr:colOff>114300</xdr:colOff>
      <xdr:row>78</xdr:row>
      <xdr:rowOff>20760</xdr:rowOff>
    </xdr:to>
    <xdr:cxnSp macro="">
      <xdr:nvCxnSpPr>
        <xdr:cNvPr id="187" name="直線コネクタ 186"/>
        <xdr:cNvCxnSpPr/>
      </xdr:nvCxnSpPr>
      <xdr:spPr>
        <a:xfrm flipV="1">
          <a:off x="1130300" y="13083680"/>
          <a:ext cx="889000" cy="31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90057</xdr:rowOff>
    </xdr:from>
    <xdr:ext cx="599010" cy="259045"/>
    <xdr:sp macro="" textlink="">
      <xdr:nvSpPr>
        <xdr:cNvPr id="189" name="テキスト ボックス 188"/>
        <xdr:cNvSpPr txBox="1"/>
      </xdr:nvSpPr>
      <xdr:spPr>
        <a:xfrm>
          <a:off x="1719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26705</xdr:rowOff>
    </xdr:from>
    <xdr:to>
      <xdr:col>24</xdr:col>
      <xdr:colOff>114300</xdr:colOff>
      <xdr:row>76</xdr:row>
      <xdr:rowOff>128305</xdr:rowOff>
    </xdr:to>
    <xdr:sp macro="" textlink="">
      <xdr:nvSpPr>
        <xdr:cNvPr id="197" name="楕円 196"/>
        <xdr:cNvSpPr/>
      </xdr:nvSpPr>
      <xdr:spPr>
        <a:xfrm>
          <a:off x="4584700" y="130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49582</xdr:rowOff>
    </xdr:from>
    <xdr:ext cx="599010" cy="259045"/>
    <xdr:sp macro="" textlink="">
      <xdr:nvSpPr>
        <xdr:cNvPr id="198" name="民生費該当値テキスト"/>
        <xdr:cNvSpPr txBox="1"/>
      </xdr:nvSpPr>
      <xdr:spPr>
        <a:xfrm>
          <a:off x="4686300" y="1290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119030</xdr:rowOff>
    </xdr:from>
    <xdr:to>
      <xdr:col>20</xdr:col>
      <xdr:colOff>38100</xdr:colOff>
      <xdr:row>77</xdr:row>
      <xdr:rowOff>49180</xdr:rowOff>
    </xdr:to>
    <xdr:sp macro="" textlink="">
      <xdr:nvSpPr>
        <xdr:cNvPr id="199" name="楕円 198"/>
        <xdr:cNvSpPr/>
      </xdr:nvSpPr>
      <xdr:spPr>
        <a:xfrm>
          <a:off x="3746500" y="131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65706</xdr:rowOff>
    </xdr:from>
    <xdr:ext cx="599010" cy="259045"/>
    <xdr:sp macro="" textlink="">
      <xdr:nvSpPr>
        <xdr:cNvPr id="200" name="テキスト ボックス 199"/>
        <xdr:cNvSpPr txBox="1"/>
      </xdr:nvSpPr>
      <xdr:spPr>
        <a:xfrm>
          <a:off x="3497795" y="1292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161038</xdr:rowOff>
    </xdr:from>
    <xdr:to>
      <xdr:col>15</xdr:col>
      <xdr:colOff>101600</xdr:colOff>
      <xdr:row>77</xdr:row>
      <xdr:rowOff>91188</xdr:rowOff>
    </xdr:to>
    <xdr:sp macro="" textlink="">
      <xdr:nvSpPr>
        <xdr:cNvPr id="201" name="楕円 200"/>
        <xdr:cNvSpPr/>
      </xdr:nvSpPr>
      <xdr:spPr>
        <a:xfrm>
          <a:off x="2857500" y="131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82315</xdr:rowOff>
    </xdr:from>
    <xdr:ext cx="599010" cy="259045"/>
    <xdr:sp macro="" textlink="">
      <xdr:nvSpPr>
        <xdr:cNvPr id="202" name="テキスト ボックス 201"/>
        <xdr:cNvSpPr txBox="1"/>
      </xdr:nvSpPr>
      <xdr:spPr>
        <a:xfrm>
          <a:off x="2608795" y="1328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2680</xdr:rowOff>
    </xdr:from>
    <xdr:to>
      <xdr:col>10</xdr:col>
      <xdr:colOff>165100</xdr:colOff>
      <xdr:row>76</xdr:row>
      <xdr:rowOff>104280</xdr:rowOff>
    </xdr:to>
    <xdr:sp macro="" textlink="">
      <xdr:nvSpPr>
        <xdr:cNvPr id="203" name="楕円 202"/>
        <xdr:cNvSpPr/>
      </xdr:nvSpPr>
      <xdr:spPr>
        <a:xfrm>
          <a:off x="1968500" y="130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120807</xdr:rowOff>
    </xdr:from>
    <xdr:ext cx="599010" cy="259045"/>
    <xdr:sp macro="" textlink="">
      <xdr:nvSpPr>
        <xdr:cNvPr id="204" name="テキスト ボックス 203"/>
        <xdr:cNvSpPr txBox="1"/>
      </xdr:nvSpPr>
      <xdr:spPr>
        <a:xfrm>
          <a:off x="1719795" y="1280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141410</xdr:rowOff>
    </xdr:from>
    <xdr:to>
      <xdr:col>6</xdr:col>
      <xdr:colOff>38100</xdr:colOff>
      <xdr:row>78</xdr:row>
      <xdr:rowOff>71560</xdr:rowOff>
    </xdr:to>
    <xdr:sp macro="" textlink="">
      <xdr:nvSpPr>
        <xdr:cNvPr id="205" name="楕円 204"/>
        <xdr:cNvSpPr/>
      </xdr:nvSpPr>
      <xdr:spPr>
        <a:xfrm>
          <a:off x="1079500" y="133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62687</xdr:rowOff>
    </xdr:from>
    <xdr:ext cx="599010" cy="259045"/>
    <xdr:sp macro="" textlink="">
      <xdr:nvSpPr>
        <xdr:cNvPr id="206" name="テキスト ボックス 205"/>
        <xdr:cNvSpPr txBox="1"/>
      </xdr:nvSpPr>
      <xdr:spPr>
        <a:xfrm>
          <a:off x="830795" y="1343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141712</xdr:rowOff>
    </xdr:from>
    <xdr:to>
      <xdr:col>24</xdr:col>
      <xdr:colOff>63500</xdr:colOff>
      <xdr:row>96</xdr:row>
      <xdr:rowOff>165463</xdr:rowOff>
    </xdr:to>
    <xdr:cxnSp macro="">
      <xdr:nvCxnSpPr>
        <xdr:cNvPr id="235" name="直線コネクタ 234"/>
        <xdr:cNvCxnSpPr/>
      </xdr:nvCxnSpPr>
      <xdr:spPr>
        <a:xfrm>
          <a:off x="3797300" y="16600912"/>
          <a:ext cx="838200" cy="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111881</xdr:rowOff>
    </xdr:from>
    <xdr:ext cx="534377" cy="259045"/>
    <xdr:sp macro="" textlink="">
      <xdr:nvSpPr>
        <xdr:cNvPr id="236" name="衛生費平均値テキスト"/>
        <xdr:cNvSpPr txBox="1"/>
      </xdr:nvSpPr>
      <xdr:spPr>
        <a:xfrm>
          <a:off x="4686300" y="1657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141712</xdr:rowOff>
    </xdr:from>
    <xdr:to>
      <xdr:col>19</xdr:col>
      <xdr:colOff>177800</xdr:colOff>
      <xdr:row>97</xdr:row>
      <xdr:rowOff>52329</xdr:rowOff>
    </xdr:to>
    <xdr:cxnSp macro="">
      <xdr:nvCxnSpPr>
        <xdr:cNvPr id="238" name="直線コネクタ 237"/>
        <xdr:cNvCxnSpPr/>
      </xdr:nvCxnSpPr>
      <xdr:spPr>
        <a:xfrm flipV="1">
          <a:off x="2908300" y="16600912"/>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72547</xdr:rowOff>
    </xdr:from>
    <xdr:ext cx="534377" cy="259045"/>
    <xdr:sp macro="" textlink="">
      <xdr:nvSpPr>
        <xdr:cNvPr id="240" name="テキスト ボックス 239"/>
        <xdr:cNvSpPr txBox="1"/>
      </xdr:nvSpPr>
      <xdr:spPr>
        <a:xfrm>
          <a:off x="3530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50736</xdr:rowOff>
    </xdr:from>
    <xdr:to>
      <xdr:col>15</xdr:col>
      <xdr:colOff>50800</xdr:colOff>
      <xdr:row>97</xdr:row>
      <xdr:rowOff>52329</xdr:rowOff>
    </xdr:to>
    <xdr:cxnSp macro="">
      <xdr:nvCxnSpPr>
        <xdr:cNvPr id="241" name="直線コネクタ 240"/>
        <xdr:cNvCxnSpPr/>
      </xdr:nvCxnSpPr>
      <xdr:spPr>
        <a:xfrm>
          <a:off x="2019300" y="16681386"/>
          <a:ext cx="8890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6792</xdr:rowOff>
    </xdr:from>
    <xdr:to>
      <xdr:col>10</xdr:col>
      <xdr:colOff>114300</xdr:colOff>
      <xdr:row>97</xdr:row>
      <xdr:rowOff>50736</xdr:rowOff>
    </xdr:to>
    <xdr:cxnSp macro="">
      <xdr:nvCxnSpPr>
        <xdr:cNvPr id="244" name="直線コネクタ 243"/>
        <xdr:cNvCxnSpPr/>
      </xdr:nvCxnSpPr>
      <xdr:spPr>
        <a:xfrm>
          <a:off x="1130300" y="16637442"/>
          <a:ext cx="889000" cy="4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81439</xdr:rowOff>
    </xdr:from>
    <xdr:ext cx="534377" cy="259045"/>
    <xdr:sp macro="" textlink="">
      <xdr:nvSpPr>
        <xdr:cNvPr id="248" name="テキスト ボックス 247"/>
        <xdr:cNvSpPr txBox="1"/>
      </xdr:nvSpPr>
      <xdr:spPr>
        <a:xfrm>
          <a:off x="863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114663</xdr:rowOff>
    </xdr:from>
    <xdr:to>
      <xdr:col>24</xdr:col>
      <xdr:colOff>114300</xdr:colOff>
      <xdr:row>97</xdr:row>
      <xdr:rowOff>44813</xdr:rowOff>
    </xdr:to>
    <xdr:sp macro="" textlink="">
      <xdr:nvSpPr>
        <xdr:cNvPr id="254" name="楕円 253"/>
        <xdr:cNvSpPr/>
      </xdr:nvSpPr>
      <xdr:spPr>
        <a:xfrm>
          <a:off x="4584700" y="165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137540</xdr:rowOff>
    </xdr:from>
    <xdr:ext cx="534377" cy="259045"/>
    <xdr:sp macro="" textlink="">
      <xdr:nvSpPr>
        <xdr:cNvPr id="255" name="衛生費該当値テキスト"/>
        <xdr:cNvSpPr txBox="1"/>
      </xdr:nvSpPr>
      <xdr:spPr>
        <a:xfrm>
          <a:off x="4686300" y="1642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90912</xdr:rowOff>
    </xdr:from>
    <xdr:to>
      <xdr:col>20</xdr:col>
      <xdr:colOff>38100</xdr:colOff>
      <xdr:row>97</xdr:row>
      <xdr:rowOff>21062</xdr:rowOff>
    </xdr:to>
    <xdr:sp macro="" textlink="">
      <xdr:nvSpPr>
        <xdr:cNvPr id="256" name="楕円 255"/>
        <xdr:cNvSpPr/>
      </xdr:nvSpPr>
      <xdr:spPr>
        <a:xfrm>
          <a:off x="3746500" y="165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37589</xdr:rowOff>
    </xdr:from>
    <xdr:ext cx="534377" cy="259045"/>
    <xdr:sp macro="" textlink="">
      <xdr:nvSpPr>
        <xdr:cNvPr id="257" name="テキスト ボックス 256"/>
        <xdr:cNvSpPr txBox="1"/>
      </xdr:nvSpPr>
      <xdr:spPr>
        <a:xfrm>
          <a:off x="3530111" y="1632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1529</xdr:rowOff>
    </xdr:from>
    <xdr:to>
      <xdr:col>15</xdr:col>
      <xdr:colOff>101600</xdr:colOff>
      <xdr:row>97</xdr:row>
      <xdr:rowOff>103129</xdr:rowOff>
    </xdr:to>
    <xdr:sp macro="" textlink="">
      <xdr:nvSpPr>
        <xdr:cNvPr id="258" name="楕円 257"/>
        <xdr:cNvSpPr/>
      </xdr:nvSpPr>
      <xdr:spPr>
        <a:xfrm>
          <a:off x="2857500" y="1663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94256</xdr:rowOff>
    </xdr:from>
    <xdr:ext cx="534377" cy="259045"/>
    <xdr:sp macro="" textlink="">
      <xdr:nvSpPr>
        <xdr:cNvPr id="259" name="テキスト ボックス 258"/>
        <xdr:cNvSpPr txBox="1"/>
      </xdr:nvSpPr>
      <xdr:spPr>
        <a:xfrm>
          <a:off x="2641111" y="1672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171386</xdr:rowOff>
    </xdr:from>
    <xdr:to>
      <xdr:col>10</xdr:col>
      <xdr:colOff>165100</xdr:colOff>
      <xdr:row>97</xdr:row>
      <xdr:rowOff>101536</xdr:rowOff>
    </xdr:to>
    <xdr:sp macro="" textlink="">
      <xdr:nvSpPr>
        <xdr:cNvPr id="260" name="楕円 259"/>
        <xdr:cNvSpPr/>
      </xdr:nvSpPr>
      <xdr:spPr>
        <a:xfrm>
          <a:off x="1968500" y="166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92663</xdr:rowOff>
    </xdr:from>
    <xdr:ext cx="534377" cy="259045"/>
    <xdr:sp macro="" textlink="">
      <xdr:nvSpPr>
        <xdr:cNvPr id="261" name="テキスト ボックス 260"/>
        <xdr:cNvSpPr txBox="1"/>
      </xdr:nvSpPr>
      <xdr:spPr>
        <a:xfrm>
          <a:off x="1752111" y="167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127442</xdr:rowOff>
    </xdr:from>
    <xdr:to>
      <xdr:col>6</xdr:col>
      <xdr:colOff>38100</xdr:colOff>
      <xdr:row>97</xdr:row>
      <xdr:rowOff>57592</xdr:rowOff>
    </xdr:to>
    <xdr:sp macro="" textlink="">
      <xdr:nvSpPr>
        <xdr:cNvPr id="262" name="楕円 261"/>
        <xdr:cNvSpPr/>
      </xdr:nvSpPr>
      <xdr:spPr>
        <a:xfrm>
          <a:off x="1079500" y="165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74119</xdr:rowOff>
    </xdr:from>
    <xdr:ext cx="534377" cy="259045"/>
    <xdr:sp macro="" textlink="">
      <xdr:nvSpPr>
        <xdr:cNvPr id="263" name="テキスト ボックス 262"/>
        <xdr:cNvSpPr txBox="1"/>
      </xdr:nvSpPr>
      <xdr:spPr>
        <a:xfrm>
          <a:off x="863111" y="163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26924</xdr:rowOff>
    </xdr:from>
    <xdr:to>
      <xdr:col>41</xdr:col>
      <xdr:colOff>50800</xdr:colOff>
      <xdr:row>39</xdr:row>
      <xdr:rowOff>44450</xdr:rowOff>
    </xdr:to>
    <xdr:cxnSp macro="">
      <xdr:nvCxnSpPr>
        <xdr:cNvPr id="301" name="直線コネクタ 300"/>
        <xdr:cNvCxnSpPr/>
      </xdr:nvCxnSpPr>
      <xdr:spPr>
        <a:xfrm>
          <a:off x="6972300" y="671347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147574</xdr:rowOff>
    </xdr:from>
    <xdr:to>
      <xdr:col>36</xdr:col>
      <xdr:colOff>165100</xdr:colOff>
      <xdr:row>39</xdr:row>
      <xdr:rowOff>77724</xdr:rowOff>
    </xdr:to>
    <xdr:sp macro="" textlink="">
      <xdr:nvSpPr>
        <xdr:cNvPr id="319" name="楕円 318"/>
        <xdr:cNvSpPr/>
      </xdr:nvSpPr>
      <xdr:spPr>
        <a:xfrm>
          <a:off x="69215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68851</xdr:rowOff>
    </xdr:from>
    <xdr:ext cx="313932" cy="259045"/>
    <xdr:sp macro="" textlink="">
      <xdr:nvSpPr>
        <xdr:cNvPr id="320" name="テキスト ボックス 319"/>
        <xdr:cNvSpPr txBox="1"/>
      </xdr:nvSpPr>
      <xdr:spPr>
        <a:xfrm>
          <a:off x="6815333" y="675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55717</xdr:rowOff>
    </xdr:from>
    <xdr:to>
      <xdr:col>55</xdr:col>
      <xdr:colOff>0</xdr:colOff>
      <xdr:row>57</xdr:row>
      <xdr:rowOff>132483</xdr:rowOff>
    </xdr:to>
    <xdr:cxnSp macro="">
      <xdr:nvCxnSpPr>
        <xdr:cNvPr id="351" name="直線コネクタ 350"/>
        <xdr:cNvCxnSpPr/>
      </xdr:nvCxnSpPr>
      <xdr:spPr>
        <a:xfrm>
          <a:off x="9639300" y="9828367"/>
          <a:ext cx="838200" cy="7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75496</xdr:rowOff>
    </xdr:from>
    <xdr:to>
      <xdr:col>50</xdr:col>
      <xdr:colOff>114300</xdr:colOff>
      <xdr:row>57</xdr:row>
      <xdr:rowOff>55717</xdr:rowOff>
    </xdr:to>
    <xdr:cxnSp macro="">
      <xdr:nvCxnSpPr>
        <xdr:cNvPr id="354" name="直線コネクタ 353"/>
        <xdr:cNvCxnSpPr/>
      </xdr:nvCxnSpPr>
      <xdr:spPr>
        <a:xfrm>
          <a:off x="8750300" y="9676696"/>
          <a:ext cx="889000" cy="15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75496</xdr:rowOff>
    </xdr:from>
    <xdr:to>
      <xdr:col>45</xdr:col>
      <xdr:colOff>177800</xdr:colOff>
      <xdr:row>56</xdr:row>
      <xdr:rowOff>123306</xdr:rowOff>
    </xdr:to>
    <xdr:cxnSp macro="">
      <xdr:nvCxnSpPr>
        <xdr:cNvPr id="357" name="直線コネクタ 356"/>
        <xdr:cNvCxnSpPr/>
      </xdr:nvCxnSpPr>
      <xdr:spPr>
        <a:xfrm flipV="1">
          <a:off x="7861300" y="9676696"/>
          <a:ext cx="8890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109161</xdr:rowOff>
    </xdr:from>
    <xdr:ext cx="534377" cy="259045"/>
    <xdr:sp macro="" textlink="">
      <xdr:nvSpPr>
        <xdr:cNvPr id="359" name="テキスト ボックス 358"/>
        <xdr:cNvSpPr txBox="1"/>
      </xdr:nvSpPr>
      <xdr:spPr>
        <a:xfrm>
          <a:off x="8483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123306</xdr:rowOff>
    </xdr:from>
    <xdr:to>
      <xdr:col>41</xdr:col>
      <xdr:colOff>50800</xdr:colOff>
      <xdr:row>56</xdr:row>
      <xdr:rowOff>127302</xdr:rowOff>
    </xdr:to>
    <xdr:cxnSp macro="">
      <xdr:nvCxnSpPr>
        <xdr:cNvPr id="360" name="直線コネクタ 359"/>
        <xdr:cNvCxnSpPr/>
      </xdr:nvCxnSpPr>
      <xdr:spPr>
        <a:xfrm flipV="1">
          <a:off x="6972300" y="9724506"/>
          <a:ext cx="889000" cy="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113189</xdr:rowOff>
    </xdr:from>
    <xdr:ext cx="534377" cy="259045"/>
    <xdr:sp macro="" textlink="">
      <xdr:nvSpPr>
        <xdr:cNvPr id="362" name="テキスト ボックス 361"/>
        <xdr:cNvSpPr txBox="1"/>
      </xdr:nvSpPr>
      <xdr:spPr>
        <a:xfrm>
          <a:off x="7594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57018</xdr:rowOff>
    </xdr:from>
    <xdr:ext cx="534377" cy="259045"/>
    <xdr:sp macro="" textlink="">
      <xdr:nvSpPr>
        <xdr:cNvPr id="364" name="テキスト ボックス 363"/>
        <xdr:cNvSpPr txBox="1"/>
      </xdr:nvSpPr>
      <xdr:spPr>
        <a:xfrm>
          <a:off x="6705111" y="982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81683</xdr:rowOff>
    </xdr:from>
    <xdr:to>
      <xdr:col>55</xdr:col>
      <xdr:colOff>50800</xdr:colOff>
      <xdr:row>58</xdr:row>
      <xdr:rowOff>11833</xdr:rowOff>
    </xdr:to>
    <xdr:sp macro="" textlink="">
      <xdr:nvSpPr>
        <xdr:cNvPr id="370" name="楕円 369"/>
        <xdr:cNvSpPr/>
      </xdr:nvSpPr>
      <xdr:spPr>
        <a:xfrm>
          <a:off x="10426700" y="985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60110</xdr:rowOff>
    </xdr:from>
    <xdr:ext cx="534377" cy="259045"/>
    <xdr:sp macro="" textlink="">
      <xdr:nvSpPr>
        <xdr:cNvPr id="371" name="農林水産業費該当値テキスト"/>
        <xdr:cNvSpPr txBox="1"/>
      </xdr:nvSpPr>
      <xdr:spPr>
        <a:xfrm>
          <a:off x="10528300" y="983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4917</xdr:rowOff>
    </xdr:from>
    <xdr:to>
      <xdr:col>50</xdr:col>
      <xdr:colOff>165100</xdr:colOff>
      <xdr:row>57</xdr:row>
      <xdr:rowOff>106517</xdr:rowOff>
    </xdr:to>
    <xdr:sp macro="" textlink="">
      <xdr:nvSpPr>
        <xdr:cNvPr id="372" name="楕円 371"/>
        <xdr:cNvSpPr/>
      </xdr:nvSpPr>
      <xdr:spPr>
        <a:xfrm>
          <a:off x="9588500" y="977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97644</xdr:rowOff>
    </xdr:from>
    <xdr:ext cx="534377" cy="259045"/>
    <xdr:sp macro="" textlink="">
      <xdr:nvSpPr>
        <xdr:cNvPr id="373" name="テキスト ボックス 372"/>
        <xdr:cNvSpPr txBox="1"/>
      </xdr:nvSpPr>
      <xdr:spPr>
        <a:xfrm>
          <a:off x="9372111" y="987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24696</xdr:rowOff>
    </xdr:from>
    <xdr:to>
      <xdr:col>46</xdr:col>
      <xdr:colOff>38100</xdr:colOff>
      <xdr:row>56</xdr:row>
      <xdr:rowOff>126296</xdr:rowOff>
    </xdr:to>
    <xdr:sp macro="" textlink="">
      <xdr:nvSpPr>
        <xdr:cNvPr id="374" name="楕円 373"/>
        <xdr:cNvSpPr/>
      </xdr:nvSpPr>
      <xdr:spPr>
        <a:xfrm>
          <a:off x="8699500" y="96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142823</xdr:rowOff>
    </xdr:from>
    <xdr:ext cx="534377" cy="259045"/>
    <xdr:sp macro="" textlink="">
      <xdr:nvSpPr>
        <xdr:cNvPr id="375" name="テキスト ボックス 374"/>
        <xdr:cNvSpPr txBox="1"/>
      </xdr:nvSpPr>
      <xdr:spPr>
        <a:xfrm>
          <a:off x="8483111" y="94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72506</xdr:rowOff>
    </xdr:from>
    <xdr:to>
      <xdr:col>41</xdr:col>
      <xdr:colOff>101600</xdr:colOff>
      <xdr:row>57</xdr:row>
      <xdr:rowOff>2656</xdr:rowOff>
    </xdr:to>
    <xdr:sp macro="" textlink="">
      <xdr:nvSpPr>
        <xdr:cNvPr id="376" name="楕円 375"/>
        <xdr:cNvSpPr/>
      </xdr:nvSpPr>
      <xdr:spPr>
        <a:xfrm>
          <a:off x="7810500" y="96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19183</xdr:rowOff>
    </xdr:from>
    <xdr:ext cx="534377" cy="259045"/>
    <xdr:sp macro="" textlink="">
      <xdr:nvSpPr>
        <xdr:cNvPr id="377" name="テキスト ボックス 376"/>
        <xdr:cNvSpPr txBox="1"/>
      </xdr:nvSpPr>
      <xdr:spPr>
        <a:xfrm>
          <a:off x="7594111" y="944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76502</xdr:rowOff>
    </xdr:from>
    <xdr:to>
      <xdr:col>36</xdr:col>
      <xdr:colOff>165100</xdr:colOff>
      <xdr:row>57</xdr:row>
      <xdr:rowOff>6652</xdr:rowOff>
    </xdr:to>
    <xdr:sp macro="" textlink="">
      <xdr:nvSpPr>
        <xdr:cNvPr id="378" name="楕円 377"/>
        <xdr:cNvSpPr/>
      </xdr:nvSpPr>
      <xdr:spPr>
        <a:xfrm>
          <a:off x="6921500" y="96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23179</xdr:rowOff>
    </xdr:from>
    <xdr:ext cx="534377" cy="259045"/>
    <xdr:sp macro="" textlink="">
      <xdr:nvSpPr>
        <xdr:cNvPr id="379" name="テキスト ボックス 378"/>
        <xdr:cNvSpPr txBox="1"/>
      </xdr:nvSpPr>
      <xdr:spPr>
        <a:xfrm>
          <a:off x="6705111" y="945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48397</xdr:rowOff>
    </xdr:from>
    <xdr:to>
      <xdr:col>55</xdr:col>
      <xdr:colOff>0</xdr:colOff>
      <xdr:row>77</xdr:row>
      <xdr:rowOff>38156</xdr:rowOff>
    </xdr:to>
    <xdr:cxnSp macro="">
      <xdr:nvCxnSpPr>
        <xdr:cNvPr id="406" name="直線コネクタ 405"/>
        <xdr:cNvCxnSpPr/>
      </xdr:nvCxnSpPr>
      <xdr:spPr>
        <a:xfrm flipV="1">
          <a:off x="9639300" y="13078597"/>
          <a:ext cx="838200" cy="16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11181</xdr:rowOff>
    </xdr:from>
    <xdr:to>
      <xdr:col>50</xdr:col>
      <xdr:colOff>114300</xdr:colOff>
      <xdr:row>77</xdr:row>
      <xdr:rowOff>38156</xdr:rowOff>
    </xdr:to>
    <xdr:cxnSp macro="">
      <xdr:nvCxnSpPr>
        <xdr:cNvPr id="409" name="直線コネクタ 408"/>
        <xdr:cNvCxnSpPr/>
      </xdr:nvCxnSpPr>
      <xdr:spPr>
        <a:xfrm>
          <a:off x="8750300" y="13212831"/>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113823</xdr:rowOff>
    </xdr:from>
    <xdr:to>
      <xdr:col>45</xdr:col>
      <xdr:colOff>177800</xdr:colOff>
      <xdr:row>77</xdr:row>
      <xdr:rowOff>11181</xdr:rowOff>
    </xdr:to>
    <xdr:cxnSp macro="">
      <xdr:nvCxnSpPr>
        <xdr:cNvPr id="412" name="直線コネクタ 411"/>
        <xdr:cNvCxnSpPr/>
      </xdr:nvCxnSpPr>
      <xdr:spPr>
        <a:xfrm>
          <a:off x="7861300" y="12458223"/>
          <a:ext cx="889000" cy="75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113823</xdr:rowOff>
    </xdr:from>
    <xdr:to>
      <xdr:col>41</xdr:col>
      <xdr:colOff>50800</xdr:colOff>
      <xdr:row>77</xdr:row>
      <xdr:rowOff>69543</xdr:rowOff>
    </xdr:to>
    <xdr:cxnSp macro="">
      <xdr:nvCxnSpPr>
        <xdr:cNvPr id="415" name="直線コネクタ 414"/>
        <xdr:cNvCxnSpPr/>
      </xdr:nvCxnSpPr>
      <xdr:spPr>
        <a:xfrm flipV="1">
          <a:off x="6972300" y="12458223"/>
          <a:ext cx="889000" cy="81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134284</xdr:rowOff>
    </xdr:from>
    <xdr:ext cx="534377" cy="259045"/>
    <xdr:sp macro="" textlink="">
      <xdr:nvSpPr>
        <xdr:cNvPr id="417" name="テキスト ボックス 416"/>
        <xdr:cNvSpPr txBox="1"/>
      </xdr:nvSpPr>
      <xdr:spPr>
        <a:xfrm>
          <a:off x="7594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169047</xdr:rowOff>
    </xdr:from>
    <xdr:to>
      <xdr:col>55</xdr:col>
      <xdr:colOff>50800</xdr:colOff>
      <xdr:row>76</xdr:row>
      <xdr:rowOff>99197</xdr:rowOff>
    </xdr:to>
    <xdr:sp macro="" textlink="">
      <xdr:nvSpPr>
        <xdr:cNvPr id="425" name="楕円 424"/>
        <xdr:cNvSpPr/>
      </xdr:nvSpPr>
      <xdr:spPr>
        <a:xfrm>
          <a:off x="10426700" y="1302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147474</xdr:rowOff>
    </xdr:from>
    <xdr:ext cx="534377" cy="259045"/>
    <xdr:sp macro="" textlink="">
      <xdr:nvSpPr>
        <xdr:cNvPr id="426" name="商工費該当値テキスト"/>
        <xdr:cNvSpPr txBox="1"/>
      </xdr:nvSpPr>
      <xdr:spPr>
        <a:xfrm>
          <a:off x="10528300" y="1300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158806</xdr:rowOff>
    </xdr:from>
    <xdr:to>
      <xdr:col>50</xdr:col>
      <xdr:colOff>165100</xdr:colOff>
      <xdr:row>77</xdr:row>
      <xdr:rowOff>88956</xdr:rowOff>
    </xdr:to>
    <xdr:sp macro="" textlink="">
      <xdr:nvSpPr>
        <xdr:cNvPr id="427" name="楕円 426"/>
        <xdr:cNvSpPr/>
      </xdr:nvSpPr>
      <xdr:spPr>
        <a:xfrm>
          <a:off x="9588500" y="131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80083</xdr:rowOff>
    </xdr:from>
    <xdr:ext cx="534377" cy="259045"/>
    <xdr:sp macro="" textlink="">
      <xdr:nvSpPr>
        <xdr:cNvPr id="428" name="テキスト ボックス 427"/>
        <xdr:cNvSpPr txBox="1"/>
      </xdr:nvSpPr>
      <xdr:spPr>
        <a:xfrm>
          <a:off x="9372111" y="1328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131831</xdr:rowOff>
    </xdr:from>
    <xdr:to>
      <xdr:col>46</xdr:col>
      <xdr:colOff>38100</xdr:colOff>
      <xdr:row>77</xdr:row>
      <xdr:rowOff>61981</xdr:rowOff>
    </xdr:to>
    <xdr:sp macro="" textlink="">
      <xdr:nvSpPr>
        <xdr:cNvPr id="429" name="楕円 428"/>
        <xdr:cNvSpPr/>
      </xdr:nvSpPr>
      <xdr:spPr>
        <a:xfrm>
          <a:off x="8699500" y="1316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53108</xdr:rowOff>
    </xdr:from>
    <xdr:ext cx="534377" cy="259045"/>
    <xdr:sp macro="" textlink="">
      <xdr:nvSpPr>
        <xdr:cNvPr id="430" name="テキスト ボックス 429"/>
        <xdr:cNvSpPr txBox="1"/>
      </xdr:nvSpPr>
      <xdr:spPr>
        <a:xfrm>
          <a:off x="8483111" y="132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63023</xdr:rowOff>
    </xdr:from>
    <xdr:to>
      <xdr:col>41</xdr:col>
      <xdr:colOff>101600</xdr:colOff>
      <xdr:row>72</xdr:row>
      <xdr:rowOff>164623</xdr:rowOff>
    </xdr:to>
    <xdr:sp macro="" textlink="">
      <xdr:nvSpPr>
        <xdr:cNvPr id="431" name="楕円 430"/>
        <xdr:cNvSpPr/>
      </xdr:nvSpPr>
      <xdr:spPr>
        <a:xfrm>
          <a:off x="7810500" y="1240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9700</xdr:rowOff>
    </xdr:from>
    <xdr:ext cx="534377" cy="259045"/>
    <xdr:sp macro="" textlink="">
      <xdr:nvSpPr>
        <xdr:cNvPr id="432" name="テキスト ボックス 431"/>
        <xdr:cNvSpPr txBox="1"/>
      </xdr:nvSpPr>
      <xdr:spPr>
        <a:xfrm>
          <a:off x="7594111" y="1218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18743</xdr:rowOff>
    </xdr:from>
    <xdr:to>
      <xdr:col>36</xdr:col>
      <xdr:colOff>165100</xdr:colOff>
      <xdr:row>77</xdr:row>
      <xdr:rowOff>120343</xdr:rowOff>
    </xdr:to>
    <xdr:sp macro="" textlink="">
      <xdr:nvSpPr>
        <xdr:cNvPr id="433" name="楕円 432"/>
        <xdr:cNvSpPr/>
      </xdr:nvSpPr>
      <xdr:spPr>
        <a:xfrm>
          <a:off x="6921500" y="1322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111470</xdr:rowOff>
    </xdr:from>
    <xdr:ext cx="534377" cy="259045"/>
    <xdr:sp macro="" textlink="">
      <xdr:nvSpPr>
        <xdr:cNvPr id="434" name="テキスト ボックス 433"/>
        <xdr:cNvSpPr txBox="1"/>
      </xdr:nvSpPr>
      <xdr:spPr>
        <a:xfrm>
          <a:off x="6705111" y="1331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108538</xdr:rowOff>
    </xdr:from>
    <xdr:to>
      <xdr:col>55</xdr:col>
      <xdr:colOff>0</xdr:colOff>
      <xdr:row>97</xdr:row>
      <xdr:rowOff>93428</xdr:rowOff>
    </xdr:to>
    <xdr:cxnSp macro="">
      <xdr:nvCxnSpPr>
        <xdr:cNvPr id="461" name="直線コネクタ 460"/>
        <xdr:cNvCxnSpPr/>
      </xdr:nvCxnSpPr>
      <xdr:spPr>
        <a:xfrm>
          <a:off x="9639300" y="16567738"/>
          <a:ext cx="838200" cy="15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70564</xdr:rowOff>
    </xdr:from>
    <xdr:ext cx="534377" cy="259045"/>
    <xdr:sp macro="" textlink="">
      <xdr:nvSpPr>
        <xdr:cNvPr id="462" name="土木費平均値テキスト"/>
        <xdr:cNvSpPr txBox="1"/>
      </xdr:nvSpPr>
      <xdr:spPr>
        <a:xfrm>
          <a:off x="10528300" y="16701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108538</xdr:rowOff>
    </xdr:from>
    <xdr:to>
      <xdr:col>50</xdr:col>
      <xdr:colOff>114300</xdr:colOff>
      <xdr:row>97</xdr:row>
      <xdr:rowOff>101352</xdr:rowOff>
    </xdr:to>
    <xdr:cxnSp macro="">
      <xdr:nvCxnSpPr>
        <xdr:cNvPr id="464" name="直線コネクタ 463"/>
        <xdr:cNvCxnSpPr/>
      </xdr:nvCxnSpPr>
      <xdr:spPr>
        <a:xfrm flipV="1">
          <a:off x="8750300" y="16567738"/>
          <a:ext cx="889000" cy="16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160244</xdr:rowOff>
    </xdr:from>
    <xdr:ext cx="534377" cy="259045"/>
    <xdr:sp macro="" textlink="">
      <xdr:nvSpPr>
        <xdr:cNvPr id="466" name="テキスト ボックス 465"/>
        <xdr:cNvSpPr txBox="1"/>
      </xdr:nvSpPr>
      <xdr:spPr>
        <a:xfrm>
          <a:off x="9372111" y="167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101352</xdr:rowOff>
    </xdr:from>
    <xdr:to>
      <xdr:col>45</xdr:col>
      <xdr:colOff>177800</xdr:colOff>
      <xdr:row>97</xdr:row>
      <xdr:rowOff>127033</xdr:rowOff>
    </xdr:to>
    <xdr:cxnSp macro="">
      <xdr:nvCxnSpPr>
        <xdr:cNvPr id="467" name="直線コネクタ 466"/>
        <xdr:cNvCxnSpPr/>
      </xdr:nvCxnSpPr>
      <xdr:spPr>
        <a:xfrm flipV="1">
          <a:off x="7861300" y="16732002"/>
          <a:ext cx="889000" cy="2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37323</xdr:rowOff>
    </xdr:from>
    <xdr:ext cx="534377" cy="259045"/>
    <xdr:sp macro="" textlink="">
      <xdr:nvSpPr>
        <xdr:cNvPr id="469" name="テキスト ボックス 468"/>
        <xdr:cNvSpPr txBox="1"/>
      </xdr:nvSpPr>
      <xdr:spPr>
        <a:xfrm>
          <a:off x="8483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127033</xdr:rowOff>
    </xdr:from>
    <xdr:to>
      <xdr:col>41</xdr:col>
      <xdr:colOff>50800</xdr:colOff>
      <xdr:row>97</xdr:row>
      <xdr:rowOff>160882</xdr:rowOff>
    </xdr:to>
    <xdr:cxnSp macro="">
      <xdr:nvCxnSpPr>
        <xdr:cNvPr id="470" name="直線コネクタ 469"/>
        <xdr:cNvCxnSpPr/>
      </xdr:nvCxnSpPr>
      <xdr:spPr>
        <a:xfrm flipV="1">
          <a:off x="6972300" y="16757683"/>
          <a:ext cx="889000" cy="3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42615</xdr:rowOff>
    </xdr:from>
    <xdr:ext cx="534377" cy="259045"/>
    <xdr:sp macro="" textlink="">
      <xdr:nvSpPr>
        <xdr:cNvPr id="472" name="テキスト ボックス 471"/>
        <xdr:cNvSpPr txBox="1"/>
      </xdr:nvSpPr>
      <xdr:spPr>
        <a:xfrm>
          <a:off x="7594111" y="16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42628</xdr:rowOff>
    </xdr:from>
    <xdr:to>
      <xdr:col>55</xdr:col>
      <xdr:colOff>50800</xdr:colOff>
      <xdr:row>97</xdr:row>
      <xdr:rowOff>144228</xdr:rowOff>
    </xdr:to>
    <xdr:sp macro="" textlink="">
      <xdr:nvSpPr>
        <xdr:cNvPr id="480" name="楕円 479"/>
        <xdr:cNvSpPr/>
      </xdr:nvSpPr>
      <xdr:spPr>
        <a:xfrm>
          <a:off x="10426700" y="166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65505</xdr:rowOff>
    </xdr:from>
    <xdr:ext cx="534377" cy="259045"/>
    <xdr:sp macro="" textlink="">
      <xdr:nvSpPr>
        <xdr:cNvPr id="481" name="土木費該当値テキスト"/>
        <xdr:cNvSpPr txBox="1"/>
      </xdr:nvSpPr>
      <xdr:spPr>
        <a:xfrm>
          <a:off x="10528300" y="1652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57738</xdr:rowOff>
    </xdr:from>
    <xdr:to>
      <xdr:col>50</xdr:col>
      <xdr:colOff>165100</xdr:colOff>
      <xdr:row>96</xdr:row>
      <xdr:rowOff>159338</xdr:rowOff>
    </xdr:to>
    <xdr:sp macro="" textlink="">
      <xdr:nvSpPr>
        <xdr:cNvPr id="482" name="楕円 481"/>
        <xdr:cNvSpPr/>
      </xdr:nvSpPr>
      <xdr:spPr>
        <a:xfrm>
          <a:off x="9588500" y="165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4415</xdr:rowOff>
    </xdr:from>
    <xdr:ext cx="599010" cy="259045"/>
    <xdr:sp macro="" textlink="">
      <xdr:nvSpPr>
        <xdr:cNvPr id="483" name="テキスト ボックス 482"/>
        <xdr:cNvSpPr txBox="1"/>
      </xdr:nvSpPr>
      <xdr:spPr>
        <a:xfrm>
          <a:off x="9339795" y="1629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50552</xdr:rowOff>
    </xdr:from>
    <xdr:to>
      <xdr:col>46</xdr:col>
      <xdr:colOff>38100</xdr:colOff>
      <xdr:row>97</xdr:row>
      <xdr:rowOff>152152</xdr:rowOff>
    </xdr:to>
    <xdr:sp macro="" textlink="">
      <xdr:nvSpPr>
        <xdr:cNvPr id="484" name="楕円 483"/>
        <xdr:cNvSpPr/>
      </xdr:nvSpPr>
      <xdr:spPr>
        <a:xfrm>
          <a:off x="8699500" y="166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168679</xdr:rowOff>
    </xdr:from>
    <xdr:ext cx="534377" cy="259045"/>
    <xdr:sp macro="" textlink="">
      <xdr:nvSpPr>
        <xdr:cNvPr id="485" name="テキスト ボックス 484"/>
        <xdr:cNvSpPr txBox="1"/>
      </xdr:nvSpPr>
      <xdr:spPr>
        <a:xfrm>
          <a:off x="8483111" y="1645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76233</xdr:rowOff>
    </xdr:from>
    <xdr:to>
      <xdr:col>41</xdr:col>
      <xdr:colOff>101600</xdr:colOff>
      <xdr:row>98</xdr:row>
      <xdr:rowOff>6383</xdr:rowOff>
    </xdr:to>
    <xdr:sp macro="" textlink="">
      <xdr:nvSpPr>
        <xdr:cNvPr id="486" name="楕円 485"/>
        <xdr:cNvSpPr/>
      </xdr:nvSpPr>
      <xdr:spPr>
        <a:xfrm>
          <a:off x="7810500" y="1670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22910</xdr:rowOff>
    </xdr:from>
    <xdr:ext cx="534377" cy="259045"/>
    <xdr:sp macro="" textlink="">
      <xdr:nvSpPr>
        <xdr:cNvPr id="487" name="テキスト ボックス 486"/>
        <xdr:cNvSpPr txBox="1"/>
      </xdr:nvSpPr>
      <xdr:spPr>
        <a:xfrm>
          <a:off x="7594111" y="1648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110082</xdr:rowOff>
    </xdr:from>
    <xdr:to>
      <xdr:col>36</xdr:col>
      <xdr:colOff>165100</xdr:colOff>
      <xdr:row>98</xdr:row>
      <xdr:rowOff>40232</xdr:rowOff>
    </xdr:to>
    <xdr:sp macro="" textlink="">
      <xdr:nvSpPr>
        <xdr:cNvPr id="488" name="楕円 487"/>
        <xdr:cNvSpPr/>
      </xdr:nvSpPr>
      <xdr:spPr>
        <a:xfrm>
          <a:off x="6921500" y="167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31359</xdr:rowOff>
    </xdr:from>
    <xdr:ext cx="534377" cy="259045"/>
    <xdr:sp macro="" textlink="">
      <xdr:nvSpPr>
        <xdr:cNvPr id="489" name="テキスト ボックス 488"/>
        <xdr:cNvSpPr txBox="1"/>
      </xdr:nvSpPr>
      <xdr:spPr>
        <a:xfrm>
          <a:off x="6705111" y="168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104686</xdr:rowOff>
    </xdr:from>
    <xdr:to>
      <xdr:col>85</xdr:col>
      <xdr:colOff>127000</xdr:colOff>
      <xdr:row>37</xdr:row>
      <xdr:rowOff>139751</xdr:rowOff>
    </xdr:to>
    <xdr:cxnSp macro="">
      <xdr:nvCxnSpPr>
        <xdr:cNvPr id="518" name="直線コネクタ 517"/>
        <xdr:cNvCxnSpPr/>
      </xdr:nvCxnSpPr>
      <xdr:spPr>
        <a:xfrm flipV="1">
          <a:off x="15481300" y="6448336"/>
          <a:ext cx="838200" cy="3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139751</xdr:rowOff>
    </xdr:from>
    <xdr:to>
      <xdr:col>81</xdr:col>
      <xdr:colOff>50800</xdr:colOff>
      <xdr:row>37</xdr:row>
      <xdr:rowOff>150787</xdr:rowOff>
    </xdr:to>
    <xdr:cxnSp macro="">
      <xdr:nvCxnSpPr>
        <xdr:cNvPr id="521" name="直線コネクタ 520"/>
        <xdr:cNvCxnSpPr/>
      </xdr:nvCxnSpPr>
      <xdr:spPr>
        <a:xfrm flipV="1">
          <a:off x="14592300" y="6483401"/>
          <a:ext cx="889000" cy="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128295</xdr:rowOff>
    </xdr:from>
    <xdr:to>
      <xdr:col>76</xdr:col>
      <xdr:colOff>114300</xdr:colOff>
      <xdr:row>37</xdr:row>
      <xdr:rowOff>150787</xdr:rowOff>
    </xdr:to>
    <xdr:cxnSp macro="">
      <xdr:nvCxnSpPr>
        <xdr:cNvPr id="524" name="直線コネクタ 523"/>
        <xdr:cNvCxnSpPr/>
      </xdr:nvCxnSpPr>
      <xdr:spPr>
        <a:xfrm>
          <a:off x="13703300" y="6129045"/>
          <a:ext cx="889000" cy="36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128295</xdr:rowOff>
    </xdr:from>
    <xdr:to>
      <xdr:col>71</xdr:col>
      <xdr:colOff>177800</xdr:colOff>
      <xdr:row>37</xdr:row>
      <xdr:rowOff>160731</xdr:rowOff>
    </xdr:to>
    <xdr:cxnSp macro="">
      <xdr:nvCxnSpPr>
        <xdr:cNvPr id="527" name="直線コネクタ 526"/>
        <xdr:cNvCxnSpPr/>
      </xdr:nvCxnSpPr>
      <xdr:spPr>
        <a:xfrm flipV="1">
          <a:off x="12814300" y="6129045"/>
          <a:ext cx="889000" cy="37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104513</xdr:rowOff>
    </xdr:from>
    <xdr:ext cx="534377" cy="259045"/>
    <xdr:sp macro="" textlink="">
      <xdr:nvSpPr>
        <xdr:cNvPr id="529" name="テキスト ボックス 528"/>
        <xdr:cNvSpPr txBox="1"/>
      </xdr:nvSpPr>
      <xdr:spPr>
        <a:xfrm>
          <a:off x="13436111" y="64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53886</xdr:rowOff>
    </xdr:from>
    <xdr:to>
      <xdr:col>85</xdr:col>
      <xdr:colOff>177800</xdr:colOff>
      <xdr:row>37</xdr:row>
      <xdr:rowOff>155486</xdr:rowOff>
    </xdr:to>
    <xdr:sp macro="" textlink="">
      <xdr:nvSpPr>
        <xdr:cNvPr id="537" name="楕円 536"/>
        <xdr:cNvSpPr/>
      </xdr:nvSpPr>
      <xdr:spPr>
        <a:xfrm>
          <a:off x="16268700" y="63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140263</xdr:rowOff>
    </xdr:from>
    <xdr:ext cx="534377" cy="259045"/>
    <xdr:sp macro="" textlink="">
      <xdr:nvSpPr>
        <xdr:cNvPr id="538" name="消防費該当値テキスト"/>
        <xdr:cNvSpPr txBox="1"/>
      </xdr:nvSpPr>
      <xdr:spPr>
        <a:xfrm>
          <a:off x="16370300" y="63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88951</xdr:rowOff>
    </xdr:from>
    <xdr:to>
      <xdr:col>81</xdr:col>
      <xdr:colOff>101600</xdr:colOff>
      <xdr:row>38</xdr:row>
      <xdr:rowOff>19101</xdr:rowOff>
    </xdr:to>
    <xdr:sp macro="" textlink="">
      <xdr:nvSpPr>
        <xdr:cNvPr id="539" name="楕円 538"/>
        <xdr:cNvSpPr/>
      </xdr:nvSpPr>
      <xdr:spPr>
        <a:xfrm>
          <a:off x="15430500" y="64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10228</xdr:rowOff>
    </xdr:from>
    <xdr:ext cx="534377" cy="259045"/>
    <xdr:sp macro="" textlink="">
      <xdr:nvSpPr>
        <xdr:cNvPr id="540" name="テキスト ボックス 539"/>
        <xdr:cNvSpPr txBox="1"/>
      </xdr:nvSpPr>
      <xdr:spPr>
        <a:xfrm>
          <a:off x="15214111" y="652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99987</xdr:rowOff>
    </xdr:from>
    <xdr:to>
      <xdr:col>76</xdr:col>
      <xdr:colOff>165100</xdr:colOff>
      <xdr:row>38</xdr:row>
      <xdr:rowOff>30137</xdr:rowOff>
    </xdr:to>
    <xdr:sp macro="" textlink="">
      <xdr:nvSpPr>
        <xdr:cNvPr id="541" name="楕円 540"/>
        <xdr:cNvSpPr/>
      </xdr:nvSpPr>
      <xdr:spPr>
        <a:xfrm>
          <a:off x="14541500" y="64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21264</xdr:rowOff>
    </xdr:from>
    <xdr:ext cx="534377" cy="259045"/>
    <xdr:sp macro="" textlink="">
      <xdr:nvSpPr>
        <xdr:cNvPr id="542" name="テキスト ボックス 541"/>
        <xdr:cNvSpPr txBox="1"/>
      </xdr:nvSpPr>
      <xdr:spPr>
        <a:xfrm>
          <a:off x="14325111" y="653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77495</xdr:rowOff>
    </xdr:from>
    <xdr:to>
      <xdr:col>72</xdr:col>
      <xdr:colOff>38100</xdr:colOff>
      <xdr:row>36</xdr:row>
      <xdr:rowOff>7645</xdr:rowOff>
    </xdr:to>
    <xdr:sp macro="" textlink="">
      <xdr:nvSpPr>
        <xdr:cNvPr id="543" name="楕円 542"/>
        <xdr:cNvSpPr/>
      </xdr:nvSpPr>
      <xdr:spPr>
        <a:xfrm>
          <a:off x="13652500" y="60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24172</xdr:rowOff>
    </xdr:from>
    <xdr:ext cx="534377" cy="259045"/>
    <xdr:sp macro="" textlink="">
      <xdr:nvSpPr>
        <xdr:cNvPr id="544" name="テキスト ボックス 543"/>
        <xdr:cNvSpPr txBox="1"/>
      </xdr:nvSpPr>
      <xdr:spPr>
        <a:xfrm>
          <a:off x="13436111" y="585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109931</xdr:rowOff>
    </xdr:from>
    <xdr:to>
      <xdr:col>67</xdr:col>
      <xdr:colOff>101600</xdr:colOff>
      <xdr:row>38</xdr:row>
      <xdr:rowOff>40081</xdr:rowOff>
    </xdr:to>
    <xdr:sp macro="" textlink="">
      <xdr:nvSpPr>
        <xdr:cNvPr id="545" name="楕円 544"/>
        <xdr:cNvSpPr/>
      </xdr:nvSpPr>
      <xdr:spPr>
        <a:xfrm>
          <a:off x="127635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31208</xdr:rowOff>
    </xdr:from>
    <xdr:ext cx="534377" cy="259045"/>
    <xdr:sp macro="" textlink="">
      <xdr:nvSpPr>
        <xdr:cNvPr id="546" name="テキスト ボックス 545"/>
        <xdr:cNvSpPr txBox="1"/>
      </xdr:nvSpPr>
      <xdr:spPr>
        <a:xfrm>
          <a:off x="12547111" y="65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47346</xdr:rowOff>
    </xdr:from>
    <xdr:to>
      <xdr:col>85</xdr:col>
      <xdr:colOff>127000</xdr:colOff>
      <xdr:row>57</xdr:row>
      <xdr:rowOff>47971</xdr:rowOff>
    </xdr:to>
    <xdr:cxnSp macro="">
      <xdr:nvCxnSpPr>
        <xdr:cNvPr id="575" name="直線コネクタ 574"/>
        <xdr:cNvCxnSpPr/>
      </xdr:nvCxnSpPr>
      <xdr:spPr>
        <a:xfrm flipV="1">
          <a:off x="15481300" y="9819996"/>
          <a:ext cx="8382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128277</xdr:rowOff>
    </xdr:from>
    <xdr:to>
      <xdr:col>81</xdr:col>
      <xdr:colOff>50800</xdr:colOff>
      <xdr:row>57</xdr:row>
      <xdr:rowOff>47971</xdr:rowOff>
    </xdr:to>
    <xdr:cxnSp macro="">
      <xdr:nvCxnSpPr>
        <xdr:cNvPr id="578" name="直線コネクタ 577"/>
        <xdr:cNvCxnSpPr/>
      </xdr:nvCxnSpPr>
      <xdr:spPr>
        <a:xfrm>
          <a:off x="14592300" y="9729477"/>
          <a:ext cx="889000" cy="9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128277</xdr:rowOff>
    </xdr:from>
    <xdr:to>
      <xdr:col>76</xdr:col>
      <xdr:colOff>114300</xdr:colOff>
      <xdr:row>57</xdr:row>
      <xdr:rowOff>55644</xdr:rowOff>
    </xdr:to>
    <xdr:cxnSp macro="">
      <xdr:nvCxnSpPr>
        <xdr:cNvPr id="581" name="直線コネクタ 580"/>
        <xdr:cNvCxnSpPr/>
      </xdr:nvCxnSpPr>
      <xdr:spPr>
        <a:xfrm flipV="1">
          <a:off x="13703300" y="9729477"/>
          <a:ext cx="889000" cy="9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3" name="テキスト ボックス 582"/>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79883</xdr:rowOff>
    </xdr:from>
    <xdr:to>
      <xdr:col>71</xdr:col>
      <xdr:colOff>177800</xdr:colOff>
      <xdr:row>57</xdr:row>
      <xdr:rowOff>55644</xdr:rowOff>
    </xdr:to>
    <xdr:cxnSp macro="">
      <xdr:nvCxnSpPr>
        <xdr:cNvPr id="584" name="直線コネクタ 583"/>
        <xdr:cNvCxnSpPr/>
      </xdr:nvCxnSpPr>
      <xdr:spPr>
        <a:xfrm>
          <a:off x="12814300" y="9681083"/>
          <a:ext cx="889000" cy="14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167996</xdr:rowOff>
    </xdr:from>
    <xdr:to>
      <xdr:col>85</xdr:col>
      <xdr:colOff>177800</xdr:colOff>
      <xdr:row>57</xdr:row>
      <xdr:rowOff>98146</xdr:rowOff>
    </xdr:to>
    <xdr:sp macro="" textlink="">
      <xdr:nvSpPr>
        <xdr:cNvPr id="594" name="楕円 593"/>
        <xdr:cNvSpPr/>
      </xdr:nvSpPr>
      <xdr:spPr>
        <a:xfrm>
          <a:off x="16268700" y="976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82923</xdr:rowOff>
    </xdr:from>
    <xdr:ext cx="534377" cy="259045"/>
    <xdr:sp macro="" textlink="">
      <xdr:nvSpPr>
        <xdr:cNvPr id="595" name="教育費該当値テキスト"/>
        <xdr:cNvSpPr txBox="1"/>
      </xdr:nvSpPr>
      <xdr:spPr>
        <a:xfrm>
          <a:off x="16370300" y="96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168621</xdr:rowOff>
    </xdr:from>
    <xdr:to>
      <xdr:col>81</xdr:col>
      <xdr:colOff>101600</xdr:colOff>
      <xdr:row>57</xdr:row>
      <xdr:rowOff>98771</xdr:rowOff>
    </xdr:to>
    <xdr:sp macro="" textlink="">
      <xdr:nvSpPr>
        <xdr:cNvPr id="596" name="楕円 595"/>
        <xdr:cNvSpPr/>
      </xdr:nvSpPr>
      <xdr:spPr>
        <a:xfrm>
          <a:off x="15430500" y="976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89898</xdr:rowOff>
    </xdr:from>
    <xdr:ext cx="534377" cy="259045"/>
    <xdr:sp macro="" textlink="">
      <xdr:nvSpPr>
        <xdr:cNvPr id="597" name="テキスト ボックス 596"/>
        <xdr:cNvSpPr txBox="1"/>
      </xdr:nvSpPr>
      <xdr:spPr>
        <a:xfrm>
          <a:off x="15214111" y="986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77477</xdr:rowOff>
    </xdr:from>
    <xdr:to>
      <xdr:col>76</xdr:col>
      <xdr:colOff>165100</xdr:colOff>
      <xdr:row>57</xdr:row>
      <xdr:rowOff>7627</xdr:rowOff>
    </xdr:to>
    <xdr:sp macro="" textlink="">
      <xdr:nvSpPr>
        <xdr:cNvPr id="598" name="楕円 597"/>
        <xdr:cNvSpPr/>
      </xdr:nvSpPr>
      <xdr:spPr>
        <a:xfrm>
          <a:off x="14541500" y="96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170204</xdr:rowOff>
    </xdr:from>
    <xdr:ext cx="534377" cy="259045"/>
    <xdr:sp macro="" textlink="">
      <xdr:nvSpPr>
        <xdr:cNvPr id="599" name="テキスト ボックス 598"/>
        <xdr:cNvSpPr txBox="1"/>
      </xdr:nvSpPr>
      <xdr:spPr>
        <a:xfrm>
          <a:off x="14325111" y="977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4844</xdr:rowOff>
    </xdr:from>
    <xdr:to>
      <xdr:col>72</xdr:col>
      <xdr:colOff>38100</xdr:colOff>
      <xdr:row>57</xdr:row>
      <xdr:rowOff>106444</xdr:rowOff>
    </xdr:to>
    <xdr:sp macro="" textlink="">
      <xdr:nvSpPr>
        <xdr:cNvPr id="600" name="楕円 599"/>
        <xdr:cNvSpPr/>
      </xdr:nvSpPr>
      <xdr:spPr>
        <a:xfrm>
          <a:off x="13652500" y="97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97571</xdr:rowOff>
    </xdr:from>
    <xdr:ext cx="534377" cy="259045"/>
    <xdr:sp macro="" textlink="">
      <xdr:nvSpPr>
        <xdr:cNvPr id="601" name="テキスト ボックス 600"/>
        <xdr:cNvSpPr txBox="1"/>
      </xdr:nvSpPr>
      <xdr:spPr>
        <a:xfrm>
          <a:off x="13436111" y="987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29083</xdr:rowOff>
    </xdr:from>
    <xdr:to>
      <xdr:col>67</xdr:col>
      <xdr:colOff>101600</xdr:colOff>
      <xdr:row>56</xdr:row>
      <xdr:rowOff>130683</xdr:rowOff>
    </xdr:to>
    <xdr:sp macro="" textlink="">
      <xdr:nvSpPr>
        <xdr:cNvPr id="602" name="楕円 601"/>
        <xdr:cNvSpPr/>
      </xdr:nvSpPr>
      <xdr:spPr>
        <a:xfrm>
          <a:off x="12763500" y="963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121810</xdr:rowOff>
    </xdr:from>
    <xdr:ext cx="534377" cy="259045"/>
    <xdr:sp macro="" textlink="">
      <xdr:nvSpPr>
        <xdr:cNvPr id="603" name="テキスト ボックス 602"/>
        <xdr:cNvSpPr txBox="1"/>
      </xdr:nvSpPr>
      <xdr:spPr>
        <a:xfrm>
          <a:off x="12547111" y="972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26619</xdr:rowOff>
    </xdr:from>
    <xdr:to>
      <xdr:col>85</xdr:col>
      <xdr:colOff>127000</xdr:colOff>
      <xdr:row>76</xdr:row>
      <xdr:rowOff>22600</xdr:rowOff>
    </xdr:to>
    <xdr:cxnSp macro="">
      <xdr:nvCxnSpPr>
        <xdr:cNvPr id="632" name="直線コネクタ 631"/>
        <xdr:cNvCxnSpPr/>
      </xdr:nvCxnSpPr>
      <xdr:spPr>
        <a:xfrm>
          <a:off x="15481300" y="12885369"/>
          <a:ext cx="838200" cy="16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57307</xdr:rowOff>
    </xdr:from>
    <xdr:ext cx="534377" cy="259045"/>
    <xdr:sp macro="" textlink="">
      <xdr:nvSpPr>
        <xdr:cNvPr id="633" name="災害復旧費平均値テキスト"/>
        <xdr:cNvSpPr txBox="1"/>
      </xdr:nvSpPr>
      <xdr:spPr>
        <a:xfrm>
          <a:off x="16370300" y="1325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26619</xdr:rowOff>
    </xdr:from>
    <xdr:to>
      <xdr:col>81</xdr:col>
      <xdr:colOff>50800</xdr:colOff>
      <xdr:row>78</xdr:row>
      <xdr:rowOff>166351</xdr:rowOff>
    </xdr:to>
    <xdr:cxnSp macro="">
      <xdr:nvCxnSpPr>
        <xdr:cNvPr id="635" name="直線コネクタ 634"/>
        <xdr:cNvCxnSpPr/>
      </xdr:nvCxnSpPr>
      <xdr:spPr>
        <a:xfrm flipV="1">
          <a:off x="14592300" y="12885369"/>
          <a:ext cx="889000" cy="65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81576</xdr:rowOff>
    </xdr:from>
    <xdr:ext cx="469744" cy="259045"/>
    <xdr:sp macro="" textlink="">
      <xdr:nvSpPr>
        <xdr:cNvPr id="637" name="テキスト ボックス 636"/>
        <xdr:cNvSpPr txBox="1"/>
      </xdr:nvSpPr>
      <xdr:spPr>
        <a:xfrm>
          <a:off x="15246428" y="1345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161798</xdr:rowOff>
    </xdr:from>
    <xdr:to>
      <xdr:col>76</xdr:col>
      <xdr:colOff>114300</xdr:colOff>
      <xdr:row>78</xdr:row>
      <xdr:rowOff>166351</xdr:rowOff>
    </xdr:to>
    <xdr:cxnSp macro="">
      <xdr:nvCxnSpPr>
        <xdr:cNvPr id="638" name="直線コネクタ 637"/>
        <xdr:cNvCxnSpPr/>
      </xdr:nvCxnSpPr>
      <xdr:spPr>
        <a:xfrm>
          <a:off x="13703300" y="13534898"/>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161798</xdr:rowOff>
    </xdr:from>
    <xdr:to>
      <xdr:col>71</xdr:col>
      <xdr:colOff>177800</xdr:colOff>
      <xdr:row>79</xdr:row>
      <xdr:rowOff>43726</xdr:rowOff>
    </xdr:to>
    <xdr:cxnSp macro="">
      <xdr:nvCxnSpPr>
        <xdr:cNvPr id="641" name="直線コネクタ 640"/>
        <xdr:cNvCxnSpPr/>
      </xdr:nvCxnSpPr>
      <xdr:spPr>
        <a:xfrm flipV="1">
          <a:off x="12814300" y="13534898"/>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143249</xdr:rowOff>
    </xdr:from>
    <xdr:to>
      <xdr:col>85</xdr:col>
      <xdr:colOff>177800</xdr:colOff>
      <xdr:row>76</xdr:row>
      <xdr:rowOff>73400</xdr:rowOff>
    </xdr:to>
    <xdr:sp macro="" textlink="">
      <xdr:nvSpPr>
        <xdr:cNvPr id="651" name="楕円 650"/>
        <xdr:cNvSpPr/>
      </xdr:nvSpPr>
      <xdr:spPr>
        <a:xfrm>
          <a:off x="16268700" y="130019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166126</xdr:rowOff>
    </xdr:from>
    <xdr:ext cx="534377" cy="259045"/>
    <xdr:sp macro="" textlink="">
      <xdr:nvSpPr>
        <xdr:cNvPr id="652" name="災害復旧費該当値テキスト"/>
        <xdr:cNvSpPr txBox="1"/>
      </xdr:nvSpPr>
      <xdr:spPr>
        <a:xfrm>
          <a:off x="16370300" y="1285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147269</xdr:rowOff>
    </xdr:from>
    <xdr:to>
      <xdr:col>81</xdr:col>
      <xdr:colOff>101600</xdr:colOff>
      <xdr:row>75</xdr:row>
      <xdr:rowOff>77419</xdr:rowOff>
    </xdr:to>
    <xdr:sp macro="" textlink="">
      <xdr:nvSpPr>
        <xdr:cNvPr id="653" name="楕円 652"/>
        <xdr:cNvSpPr/>
      </xdr:nvSpPr>
      <xdr:spPr>
        <a:xfrm>
          <a:off x="15430500" y="128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93946</xdr:rowOff>
    </xdr:from>
    <xdr:ext cx="534377" cy="259045"/>
    <xdr:sp macro="" textlink="">
      <xdr:nvSpPr>
        <xdr:cNvPr id="654" name="テキスト ボックス 653"/>
        <xdr:cNvSpPr txBox="1"/>
      </xdr:nvSpPr>
      <xdr:spPr>
        <a:xfrm>
          <a:off x="15214111" y="1260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115551</xdr:rowOff>
    </xdr:from>
    <xdr:to>
      <xdr:col>76</xdr:col>
      <xdr:colOff>165100</xdr:colOff>
      <xdr:row>79</xdr:row>
      <xdr:rowOff>45701</xdr:rowOff>
    </xdr:to>
    <xdr:sp macro="" textlink="">
      <xdr:nvSpPr>
        <xdr:cNvPr id="655" name="楕円 654"/>
        <xdr:cNvSpPr/>
      </xdr:nvSpPr>
      <xdr:spPr>
        <a:xfrm>
          <a:off x="14541500" y="134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36828</xdr:rowOff>
    </xdr:from>
    <xdr:ext cx="469744" cy="259045"/>
    <xdr:sp macro="" textlink="">
      <xdr:nvSpPr>
        <xdr:cNvPr id="656" name="テキスト ボックス 655"/>
        <xdr:cNvSpPr txBox="1"/>
      </xdr:nvSpPr>
      <xdr:spPr>
        <a:xfrm>
          <a:off x="14357428" y="135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110998</xdr:rowOff>
    </xdr:from>
    <xdr:to>
      <xdr:col>72</xdr:col>
      <xdr:colOff>38100</xdr:colOff>
      <xdr:row>79</xdr:row>
      <xdr:rowOff>41148</xdr:rowOff>
    </xdr:to>
    <xdr:sp macro="" textlink="">
      <xdr:nvSpPr>
        <xdr:cNvPr id="657" name="楕円 656"/>
        <xdr:cNvSpPr/>
      </xdr:nvSpPr>
      <xdr:spPr>
        <a:xfrm>
          <a:off x="13652500" y="134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32275</xdr:rowOff>
    </xdr:from>
    <xdr:ext cx="469744" cy="259045"/>
    <xdr:sp macro="" textlink="">
      <xdr:nvSpPr>
        <xdr:cNvPr id="658" name="テキスト ボックス 657"/>
        <xdr:cNvSpPr txBox="1"/>
      </xdr:nvSpPr>
      <xdr:spPr>
        <a:xfrm>
          <a:off x="13468428" y="1357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164376</xdr:rowOff>
    </xdr:from>
    <xdr:to>
      <xdr:col>67</xdr:col>
      <xdr:colOff>101600</xdr:colOff>
      <xdr:row>79</xdr:row>
      <xdr:rowOff>94526</xdr:rowOff>
    </xdr:to>
    <xdr:sp macro="" textlink="">
      <xdr:nvSpPr>
        <xdr:cNvPr id="659" name="楕円 658"/>
        <xdr:cNvSpPr/>
      </xdr:nvSpPr>
      <xdr:spPr>
        <a:xfrm>
          <a:off x="127635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85653</xdr:rowOff>
    </xdr:from>
    <xdr:ext cx="313932" cy="259045"/>
    <xdr:sp macro="" textlink="">
      <xdr:nvSpPr>
        <xdr:cNvPr id="660" name="テキスト ボックス 659"/>
        <xdr:cNvSpPr txBox="1"/>
      </xdr:nvSpPr>
      <xdr:spPr>
        <a:xfrm>
          <a:off x="12657333" y="13630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136430</xdr:rowOff>
    </xdr:from>
    <xdr:to>
      <xdr:col>85</xdr:col>
      <xdr:colOff>127000</xdr:colOff>
      <xdr:row>96</xdr:row>
      <xdr:rowOff>157173</xdr:rowOff>
    </xdr:to>
    <xdr:cxnSp macro="">
      <xdr:nvCxnSpPr>
        <xdr:cNvPr id="689" name="直線コネクタ 688"/>
        <xdr:cNvCxnSpPr/>
      </xdr:nvCxnSpPr>
      <xdr:spPr>
        <a:xfrm flipV="1">
          <a:off x="15481300" y="16595630"/>
          <a:ext cx="8382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157173</xdr:rowOff>
    </xdr:from>
    <xdr:to>
      <xdr:col>81</xdr:col>
      <xdr:colOff>50800</xdr:colOff>
      <xdr:row>97</xdr:row>
      <xdr:rowOff>46591</xdr:rowOff>
    </xdr:to>
    <xdr:cxnSp macro="">
      <xdr:nvCxnSpPr>
        <xdr:cNvPr id="692" name="直線コネクタ 691"/>
        <xdr:cNvCxnSpPr/>
      </xdr:nvCxnSpPr>
      <xdr:spPr>
        <a:xfrm flipV="1">
          <a:off x="14592300" y="16616373"/>
          <a:ext cx="889000" cy="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46591</xdr:rowOff>
    </xdr:from>
    <xdr:to>
      <xdr:col>76</xdr:col>
      <xdr:colOff>114300</xdr:colOff>
      <xdr:row>97</xdr:row>
      <xdr:rowOff>82055</xdr:rowOff>
    </xdr:to>
    <xdr:cxnSp macro="">
      <xdr:nvCxnSpPr>
        <xdr:cNvPr id="695" name="直線コネクタ 694"/>
        <xdr:cNvCxnSpPr/>
      </xdr:nvCxnSpPr>
      <xdr:spPr>
        <a:xfrm flipV="1">
          <a:off x="13703300" y="16677241"/>
          <a:ext cx="889000" cy="3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82055</xdr:rowOff>
    </xdr:from>
    <xdr:to>
      <xdr:col>71</xdr:col>
      <xdr:colOff>177800</xdr:colOff>
      <xdr:row>97</xdr:row>
      <xdr:rowOff>89942</xdr:rowOff>
    </xdr:to>
    <xdr:cxnSp macro="">
      <xdr:nvCxnSpPr>
        <xdr:cNvPr id="698" name="直線コネクタ 697"/>
        <xdr:cNvCxnSpPr/>
      </xdr:nvCxnSpPr>
      <xdr:spPr>
        <a:xfrm flipV="1">
          <a:off x="12814300" y="16712705"/>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85630</xdr:rowOff>
    </xdr:from>
    <xdr:to>
      <xdr:col>85</xdr:col>
      <xdr:colOff>177800</xdr:colOff>
      <xdr:row>97</xdr:row>
      <xdr:rowOff>15780</xdr:rowOff>
    </xdr:to>
    <xdr:sp macro="" textlink="">
      <xdr:nvSpPr>
        <xdr:cNvPr id="708" name="楕円 707"/>
        <xdr:cNvSpPr/>
      </xdr:nvSpPr>
      <xdr:spPr>
        <a:xfrm>
          <a:off x="16268700" y="165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64057</xdr:rowOff>
    </xdr:from>
    <xdr:ext cx="534377" cy="259045"/>
    <xdr:sp macro="" textlink="">
      <xdr:nvSpPr>
        <xdr:cNvPr id="709" name="公債費該当値テキスト"/>
        <xdr:cNvSpPr txBox="1"/>
      </xdr:nvSpPr>
      <xdr:spPr>
        <a:xfrm>
          <a:off x="16370300" y="165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106373</xdr:rowOff>
    </xdr:from>
    <xdr:to>
      <xdr:col>81</xdr:col>
      <xdr:colOff>101600</xdr:colOff>
      <xdr:row>97</xdr:row>
      <xdr:rowOff>36523</xdr:rowOff>
    </xdr:to>
    <xdr:sp macro="" textlink="">
      <xdr:nvSpPr>
        <xdr:cNvPr id="710" name="楕円 709"/>
        <xdr:cNvSpPr/>
      </xdr:nvSpPr>
      <xdr:spPr>
        <a:xfrm>
          <a:off x="15430500" y="1656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27650</xdr:rowOff>
    </xdr:from>
    <xdr:ext cx="534377" cy="259045"/>
    <xdr:sp macro="" textlink="">
      <xdr:nvSpPr>
        <xdr:cNvPr id="711" name="テキスト ボックス 710"/>
        <xdr:cNvSpPr txBox="1"/>
      </xdr:nvSpPr>
      <xdr:spPr>
        <a:xfrm>
          <a:off x="15214111" y="1665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167241</xdr:rowOff>
    </xdr:from>
    <xdr:to>
      <xdr:col>76</xdr:col>
      <xdr:colOff>165100</xdr:colOff>
      <xdr:row>97</xdr:row>
      <xdr:rowOff>97391</xdr:rowOff>
    </xdr:to>
    <xdr:sp macro="" textlink="">
      <xdr:nvSpPr>
        <xdr:cNvPr id="712" name="楕円 711"/>
        <xdr:cNvSpPr/>
      </xdr:nvSpPr>
      <xdr:spPr>
        <a:xfrm>
          <a:off x="14541500" y="166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88518</xdr:rowOff>
    </xdr:from>
    <xdr:ext cx="534377" cy="259045"/>
    <xdr:sp macro="" textlink="">
      <xdr:nvSpPr>
        <xdr:cNvPr id="713" name="テキスト ボックス 712"/>
        <xdr:cNvSpPr txBox="1"/>
      </xdr:nvSpPr>
      <xdr:spPr>
        <a:xfrm>
          <a:off x="14325111" y="167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31255</xdr:rowOff>
    </xdr:from>
    <xdr:to>
      <xdr:col>72</xdr:col>
      <xdr:colOff>38100</xdr:colOff>
      <xdr:row>97</xdr:row>
      <xdr:rowOff>132855</xdr:rowOff>
    </xdr:to>
    <xdr:sp macro="" textlink="">
      <xdr:nvSpPr>
        <xdr:cNvPr id="714" name="楕円 713"/>
        <xdr:cNvSpPr/>
      </xdr:nvSpPr>
      <xdr:spPr>
        <a:xfrm>
          <a:off x="13652500" y="166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123982</xdr:rowOff>
    </xdr:from>
    <xdr:ext cx="534377" cy="259045"/>
    <xdr:sp macro="" textlink="">
      <xdr:nvSpPr>
        <xdr:cNvPr id="715" name="テキスト ボックス 714"/>
        <xdr:cNvSpPr txBox="1"/>
      </xdr:nvSpPr>
      <xdr:spPr>
        <a:xfrm>
          <a:off x="13436111" y="1675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39142</xdr:rowOff>
    </xdr:from>
    <xdr:to>
      <xdr:col>67</xdr:col>
      <xdr:colOff>101600</xdr:colOff>
      <xdr:row>97</xdr:row>
      <xdr:rowOff>140742</xdr:rowOff>
    </xdr:to>
    <xdr:sp macro="" textlink="">
      <xdr:nvSpPr>
        <xdr:cNvPr id="716" name="楕円 715"/>
        <xdr:cNvSpPr/>
      </xdr:nvSpPr>
      <xdr:spPr>
        <a:xfrm>
          <a:off x="12763500" y="166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131869</xdr:rowOff>
    </xdr:from>
    <xdr:ext cx="534377" cy="259045"/>
    <xdr:sp macro="" textlink="">
      <xdr:nvSpPr>
        <xdr:cNvPr id="717" name="テキスト ボックス 716"/>
        <xdr:cNvSpPr txBox="1"/>
      </xdr:nvSpPr>
      <xdr:spPr>
        <a:xfrm>
          <a:off x="12547111" y="167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目的別に見た場合も性質別と同様、災害関連の経費が</a:t>
          </a:r>
          <a:r>
            <a:rPr lang="ja-JP" altLang="en-US" sz="1400">
              <a:solidFill>
                <a:schemeClr val="dk1"/>
              </a:solidFill>
              <a:effectLst/>
              <a:latin typeface="+mn-lt"/>
              <a:ea typeface="+mn-ea"/>
              <a:cs typeface="+mn-cs"/>
            </a:rPr>
            <a:t>前年度の反動で減少して</a:t>
          </a:r>
          <a:r>
            <a:rPr lang="ja-JP" altLang="ja-JP" sz="1400">
              <a:solidFill>
                <a:schemeClr val="dk1"/>
              </a:solidFill>
              <a:effectLst/>
              <a:latin typeface="+mn-lt"/>
              <a:ea typeface="+mn-ea"/>
              <a:cs typeface="+mn-cs"/>
            </a:rPr>
            <a:t>いる。また、土木費が大きく</a:t>
          </a:r>
          <a:r>
            <a:rPr lang="ja-JP" altLang="en-US" sz="1400">
              <a:solidFill>
                <a:schemeClr val="dk1"/>
              </a:solidFill>
              <a:effectLst/>
              <a:latin typeface="+mn-lt"/>
              <a:ea typeface="+mn-ea"/>
              <a:cs typeface="+mn-cs"/>
            </a:rPr>
            <a:t>減少し</a:t>
          </a:r>
          <a:r>
            <a:rPr lang="ja-JP" altLang="ja-JP" sz="1400">
              <a:solidFill>
                <a:schemeClr val="dk1"/>
              </a:solidFill>
              <a:effectLst/>
              <a:latin typeface="+mn-lt"/>
              <a:ea typeface="+mn-ea"/>
              <a:cs typeface="+mn-cs"/>
            </a:rPr>
            <a:t>ているのは、</a:t>
          </a:r>
          <a:r>
            <a:rPr lang="ja-JP" altLang="en-US" sz="1400">
              <a:solidFill>
                <a:schemeClr val="dk1"/>
              </a:solidFill>
              <a:effectLst/>
              <a:latin typeface="+mn-lt"/>
              <a:ea typeface="+mn-ea"/>
              <a:cs typeface="+mn-cs"/>
            </a:rPr>
            <a:t>前年度に</a:t>
          </a:r>
          <a:r>
            <a:rPr lang="ja-JP" altLang="ja-JP" sz="1400">
              <a:solidFill>
                <a:schemeClr val="dk1"/>
              </a:solidFill>
              <a:effectLst/>
              <a:latin typeface="+mn-lt"/>
              <a:ea typeface="+mn-ea"/>
              <a:cs typeface="+mn-cs"/>
            </a:rPr>
            <a:t>下水道事業の法適化に合わせて、下水道事業会計に</a:t>
          </a:r>
          <a:r>
            <a:rPr lang="en-US" altLang="ja-JP" sz="1400">
              <a:solidFill>
                <a:schemeClr val="dk1"/>
              </a:solidFill>
              <a:effectLst/>
              <a:latin typeface="+mn-lt"/>
              <a:ea typeface="+mn-ea"/>
              <a:cs typeface="+mn-cs"/>
            </a:rPr>
            <a:t>10</a:t>
          </a:r>
          <a:r>
            <a:rPr lang="ja-JP" altLang="ja-JP" sz="1400">
              <a:solidFill>
                <a:schemeClr val="dk1"/>
              </a:solidFill>
              <a:effectLst/>
              <a:latin typeface="+mn-lt"/>
              <a:ea typeface="+mn-ea"/>
              <a:cs typeface="+mn-cs"/>
            </a:rPr>
            <a:t>億円近くの出資を行ったことによる</a:t>
          </a:r>
          <a:r>
            <a:rPr lang="ja-JP" altLang="en-US" sz="1400">
              <a:solidFill>
                <a:schemeClr val="dk1"/>
              </a:solidFill>
              <a:effectLst/>
              <a:latin typeface="+mn-lt"/>
              <a:ea typeface="+mn-ea"/>
              <a:cs typeface="+mn-cs"/>
            </a:rPr>
            <a:t>反動減である。</a:t>
          </a:r>
          <a:endParaRPr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商工費が大きく増加しているのは、古民家を改修し宿泊施設を整備しているためである。</a:t>
          </a:r>
          <a:endParaRPr lang="en-US" altLang="ja-JP" sz="1400">
            <a:solidFill>
              <a:schemeClr val="dk1"/>
            </a:solidFill>
            <a:effectLst/>
            <a:latin typeface="+mn-lt"/>
            <a:ea typeface="+mn-ea"/>
            <a:cs typeface="+mn-cs"/>
          </a:endParaRPr>
        </a:p>
        <a:p>
          <a:r>
            <a:rPr lang="ja-JP" altLang="ja-JP" sz="1400">
              <a:solidFill>
                <a:schemeClr val="dk1"/>
              </a:solidFill>
              <a:effectLst/>
              <a:latin typeface="+mn-lt"/>
              <a:ea typeface="+mn-ea"/>
              <a:cs typeface="+mn-cs"/>
            </a:rPr>
            <a:t>平成</a:t>
          </a:r>
          <a:r>
            <a:rPr lang="en-US" altLang="ja-JP" sz="1400">
              <a:solidFill>
                <a:schemeClr val="dk1"/>
              </a:solidFill>
              <a:effectLst/>
              <a:latin typeface="+mn-lt"/>
              <a:ea typeface="+mn-ea"/>
              <a:cs typeface="+mn-cs"/>
            </a:rPr>
            <a:t>30</a:t>
          </a:r>
          <a:r>
            <a:rPr lang="ja-JP" altLang="ja-JP" sz="1400">
              <a:solidFill>
                <a:schemeClr val="dk1"/>
              </a:solidFill>
              <a:effectLst/>
              <a:latin typeface="+mn-lt"/>
              <a:ea typeface="+mn-ea"/>
              <a:cs typeface="+mn-cs"/>
            </a:rPr>
            <a:t>年度</a:t>
          </a:r>
          <a:r>
            <a:rPr lang="ja-JP" altLang="en-US" sz="1400">
              <a:solidFill>
                <a:schemeClr val="dk1"/>
              </a:solidFill>
              <a:effectLst/>
              <a:latin typeface="+mn-lt"/>
              <a:ea typeface="+mn-ea"/>
              <a:cs typeface="+mn-cs"/>
            </a:rPr>
            <a:t>に</a:t>
          </a:r>
          <a:r>
            <a:rPr lang="ja-JP" altLang="ja-JP" sz="1400">
              <a:solidFill>
                <a:schemeClr val="dk1"/>
              </a:solidFill>
              <a:effectLst/>
              <a:latin typeface="+mn-lt"/>
              <a:ea typeface="+mn-ea"/>
              <a:cs typeface="+mn-cs"/>
            </a:rPr>
            <a:t>特殊要因が多く、経年での比較</a:t>
          </a:r>
          <a:r>
            <a:rPr lang="ja-JP" altLang="en-US" sz="1400">
              <a:solidFill>
                <a:schemeClr val="dk1"/>
              </a:solidFill>
              <a:effectLst/>
              <a:latin typeface="+mn-lt"/>
              <a:ea typeface="+mn-ea"/>
              <a:cs typeface="+mn-cs"/>
            </a:rPr>
            <a:t>が困難</a:t>
          </a:r>
          <a:r>
            <a:rPr lang="ja-JP" altLang="ja-JP" sz="1400">
              <a:solidFill>
                <a:schemeClr val="dk1"/>
              </a:solidFill>
              <a:effectLst/>
              <a:latin typeface="+mn-lt"/>
              <a:ea typeface="+mn-ea"/>
              <a:cs typeface="+mn-cs"/>
            </a:rPr>
            <a:t>となっているが、</a:t>
          </a:r>
          <a:r>
            <a:rPr kumimoji="1" lang="ja-JP" altLang="ja-JP" sz="1400">
              <a:solidFill>
                <a:schemeClr val="dk1"/>
              </a:solidFill>
              <a:effectLst/>
              <a:latin typeface="+mn-lt"/>
              <a:ea typeface="+mn-ea"/>
              <a:cs typeface="+mn-cs"/>
            </a:rPr>
            <a:t>経常的な経費については増加傾向にあることから、無駄な支出の削減や補助金の検証・見直しを常に行っていく必要がある。</a:t>
          </a:r>
          <a:endParaRPr lang="ja-JP" altLang="ja-JP" sz="18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積極的な国県補助金の確保や、過疎対策事業債等の後年度の交付税措置の大きい地方債の有効活用に加え、人件費や公債費等の抑制により経費を削減し、効率的な財政運営を行ってきた結果、地方財政法に基づく剰余金積立により財政調整基金の残高が毎年増加してい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年度は前年度末に下水道事業償還基金から積み替えた分を全額取り崩し下水道事業へ出資したほか、災害対応のための財政調整基金の取り崩しにより、残高が大きく減少した。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令和元年度は、剰余金積立により再び残高が増加している。今後も、有事に備えるため、基金を有効に活用していく。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全ての会計において黒字経営となっている。いずれも、計画的に事業を実施し、国県補助金等の財源を有効に活用しながら、効率的に運営を行っているためである。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今後、人口減少や高齢化の進行により、経営の悪化が懸念されるところではあるが、</a:t>
          </a:r>
          <a:r>
            <a:rPr kumimoji="1" lang="ja-JP" altLang="ja-JP" sz="1200">
              <a:solidFill>
                <a:schemeClr val="dk1"/>
              </a:solidFill>
              <a:effectLst/>
              <a:latin typeface="+mn-lt"/>
              <a:ea typeface="+mn-ea"/>
              <a:cs typeface="+mn-cs"/>
            </a:rPr>
            <a:t>今後も引き続き、一般会計では基準に則った適正な繰出金の執行に努めるとともに、各会計では黒字経営を維持しながら、健全な財政運営に努めていく。</a:t>
          </a:r>
          <a:endParaRPr lang="ja-JP" altLang="ja-JP" sz="1200">
            <a:effectLst/>
          </a:endParaRPr>
        </a:p>
        <a:p>
          <a:r>
            <a:rPr kumimoji="1" lang="ja-JP" altLang="ja-JP" sz="1200">
              <a:solidFill>
                <a:schemeClr val="dk1"/>
              </a:solidFill>
              <a:effectLst/>
              <a:latin typeface="+mn-lt"/>
              <a:ea typeface="+mn-ea"/>
              <a:cs typeface="+mn-cs"/>
            </a:rPr>
            <a:t>　なお、平成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年度末に公共下水道事業特別会計と農業集落排水事業特別会計を統合し、平成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年度から公営企業法</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適用した下水道事業会計としたため、下水道事業については平成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年度以前の数値が計上されていない。</a:t>
          </a:r>
          <a:endParaRPr lang="ja-JP" altLang="ja-JP" sz="1200">
            <a:effectLst/>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年度に過疎地域の指定を受けて以降、積極的に活用している過疎対策事業債の元金償還の増加により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元利償還金は増加しており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今後も償還額の増が見込まれる。</a:t>
          </a:r>
          <a:endParaRPr lang="ja-JP" altLang="ja-JP" sz="1200">
            <a:effectLst/>
          </a:endParaRPr>
        </a:p>
        <a:p>
          <a:r>
            <a:rPr kumimoji="1" lang="ja-JP" altLang="ja-JP" sz="1200">
              <a:solidFill>
                <a:schemeClr val="dk1"/>
              </a:solidFill>
              <a:effectLst/>
              <a:latin typeface="+mn-lt"/>
              <a:ea typeface="+mn-ea"/>
              <a:cs typeface="+mn-cs"/>
            </a:rPr>
            <a:t>　また</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年度代の中頃に</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下水道事業の区域拡大や施設更新等を積極的に行い</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多額の企業債を借り入れた分の元金償還開始に伴い</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公営企業債の元利償還金に対する繰出金も増加してきていることから、計画的な地方債の借入を行うとともに、繰上償還の実施等による元利償還金の抑制に努めていく必要がある。</a:t>
          </a:r>
          <a:endParaRPr lang="ja-JP" altLang="ja-JP" sz="12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過疎対策事業債を積極的に活用していることから、地方債残高が年々増加してきている。過疎対策事業債については、現在高の増加に合わせて基準財政需要額算入見込額も増加していくことから、将来負担比率の分子の悪化にすぐに繋がるものではないが、引き続き将来の償還に備えた減債基金への積み立てや計画的な繰上償還を行いながら、適正な財政運営に努めてい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前年度と比較して将来負担額、充当可能財源等がともに減少しているが、これは一般会計が将来の下水道事業の地方債償還のために積み立てていた基金を取り崩して下水道事業へ出資し、これを原資として下水道事業で多額の地方債の繰上償還を行った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公営企業債等繰入見込額が減少したことによる</a:t>
          </a:r>
          <a:r>
            <a:rPr kumimoji="1" lang="ja-JP" altLang="en-US" sz="1100">
              <a:solidFill>
                <a:schemeClr val="dk1"/>
              </a:solidFill>
              <a:effectLst/>
              <a:latin typeface="+mn-lt"/>
              <a:ea typeface="+mn-ea"/>
              <a:cs typeface="+mn-cs"/>
            </a:rPr>
            <a:t>ものである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公営企業債等繰入見込額については、今後数年間が下水道事業会計の償還のピークであるため、減少傾向が続くと見込まれる。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岡山県矢掛町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令和元</a:t>
          </a:r>
          <a:r>
            <a:rPr kumimoji="1" lang="ja-JP" altLang="ja-JP" sz="1200">
              <a:solidFill>
                <a:schemeClr val="dk1"/>
              </a:solidFill>
              <a:effectLst/>
              <a:latin typeface="+mn-lt"/>
              <a:ea typeface="+mn-ea"/>
              <a:cs typeface="+mn-cs"/>
            </a:rPr>
            <a:t>年度末時点の基金全体の残高は，前年度と比べて</a:t>
          </a:r>
          <a:r>
            <a:rPr kumimoji="1" lang="en-US" altLang="ja-JP" sz="1200">
              <a:solidFill>
                <a:schemeClr val="dk1"/>
              </a:solidFill>
              <a:effectLst/>
              <a:latin typeface="+mn-lt"/>
              <a:ea typeface="+mn-ea"/>
              <a:cs typeface="+mn-cs"/>
            </a:rPr>
            <a:t>69</a:t>
          </a:r>
          <a:r>
            <a:rPr kumimoji="1" lang="ja-JP" altLang="ja-JP" sz="1200">
              <a:solidFill>
                <a:schemeClr val="dk1"/>
              </a:solidFill>
              <a:effectLst/>
              <a:latin typeface="+mn-lt"/>
              <a:ea typeface="+mn-ea"/>
              <a:cs typeface="+mn-cs"/>
            </a:rPr>
            <a:t>百万円（</a:t>
          </a:r>
          <a:r>
            <a:rPr kumimoji="1" lang="en-US" altLang="ja-JP" sz="1200">
              <a:solidFill>
                <a:schemeClr val="dk1"/>
              </a:solidFill>
              <a:effectLst/>
              <a:latin typeface="+mn-lt"/>
              <a:ea typeface="+mn-ea"/>
              <a:cs typeface="+mn-cs"/>
            </a:rPr>
            <a:t>0.9</a:t>
          </a:r>
          <a:r>
            <a:rPr kumimoji="1" lang="ja-JP" altLang="ja-JP" sz="1200">
              <a:solidFill>
                <a:schemeClr val="dk1"/>
              </a:solidFill>
              <a:effectLst/>
              <a:latin typeface="+mn-lt"/>
              <a:ea typeface="+mn-ea"/>
              <a:cs typeface="+mn-cs"/>
            </a:rPr>
            <a:t>％）の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となった。</a:t>
          </a:r>
          <a:endParaRPr lang="ja-JP" altLang="ja-JP" sz="1200">
            <a:effectLst/>
          </a:endParaRPr>
        </a:p>
        <a:p>
          <a:r>
            <a:rPr kumimoji="1" lang="ja-JP" altLang="ja-JP" sz="1200">
              <a:solidFill>
                <a:schemeClr val="dk1"/>
              </a:solidFill>
              <a:effectLst/>
              <a:latin typeface="+mn-lt"/>
              <a:ea typeface="+mn-ea"/>
              <a:cs typeface="+mn-cs"/>
            </a:rPr>
            <a:t>　これは，</a:t>
          </a:r>
          <a:r>
            <a:rPr kumimoji="1" lang="ja-JP" altLang="en-US" sz="1200">
              <a:solidFill>
                <a:schemeClr val="dk1"/>
              </a:solidFill>
              <a:effectLst/>
              <a:latin typeface="+mn-lt"/>
              <a:ea typeface="+mn-ea"/>
              <a:cs typeface="+mn-cs"/>
            </a:rPr>
            <a:t>少子化対策及び賑わいづくりのための経費に充当するために基金を取り崩したことによる基金残高の減と，計画的な減債基金積立等による基金残高の増によるものである。</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年度は前年度と比較して残高が大きく減となっているが</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下水道事業への出資分は計画通りの取崩しであり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財政運営上は問題ない。</a:t>
          </a:r>
          <a:endParaRPr lang="ja-JP" altLang="ja-JP" sz="1200">
            <a:effectLst/>
          </a:endParaRPr>
        </a:p>
        <a:p>
          <a:r>
            <a:rPr kumimoji="1" lang="ja-JP" altLang="ja-JP" sz="1200">
              <a:solidFill>
                <a:schemeClr val="dk1"/>
              </a:solidFill>
              <a:effectLst/>
              <a:latin typeface="+mn-lt"/>
              <a:ea typeface="+mn-ea"/>
              <a:cs typeface="+mn-cs"/>
            </a:rPr>
            <a:t>　本町は同規模の他団体と比較しても</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多額の基金残高を有しているが</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これは今後の人口減少に伴う税収や交付税の減少や</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近年各地で頻発している災害への対応のため</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また</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町の最重要課題である少子化対策及び賑わいづくりを着実に行うための財源として</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基金を積み立てているものであり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今後も重点課題については基金を財源として積極的な施策を展開するとともに</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余裕のある時には基金への積み増しを行うなど</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基金を有効に活用していく。</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・文教福祉施設整備基金　　　文化・教育及び福祉施設の整備及び管理（定額運用）</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・こどもみらい基金　　　　　親世代の子育て推進、若者世代の出会い創出による次世代につながるまちづくり</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・地域福祉基金　　　　　　　地域福祉の向上及び健康づくりの促進</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・賑わいのまちづくり基金　　観光の振興・地域の活性化</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・わことふるさと応援基金　　文化・芸術活動及び商工観光事業等まちづくりの促進</a:t>
          </a:r>
          <a:endParaRPr lang="ja-JP" altLang="ja-JP" sz="1200">
            <a:effectLst/>
          </a:endParaRPr>
        </a:p>
        <a:p>
          <a:pPr eaLnBrk="1" fontAlgn="auto" latinLnBrk="0" hangingPunct="1"/>
          <a:endParaRPr kumimoji="1" lang="en-US" altLang="ja-JP" sz="1200" b="0" i="0" baseline="0">
            <a:solidFill>
              <a:schemeClr val="dk1"/>
            </a:solidFill>
            <a:effectLst/>
            <a:latin typeface="+mn-lt"/>
            <a:ea typeface="+mn-ea"/>
            <a:cs typeface="+mn-cs"/>
          </a:endParaRPr>
        </a:p>
        <a:p>
          <a:pPr eaLnBrk="1" fontAlgn="auto" latinLnBrk="0" hangingPunct="1"/>
          <a:r>
            <a:rPr kumimoji="1" lang="ja-JP" altLang="ja-JP" sz="1200" b="0" i="0" baseline="0">
              <a:solidFill>
                <a:schemeClr val="dk1"/>
              </a:solidFill>
              <a:effectLst/>
              <a:latin typeface="+mn-lt"/>
              <a:ea typeface="+mn-ea"/>
              <a:cs typeface="+mn-cs"/>
            </a:rPr>
            <a:t>（増減理由）</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平成</a:t>
          </a:r>
          <a:r>
            <a:rPr kumimoji="1" lang="en-US" altLang="ja-JP" sz="1200" b="0" i="0" baseline="0">
              <a:solidFill>
                <a:schemeClr val="dk1"/>
              </a:solidFill>
              <a:effectLst/>
              <a:latin typeface="+mn-lt"/>
              <a:ea typeface="+mn-ea"/>
              <a:cs typeface="+mn-cs"/>
            </a:rPr>
            <a:t>30</a:t>
          </a:r>
          <a:r>
            <a:rPr kumimoji="1" lang="ja-JP" altLang="ja-JP" sz="1200" b="0" i="0" baseline="0">
              <a:solidFill>
                <a:schemeClr val="dk1"/>
              </a:solidFill>
              <a:effectLst/>
              <a:latin typeface="+mn-lt"/>
              <a:ea typeface="+mn-ea"/>
              <a:cs typeface="+mn-cs"/>
            </a:rPr>
            <a:t>年度末時点のその他特定目的基金全体の残高は、前年度から</a:t>
          </a:r>
          <a:r>
            <a:rPr kumimoji="1" lang="en-US" altLang="ja-JP" sz="1200" b="0" i="0" baseline="0">
              <a:solidFill>
                <a:schemeClr val="dk1"/>
              </a:solidFill>
              <a:effectLst/>
              <a:latin typeface="+mn-lt"/>
              <a:ea typeface="+mn-ea"/>
              <a:cs typeface="+mn-cs"/>
            </a:rPr>
            <a:t>43</a:t>
          </a:r>
          <a:r>
            <a:rPr kumimoji="1" lang="ja-JP" altLang="ja-JP" sz="1200" b="0" i="0" baseline="0">
              <a:solidFill>
                <a:schemeClr val="dk1"/>
              </a:solidFill>
              <a:effectLst/>
              <a:latin typeface="+mn-lt"/>
              <a:ea typeface="+mn-ea"/>
              <a:cs typeface="+mn-cs"/>
            </a:rPr>
            <a:t>百万円（</a:t>
          </a:r>
          <a:r>
            <a:rPr kumimoji="1" lang="en-US" altLang="ja-JP" sz="1200" b="0" i="0" baseline="0">
              <a:solidFill>
                <a:schemeClr val="dk1"/>
              </a:solidFill>
              <a:effectLst/>
              <a:latin typeface="+mn-lt"/>
              <a:ea typeface="+mn-ea"/>
              <a:cs typeface="+mn-cs"/>
            </a:rPr>
            <a:t>1.3</a:t>
          </a:r>
          <a:r>
            <a:rPr kumimoji="1" lang="ja-JP" altLang="ja-JP" sz="1200" b="0" i="0" baseline="0">
              <a:solidFill>
                <a:schemeClr val="dk1"/>
              </a:solidFill>
              <a:effectLst/>
              <a:latin typeface="+mn-lt"/>
              <a:ea typeface="+mn-ea"/>
              <a:cs typeface="+mn-cs"/>
            </a:rPr>
            <a:t>％）減の</a:t>
          </a:r>
          <a:r>
            <a:rPr kumimoji="1" lang="en-US" altLang="ja-JP" sz="1200" b="0" i="0" baseline="0">
              <a:solidFill>
                <a:schemeClr val="dk1"/>
              </a:solidFill>
              <a:effectLst/>
              <a:latin typeface="+mn-lt"/>
              <a:ea typeface="+mn-ea"/>
              <a:cs typeface="+mn-cs"/>
            </a:rPr>
            <a:t>3,397</a:t>
          </a:r>
          <a:r>
            <a:rPr kumimoji="1" lang="ja-JP" altLang="ja-JP" sz="1200" b="0" i="0" baseline="0">
              <a:solidFill>
                <a:schemeClr val="dk1"/>
              </a:solidFill>
              <a:effectLst/>
              <a:latin typeface="+mn-lt"/>
              <a:ea typeface="+mn-ea"/>
              <a:cs typeface="+mn-cs"/>
            </a:rPr>
            <a:t>百万円となった。</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特に残高の減が大きいものとしては，こどもみらい基金（△</a:t>
          </a:r>
          <a:r>
            <a:rPr kumimoji="1" lang="en-US" altLang="ja-JP" sz="1200" b="0" i="0" baseline="0">
              <a:solidFill>
                <a:schemeClr val="dk1"/>
              </a:solidFill>
              <a:effectLst/>
              <a:latin typeface="+mn-lt"/>
              <a:ea typeface="+mn-ea"/>
              <a:cs typeface="+mn-cs"/>
            </a:rPr>
            <a:t>54</a:t>
          </a:r>
          <a:r>
            <a:rPr kumimoji="1" lang="ja-JP" altLang="ja-JP" sz="1200" b="0" i="0" baseline="0">
              <a:solidFill>
                <a:schemeClr val="dk1"/>
              </a:solidFill>
              <a:effectLst/>
              <a:latin typeface="+mn-lt"/>
              <a:ea typeface="+mn-ea"/>
              <a:cs typeface="+mn-cs"/>
            </a:rPr>
            <a:t>百万円，保育料の完全無償化の財源として保育園経費へ充当），賑わいのまちづくり基金（△</a:t>
          </a:r>
          <a:r>
            <a:rPr kumimoji="1" lang="en-US" altLang="ja-JP" sz="1200" b="0" i="0" baseline="0">
              <a:solidFill>
                <a:schemeClr val="dk1"/>
              </a:solidFill>
              <a:effectLst/>
              <a:latin typeface="+mn-lt"/>
              <a:ea typeface="+mn-ea"/>
              <a:cs typeface="+mn-cs"/>
            </a:rPr>
            <a:t>53</a:t>
          </a:r>
          <a:r>
            <a:rPr kumimoji="1" lang="ja-JP" altLang="ja-JP" sz="1200" b="0" i="0" baseline="0">
              <a:solidFill>
                <a:schemeClr val="dk1"/>
              </a:solidFill>
              <a:effectLst/>
              <a:latin typeface="+mn-lt"/>
              <a:ea typeface="+mn-ea"/>
              <a:cs typeface="+mn-cs"/>
            </a:rPr>
            <a:t>百万円，観光施策等へ充当）などどなっている。</a:t>
          </a:r>
          <a:endParaRPr lang="ja-JP" altLang="ja-JP" sz="1200">
            <a:effectLst/>
          </a:endParaRPr>
        </a:p>
        <a:p>
          <a:pPr eaLnBrk="1" fontAlgn="auto" latinLnBrk="0" hangingPunct="1"/>
          <a:endParaRPr kumimoji="1" lang="en-US" altLang="ja-JP" sz="1200" b="0" i="0" baseline="0">
            <a:solidFill>
              <a:schemeClr val="dk1"/>
            </a:solidFill>
            <a:effectLst/>
            <a:latin typeface="+mn-lt"/>
            <a:ea typeface="+mn-ea"/>
            <a:cs typeface="+mn-cs"/>
          </a:endParaRPr>
        </a:p>
        <a:p>
          <a:pPr eaLnBrk="1" fontAlgn="auto" latinLnBrk="0" hangingPunct="1"/>
          <a:r>
            <a:rPr kumimoji="1" lang="ja-JP" altLang="ja-JP" sz="1200" b="0" i="0" baseline="0">
              <a:solidFill>
                <a:schemeClr val="dk1"/>
              </a:solidFill>
              <a:effectLst/>
              <a:latin typeface="+mn-lt"/>
              <a:ea typeface="+mn-ea"/>
              <a:cs typeface="+mn-cs"/>
            </a:rPr>
            <a:t>（今後の方針）</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各特定目的基金については、それぞれの設置目的に従い、特に国県補助金等の特定財源のない事業の実施や施設等の維持管理のために取り崩すとともに、その積立金については国債等の運用により有効に活用している。今後の少子高齢化、人口減少の進展に伴い税収等についても減少が見込まれるが、そうした際の一般財源の不足に備えるため、効率的な財政運営により余裕のある時には基金への積み立てを行うとともに、積立金についてはできるだけ有効に運用して収益を上げることを目指し、将来に備えていく必要がある。</a:t>
          </a:r>
          <a:endParaRPr lang="ja-JP" altLang="ja-JP" sz="12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年度末時点の基金残高は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3,224</a:t>
          </a:r>
          <a:r>
            <a:rPr kumimoji="1" lang="ja-JP" altLang="ja-JP" sz="1100">
              <a:solidFill>
                <a:schemeClr val="dk1"/>
              </a:solidFill>
              <a:effectLst/>
              <a:latin typeface="+mn-lt"/>
              <a:ea typeface="+mn-ea"/>
              <a:cs typeface="+mn-cs"/>
            </a:rPr>
            <a:t>百万円となった。</a:t>
          </a:r>
          <a:r>
            <a:rPr kumimoji="1" lang="ja-JP" altLang="en-US" sz="1100">
              <a:solidFill>
                <a:schemeClr val="dk1"/>
              </a:solidFill>
              <a:effectLst/>
              <a:latin typeface="+mn-lt"/>
              <a:ea typeface="+mn-ea"/>
              <a:cs typeface="+mn-cs"/>
            </a:rPr>
            <a:t>これは、効率的な財政運営を図ったことによる決算剰余金積立である。</a:t>
          </a:r>
          <a:endParaRPr lang="ja-JP" altLang="ja-JP" sz="11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1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月の西日本豪雨災害では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本町も甚大な被害を受けたが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激甚災害に指定されたことや災害救助法の適用となったこともあり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国や県等から手厚い財政支援を受けることができたが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それでも災害対応のため２億円以上の財政調整基金の取崩しが必要となった。</a:t>
          </a:r>
          <a:endParaRPr lang="ja-JP" altLang="ja-JP" sz="1100">
            <a:effectLst/>
          </a:endParaRPr>
        </a:p>
        <a:p>
          <a:r>
            <a:rPr kumimoji="1" lang="ja-JP" altLang="ja-JP" sz="1100">
              <a:solidFill>
                <a:schemeClr val="dk1"/>
              </a:solidFill>
              <a:effectLst/>
              <a:latin typeface="+mn-lt"/>
              <a:ea typeface="+mn-ea"/>
              <a:cs typeface="+mn-cs"/>
            </a:rPr>
            <a:t>　近年の災害の発生状況を見ると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国等の財政支援の対象とならない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より局地的な規模の災害も想定しておく必要があり</a:t>
          </a:r>
          <a:r>
            <a:rPr kumimoji="1" lang="ja-JP" altLang="en-US" sz="1100">
              <a:solidFill>
                <a:schemeClr val="dk1"/>
              </a:solidFill>
              <a:effectLst/>
              <a:latin typeface="+mn-lt"/>
              <a:ea typeface="+mn-ea"/>
              <a:cs typeface="+mn-cs"/>
            </a:rPr>
            <a:t>、また、感染症対策等の不足の事態に対応する</a:t>
          </a:r>
          <a:r>
            <a:rPr kumimoji="1" lang="ja-JP" altLang="ja-JP" sz="1100">
              <a:solidFill>
                <a:schemeClr val="dk1"/>
              </a:solidFill>
              <a:effectLst/>
              <a:latin typeface="+mn-lt"/>
              <a:ea typeface="+mn-ea"/>
              <a:cs typeface="+mn-cs"/>
            </a:rPr>
            <a:t>備えとして一定以上の財政調整基金残高は確保しておく必要がある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引き続き選択と集中による効率的な財政運営を行い、一定程度以上の残高は確保していきたい。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年度に残高が大きく減少しているのは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年度末に下水道事業償還基金から財政調整基金に積み替えた積立金（約</a:t>
          </a:r>
          <a:r>
            <a:rPr kumimoji="1" lang="en-US" altLang="ja-JP" sz="1100">
              <a:solidFill>
                <a:schemeClr val="dk1"/>
              </a:solidFill>
              <a:effectLst/>
              <a:latin typeface="+mn-lt"/>
              <a:ea typeface="+mn-ea"/>
              <a:cs typeface="+mn-cs"/>
            </a:rPr>
            <a:t>960</a:t>
          </a:r>
          <a:r>
            <a:rPr kumimoji="1" lang="ja-JP" altLang="ja-JP" sz="1100">
              <a:solidFill>
                <a:schemeClr val="dk1"/>
              </a:solidFill>
              <a:effectLst/>
              <a:latin typeface="+mn-lt"/>
              <a:ea typeface="+mn-ea"/>
              <a:cs typeface="+mn-cs"/>
            </a:rPr>
            <a:t>百万円）を全額取り崩し，企業債の繰上償還及び健全な事業運営のための原資として下水道事業へ出資したことによる減及び</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月豪雨災害への対応として，例年よりも財政調整基金の取崩額が増えたことが主な</a:t>
          </a:r>
          <a:r>
            <a:rPr kumimoji="1" lang="ja-JP" altLang="en-US" sz="1100">
              <a:solidFill>
                <a:schemeClr val="dk1"/>
              </a:solidFill>
              <a:effectLst/>
              <a:latin typeface="+mn-lt"/>
              <a:ea typeface="+mn-ea"/>
              <a:cs typeface="+mn-cs"/>
            </a:rPr>
            <a:t>要因である。</a:t>
          </a:r>
          <a:endParaRPr lang="ja-JP" altLang="ja-JP" sz="11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本町では過疎対策事業債及び辺地対策事業債について、将来の交付税措置がない分（過疎対策事業債の３割、辺地対策事業債の２割）を減債基金へ積み立て、将来の償還に備えている。近年、町の活性化・人口減少対策として積極的に事業を実施しその財源として過疎対策事業債を活用していることから、</a:t>
          </a:r>
          <a:r>
            <a:rPr kumimoji="1" lang="ja-JP" altLang="en-US" sz="1200">
              <a:solidFill>
                <a:schemeClr val="dk1"/>
              </a:solidFill>
              <a:effectLst/>
              <a:latin typeface="+mn-lt"/>
              <a:ea typeface="+mn-ea"/>
              <a:cs typeface="+mn-cs"/>
            </a:rPr>
            <a:t>令和元</a:t>
          </a:r>
          <a:r>
            <a:rPr kumimoji="1" lang="ja-JP" altLang="ja-JP" sz="1200">
              <a:solidFill>
                <a:schemeClr val="dk1"/>
              </a:solidFill>
              <a:effectLst/>
              <a:latin typeface="+mn-lt"/>
              <a:ea typeface="+mn-ea"/>
              <a:cs typeface="+mn-cs"/>
            </a:rPr>
            <a:t>年度についても取崩額が償還額を上回っており、</a:t>
          </a:r>
          <a:r>
            <a:rPr kumimoji="1" lang="en-US" altLang="ja-JP" sz="1200">
              <a:solidFill>
                <a:schemeClr val="dk1"/>
              </a:solidFill>
              <a:effectLst/>
              <a:latin typeface="+mn-lt"/>
              <a:ea typeface="+mn-ea"/>
              <a:cs typeface="+mn-cs"/>
            </a:rPr>
            <a:t>57</a:t>
          </a:r>
          <a:r>
            <a:rPr kumimoji="1" lang="ja-JP" altLang="ja-JP" sz="1200">
              <a:solidFill>
                <a:schemeClr val="dk1"/>
              </a:solidFill>
              <a:effectLst/>
              <a:latin typeface="+mn-lt"/>
              <a:ea typeface="+mn-ea"/>
              <a:cs typeface="+mn-cs"/>
            </a:rPr>
            <a:t>百万円の増となっている。</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上記の積み立ては引き続き実施していく方針だが、大型事業の元金償還が順次始まっているため、今後は取崩額も増加していく見込となっている。過疎対策事業債については、交付税措置と減債基金への積み立てにより将来の償還への備えはできているが、地方債残高及び公債費は年々増加しており、それに伴い経常収支比率や実質公債費比率も悪化してきていることから、地方債の発行自体に制限を設けること</a:t>
          </a:r>
          <a:r>
            <a:rPr kumimoji="1" lang="ja-JP" altLang="en-US" sz="1200">
              <a:solidFill>
                <a:schemeClr val="dk1"/>
              </a:solidFill>
              <a:effectLst/>
              <a:latin typeface="+mn-lt"/>
              <a:ea typeface="+mn-ea"/>
              <a:cs typeface="+mn-cs"/>
            </a:rPr>
            <a:t>や、計画的繰上償還</a:t>
          </a:r>
          <a:r>
            <a:rPr kumimoji="1" lang="ja-JP" altLang="ja-JP" sz="1200">
              <a:solidFill>
                <a:schemeClr val="dk1"/>
              </a:solidFill>
              <a:effectLst/>
              <a:latin typeface="+mn-lt"/>
              <a:ea typeface="+mn-ea"/>
              <a:cs typeface="+mn-cs"/>
            </a:rPr>
            <a:t>も視野に入れ、適切に財政を運営していく必要がある。</a:t>
          </a:r>
          <a:endParaRPr lang="ja-JP" altLang="ja-JP" sz="12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14,161
13,788
90.62
9,423,707
8,639,100
662,915
4,876,464
10,308,926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6" name="正方形/長方形 4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有形固定資産減価償却率 　　</a:t>
          </a:r>
          <a:r>
            <a:rPr kumimoji="1" lang="en-US" altLang="ja-JP" sz="1100">
              <a:latin typeface="ＭＳ Ｐゴシック" panose="020B0600070205080204" pitchFamily="50" charset="-128"/>
              <a:ea typeface="ＭＳ Ｐゴシック" panose="020B0600070205080204" pitchFamily="50" charset="-128"/>
            </a:rPr>
            <a:t>H30 64.1%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65.0%】</a:t>
          </a:r>
        </a:p>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有形固定資産減価償却率は類似団体平均や全国平均と比較するとやや高いが，岡山県平均よりはやや低くなっている。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矢掛町では合併をしていないこともあり、公用・公共施設は必要最小限しか有していない。主要施設については既にほぼ耐震化ができており、今後も基本的には現有施設を継続して使用する見込みであることから、個別の長寿命化計画を作成し、計画的に維持管理を図っていく方針であ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73" name="直線コネクタ 72"/>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74" name="有形固定資産減価償却率最小値テキスト"/>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75" name="直線コネクタ 74"/>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76"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7" name="直線コネクタ 76"/>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66692</xdr:rowOff>
    </xdr:from>
    <xdr:ext cx="405111" cy="259045"/>
    <xdr:sp macro="" textlink="">
      <xdr:nvSpPr>
        <xdr:cNvPr id="78"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9" name="フローチャート: 判断 78"/>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80" name="フローチャート: 判断 79"/>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81" name="フローチャート: 判断 80"/>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2" name="フローチャート: 判断 81"/>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83" name="フローチャート: 判断 82"/>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115253</xdr:rowOff>
    </xdr:from>
    <xdr:to>
      <xdr:col>15</xdr:col>
      <xdr:colOff>187325</xdr:colOff>
      <xdr:row>31</xdr:row>
      <xdr:rowOff>45403</xdr:rowOff>
    </xdr:to>
    <xdr:sp macro="" textlink="">
      <xdr:nvSpPr>
        <xdr:cNvPr id="89" name="楕円 88"/>
        <xdr:cNvSpPr/>
      </xdr:nvSpPr>
      <xdr:spPr>
        <a:xfrm>
          <a:off x="3238500" y="60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97261</xdr:rowOff>
    </xdr:from>
    <xdr:to>
      <xdr:col>11</xdr:col>
      <xdr:colOff>187325</xdr:colOff>
      <xdr:row>31</xdr:row>
      <xdr:rowOff>27411</xdr:rowOff>
    </xdr:to>
    <xdr:sp macro="" textlink="">
      <xdr:nvSpPr>
        <xdr:cNvPr id="90" name="楕円 89"/>
        <xdr:cNvSpPr/>
      </xdr:nvSpPr>
      <xdr:spPr>
        <a:xfrm>
          <a:off x="2476500" y="60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148061</xdr:rowOff>
    </xdr:from>
    <xdr:to>
      <xdr:col>15</xdr:col>
      <xdr:colOff>136525</xdr:colOff>
      <xdr:row>30</xdr:row>
      <xdr:rowOff>166053</xdr:rowOff>
    </xdr:to>
    <xdr:cxnSp macro="">
      <xdr:nvCxnSpPr>
        <xdr:cNvPr id="91" name="直線コネクタ 90"/>
        <xdr:cNvCxnSpPr/>
      </xdr:nvCxnSpPr>
      <xdr:spPr>
        <a:xfrm>
          <a:off x="2527300" y="6063086"/>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81068</xdr:rowOff>
    </xdr:from>
    <xdr:to>
      <xdr:col>7</xdr:col>
      <xdr:colOff>187325</xdr:colOff>
      <xdr:row>31</xdr:row>
      <xdr:rowOff>11218</xdr:rowOff>
    </xdr:to>
    <xdr:sp macro="" textlink="">
      <xdr:nvSpPr>
        <xdr:cNvPr id="92" name="楕円 91"/>
        <xdr:cNvSpPr/>
      </xdr:nvSpPr>
      <xdr:spPr>
        <a:xfrm>
          <a:off x="1714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131868</xdr:rowOff>
    </xdr:from>
    <xdr:to>
      <xdr:col>11</xdr:col>
      <xdr:colOff>136525</xdr:colOff>
      <xdr:row>30</xdr:row>
      <xdr:rowOff>148061</xdr:rowOff>
    </xdr:to>
    <xdr:cxnSp macro="">
      <xdr:nvCxnSpPr>
        <xdr:cNvPr id="93" name="直線コネクタ 92"/>
        <xdr:cNvCxnSpPr/>
      </xdr:nvCxnSpPr>
      <xdr:spPr>
        <a:xfrm>
          <a:off x="1765300" y="6046893"/>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22348</xdr:rowOff>
    </xdr:from>
    <xdr:ext cx="405111" cy="259045"/>
    <xdr:sp macro="" textlink="">
      <xdr:nvSpPr>
        <xdr:cNvPr id="94" name="n_1aveValue有形固定資産減価償却率"/>
        <xdr:cNvSpPr txBox="1"/>
      </xdr:nvSpPr>
      <xdr:spPr>
        <a:xfrm>
          <a:off x="38360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95" name="n_2aveValue有形固定資産減価償却率"/>
        <xdr:cNvSpPr txBox="1"/>
      </xdr:nvSpPr>
      <xdr:spPr>
        <a:xfrm>
          <a:off x="3086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6"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7" name="n_4aveValue有形固定資産減価償却率"/>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36530</xdr:rowOff>
    </xdr:from>
    <xdr:ext cx="405111" cy="259045"/>
    <xdr:sp macro="" textlink="">
      <xdr:nvSpPr>
        <xdr:cNvPr id="98" name="n_2mainValue有形固定資産減価償却率"/>
        <xdr:cNvSpPr txBox="1"/>
      </xdr:nvSpPr>
      <xdr:spPr>
        <a:xfrm>
          <a:off x="3086744" y="612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18538</xdr:rowOff>
    </xdr:from>
    <xdr:ext cx="405111" cy="259045"/>
    <xdr:sp macro="" textlink="">
      <xdr:nvSpPr>
        <xdr:cNvPr id="99" name="n_3mainValue有形固定資産減価償却率"/>
        <xdr:cNvSpPr txBox="1"/>
      </xdr:nvSpPr>
      <xdr:spPr>
        <a:xfrm>
          <a:off x="2324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100" name="n_4mainValue有形固定資産減価償却率"/>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の債務償還比率は</a:t>
          </a:r>
          <a:r>
            <a:rPr kumimoji="1" lang="en-US" altLang="ja-JP" sz="1100">
              <a:latin typeface="ＭＳ Ｐゴシック" panose="020B0600070205080204" pitchFamily="50" charset="-128"/>
              <a:ea typeface="ＭＳ Ｐゴシック" panose="020B0600070205080204" pitchFamily="50" charset="-128"/>
            </a:rPr>
            <a:t>559.9</a:t>
          </a:r>
          <a:r>
            <a:rPr kumimoji="1" lang="ja-JP" altLang="en-US" sz="1100">
              <a:latin typeface="ＭＳ Ｐゴシック" panose="020B0600070205080204" pitchFamily="50" charset="-128"/>
              <a:ea typeface="ＭＳ Ｐゴシック" panose="020B0600070205080204" pitchFamily="50" charset="-128"/>
            </a:rPr>
            <a:t>％と，全国や岡山県の平均と比較するとやや低く，類似団体の平均と比較するとやや高くなっている。</a:t>
          </a:r>
        </a:p>
        <a:p>
          <a:r>
            <a:rPr kumimoji="1" lang="ja-JP" altLang="en-US" sz="1100">
              <a:latin typeface="ＭＳ Ｐゴシック" panose="020B0600070205080204" pitchFamily="50" charset="-128"/>
              <a:ea typeface="ＭＳ Ｐゴシック" panose="020B0600070205080204" pitchFamily="50" charset="-128"/>
            </a:rPr>
            <a:t>　概ね平均的な値ということができるが，将来負担額のほとんどを占める地方債残高については，交付税措置率</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割の臨時財政対策債と</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割の過疎対策事業債が</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以上を占めていることと，過疎債・辺地債についてはその償還額のうち普通交付税措置されない部分を減債基金へ積み立てており，実質的な将来世代への負担は債務償還可能年数の数字よりもはるかに少ないといえ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31" name="直線コネクタ 130"/>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32" name="債務償還比率最小値テキスト"/>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33" name="直線コネクタ 132"/>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113764</xdr:rowOff>
    </xdr:from>
    <xdr:ext cx="469744" cy="259045"/>
    <xdr:sp macro="" textlink="">
      <xdr:nvSpPr>
        <xdr:cNvPr id="136" name="債務償還比率平均値テキスト"/>
        <xdr:cNvSpPr txBox="1"/>
      </xdr:nvSpPr>
      <xdr:spPr>
        <a:xfrm>
          <a:off x="14846300" y="5857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37" name="フローチャート: 判断 136"/>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38" name="フローチャート: 判断 137"/>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39" name="フローチャート: 判断 138"/>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40" name="フローチャート: 判断 139"/>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41" name="フローチャート: 判断 140"/>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159049</xdr:rowOff>
    </xdr:from>
    <xdr:to>
      <xdr:col>76</xdr:col>
      <xdr:colOff>73025</xdr:colOff>
      <xdr:row>31</xdr:row>
      <xdr:rowOff>89199</xdr:rowOff>
    </xdr:to>
    <xdr:sp macro="" textlink="">
      <xdr:nvSpPr>
        <xdr:cNvPr id="147" name="楕円 146"/>
        <xdr:cNvSpPr/>
      </xdr:nvSpPr>
      <xdr:spPr>
        <a:xfrm>
          <a:off x="14744700" y="607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137476</xdr:rowOff>
    </xdr:from>
    <xdr:ext cx="469744" cy="259045"/>
    <xdr:sp macro="" textlink="">
      <xdr:nvSpPr>
        <xdr:cNvPr id="148" name="債務償還比率該当値テキスト"/>
        <xdr:cNvSpPr txBox="1"/>
      </xdr:nvSpPr>
      <xdr:spPr>
        <a:xfrm>
          <a:off x="14846300" y="60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61776</xdr:rowOff>
    </xdr:from>
    <xdr:to>
      <xdr:col>72</xdr:col>
      <xdr:colOff>123825</xdr:colOff>
      <xdr:row>31</xdr:row>
      <xdr:rowOff>163376</xdr:rowOff>
    </xdr:to>
    <xdr:sp macro="" textlink="">
      <xdr:nvSpPr>
        <xdr:cNvPr id="149" name="楕円 148"/>
        <xdr:cNvSpPr/>
      </xdr:nvSpPr>
      <xdr:spPr>
        <a:xfrm>
          <a:off x="14033500" y="61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38399</xdr:rowOff>
    </xdr:from>
    <xdr:to>
      <xdr:col>76</xdr:col>
      <xdr:colOff>22225</xdr:colOff>
      <xdr:row>31</xdr:row>
      <xdr:rowOff>112576</xdr:rowOff>
    </xdr:to>
    <xdr:cxnSp macro="">
      <xdr:nvCxnSpPr>
        <xdr:cNvPr id="150" name="直線コネクタ 149"/>
        <xdr:cNvCxnSpPr/>
      </xdr:nvCxnSpPr>
      <xdr:spPr>
        <a:xfrm flipV="1">
          <a:off x="14084300" y="6124874"/>
          <a:ext cx="711200" cy="7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54991</xdr:rowOff>
    </xdr:from>
    <xdr:to>
      <xdr:col>68</xdr:col>
      <xdr:colOff>123825</xdr:colOff>
      <xdr:row>31</xdr:row>
      <xdr:rowOff>156591</xdr:rowOff>
    </xdr:to>
    <xdr:sp macro="" textlink="">
      <xdr:nvSpPr>
        <xdr:cNvPr id="151" name="楕円 150"/>
        <xdr:cNvSpPr/>
      </xdr:nvSpPr>
      <xdr:spPr>
        <a:xfrm>
          <a:off x="13271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105791</xdr:rowOff>
    </xdr:from>
    <xdr:to>
      <xdr:col>72</xdr:col>
      <xdr:colOff>73025</xdr:colOff>
      <xdr:row>31</xdr:row>
      <xdr:rowOff>112576</xdr:rowOff>
    </xdr:to>
    <xdr:cxnSp macro="">
      <xdr:nvCxnSpPr>
        <xdr:cNvPr id="152" name="直線コネクタ 151"/>
        <xdr:cNvCxnSpPr/>
      </xdr:nvCxnSpPr>
      <xdr:spPr>
        <a:xfrm>
          <a:off x="13322300" y="6192266"/>
          <a:ext cx="762000" cy="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39878</xdr:rowOff>
    </xdr:from>
    <xdr:to>
      <xdr:col>64</xdr:col>
      <xdr:colOff>123825</xdr:colOff>
      <xdr:row>31</xdr:row>
      <xdr:rowOff>141478</xdr:rowOff>
    </xdr:to>
    <xdr:sp macro="" textlink="">
      <xdr:nvSpPr>
        <xdr:cNvPr id="153" name="楕円 152"/>
        <xdr:cNvSpPr/>
      </xdr:nvSpPr>
      <xdr:spPr>
        <a:xfrm>
          <a:off x="12509500" y="61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90678</xdr:rowOff>
    </xdr:from>
    <xdr:to>
      <xdr:col>68</xdr:col>
      <xdr:colOff>73025</xdr:colOff>
      <xdr:row>31</xdr:row>
      <xdr:rowOff>105791</xdr:rowOff>
    </xdr:to>
    <xdr:cxnSp macro="">
      <xdr:nvCxnSpPr>
        <xdr:cNvPr id="154" name="直線コネクタ 153"/>
        <xdr:cNvCxnSpPr/>
      </xdr:nvCxnSpPr>
      <xdr:spPr>
        <a:xfrm>
          <a:off x="12560300" y="6177153"/>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34480</xdr:rowOff>
    </xdr:from>
    <xdr:to>
      <xdr:col>60</xdr:col>
      <xdr:colOff>123825</xdr:colOff>
      <xdr:row>31</xdr:row>
      <xdr:rowOff>136080</xdr:rowOff>
    </xdr:to>
    <xdr:sp macro="" textlink="">
      <xdr:nvSpPr>
        <xdr:cNvPr id="155" name="楕円 154"/>
        <xdr:cNvSpPr/>
      </xdr:nvSpPr>
      <xdr:spPr>
        <a:xfrm>
          <a:off x="11747500" y="61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85280</xdr:rowOff>
    </xdr:from>
    <xdr:to>
      <xdr:col>64</xdr:col>
      <xdr:colOff>73025</xdr:colOff>
      <xdr:row>31</xdr:row>
      <xdr:rowOff>90678</xdr:rowOff>
    </xdr:to>
    <xdr:cxnSp macro="">
      <xdr:nvCxnSpPr>
        <xdr:cNvPr id="156" name="直線コネクタ 155"/>
        <xdr:cNvCxnSpPr/>
      </xdr:nvCxnSpPr>
      <xdr:spPr>
        <a:xfrm>
          <a:off x="11798300" y="6171755"/>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43424</xdr:rowOff>
    </xdr:from>
    <xdr:ext cx="469744" cy="259045"/>
    <xdr:sp macro="" textlink="">
      <xdr:nvSpPr>
        <xdr:cNvPr id="157" name="n_1aveValue債務償還比率"/>
        <xdr:cNvSpPr txBox="1"/>
      </xdr:nvSpPr>
      <xdr:spPr>
        <a:xfrm>
          <a:off x="13836727" y="57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67481</xdr:rowOff>
    </xdr:from>
    <xdr:ext cx="469744" cy="259045"/>
    <xdr:sp macro="" textlink="">
      <xdr:nvSpPr>
        <xdr:cNvPr id="158" name="n_2aveValue債務償還比率"/>
        <xdr:cNvSpPr txBox="1"/>
      </xdr:nvSpPr>
      <xdr:spPr>
        <a:xfrm>
          <a:off x="13087427" y="581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84136</xdr:rowOff>
    </xdr:from>
    <xdr:ext cx="469744" cy="259045"/>
    <xdr:sp macro="" textlink="">
      <xdr:nvSpPr>
        <xdr:cNvPr id="159" name="n_3aveValue債務償還比率"/>
        <xdr:cNvSpPr txBox="1"/>
      </xdr:nvSpPr>
      <xdr:spPr>
        <a:xfrm>
          <a:off x="12325427" y="582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166759</xdr:rowOff>
    </xdr:from>
    <xdr:ext cx="469744" cy="259045"/>
    <xdr:sp macro="" textlink="">
      <xdr:nvSpPr>
        <xdr:cNvPr id="160" name="n_4aveValue債務償還比率"/>
        <xdr:cNvSpPr txBox="1"/>
      </xdr:nvSpPr>
      <xdr:spPr>
        <a:xfrm>
          <a:off x="11563427" y="57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154503</xdr:rowOff>
    </xdr:from>
    <xdr:ext cx="469744" cy="259045"/>
    <xdr:sp macro="" textlink="">
      <xdr:nvSpPr>
        <xdr:cNvPr id="161" name="n_1mainValue債務償還比率"/>
        <xdr:cNvSpPr txBox="1"/>
      </xdr:nvSpPr>
      <xdr:spPr>
        <a:xfrm>
          <a:off x="13836727" y="624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147718</xdr:rowOff>
    </xdr:from>
    <xdr:ext cx="469744" cy="259045"/>
    <xdr:sp macro="" textlink="">
      <xdr:nvSpPr>
        <xdr:cNvPr id="162" name="n_2mainValue債務償還比率"/>
        <xdr:cNvSpPr txBox="1"/>
      </xdr:nvSpPr>
      <xdr:spPr>
        <a:xfrm>
          <a:off x="13087427" y="623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132605</xdr:rowOff>
    </xdr:from>
    <xdr:ext cx="469744" cy="259045"/>
    <xdr:sp macro="" textlink="">
      <xdr:nvSpPr>
        <xdr:cNvPr id="163" name="n_3mainValue債務償還比率"/>
        <xdr:cNvSpPr txBox="1"/>
      </xdr:nvSpPr>
      <xdr:spPr>
        <a:xfrm>
          <a:off x="12325427" y="621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127207</xdr:rowOff>
    </xdr:from>
    <xdr:ext cx="469744" cy="259045"/>
    <xdr:sp macro="" textlink="">
      <xdr:nvSpPr>
        <xdr:cNvPr id="164" name="n_4mainValue債務償還比率"/>
        <xdr:cNvSpPr txBox="1"/>
      </xdr:nvSpPr>
      <xdr:spPr>
        <a:xfrm>
          <a:off x="11563427" y="621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14,161
13,788
90.62
9,423,707
8,639,100
662,915
4,876,464
10,308,926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44450</xdr:rowOff>
    </xdr:from>
    <xdr:to>
      <xdr:col>15</xdr:col>
      <xdr:colOff>101600</xdr:colOff>
      <xdr:row>37</xdr:row>
      <xdr:rowOff>146050</xdr:rowOff>
    </xdr:to>
    <xdr:sp macro="" textlink="">
      <xdr:nvSpPr>
        <xdr:cNvPr id="73" name="楕円 72"/>
        <xdr:cNvSpPr/>
      </xdr:nvSpPr>
      <xdr:spPr>
        <a:xfrm>
          <a:off x="2857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17780</xdr:rowOff>
    </xdr:from>
    <xdr:to>
      <xdr:col>10</xdr:col>
      <xdr:colOff>165100</xdr:colOff>
      <xdr:row>37</xdr:row>
      <xdr:rowOff>119380</xdr:rowOff>
    </xdr:to>
    <xdr:sp macro="" textlink="">
      <xdr:nvSpPr>
        <xdr:cNvPr id="74" name="楕円 73"/>
        <xdr:cNvSpPr/>
      </xdr:nvSpPr>
      <xdr:spPr>
        <a:xfrm>
          <a:off x="1968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68580</xdr:rowOff>
    </xdr:from>
    <xdr:to>
      <xdr:col>15</xdr:col>
      <xdr:colOff>50800</xdr:colOff>
      <xdr:row>37</xdr:row>
      <xdr:rowOff>95250</xdr:rowOff>
    </xdr:to>
    <xdr:cxnSp macro="">
      <xdr:nvCxnSpPr>
        <xdr:cNvPr id="75" name="直線コネクタ 74"/>
        <xdr:cNvCxnSpPr/>
      </xdr:nvCxnSpPr>
      <xdr:spPr>
        <a:xfrm>
          <a:off x="2019300" y="6412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166370</xdr:rowOff>
    </xdr:from>
    <xdr:to>
      <xdr:col>6</xdr:col>
      <xdr:colOff>38100</xdr:colOff>
      <xdr:row>37</xdr:row>
      <xdr:rowOff>96520</xdr:rowOff>
    </xdr:to>
    <xdr:sp macro="" textlink="">
      <xdr:nvSpPr>
        <xdr:cNvPr id="76" name="楕円 75"/>
        <xdr:cNvSpPr/>
      </xdr:nvSpPr>
      <xdr:spPr>
        <a:xfrm>
          <a:off x="1079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45720</xdr:rowOff>
    </xdr:from>
    <xdr:to>
      <xdr:col>10</xdr:col>
      <xdr:colOff>114300</xdr:colOff>
      <xdr:row>37</xdr:row>
      <xdr:rowOff>68580</xdr:rowOff>
    </xdr:to>
    <xdr:cxnSp macro="">
      <xdr:nvCxnSpPr>
        <xdr:cNvPr id="77" name="直線コネクタ 76"/>
        <xdr:cNvCxnSpPr/>
      </xdr:nvCxnSpPr>
      <xdr:spPr>
        <a:xfrm>
          <a:off x="1130300" y="63893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151147</xdr:rowOff>
    </xdr:from>
    <xdr:ext cx="405111" cy="259045"/>
    <xdr:sp macro="" textlink="">
      <xdr:nvSpPr>
        <xdr:cNvPr id="78" name="n_1aveValue【道路】&#10;有形固定資産減価償却率"/>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79" name="n_2ave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0" name="n_3aveValue【道路】&#10;有形固定資産減価償却率"/>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1" name="n_4aveValue【道路】&#10;有形固定資産減価償却率"/>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2" name="n_2main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110507</xdr:rowOff>
    </xdr:from>
    <xdr:ext cx="405111" cy="259045"/>
    <xdr:sp macro="" textlink="">
      <xdr:nvSpPr>
        <xdr:cNvPr id="83" name="n_3mainValue【道路】&#10;有形固定資産減価償却率"/>
        <xdr:cNvSpPr txBox="1"/>
      </xdr:nvSpPr>
      <xdr:spPr>
        <a:xfrm>
          <a:off x="1816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87647</xdr:rowOff>
    </xdr:from>
    <xdr:ext cx="405111" cy="259045"/>
    <xdr:sp macro="" textlink="">
      <xdr:nvSpPr>
        <xdr:cNvPr id="84" name="n_4mainValue【道路】&#10;有形固定資産減価償却率"/>
        <xdr:cNvSpPr txBox="1"/>
      </xdr:nvSpPr>
      <xdr:spPr>
        <a:xfrm>
          <a:off x="927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6" name="テキスト ボックス 105"/>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0" name="直線コネクタ 109"/>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1" name="【道路】&#10;一人当たり延長最小値テキスト"/>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2" name="直線コネクタ 111"/>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3" name="【道路】&#10;一人当たり延長最大値テキスト"/>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14" name="直線コネクタ 113"/>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45024</xdr:rowOff>
    </xdr:from>
    <xdr:ext cx="534377" cy="259045"/>
    <xdr:sp macro="" textlink="">
      <xdr:nvSpPr>
        <xdr:cNvPr id="115" name="【道路】&#10;一人当たり延長平均値テキスト"/>
        <xdr:cNvSpPr txBox="1"/>
      </xdr:nvSpPr>
      <xdr:spPr>
        <a:xfrm>
          <a:off x="10515600" y="6731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16" name="フローチャート: 判断 115"/>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17" name="フローチャート: 判断 116"/>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18" name="フローチャート: 判断 117"/>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19" name="フローチャート: 判断 118"/>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0" name="フローチャート: 判断 119"/>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54204</xdr:rowOff>
    </xdr:from>
    <xdr:to>
      <xdr:col>46</xdr:col>
      <xdr:colOff>38100</xdr:colOff>
      <xdr:row>39</xdr:row>
      <xdr:rowOff>155804</xdr:rowOff>
    </xdr:to>
    <xdr:sp macro="" textlink="">
      <xdr:nvSpPr>
        <xdr:cNvPr id="126" name="楕円 125"/>
        <xdr:cNvSpPr/>
      </xdr:nvSpPr>
      <xdr:spPr>
        <a:xfrm>
          <a:off x="8699500" y="67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63642</xdr:rowOff>
    </xdr:from>
    <xdr:to>
      <xdr:col>41</xdr:col>
      <xdr:colOff>101600</xdr:colOff>
      <xdr:row>39</xdr:row>
      <xdr:rowOff>165242</xdr:rowOff>
    </xdr:to>
    <xdr:sp macro="" textlink="">
      <xdr:nvSpPr>
        <xdr:cNvPr id="127" name="楕円 126"/>
        <xdr:cNvSpPr/>
      </xdr:nvSpPr>
      <xdr:spPr>
        <a:xfrm>
          <a:off x="7810500" y="675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105004</xdr:rowOff>
    </xdr:from>
    <xdr:to>
      <xdr:col>45</xdr:col>
      <xdr:colOff>177800</xdr:colOff>
      <xdr:row>39</xdr:row>
      <xdr:rowOff>114442</xdr:rowOff>
    </xdr:to>
    <xdr:cxnSp macro="">
      <xdr:nvCxnSpPr>
        <xdr:cNvPr id="128" name="直線コネクタ 127"/>
        <xdr:cNvCxnSpPr/>
      </xdr:nvCxnSpPr>
      <xdr:spPr>
        <a:xfrm flipV="1">
          <a:off x="7861300" y="6791554"/>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68866</xdr:rowOff>
    </xdr:from>
    <xdr:to>
      <xdr:col>36</xdr:col>
      <xdr:colOff>165100</xdr:colOff>
      <xdr:row>39</xdr:row>
      <xdr:rowOff>170466</xdr:rowOff>
    </xdr:to>
    <xdr:sp macro="" textlink="">
      <xdr:nvSpPr>
        <xdr:cNvPr id="129" name="楕円 128"/>
        <xdr:cNvSpPr/>
      </xdr:nvSpPr>
      <xdr:spPr>
        <a:xfrm>
          <a:off x="6921500" y="67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114442</xdr:rowOff>
    </xdr:from>
    <xdr:to>
      <xdr:col>41</xdr:col>
      <xdr:colOff>50800</xdr:colOff>
      <xdr:row>39</xdr:row>
      <xdr:rowOff>119666</xdr:rowOff>
    </xdr:to>
    <xdr:cxnSp macro="">
      <xdr:nvCxnSpPr>
        <xdr:cNvPr id="130" name="直線コネクタ 129"/>
        <xdr:cNvCxnSpPr/>
      </xdr:nvCxnSpPr>
      <xdr:spPr>
        <a:xfrm flipV="1">
          <a:off x="6972300" y="6800992"/>
          <a:ext cx="8890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22255</xdr:rowOff>
    </xdr:from>
    <xdr:ext cx="534377" cy="259045"/>
    <xdr:sp macro="" textlink="">
      <xdr:nvSpPr>
        <xdr:cNvPr id="131" name="n_1aveValue【道路】&#10;一人当たり延長"/>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9166</xdr:rowOff>
    </xdr:from>
    <xdr:ext cx="534377" cy="259045"/>
    <xdr:sp macro="" textlink="">
      <xdr:nvSpPr>
        <xdr:cNvPr id="132" name="n_2aveValue【道路】&#10;一人当たり延長"/>
        <xdr:cNvSpPr txBox="1"/>
      </xdr:nvSpPr>
      <xdr:spPr>
        <a:xfrm>
          <a:off x="8483111" y="68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8611</xdr:rowOff>
    </xdr:from>
    <xdr:ext cx="534377" cy="259045"/>
    <xdr:sp macro="" textlink="">
      <xdr:nvSpPr>
        <xdr:cNvPr id="133" name="n_3aveValue【道路】&#10;一人当たり延長"/>
        <xdr:cNvSpPr txBox="1"/>
      </xdr:nvSpPr>
      <xdr:spPr>
        <a:xfrm>
          <a:off x="7594111" y="686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60830</xdr:rowOff>
    </xdr:from>
    <xdr:ext cx="534377" cy="259045"/>
    <xdr:sp macro="" textlink="">
      <xdr:nvSpPr>
        <xdr:cNvPr id="134" name="n_4aveValue【道路】&#10;一人当たり延長"/>
        <xdr:cNvSpPr txBox="1"/>
      </xdr:nvSpPr>
      <xdr:spPr>
        <a:xfrm>
          <a:off x="6705111" y="691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881</xdr:rowOff>
    </xdr:from>
    <xdr:ext cx="534377" cy="259045"/>
    <xdr:sp macro="" textlink="">
      <xdr:nvSpPr>
        <xdr:cNvPr id="135" name="n_2mainValue【道路】&#10;一人当たり延長"/>
        <xdr:cNvSpPr txBox="1"/>
      </xdr:nvSpPr>
      <xdr:spPr>
        <a:xfrm>
          <a:off x="848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10319</xdr:rowOff>
    </xdr:from>
    <xdr:ext cx="534377" cy="259045"/>
    <xdr:sp macro="" textlink="">
      <xdr:nvSpPr>
        <xdr:cNvPr id="136" name="n_3mainValue【道路】&#10;一人当たり延長"/>
        <xdr:cNvSpPr txBox="1"/>
      </xdr:nvSpPr>
      <xdr:spPr>
        <a:xfrm>
          <a:off x="7594111" y="652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15543</xdr:rowOff>
    </xdr:from>
    <xdr:ext cx="534377" cy="259045"/>
    <xdr:sp macro="" textlink="">
      <xdr:nvSpPr>
        <xdr:cNvPr id="137" name="n_4mainValue【道路】&#10;一人当たり延長"/>
        <xdr:cNvSpPr txBox="1"/>
      </xdr:nvSpPr>
      <xdr:spPr>
        <a:xfrm>
          <a:off x="6705111" y="65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0" name="テキスト ボックス 14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0" name="テキスト ボックス 15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3" name="直線コネクタ 162"/>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5" name="直線コネクタ 16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66" name="【橋りょう・トンネル】&#10;有形固定資産減価償却率最大値テキスト"/>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7" name="直線コネクタ 166"/>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107242</xdr:rowOff>
    </xdr:from>
    <xdr:ext cx="405111" cy="259045"/>
    <xdr:sp macro="" textlink="">
      <xdr:nvSpPr>
        <xdr:cNvPr id="168" name="【橋りょう・トンネル】&#10;有形固定資産減価償却率平均値テキスト"/>
        <xdr:cNvSpPr txBox="1"/>
      </xdr:nvSpPr>
      <xdr:spPr>
        <a:xfrm>
          <a:off x="4673600" y="1039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69" name="フローチャート: 判断 168"/>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70" name="フローチャート: 判断 16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71" name="フローチャート: 判断 170"/>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2" name="フローチャート: 判断 17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73" name="フローチャート: 判断 172"/>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132080</xdr:rowOff>
    </xdr:from>
    <xdr:to>
      <xdr:col>15</xdr:col>
      <xdr:colOff>101600</xdr:colOff>
      <xdr:row>62</xdr:row>
      <xdr:rowOff>62230</xdr:rowOff>
    </xdr:to>
    <xdr:sp macro="" textlink="">
      <xdr:nvSpPr>
        <xdr:cNvPr id="179" name="楕円 178"/>
        <xdr:cNvSpPr/>
      </xdr:nvSpPr>
      <xdr:spPr>
        <a:xfrm>
          <a:off x="2857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115751</xdr:rowOff>
    </xdr:from>
    <xdr:to>
      <xdr:col>10</xdr:col>
      <xdr:colOff>165100</xdr:colOff>
      <xdr:row>62</xdr:row>
      <xdr:rowOff>45901</xdr:rowOff>
    </xdr:to>
    <xdr:sp macro="" textlink="">
      <xdr:nvSpPr>
        <xdr:cNvPr id="180" name="楕円 179"/>
        <xdr:cNvSpPr/>
      </xdr:nvSpPr>
      <xdr:spPr>
        <a:xfrm>
          <a:off x="1968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166551</xdr:rowOff>
    </xdr:from>
    <xdr:to>
      <xdr:col>15</xdr:col>
      <xdr:colOff>50800</xdr:colOff>
      <xdr:row>62</xdr:row>
      <xdr:rowOff>11430</xdr:rowOff>
    </xdr:to>
    <xdr:cxnSp macro="">
      <xdr:nvCxnSpPr>
        <xdr:cNvPr id="181" name="直線コネクタ 180"/>
        <xdr:cNvCxnSpPr/>
      </xdr:nvCxnSpPr>
      <xdr:spPr>
        <a:xfrm>
          <a:off x="2019300" y="1062500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99423</xdr:rowOff>
    </xdr:from>
    <xdr:to>
      <xdr:col>6</xdr:col>
      <xdr:colOff>38100</xdr:colOff>
      <xdr:row>62</xdr:row>
      <xdr:rowOff>29573</xdr:rowOff>
    </xdr:to>
    <xdr:sp macro="" textlink="">
      <xdr:nvSpPr>
        <xdr:cNvPr id="182" name="楕円 181"/>
        <xdr:cNvSpPr/>
      </xdr:nvSpPr>
      <xdr:spPr>
        <a:xfrm>
          <a:off x="1079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150223</xdr:rowOff>
    </xdr:from>
    <xdr:to>
      <xdr:col>10</xdr:col>
      <xdr:colOff>114300</xdr:colOff>
      <xdr:row>61</xdr:row>
      <xdr:rowOff>166551</xdr:rowOff>
    </xdr:to>
    <xdr:cxnSp macro="">
      <xdr:nvCxnSpPr>
        <xdr:cNvPr id="183" name="直線コネクタ 182"/>
        <xdr:cNvCxnSpPr/>
      </xdr:nvCxnSpPr>
      <xdr:spPr>
        <a:xfrm>
          <a:off x="1130300" y="106086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84"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185" name="n_2aveValue【橋りょう・トンネル】&#10;有形固定資産減価償却率"/>
        <xdr:cNvSpPr txBox="1"/>
      </xdr:nvSpPr>
      <xdr:spPr>
        <a:xfrm>
          <a:off x="2705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86"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187" name="n_4aveValue【橋りょう・トンネル】&#10;有形固定資産減価償却率"/>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53357</xdr:rowOff>
    </xdr:from>
    <xdr:ext cx="405111" cy="259045"/>
    <xdr:sp macro="" textlink="">
      <xdr:nvSpPr>
        <xdr:cNvPr id="188" name="n_2mainValue【橋りょう・トンネル】&#10;有形固定資産減価償却率"/>
        <xdr:cNvSpPr txBox="1"/>
      </xdr:nvSpPr>
      <xdr:spPr>
        <a:xfrm>
          <a:off x="2705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37028</xdr:rowOff>
    </xdr:from>
    <xdr:ext cx="405111" cy="259045"/>
    <xdr:sp macro="" textlink="">
      <xdr:nvSpPr>
        <xdr:cNvPr id="189" name="n_3mainValue【橋りょう・トンネル】&#10;有形固定資産減価償却率"/>
        <xdr:cNvSpPr txBox="1"/>
      </xdr:nvSpPr>
      <xdr:spPr>
        <a:xfrm>
          <a:off x="1816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20700</xdr:rowOff>
    </xdr:from>
    <xdr:ext cx="405111" cy="259045"/>
    <xdr:sp macro="" textlink="">
      <xdr:nvSpPr>
        <xdr:cNvPr id="190" name="n_4mainValue【橋りょう・トンネル】&#10;有形固定資産減価償却率"/>
        <xdr:cNvSpPr txBox="1"/>
      </xdr:nvSpPr>
      <xdr:spPr>
        <a:xfrm>
          <a:off x="927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14" name="直線コネクタ 213"/>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15" name="【橋りょう・トンネル】&#10;一人当たり有形固定資産（償却資産）額最小値テキスト"/>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16" name="直線コネクタ 215"/>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17" name="【橋りょう・トンネル】&#10;一人当たり有形固定資産（償却資産）額最大値テキスト"/>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18" name="直線コネクタ 217"/>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80412</xdr:rowOff>
    </xdr:from>
    <xdr:ext cx="599010" cy="259045"/>
    <xdr:sp macro="" textlink="">
      <xdr:nvSpPr>
        <xdr:cNvPr id="219" name="【橋りょう・トンネル】&#10;一人当たり有形固定資産（償却資産）額平均値テキスト"/>
        <xdr:cNvSpPr txBox="1"/>
      </xdr:nvSpPr>
      <xdr:spPr>
        <a:xfrm>
          <a:off x="10515600" y="10710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20" name="フローチャート: 判断 219"/>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21" name="フローチャート: 判断 220"/>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22" name="フローチャート: 判断 221"/>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23" name="フローチャート: 判断 222"/>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24" name="フローチャート: 判断 223"/>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88642</xdr:rowOff>
    </xdr:from>
    <xdr:to>
      <xdr:col>46</xdr:col>
      <xdr:colOff>38100</xdr:colOff>
      <xdr:row>62</xdr:row>
      <xdr:rowOff>18792</xdr:rowOff>
    </xdr:to>
    <xdr:sp macro="" textlink="">
      <xdr:nvSpPr>
        <xdr:cNvPr id="230" name="楕円 229"/>
        <xdr:cNvSpPr/>
      </xdr:nvSpPr>
      <xdr:spPr>
        <a:xfrm>
          <a:off x="8699500" y="105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94621</xdr:rowOff>
    </xdr:from>
    <xdr:to>
      <xdr:col>41</xdr:col>
      <xdr:colOff>101600</xdr:colOff>
      <xdr:row>62</xdr:row>
      <xdr:rowOff>24771</xdr:rowOff>
    </xdr:to>
    <xdr:sp macro="" textlink="">
      <xdr:nvSpPr>
        <xdr:cNvPr id="231" name="楕円 230"/>
        <xdr:cNvSpPr/>
      </xdr:nvSpPr>
      <xdr:spPr>
        <a:xfrm>
          <a:off x="7810500" y="1055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139442</xdr:rowOff>
    </xdr:from>
    <xdr:to>
      <xdr:col>45</xdr:col>
      <xdr:colOff>177800</xdr:colOff>
      <xdr:row>61</xdr:row>
      <xdr:rowOff>145421</xdr:rowOff>
    </xdr:to>
    <xdr:cxnSp macro="">
      <xdr:nvCxnSpPr>
        <xdr:cNvPr id="232" name="直線コネクタ 231"/>
        <xdr:cNvCxnSpPr/>
      </xdr:nvCxnSpPr>
      <xdr:spPr>
        <a:xfrm flipV="1">
          <a:off x="7861300" y="10597892"/>
          <a:ext cx="889000" cy="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99345</xdr:rowOff>
    </xdr:from>
    <xdr:to>
      <xdr:col>36</xdr:col>
      <xdr:colOff>165100</xdr:colOff>
      <xdr:row>62</xdr:row>
      <xdr:rowOff>29495</xdr:rowOff>
    </xdr:to>
    <xdr:sp macro="" textlink="">
      <xdr:nvSpPr>
        <xdr:cNvPr id="233" name="楕円 232"/>
        <xdr:cNvSpPr/>
      </xdr:nvSpPr>
      <xdr:spPr>
        <a:xfrm>
          <a:off x="6921500" y="1055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145421</xdr:rowOff>
    </xdr:from>
    <xdr:to>
      <xdr:col>41</xdr:col>
      <xdr:colOff>50800</xdr:colOff>
      <xdr:row>61</xdr:row>
      <xdr:rowOff>150145</xdr:rowOff>
    </xdr:to>
    <xdr:cxnSp macro="">
      <xdr:nvCxnSpPr>
        <xdr:cNvPr id="234" name="直線コネクタ 233"/>
        <xdr:cNvCxnSpPr/>
      </xdr:nvCxnSpPr>
      <xdr:spPr>
        <a:xfrm flipV="1">
          <a:off x="6972300" y="10603871"/>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37626</xdr:rowOff>
    </xdr:from>
    <xdr:ext cx="599010" cy="259045"/>
    <xdr:sp macro="" textlink="">
      <xdr:nvSpPr>
        <xdr:cNvPr id="235" name="n_1aveValue【橋りょう・トンネル】&#10;一人当たり有形固定資産（償却資産）額"/>
        <xdr:cNvSpPr txBox="1"/>
      </xdr:nvSpPr>
      <xdr:spPr>
        <a:xfrm>
          <a:off x="9327095" y="1049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11751</xdr:rowOff>
    </xdr:from>
    <xdr:ext cx="599010" cy="259045"/>
    <xdr:sp macro="" textlink="">
      <xdr:nvSpPr>
        <xdr:cNvPr id="236" name="n_2aveValue【橋りょう・トンネル】&#10;一人当たり有形固定資産（償却資産）額"/>
        <xdr:cNvSpPr txBox="1"/>
      </xdr:nvSpPr>
      <xdr:spPr>
        <a:xfrm>
          <a:off x="84507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13435</xdr:rowOff>
    </xdr:from>
    <xdr:ext cx="599010" cy="259045"/>
    <xdr:sp macro="" textlink="">
      <xdr:nvSpPr>
        <xdr:cNvPr id="237" name="n_3aveValue【橋りょう・トンネル】&#10;一人当たり有形固定資産（償却資産）額"/>
        <xdr:cNvSpPr txBox="1"/>
      </xdr:nvSpPr>
      <xdr:spPr>
        <a:xfrm>
          <a:off x="75617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67267</xdr:rowOff>
    </xdr:from>
    <xdr:ext cx="599010" cy="259045"/>
    <xdr:sp macro="" textlink="">
      <xdr:nvSpPr>
        <xdr:cNvPr id="238" name="n_4aveValue【橋りょう・トンネル】&#10;一人当たり有形固定資産（償却資産）額"/>
        <xdr:cNvSpPr txBox="1"/>
      </xdr:nvSpPr>
      <xdr:spPr>
        <a:xfrm>
          <a:off x="6672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35319</xdr:rowOff>
    </xdr:from>
    <xdr:ext cx="599010" cy="259045"/>
    <xdr:sp macro="" textlink="">
      <xdr:nvSpPr>
        <xdr:cNvPr id="239" name="n_2mainValue【橋りょう・トンネル】&#10;一人当たり有形固定資産（償却資産）額"/>
        <xdr:cNvSpPr txBox="1"/>
      </xdr:nvSpPr>
      <xdr:spPr>
        <a:xfrm>
          <a:off x="8450795" y="1032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41298</xdr:rowOff>
    </xdr:from>
    <xdr:ext cx="599010" cy="259045"/>
    <xdr:sp macro="" textlink="">
      <xdr:nvSpPr>
        <xdr:cNvPr id="240" name="n_3mainValue【橋りょう・トンネル】&#10;一人当たり有形固定資産（償却資産）額"/>
        <xdr:cNvSpPr txBox="1"/>
      </xdr:nvSpPr>
      <xdr:spPr>
        <a:xfrm>
          <a:off x="7561795" y="1032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46022</xdr:rowOff>
    </xdr:from>
    <xdr:ext cx="599010" cy="259045"/>
    <xdr:sp macro="" textlink="">
      <xdr:nvSpPr>
        <xdr:cNvPr id="241" name="n_4mainValue【橋りょう・トンネル】&#10;一人当たり有形固定資産（償却資産）額"/>
        <xdr:cNvSpPr txBox="1"/>
      </xdr:nvSpPr>
      <xdr:spPr>
        <a:xfrm>
          <a:off x="6672795" y="1033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2" name="テキスト ボックス 25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4" name="テキスト ボックス 25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2" name="テキスト ボックス 26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4" name="テキスト ボックス 26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66" name="直線コネクタ 265"/>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8" name="直線コネクタ 26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69" name="【公営住宅】&#10;有形固定資産減価償却率最大値テキスト"/>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70" name="直線コネクタ 269"/>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71" name="【公営住宅】&#10;有形固定資産減価償却率平均値テキスト"/>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72" name="フローチャート: 判断 271"/>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73" name="フローチャート: 判断 272"/>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74" name="フローチャート: 判断 273"/>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75" name="フローチャート: 判断 274"/>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276" name="フローチャート: 判断 275"/>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111125</xdr:rowOff>
    </xdr:from>
    <xdr:to>
      <xdr:col>15</xdr:col>
      <xdr:colOff>101600</xdr:colOff>
      <xdr:row>82</xdr:row>
      <xdr:rowOff>41275</xdr:rowOff>
    </xdr:to>
    <xdr:sp macro="" textlink="">
      <xdr:nvSpPr>
        <xdr:cNvPr id="282" name="楕円 281"/>
        <xdr:cNvSpPr/>
      </xdr:nvSpPr>
      <xdr:spPr>
        <a:xfrm>
          <a:off x="2857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76836</xdr:rowOff>
    </xdr:from>
    <xdr:to>
      <xdr:col>10</xdr:col>
      <xdr:colOff>165100</xdr:colOff>
      <xdr:row>82</xdr:row>
      <xdr:rowOff>6986</xdr:rowOff>
    </xdr:to>
    <xdr:sp macro="" textlink="">
      <xdr:nvSpPr>
        <xdr:cNvPr id="283" name="楕円 282"/>
        <xdr:cNvSpPr/>
      </xdr:nvSpPr>
      <xdr:spPr>
        <a:xfrm>
          <a:off x="1968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127636</xdr:rowOff>
    </xdr:from>
    <xdr:to>
      <xdr:col>15</xdr:col>
      <xdr:colOff>50800</xdr:colOff>
      <xdr:row>81</xdr:row>
      <xdr:rowOff>161925</xdr:rowOff>
    </xdr:to>
    <xdr:cxnSp macro="">
      <xdr:nvCxnSpPr>
        <xdr:cNvPr id="284" name="直線コネクタ 283"/>
        <xdr:cNvCxnSpPr/>
      </xdr:nvCxnSpPr>
      <xdr:spPr>
        <a:xfrm>
          <a:off x="2019300" y="140150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73025</xdr:rowOff>
    </xdr:from>
    <xdr:to>
      <xdr:col>6</xdr:col>
      <xdr:colOff>38100</xdr:colOff>
      <xdr:row>82</xdr:row>
      <xdr:rowOff>3175</xdr:rowOff>
    </xdr:to>
    <xdr:sp macro="" textlink="">
      <xdr:nvSpPr>
        <xdr:cNvPr id="285" name="楕円 284"/>
        <xdr:cNvSpPr/>
      </xdr:nvSpPr>
      <xdr:spPr>
        <a:xfrm>
          <a:off x="1079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123825</xdr:rowOff>
    </xdr:from>
    <xdr:to>
      <xdr:col>10</xdr:col>
      <xdr:colOff>114300</xdr:colOff>
      <xdr:row>81</xdr:row>
      <xdr:rowOff>127636</xdr:rowOff>
    </xdr:to>
    <xdr:cxnSp macro="">
      <xdr:nvCxnSpPr>
        <xdr:cNvPr id="286" name="直線コネクタ 285"/>
        <xdr:cNvCxnSpPr/>
      </xdr:nvCxnSpPr>
      <xdr:spPr>
        <a:xfrm>
          <a:off x="1130300" y="140112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67327</xdr:rowOff>
    </xdr:from>
    <xdr:ext cx="405111" cy="259045"/>
    <xdr:sp macro="" textlink="">
      <xdr:nvSpPr>
        <xdr:cNvPr id="287" name="n_1aveValue【公営住宅】&#10;有形固定資産減価償却率"/>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88" name="n_2aveValue【公営住宅】&#10;有形固定資産減価償却率"/>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289" name="n_3aveValue【公営住宅】&#10;有形固定資産減価償却率"/>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70502</xdr:rowOff>
    </xdr:from>
    <xdr:ext cx="405111" cy="259045"/>
    <xdr:sp macro="" textlink="">
      <xdr:nvSpPr>
        <xdr:cNvPr id="290" name="n_4aveValue【公営住宅】&#10;有形固定資産減価償却率"/>
        <xdr:cNvSpPr txBox="1"/>
      </xdr:nvSpPr>
      <xdr:spPr>
        <a:xfrm>
          <a:off x="927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57802</xdr:rowOff>
    </xdr:from>
    <xdr:ext cx="405111" cy="259045"/>
    <xdr:sp macro="" textlink="">
      <xdr:nvSpPr>
        <xdr:cNvPr id="291" name="n_2mainValue【公営住宅】&#10;有形固定資産減価償却率"/>
        <xdr:cNvSpPr txBox="1"/>
      </xdr:nvSpPr>
      <xdr:spPr>
        <a:xfrm>
          <a:off x="2705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23513</xdr:rowOff>
    </xdr:from>
    <xdr:ext cx="405111" cy="259045"/>
    <xdr:sp macro="" textlink="">
      <xdr:nvSpPr>
        <xdr:cNvPr id="292" name="n_3mainValue【公営住宅】&#10;有形固定資産減価償却率"/>
        <xdr:cNvSpPr txBox="1"/>
      </xdr:nvSpPr>
      <xdr:spPr>
        <a:xfrm>
          <a:off x="1816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293" name="n_4main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17" name="直線コネクタ 316"/>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1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19" name="直線コネクタ 31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20" name="【公営住宅】&#10;一人当たり面積最大値テキスト"/>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21" name="直線コネクタ 320"/>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79646</xdr:rowOff>
    </xdr:from>
    <xdr:ext cx="469744" cy="259045"/>
    <xdr:sp macro="" textlink="">
      <xdr:nvSpPr>
        <xdr:cNvPr id="322" name="【公営住宅】&#10;一人当たり面積平均値テキスト"/>
        <xdr:cNvSpPr txBox="1"/>
      </xdr:nvSpPr>
      <xdr:spPr>
        <a:xfrm>
          <a:off x="10515600" y="14481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23" name="フローチャート: 判断 322"/>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24" name="フローチャート: 判断 323"/>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25" name="フローチャート: 判断 324"/>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26" name="フローチャート: 判断 325"/>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27" name="フローチャート: 判断 326"/>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55880</xdr:rowOff>
    </xdr:from>
    <xdr:to>
      <xdr:col>46</xdr:col>
      <xdr:colOff>38100</xdr:colOff>
      <xdr:row>84</xdr:row>
      <xdr:rowOff>157480</xdr:rowOff>
    </xdr:to>
    <xdr:sp macro="" textlink="">
      <xdr:nvSpPr>
        <xdr:cNvPr id="333" name="楕円 332"/>
        <xdr:cNvSpPr/>
      </xdr:nvSpPr>
      <xdr:spPr>
        <a:xfrm>
          <a:off x="8699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60833</xdr:rowOff>
    </xdr:from>
    <xdr:to>
      <xdr:col>41</xdr:col>
      <xdr:colOff>101600</xdr:colOff>
      <xdr:row>84</xdr:row>
      <xdr:rowOff>162433</xdr:rowOff>
    </xdr:to>
    <xdr:sp macro="" textlink="">
      <xdr:nvSpPr>
        <xdr:cNvPr id="334" name="楕円 333"/>
        <xdr:cNvSpPr/>
      </xdr:nvSpPr>
      <xdr:spPr>
        <a:xfrm>
          <a:off x="7810500" y="144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106680</xdr:rowOff>
    </xdr:from>
    <xdr:to>
      <xdr:col>45</xdr:col>
      <xdr:colOff>177800</xdr:colOff>
      <xdr:row>84</xdr:row>
      <xdr:rowOff>111633</xdr:rowOff>
    </xdr:to>
    <xdr:cxnSp macro="">
      <xdr:nvCxnSpPr>
        <xdr:cNvPr id="335" name="直線コネクタ 334"/>
        <xdr:cNvCxnSpPr/>
      </xdr:nvCxnSpPr>
      <xdr:spPr>
        <a:xfrm flipV="1">
          <a:off x="7861300" y="1450848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152654</xdr:rowOff>
    </xdr:from>
    <xdr:to>
      <xdr:col>36</xdr:col>
      <xdr:colOff>165100</xdr:colOff>
      <xdr:row>85</xdr:row>
      <xdr:rowOff>82804</xdr:rowOff>
    </xdr:to>
    <xdr:sp macro="" textlink="">
      <xdr:nvSpPr>
        <xdr:cNvPr id="336" name="楕円 335"/>
        <xdr:cNvSpPr/>
      </xdr:nvSpPr>
      <xdr:spPr>
        <a:xfrm>
          <a:off x="6921500" y="145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111633</xdr:rowOff>
    </xdr:from>
    <xdr:to>
      <xdr:col>41</xdr:col>
      <xdr:colOff>50800</xdr:colOff>
      <xdr:row>85</xdr:row>
      <xdr:rowOff>32004</xdr:rowOff>
    </xdr:to>
    <xdr:cxnSp macro="">
      <xdr:nvCxnSpPr>
        <xdr:cNvPr id="337" name="直線コネクタ 336"/>
        <xdr:cNvCxnSpPr/>
      </xdr:nvCxnSpPr>
      <xdr:spPr>
        <a:xfrm flipV="1">
          <a:off x="6972300" y="14513433"/>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47514</xdr:rowOff>
    </xdr:from>
    <xdr:ext cx="469744" cy="259045"/>
    <xdr:sp macro="" textlink="">
      <xdr:nvSpPr>
        <xdr:cNvPr id="338" name="n_1aveValue【公営住宅】&#10;一人当たり面積"/>
        <xdr:cNvSpPr txBox="1"/>
      </xdr:nvSpPr>
      <xdr:spPr>
        <a:xfrm>
          <a:off x="9391727" y="142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24401</xdr:rowOff>
    </xdr:from>
    <xdr:ext cx="469744" cy="259045"/>
    <xdr:sp macro="" textlink="">
      <xdr:nvSpPr>
        <xdr:cNvPr id="339" name="n_2aveValue【公営住宅】&#10;一人当たり面積"/>
        <xdr:cNvSpPr txBox="1"/>
      </xdr:nvSpPr>
      <xdr:spPr>
        <a:xfrm>
          <a:off x="85154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17924</xdr:rowOff>
    </xdr:from>
    <xdr:ext cx="469744" cy="259045"/>
    <xdr:sp macro="" textlink="">
      <xdr:nvSpPr>
        <xdr:cNvPr id="340" name="n_3aveValue【公営住宅】&#10;一人当たり面積"/>
        <xdr:cNvSpPr txBox="1"/>
      </xdr:nvSpPr>
      <xdr:spPr>
        <a:xfrm>
          <a:off x="7626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82187</xdr:rowOff>
    </xdr:from>
    <xdr:ext cx="469744" cy="259045"/>
    <xdr:sp macro="" textlink="">
      <xdr:nvSpPr>
        <xdr:cNvPr id="341" name="n_4aveValue【公営住宅】&#10;一人当たり面積"/>
        <xdr:cNvSpPr txBox="1"/>
      </xdr:nvSpPr>
      <xdr:spPr>
        <a:xfrm>
          <a:off x="6737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42" name="n_2mainValue【公営住宅】&#10;一人当たり面積"/>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7510</xdr:rowOff>
    </xdr:from>
    <xdr:ext cx="469744" cy="259045"/>
    <xdr:sp macro="" textlink="">
      <xdr:nvSpPr>
        <xdr:cNvPr id="343" name="n_3mainValue【公営住宅】&#10;一人当たり面積"/>
        <xdr:cNvSpPr txBox="1"/>
      </xdr:nvSpPr>
      <xdr:spPr>
        <a:xfrm>
          <a:off x="7626427" y="1423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73931</xdr:rowOff>
    </xdr:from>
    <xdr:ext cx="469744" cy="259045"/>
    <xdr:sp macro="" textlink="">
      <xdr:nvSpPr>
        <xdr:cNvPr id="344" name="n_4mainValue【公営住宅】&#10;一人当たり面積"/>
        <xdr:cNvSpPr txBox="1"/>
      </xdr:nvSpPr>
      <xdr:spPr>
        <a:xfrm>
          <a:off x="6737427"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1" name="テキスト ボックス 37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3" name="テキスト ボックス 37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1" name="テキスト ボックス 38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3" name="テキスト ボックス 38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385" name="直線コネクタ 384"/>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7" name="直線コネクタ 38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388" name="【認定こども園・幼稚園・保育所】&#10;有形固定資産減価償却率最大値テキスト"/>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389" name="直線コネクタ 388"/>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390" name="【認定こども園・幼稚園・保育所】&#10;有形固定資産減価償却率平均値テキスト"/>
        <xdr:cNvSpPr txBox="1"/>
      </xdr:nvSpPr>
      <xdr:spPr>
        <a:xfrm>
          <a:off x="16357600" y="634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391" name="フローチャート: 判断 390"/>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392" name="フローチャート: 判断 391"/>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393" name="フローチャート: 判断 392"/>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394" name="フローチャート: 判断 393"/>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395" name="フローチャート: 判断 394"/>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124460</xdr:rowOff>
    </xdr:from>
    <xdr:to>
      <xdr:col>76</xdr:col>
      <xdr:colOff>165100</xdr:colOff>
      <xdr:row>38</xdr:row>
      <xdr:rowOff>54610</xdr:rowOff>
    </xdr:to>
    <xdr:sp macro="" textlink="">
      <xdr:nvSpPr>
        <xdr:cNvPr id="401" name="楕円 400"/>
        <xdr:cNvSpPr/>
      </xdr:nvSpPr>
      <xdr:spPr>
        <a:xfrm>
          <a:off x="14541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02" name="楕円 401"/>
        <xdr:cNvSpPr/>
      </xdr:nvSpPr>
      <xdr:spPr>
        <a:xfrm>
          <a:off x="1365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121920</xdr:rowOff>
    </xdr:from>
    <xdr:to>
      <xdr:col>76</xdr:col>
      <xdr:colOff>114300</xdr:colOff>
      <xdr:row>38</xdr:row>
      <xdr:rowOff>3810</xdr:rowOff>
    </xdr:to>
    <xdr:cxnSp macro="">
      <xdr:nvCxnSpPr>
        <xdr:cNvPr id="403" name="直線コネクタ 402"/>
        <xdr:cNvCxnSpPr/>
      </xdr:nvCxnSpPr>
      <xdr:spPr>
        <a:xfrm>
          <a:off x="13703300" y="64655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19685</xdr:rowOff>
    </xdr:from>
    <xdr:to>
      <xdr:col>67</xdr:col>
      <xdr:colOff>101600</xdr:colOff>
      <xdr:row>37</xdr:row>
      <xdr:rowOff>121285</xdr:rowOff>
    </xdr:to>
    <xdr:sp macro="" textlink="">
      <xdr:nvSpPr>
        <xdr:cNvPr id="404" name="楕円 403"/>
        <xdr:cNvSpPr/>
      </xdr:nvSpPr>
      <xdr:spPr>
        <a:xfrm>
          <a:off x="12763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70485</xdr:rowOff>
    </xdr:from>
    <xdr:to>
      <xdr:col>71</xdr:col>
      <xdr:colOff>177800</xdr:colOff>
      <xdr:row>37</xdr:row>
      <xdr:rowOff>121920</xdr:rowOff>
    </xdr:to>
    <xdr:cxnSp macro="">
      <xdr:nvCxnSpPr>
        <xdr:cNvPr id="405" name="直線コネクタ 404"/>
        <xdr:cNvCxnSpPr/>
      </xdr:nvCxnSpPr>
      <xdr:spPr>
        <a:xfrm>
          <a:off x="12814300" y="64141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132097</xdr:rowOff>
    </xdr:from>
    <xdr:ext cx="405111" cy="259045"/>
    <xdr:sp macro="" textlink="">
      <xdr:nvSpPr>
        <xdr:cNvPr id="406" name="n_1aveValue【認定こども園・幼稚園・保育所】&#10;有形固定資産減価償却率"/>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407" name="n_2aveValue【認定こども園・幼稚園・保育所】&#10;有形固定資産減価償却率"/>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408" name="n_3aveValue【認定こども園・幼稚園・保育所】&#10;有形固定資産減価償却率"/>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09" name="n_4aveValue【認定こども園・幼稚園・保育所】&#10;有形固定資産減価償却率"/>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45737</xdr:rowOff>
    </xdr:from>
    <xdr:ext cx="405111" cy="259045"/>
    <xdr:sp macro="" textlink="">
      <xdr:nvSpPr>
        <xdr:cNvPr id="410" name="n_2mainValue【認定こども園・幼稚園・保育所】&#10;有形固定資産減価償却率"/>
        <xdr:cNvSpPr txBox="1"/>
      </xdr:nvSpPr>
      <xdr:spPr>
        <a:xfrm>
          <a:off x="14389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411" name="n_3mainValue【認定こども園・幼稚園・保育所】&#10;有形固定資産減価償却率"/>
        <xdr:cNvSpPr txBox="1"/>
      </xdr:nvSpPr>
      <xdr:spPr>
        <a:xfrm>
          <a:off x="13500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412" name="n_4mainValue【認定こども園・幼稚園・保育所】&#10;有形固定資産減価償却率"/>
        <xdr:cNvSpPr txBox="1"/>
      </xdr:nvSpPr>
      <xdr:spPr>
        <a:xfrm>
          <a:off x="12611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3" name="直線コネクタ 42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4" name="テキスト ボックス 42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5" name="直線コネクタ 42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6" name="テキスト ボックス 42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7" name="直線コネクタ 42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8" name="テキスト ボックス 42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9" name="直線コネクタ 42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0" name="テキスト ボックス 42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2" name="テキスト ボックス 43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34" name="直線コネクタ 433"/>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35" name="【認定こども園・幼稚園・保育所】&#10;一人当たり面積最小値テキスト"/>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36" name="直線コネクタ 435"/>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37"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38" name="直線コネクタ 437"/>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81551</xdr:rowOff>
    </xdr:from>
    <xdr:ext cx="469744" cy="259045"/>
    <xdr:sp macro="" textlink="">
      <xdr:nvSpPr>
        <xdr:cNvPr id="439" name="【認定こども園・幼稚園・保育所】&#10;一人当たり面積平均値テキスト"/>
        <xdr:cNvSpPr txBox="1"/>
      </xdr:nvSpPr>
      <xdr:spPr>
        <a:xfrm>
          <a:off x="22199600" y="64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40" name="フローチャート: 判断 439"/>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41" name="フローチャート: 判断 440"/>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42" name="フローチャート: 判断 441"/>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43" name="フローチャート: 判断 442"/>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44" name="フローチャート: 判断 443"/>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153416</xdr:rowOff>
    </xdr:from>
    <xdr:to>
      <xdr:col>107</xdr:col>
      <xdr:colOff>101600</xdr:colOff>
      <xdr:row>38</xdr:row>
      <xdr:rowOff>83565</xdr:rowOff>
    </xdr:to>
    <xdr:sp macro="" textlink="">
      <xdr:nvSpPr>
        <xdr:cNvPr id="450" name="楕円 449"/>
        <xdr:cNvSpPr/>
      </xdr:nvSpPr>
      <xdr:spPr>
        <a:xfrm>
          <a:off x="20383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160274</xdr:rowOff>
    </xdr:from>
    <xdr:to>
      <xdr:col>102</xdr:col>
      <xdr:colOff>165100</xdr:colOff>
      <xdr:row>38</xdr:row>
      <xdr:rowOff>90424</xdr:rowOff>
    </xdr:to>
    <xdr:sp macro="" textlink="">
      <xdr:nvSpPr>
        <xdr:cNvPr id="451" name="楕円 450"/>
        <xdr:cNvSpPr/>
      </xdr:nvSpPr>
      <xdr:spPr>
        <a:xfrm>
          <a:off x="19494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32766</xdr:rowOff>
    </xdr:from>
    <xdr:to>
      <xdr:col>107</xdr:col>
      <xdr:colOff>50800</xdr:colOff>
      <xdr:row>38</xdr:row>
      <xdr:rowOff>39624</xdr:rowOff>
    </xdr:to>
    <xdr:cxnSp macro="">
      <xdr:nvCxnSpPr>
        <xdr:cNvPr id="452" name="直線コネクタ 451"/>
        <xdr:cNvCxnSpPr/>
      </xdr:nvCxnSpPr>
      <xdr:spPr>
        <a:xfrm flipV="1">
          <a:off x="19545300" y="654786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167132</xdr:rowOff>
    </xdr:from>
    <xdr:to>
      <xdr:col>98</xdr:col>
      <xdr:colOff>38100</xdr:colOff>
      <xdr:row>38</xdr:row>
      <xdr:rowOff>97282</xdr:rowOff>
    </xdr:to>
    <xdr:sp macro="" textlink="">
      <xdr:nvSpPr>
        <xdr:cNvPr id="453" name="楕円 452"/>
        <xdr:cNvSpPr/>
      </xdr:nvSpPr>
      <xdr:spPr>
        <a:xfrm>
          <a:off x="18605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39624</xdr:rowOff>
    </xdr:from>
    <xdr:to>
      <xdr:col>102</xdr:col>
      <xdr:colOff>114300</xdr:colOff>
      <xdr:row>38</xdr:row>
      <xdr:rowOff>46482</xdr:rowOff>
    </xdr:to>
    <xdr:cxnSp macro="">
      <xdr:nvCxnSpPr>
        <xdr:cNvPr id="454" name="直線コネクタ 453"/>
        <xdr:cNvCxnSpPr/>
      </xdr:nvCxnSpPr>
      <xdr:spPr>
        <a:xfrm flipV="1">
          <a:off x="18656300" y="65547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47515</xdr:rowOff>
    </xdr:from>
    <xdr:ext cx="469744" cy="259045"/>
    <xdr:sp macro="" textlink="">
      <xdr:nvSpPr>
        <xdr:cNvPr id="455" name="n_1aveValue【認定こども園・幼稚園・保育所】&#10;一人当たり面積"/>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456" name="n_2aveValue【認定こども園・幼稚園・保育所】&#10;一人当たり面積"/>
        <xdr:cNvSpPr txBox="1"/>
      </xdr:nvSpPr>
      <xdr:spPr>
        <a:xfrm>
          <a:off x="20199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457" name="n_3aveValue【認定こども園・幼稚園・保育所】&#10;一人当たり面積"/>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458" name="n_4aveValue【認定こども園・幼稚園・保育所】&#10;一人当たり面積"/>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74693</xdr:rowOff>
    </xdr:from>
    <xdr:ext cx="469744" cy="259045"/>
    <xdr:sp macro="" textlink="">
      <xdr:nvSpPr>
        <xdr:cNvPr id="459" name="n_2mainValue【認定こども園・幼稚園・保育所】&#10;一人当たり面積"/>
        <xdr:cNvSpPr txBox="1"/>
      </xdr:nvSpPr>
      <xdr:spPr>
        <a:xfrm>
          <a:off x="20199427" y="65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81551</xdr:rowOff>
    </xdr:from>
    <xdr:ext cx="469744" cy="259045"/>
    <xdr:sp macro="" textlink="">
      <xdr:nvSpPr>
        <xdr:cNvPr id="460" name="n_3mainValue【認定こども園・幼稚園・保育所】&#10;一人当たり面積"/>
        <xdr:cNvSpPr txBox="1"/>
      </xdr:nvSpPr>
      <xdr:spPr>
        <a:xfrm>
          <a:off x="19310427" y="659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113809</xdr:rowOff>
    </xdr:from>
    <xdr:ext cx="469744" cy="259045"/>
    <xdr:sp macro="" textlink="">
      <xdr:nvSpPr>
        <xdr:cNvPr id="461" name="n_4mainValue【認定こども園・幼稚園・保育所】&#10;一人当たり面積"/>
        <xdr:cNvSpPr txBox="1"/>
      </xdr:nvSpPr>
      <xdr:spPr>
        <a:xfrm>
          <a:off x="18421427" y="62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2" name="テキスト ボックス 47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3" name="直線コネクタ 4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4" name="テキスト ボックス 47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5" name="直線コネクタ 4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6" name="テキスト ボックス 4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7" name="直線コネクタ 4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8" name="テキスト ボックス 4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9" name="直線コネクタ 4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0" name="テキスト ボックス 4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1" name="直線コネクタ 4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2" name="テキスト ボックス 4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3" name="直線コネクタ 4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4" name="テキスト ボックス 48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487" name="直線コネクタ 486"/>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88"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89" name="直線コネクタ 48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490"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491" name="直線コネクタ 490"/>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89280</xdr:rowOff>
    </xdr:from>
    <xdr:ext cx="405111" cy="259045"/>
    <xdr:sp macro="" textlink="">
      <xdr:nvSpPr>
        <xdr:cNvPr id="492" name="【学校施設】&#10;有形固定資産減価償却率平均値テキスト"/>
        <xdr:cNvSpPr txBox="1"/>
      </xdr:nvSpPr>
      <xdr:spPr>
        <a:xfrm>
          <a:off x="16357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493" name="フローチャート: 判断 492"/>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494" name="フローチャート: 判断 493"/>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5" name="フローチャート: 判断 49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496" name="フローチャート: 判断 495"/>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497" name="フローチャート: 判断 496"/>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99423</xdr:rowOff>
    </xdr:from>
    <xdr:to>
      <xdr:col>76</xdr:col>
      <xdr:colOff>165100</xdr:colOff>
      <xdr:row>63</xdr:row>
      <xdr:rowOff>29573</xdr:rowOff>
    </xdr:to>
    <xdr:sp macro="" textlink="">
      <xdr:nvSpPr>
        <xdr:cNvPr id="503" name="楕円 502"/>
        <xdr:cNvSpPr/>
      </xdr:nvSpPr>
      <xdr:spPr>
        <a:xfrm>
          <a:off x="14541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71665</xdr:rowOff>
    </xdr:from>
    <xdr:to>
      <xdr:col>72</xdr:col>
      <xdr:colOff>38100</xdr:colOff>
      <xdr:row>63</xdr:row>
      <xdr:rowOff>1815</xdr:rowOff>
    </xdr:to>
    <xdr:sp macro="" textlink="">
      <xdr:nvSpPr>
        <xdr:cNvPr id="504" name="楕円 503"/>
        <xdr:cNvSpPr/>
      </xdr:nvSpPr>
      <xdr:spPr>
        <a:xfrm>
          <a:off x="13652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122465</xdr:rowOff>
    </xdr:from>
    <xdr:to>
      <xdr:col>76</xdr:col>
      <xdr:colOff>114300</xdr:colOff>
      <xdr:row>62</xdr:row>
      <xdr:rowOff>150223</xdr:rowOff>
    </xdr:to>
    <xdr:cxnSp macro="">
      <xdr:nvCxnSpPr>
        <xdr:cNvPr id="505" name="直線コネクタ 504"/>
        <xdr:cNvCxnSpPr/>
      </xdr:nvCxnSpPr>
      <xdr:spPr>
        <a:xfrm>
          <a:off x="13703300" y="107523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37374</xdr:rowOff>
    </xdr:from>
    <xdr:to>
      <xdr:col>67</xdr:col>
      <xdr:colOff>101600</xdr:colOff>
      <xdr:row>62</xdr:row>
      <xdr:rowOff>138974</xdr:rowOff>
    </xdr:to>
    <xdr:sp macro="" textlink="">
      <xdr:nvSpPr>
        <xdr:cNvPr id="506" name="楕円 505"/>
        <xdr:cNvSpPr/>
      </xdr:nvSpPr>
      <xdr:spPr>
        <a:xfrm>
          <a:off x="12763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88174</xdr:rowOff>
    </xdr:from>
    <xdr:to>
      <xdr:col>71</xdr:col>
      <xdr:colOff>177800</xdr:colOff>
      <xdr:row>62</xdr:row>
      <xdr:rowOff>122465</xdr:rowOff>
    </xdr:to>
    <xdr:cxnSp macro="">
      <xdr:nvCxnSpPr>
        <xdr:cNvPr id="507" name="直線コネクタ 506"/>
        <xdr:cNvCxnSpPr/>
      </xdr:nvCxnSpPr>
      <xdr:spPr>
        <a:xfrm>
          <a:off x="12814300" y="107180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508" name="n_1aveValue【学校施設】&#10;有形固定資産減価償却率"/>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09"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510" name="n_3aveValue【学校施設】&#10;有形固定資産減価償却率"/>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11" name="n_4aveValue【学校施設】&#10;有形固定資産減価償却率"/>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20700</xdr:rowOff>
    </xdr:from>
    <xdr:ext cx="405111" cy="259045"/>
    <xdr:sp macro="" textlink="">
      <xdr:nvSpPr>
        <xdr:cNvPr id="512" name="n_2mainValue【学校施設】&#10;有形固定資産減価償却率"/>
        <xdr:cNvSpPr txBox="1"/>
      </xdr:nvSpPr>
      <xdr:spPr>
        <a:xfrm>
          <a:off x="14389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164392</xdr:rowOff>
    </xdr:from>
    <xdr:ext cx="405111" cy="259045"/>
    <xdr:sp macro="" textlink="">
      <xdr:nvSpPr>
        <xdr:cNvPr id="513" name="n_3mainValue【学校施設】&#10;有形固定資産減価償却率"/>
        <xdr:cNvSpPr txBox="1"/>
      </xdr:nvSpPr>
      <xdr:spPr>
        <a:xfrm>
          <a:off x="135007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130101</xdr:rowOff>
    </xdr:from>
    <xdr:ext cx="405111" cy="259045"/>
    <xdr:sp macro="" textlink="">
      <xdr:nvSpPr>
        <xdr:cNvPr id="514" name="n_4mainValue【学校施設】&#10;有形固定資産減価償却率"/>
        <xdr:cNvSpPr txBox="1"/>
      </xdr:nvSpPr>
      <xdr:spPr>
        <a:xfrm>
          <a:off x="12611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5" name="テキスト ボックス 5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6" name="直線コネクタ 52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7" name="テキスト ボックス 52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8" name="直線コネクタ 52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9" name="テキスト ボックス 52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0" name="直線コネクタ 52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1" name="テキスト ボックス 53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2" name="直線コネクタ 53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3" name="テキスト ボックス 53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4" name="直線コネクタ 53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5" name="テキスト ボックス 53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6" name="直線コネクタ 53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7" name="テキスト ボックス 53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41" name="直線コネクタ 540"/>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42" name="【学校施設】&#10;一人当たり面積最小値テキスト"/>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43" name="直線コネクタ 542"/>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44" name="【学校施設】&#10;一人当たり面積最大値テキスト"/>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45" name="直線コネクタ 544"/>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1759</xdr:rowOff>
    </xdr:from>
    <xdr:ext cx="469744" cy="259045"/>
    <xdr:sp macro="" textlink="">
      <xdr:nvSpPr>
        <xdr:cNvPr id="546" name="【学校施設】&#10;一人当たり面積平均値テキスト"/>
        <xdr:cNvSpPr txBox="1"/>
      </xdr:nvSpPr>
      <xdr:spPr>
        <a:xfrm>
          <a:off x="22199600" y="10631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547" name="フローチャート: 判断 546"/>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548" name="フローチャート: 判断 547"/>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549" name="フローチャート: 判断 548"/>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550" name="フローチャート: 判断 549"/>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551" name="フローチャート: 判断 550"/>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98770</xdr:rowOff>
    </xdr:from>
    <xdr:to>
      <xdr:col>107</xdr:col>
      <xdr:colOff>101600</xdr:colOff>
      <xdr:row>63</xdr:row>
      <xdr:rowOff>28920</xdr:rowOff>
    </xdr:to>
    <xdr:sp macro="" textlink="">
      <xdr:nvSpPr>
        <xdr:cNvPr id="557" name="楕円 556"/>
        <xdr:cNvSpPr/>
      </xdr:nvSpPr>
      <xdr:spPr>
        <a:xfrm>
          <a:off x="20383500" y="107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108567</xdr:rowOff>
    </xdr:from>
    <xdr:to>
      <xdr:col>102</xdr:col>
      <xdr:colOff>165100</xdr:colOff>
      <xdr:row>63</xdr:row>
      <xdr:rowOff>38717</xdr:rowOff>
    </xdr:to>
    <xdr:sp macro="" textlink="">
      <xdr:nvSpPr>
        <xdr:cNvPr id="558" name="楕円 557"/>
        <xdr:cNvSpPr/>
      </xdr:nvSpPr>
      <xdr:spPr>
        <a:xfrm>
          <a:off x="19494500" y="1073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149570</xdr:rowOff>
    </xdr:from>
    <xdr:to>
      <xdr:col>107</xdr:col>
      <xdr:colOff>50800</xdr:colOff>
      <xdr:row>62</xdr:row>
      <xdr:rowOff>159367</xdr:rowOff>
    </xdr:to>
    <xdr:cxnSp macro="">
      <xdr:nvCxnSpPr>
        <xdr:cNvPr id="559" name="直線コネクタ 558"/>
        <xdr:cNvCxnSpPr/>
      </xdr:nvCxnSpPr>
      <xdr:spPr>
        <a:xfrm flipV="1">
          <a:off x="19545300" y="1077947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115425</xdr:rowOff>
    </xdr:from>
    <xdr:to>
      <xdr:col>98</xdr:col>
      <xdr:colOff>38100</xdr:colOff>
      <xdr:row>63</xdr:row>
      <xdr:rowOff>45575</xdr:rowOff>
    </xdr:to>
    <xdr:sp macro="" textlink="">
      <xdr:nvSpPr>
        <xdr:cNvPr id="560" name="楕円 559"/>
        <xdr:cNvSpPr/>
      </xdr:nvSpPr>
      <xdr:spPr>
        <a:xfrm>
          <a:off x="18605500" y="107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159367</xdr:rowOff>
    </xdr:from>
    <xdr:to>
      <xdr:col>102</xdr:col>
      <xdr:colOff>114300</xdr:colOff>
      <xdr:row>62</xdr:row>
      <xdr:rowOff>166225</xdr:rowOff>
    </xdr:to>
    <xdr:cxnSp macro="">
      <xdr:nvCxnSpPr>
        <xdr:cNvPr id="561" name="直線コネクタ 560"/>
        <xdr:cNvCxnSpPr/>
      </xdr:nvCxnSpPr>
      <xdr:spPr>
        <a:xfrm flipV="1">
          <a:off x="18656300" y="1078926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139173</xdr:rowOff>
    </xdr:from>
    <xdr:ext cx="469744" cy="259045"/>
    <xdr:sp macro="" textlink="">
      <xdr:nvSpPr>
        <xdr:cNvPr id="562" name="n_1aveValue【学校施設】&#10;一人当たり面積"/>
        <xdr:cNvSpPr txBox="1"/>
      </xdr:nvSpPr>
      <xdr:spPr>
        <a:xfrm>
          <a:off x="21075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158114</xdr:rowOff>
    </xdr:from>
    <xdr:ext cx="469744" cy="259045"/>
    <xdr:sp macro="" textlink="">
      <xdr:nvSpPr>
        <xdr:cNvPr id="563" name="n_2aveValue【学校施設】&#10;一人当たり面積"/>
        <xdr:cNvSpPr txBox="1"/>
      </xdr:nvSpPr>
      <xdr:spPr>
        <a:xfrm>
          <a:off x="20199427" y="10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macro="" textlink="">
      <xdr:nvSpPr>
        <xdr:cNvPr id="564" name="n_3aveValue【学校施設】&#10;一人当たり面積"/>
        <xdr:cNvSpPr txBox="1"/>
      </xdr:nvSpPr>
      <xdr:spPr>
        <a:xfrm>
          <a:off x="19310427" y="104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565" name="n_4aveValue【学校施設】&#10;一人当たり面積"/>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20047</xdr:rowOff>
    </xdr:from>
    <xdr:ext cx="469744" cy="259045"/>
    <xdr:sp macro="" textlink="">
      <xdr:nvSpPr>
        <xdr:cNvPr id="566" name="n_2mainValue【学校施設】&#10;一人当たり面積"/>
        <xdr:cNvSpPr txBox="1"/>
      </xdr:nvSpPr>
      <xdr:spPr>
        <a:xfrm>
          <a:off x="20199427" y="108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29844</xdr:rowOff>
    </xdr:from>
    <xdr:ext cx="469744" cy="259045"/>
    <xdr:sp macro="" textlink="">
      <xdr:nvSpPr>
        <xdr:cNvPr id="567" name="n_3mainValue【学校施設】&#10;一人当たり面積"/>
        <xdr:cNvSpPr txBox="1"/>
      </xdr:nvSpPr>
      <xdr:spPr>
        <a:xfrm>
          <a:off x="19310427" y="1083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36702</xdr:rowOff>
    </xdr:from>
    <xdr:ext cx="469744" cy="259045"/>
    <xdr:sp macro="" textlink="">
      <xdr:nvSpPr>
        <xdr:cNvPr id="568" name="n_4mainValue【学校施設】&#10;一人当たり面積"/>
        <xdr:cNvSpPr txBox="1"/>
      </xdr:nvSpPr>
      <xdr:spPr>
        <a:xfrm>
          <a:off x="18421427" y="1083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5" name="テキスト ボックス 59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97" name="テキスト ボックス 59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05" name="テキスト ボックス 60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08" name="直線コネクタ 60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09"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10" name="直線コネクタ 60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11"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2" name="直線コネクタ 61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80027</xdr:rowOff>
    </xdr:from>
    <xdr:ext cx="405111" cy="259045"/>
    <xdr:sp macro="" textlink="">
      <xdr:nvSpPr>
        <xdr:cNvPr id="613" name="【公民館】&#10;有形固定資産減価償却率平均値テキスト"/>
        <xdr:cNvSpPr txBox="1"/>
      </xdr:nvSpPr>
      <xdr:spPr>
        <a:xfrm>
          <a:off x="16357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14" name="フローチャート: 判断 613"/>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615" name="フローチャート: 判断 614"/>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16" name="フローチャート: 判断 615"/>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617" name="フローチャート: 判断 616"/>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618" name="フローチャート: 判断 617"/>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16511</xdr:rowOff>
    </xdr:from>
    <xdr:to>
      <xdr:col>76</xdr:col>
      <xdr:colOff>165100</xdr:colOff>
      <xdr:row>105</xdr:row>
      <xdr:rowOff>118111</xdr:rowOff>
    </xdr:to>
    <xdr:sp macro="" textlink="">
      <xdr:nvSpPr>
        <xdr:cNvPr id="624" name="楕円 623"/>
        <xdr:cNvSpPr/>
      </xdr:nvSpPr>
      <xdr:spPr>
        <a:xfrm>
          <a:off x="14541500" y="180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129539</xdr:rowOff>
    </xdr:from>
    <xdr:to>
      <xdr:col>72</xdr:col>
      <xdr:colOff>38100</xdr:colOff>
      <xdr:row>107</xdr:row>
      <xdr:rowOff>59689</xdr:rowOff>
    </xdr:to>
    <xdr:sp macro="" textlink="">
      <xdr:nvSpPr>
        <xdr:cNvPr id="625" name="楕円 624"/>
        <xdr:cNvSpPr/>
      </xdr:nvSpPr>
      <xdr:spPr>
        <a:xfrm>
          <a:off x="13652500" y="183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67311</xdr:rowOff>
    </xdr:from>
    <xdr:to>
      <xdr:col>76</xdr:col>
      <xdr:colOff>114300</xdr:colOff>
      <xdr:row>107</xdr:row>
      <xdr:rowOff>8889</xdr:rowOff>
    </xdr:to>
    <xdr:cxnSp macro="">
      <xdr:nvCxnSpPr>
        <xdr:cNvPr id="626" name="直線コネクタ 625"/>
        <xdr:cNvCxnSpPr/>
      </xdr:nvCxnSpPr>
      <xdr:spPr>
        <a:xfrm flipV="1">
          <a:off x="13703300" y="18069561"/>
          <a:ext cx="889000" cy="28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101600</xdr:rowOff>
    </xdr:from>
    <xdr:to>
      <xdr:col>67</xdr:col>
      <xdr:colOff>101600</xdr:colOff>
      <xdr:row>107</xdr:row>
      <xdr:rowOff>31750</xdr:rowOff>
    </xdr:to>
    <xdr:sp macro="" textlink="">
      <xdr:nvSpPr>
        <xdr:cNvPr id="627" name="楕円 626"/>
        <xdr:cNvSpPr/>
      </xdr:nvSpPr>
      <xdr:spPr>
        <a:xfrm>
          <a:off x="12763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152400</xdr:rowOff>
    </xdr:from>
    <xdr:to>
      <xdr:col>71</xdr:col>
      <xdr:colOff>177800</xdr:colOff>
      <xdr:row>107</xdr:row>
      <xdr:rowOff>8889</xdr:rowOff>
    </xdr:to>
    <xdr:cxnSp macro="">
      <xdr:nvCxnSpPr>
        <xdr:cNvPr id="628" name="直線コネクタ 627"/>
        <xdr:cNvCxnSpPr/>
      </xdr:nvCxnSpPr>
      <xdr:spPr>
        <a:xfrm>
          <a:off x="12814300" y="183261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92727</xdr:rowOff>
    </xdr:from>
    <xdr:ext cx="405111" cy="259045"/>
    <xdr:sp macro="" textlink="">
      <xdr:nvSpPr>
        <xdr:cNvPr id="629" name="n_1aveValue【公民館】&#10;有形固定資産減価償却率"/>
        <xdr:cNvSpPr txBox="1"/>
      </xdr:nvSpPr>
      <xdr:spPr>
        <a:xfrm>
          <a:off x="152660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630" name="n_2aveValue【公民館】&#10;有形固定資産減価償却率"/>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631" name="n_3aveValue【公民館】&#10;有形固定資産減価償却率"/>
        <xdr:cNvSpPr txBox="1"/>
      </xdr:nvSpPr>
      <xdr:spPr>
        <a:xfrm>
          <a:off x="13500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632" name="n_4aveValue【公民館】&#10;有形固定資産減価償却率"/>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109238</xdr:rowOff>
    </xdr:from>
    <xdr:ext cx="405111" cy="259045"/>
    <xdr:sp macro="" textlink="">
      <xdr:nvSpPr>
        <xdr:cNvPr id="633" name="n_2mainValue【公民館】&#10;有形固定資産減価償却率"/>
        <xdr:cNvSpPr txBox="1"/>
      </xdr:nvSpPr>
      <xdr:spPr>
        <a:xfrm>
          <a:off x="14389744"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50816</xdr:rowOff>
    </xdr:from>
    <xdr:ext cx="405111" cy="259045"/>
    <xdr:sp macro="" textlink="">
      <xdr:nvSpPr>
        <xdr:cNvPr id="634" name="n_3mainValue【公民館】&#10;有形固定資産減価償却率"/>
        <xdr:cNvSpPr txBox="1"/>
      </xdr:nvSpPr>
      <xdr:spPr>
        <a:xfrm>
          <a:off x="13500744" y="1839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22877</xdr:rowOff>
    </xdr:from>
    <xdr:ext cx="405111" cy="259045"/>
    <xdr:sp macro="" textlink="">
      <xdr:nvSpPr>
        <xdr:cNvPr id="635" name="n_4mainValue【公民館】&#10;有形固定資産減価償却率"/>
        <xdr:cNvSpPr txBox="1"/>
      </xdr:nvSpPr>
      <xdr:spPr>
        <a:xfrm>
          <a:off x="12611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6" name="正方形/長方形 6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7" name="正方形/長方形 6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8" name="正方形/長方形 6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9" name="正方形/長方形 6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0" name="正方形/長方形 6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1" name="正方形/長方形 6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2" name="正方形/長方形 6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3" name="正方形/長方形 6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4" name="テキスト ボックス 6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5" name="直線コネクタ 6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6" name="直線コネクタ 64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7" name="テキスト ボックス 64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8" name="直線コネクタ 64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9" name="テキスト ボックス 64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0" name="直線コネクタ 64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1" name="テキスト ボックス 65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2" name="直線コネクタ 65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3" name="テキスト ボックス 65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4" name="直線コネクタ 65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5" name="テキスト ボックス 65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6" name="直線コネクタ 65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7" name="テキスト ボックス 65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8" name="直線コネクタ 6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9" name="テキスト ボックス 6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661" name="直線コネクタ 660"/>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62"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63" name="直線コネクタ 662"/>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664" name="【公民館】&#10;一人当たり面積最大値テキスト"/>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665" name="直線コネクタ 664"/>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666" name="【公民館】&#10;一人当たり面積平均値テキスト"/>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67" name="フローチャート: 判断 666"/>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68" name="フローチャート: 判断 667"/>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669" name="フローチャート: 判断 668"/>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670" name="フローチャート: 判断 669"/>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671" name="フローチャート: 判断 670"/>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22134</xdr:rowOff>
    </xdr:from>
    <xdr:to>
      <xdr:col>107</xdr:col>
      <xdr:colOff>101600</xdr:colOff>
      <xdr:row>107</xdr:row>
      <xdr:rowOff>123734</xdr:rowOff>
    </xdr:to>
    <xdr:sp macro="" textlink="">
      <xdr:nvSpPr>
        <xdr:cNvPr id="677" name="楕円 676"/>
        <xdr:cNvSpPr/>
      </xdr:nvSpPr>
      <xdr:spPr>
        <a:xfrm>
          <a:off x="20383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678" name="楕円 677"/>
        <xdr:cNvSpPr/>
      </xdr:nvSpPr>
      <xdr:spPr>
        <a:xfrm>
          <a:off x="19494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72934</xdr:rowOff>
    </xdr:from>
    <xdr:to>
      <xdr:col>107</xdr:col>
      <xdr:colOff>50800</xdr:colOff>
      <xdr:row>107</xdr:row>
      <xdr:rowOff>90895</xdr:rowOff>
    </xdr:to>
    <xdr:cxnSp macro="">
      <xdr:nvCxnSpPr>
        <xdr:cNvPr id="679" name="直線コネクタ 678"/>
        <xdr:cNvCxnSpPr/>
      </xdr:nvCxnSpPr>
      <xdr:spPr>
        <a:xfrm flipV="1">
          <a:off x="19545300" y="1841808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62956</xdr:rowOff>
    </xdr:from>
    <xdr:to>
      <xdr:col>98</xdr:col>
      <xdr:colOff>38100</xdr:colOff>
      <xdr:row>107</xdr:row>
      <xdr:rowOff>164556</xdr:rowOff>
    </xdr:to>
    <xdr:sp macro="" textlink="">
      <xdr:nvSpPr>
        <xdr:cNvPr id="680" name="楕円 679"/>
        <xdr:cNvSpPr/>
      </xdr:nvSpPr>
      <xdr:spPr>
        <a:xfrm>
          <a:off x="18605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90895</xdr:rowOff>
    </xdr:from>
    <xdr:to>
      <xdr:col>102</xdr:col>
      <xdr:colOff>114300</xdr:colOff>
      <xdr:row>107</xdr:row>
      <xdr:rowOff>113756</xdr:rowOff>
    </xdr:to>
    <xdr:cxnSp macro="">
      <xdr:nvCxnSpPr>
        <xdr:cNvPr id="681" name="直線コネクタ 680"/>
        <xdr:cNvCxnSpPr/>
      </xdr:nvCxnSpPr>
      <xdr:spPr>
        <a:xfrm flipV="1">
          <a:off x="18656300" y="1843604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682" name="n_1aveValue【公民館】&#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683" name="n_2aveValue【公民館】&#10;一人当たり面積"/>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684" name="n_3aveValue【公民館】&#10;一人当たり面積"/>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685" name="n_4aveValue【公民館】&#10;一人当たり面積"/>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114861</xdr:rowOff>
    </xdr:from>
    <xdr:ext cx="469744" cy="259045"/>
    <xdr:sp macro="" textlink="">
      <xdr:nvSpPr>
        <xdr:cNvPr id="686" name="n_2mainValue【公民館】&#10;一人当たり面積"/>
        <xdr:cNvSpPr txBox="1"/>
      </xdr:nvSpPr>
      <xdr:spPr>
        <a:xfrm>
          <a:off x="20199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687" name="n_3mainValue【公民館】&#10;一人当たり面積"/>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155683</xdr:rowOff>
    </xdr:from>
    <xdr:ext cx="469744" cy="259045"/>
    <xdr:sp macro="" textlink="">
      <xdr:nvSpPr>
        <xdr:cNvPr id="688" name="n_4mainValue【公民館】&#10;一人当たり面積"/>
        <xdr:cNvSpPr txBox="1"/>
      </xdr:nvSpPr>
      <xdr:spPr>
        <a:xfrm>
          <a:off x="18421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9" name="正方形/長方形 6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0" name="正方形/長方形 6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1" name="テキスト ボックス 6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有形固定資産減価償却率　　</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　　道路　</a:t>
          </a:r>
          <a:r>
            <a:rPr kumimoji="1" lang="en-US" altLang="ja-JP" sz="1050">
              <a:latin typeface="ＭＳ Ｐゴシック" panose="020B0600070205080204" pitchFamily="50" charset="-128"/>
              <a:ea typeface="ＭＳ Ｐゴシック" panose="020B0600070205080204" pitchFamily="50" charset="-128"/>
            </a:rPr>
            <a:t>59.5%</a:t>
          </a:r>
          <a:r>
            <a:rPr kumimoji="1" lang="ja-JP" altLang="en-US" sz="1050">
              <a:latin typeface="ＭＳ Ｐゴシック" panose="020B0600070205080204" pitchFamily="50" charset="-128"/>
              <a:ea typeface="ＭＳ Ｐゴシック" panose="020B0600070205080204" pitchFamily="50" charset="-128"/>
            </a:rPr>
            <a:t>，橋りょう・トンネル　</a:t>
          </a:r>
          <a:r>
            <a:rPr kumimoji="1" lang="en-US" altLang="ja-JP" sz="1050">
              <a:latin typeface="ＭＳ Ｐゴシック" panose="020B0600070205080204" pitchFamily="50" charset="-128"/>
              <a:ea typeface="ＭＳ Ｐゴシック" panose="020B0600070205080204" pitchFamily="50" charset="-128"/>
            </a:rPr>
            <a:t>70.8%</a:t>
          </a:r>
          <a:r>
            <a:rPr kumimoji="1" lang="ja-JP" altLang="en-US" sz="1050">
              <a:latin typeface="ＭＳ Ｐゴシック" panose="020B0600070205080204" pitchFamily="50" charset="-128"/>
              <a:ea typeface="ＭＳ Ｐゴシック" panose="020B0600070205080204" pitchFamily="50" charset="-128"/>
            </a:rPr>
            <a:t>，公営住宅　</a:t>
          </a:r>
          <a:r>
            <a:rPr kumimoji="1" lang="en-US" altLang="ja-JP" sz="1050">
              <a:latin typeface="ＭＳ Ｐゴシック" panose="020B0600070205080204" pitchFamily="50" charset="-128"/>
              <a:ea typeface="ＭＳ Ｐゴシック" panose="020B0600070205080204" pitchFamily="50" charset="-128"/>
            </a:rPr>
            <a:t>59.1%</a:t>
          </a:r>
          <a:r>
            <a:rPr kumimoji="1" lang="ja-JP" altLang="en-US" sz="1050">
              <a:latin typeface="ＭＳ Ｐゴシック" panose="020B0600070205080204" pitchFamily="50" charset="-128"/>
              <a:ea typeface="ＭＳ Ｐゴシック" panose="020B0600070205080204" pitchFamily="50" charset="-128"/>
            </a:rPr>
            <a:t>，港湾・漁港　該当なし，認定こども園・幼稚園・保育所　</a:t>
          </a:r>
          <a:r>
            <a:rPr kumimoji="1" lang="en-US" altLang="ja-JP" sz="1050">
              <a:latin typeface="ＭＳ Ｐゴシック" panose="020B0600070205080204" pitchFamily="50" charset="-128"/>
              <a:ea typeface="ＭＳ Ｐゴシック" panose="020B0600070205080204" pitchFamily="50" charset="-128"/>
            </a:rPr>
            <a:t>64.3%</a:t>
          </a:r>
          <a:r>
            <a:rPr kumimoji="1" lang="ja-JP" altLang="en-US" sz="1050">
              <a:latin typeface="ＭＳ Ｐゴシック" panose="020B0600070205080204" pitchFamily="50" charset="-128"/>
              <a:ea typeface="ＭＳ Ｐゴシック" panose="020B0600070205080204" pitchFamily="50" charset="-128"/>
            </a:rPr>
            <a:t>，学校施設　</a:t>
          </a:r>
          <a:r>
            <a:rPr kumimoji="1" lang="en-US" altLang="ja-JP" sz="1050">
              <a:latin typeface="ＭＳ Ｐゴシック" panose="020B0600070205080204" pitchFamily="50" charset="-128"/>
              <a:ea typeface="ＭＳ Ｐゴシック" panose="020B0600070205080204" pitchFamily="50" charset="-128"/>
            </a:rPr>
            <a:t>81.9%</a:t>
          </a:r>
          <a:r>
            <a:rPr kumimoji="1" lang="ja-JP" altLang="en-US" sz="1050">
              <a:latin typeface="ＭＳ Ｐゴシック" panose="020B0600070205080204" pitchFamily="50" charset="-128"/>
              <a:ea typeface="ＭＳ Ｐゴシック" panose="020B0600070205080204" pitchFamily="50" charset="-128"/>
            </a:rPr>
            <a:t>，児童館　該当なし，公民館　</a:t>
          </a:r>
          <a:r>
            <a:rPr kumimoji="1" lang="en-US" altLang="ja-JP" sz="1050">
              <a:latin typeface="ＭＳ Ｐゴシック" panose="020B0600070205080204" pitchFamily="50" charset="-128"/>
              <a:ea typeface="ＭＳ Ｐゴシック" panose="020B0600070205080204" pitchFamily="50" charset="-128"/>
            </a:rPr>
            <a:t>72.7%</a:t>
          </a:r>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日人口　</a:t>
          </a:r>
          <a:r>
            <a:rPr kumimoji="1" lang="en-US" altLang="ja-JP" sz="1050">
              <a:latin typeface="ＭＳ Ｐゴシック" panose="020B0600070205080204" pitchFamily="50" charset="-128"/>
              <a:ea typeface="ＭＳ Ｐゴシック" panose="020B0600070205080204" pitchFamily="50" charset="-128"/>
            </a:rPr>
            <a:t>14,309</a:t>
          </a:r>
          <a:r>
            <a:rPr kumimoji="1" lang="ja-JP" altLang="en-US" sz="1050">
              <a:latin typeface="ＭＳ Ｐゴシック" panose="020B0600070205080204" pitchFamily="50" charset="-128"/>
              <a:ea typeface="ＭＳ Ｐゴシック" panose="020B0600070205080204" pitchFamily="50" charset="-128"/>
            </a:rPr>
            <a:t>人</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R1</a:t>
          </a:r>
          <a:r>
            <a:rPr kumimoji="1" lang="ja-JP" altLang="en-US" sz="1050">
              <a:latin typeface="ＭＳ Ｐゴシック" panose="020B0600070205080204" pitchFamily="50" charset="-128"/>
              <a:ea typeface="ＭＳ Ｐゴシック" panose="020B0600070205080204" pitchFamily="50" charset="-128"/>
            </a:rPr>
            <a:t>　　道路　</a:t>
          </a:r>
          <a:r>
            <a:rPr kumimoji="1" lang="en-US" altLang="ja-JP" sz="1050">
              <a:latin typeface="ＭＳ Ｐゴシック" panose="020B0600070205080204" pitchFamily="50" charset="-128"/>
              <a:ea typeface="ＭＳ Ｐゴシック" panose="020B0600070205080204" pitchFamily="50" charset="-128"/>
            </a:rPr>
            <a:t>61.3%</a:t>
          </a:r>
          <a:r>
            <a:rPr kumimoji="1" lang="ja-JP" altLang="en-US" sz="1050">
              <a:latin typeface="ＭＳ Ｐゴシック" panose="020B0600070205080204" pitchFamily="50" charset="-128"/>
              <a:ea typeface="ＭＳ Ｐゴシック" panose="020B0600070205080204" pitchFamily="50" charset="-128"/>
            </a:rPr>
            <a:t>，橋りょう・トンネル　</a:t>
          </a:r>
          <a:r>
            <a:rPr kumimoji="1" lang="en-US" altLang="ja-JP" sz="1050">
              <a:latin typeface="ＭＳ Ｐゴシック" panose="020B0600070205080204" pitchFamily="50" charset="-128"/>
              <a:ea typeface="ＭＳ Ｐゴシック" panose="020B0600070205080204" pitchFamily="50" charset="-128"/>
            </a:rPr>
            <a:t>71.8%</a:t>
          </a:r>
          <a:r>
            <a:rPr kumimoji="1" lang="ja-JP" altLang="en-US" sz="1050">
              <a:latin typeface="ＭＳ Ｐゴシック" panose="020B0600070205080204" pitchFamily="50" charset="-128"/>
              <a:ea typeface="ＭＳ Ｐゴシック" panose="020B0600070205080204" pitchFamily="50" charset="-128"/>
            </a:rPr>
            <a:t>，公営住宅　</a:t>
          </a:r>
          <a:r>
            <a:rPr kumimoji="1" lang="en-US" altLang="ja-JP" sz="1050">
              <a:latin typeface="ＭＳ Ｐゴシック" panose="020B0600070205080204" pitchFamily="50" charset="-128"/>
              <a:ea typeface="ＭＳ Ｐゴシック" panose="020B0600070205080204" pitchFamily="50" charset="-128"/>
            </a:rPr>
            <a:t>56.4%</a:t>
          </a:r>
          <a:r>
            <a:rPr kumimoji="1" lang="ja-JP" altLang="en-US" sz="1050">
              <a:latin typeface="ＭＳ Ｐゴシック" panose="020B0600070205080204" pitchFamily="50" charset="-128"/>
              <a:ea typeface="ＭＳ Ｐゴシック" panose="020B0600070205080204" pitchFamily="50" charset="-128"/>
            </a:rPr>
            <a:t>，港湾・漁港　該当なし，認定こども園・幼稚園・保育所　</a:t>
          </a:r>
          <a:r>
            <a:rPr kumimoji="1" lang="en-US" altLang="ja-JP" sz="1050">
              <a:latin typeface="ＭＳ Ｐゴシック" panose="020B0600070205080204" pitchFamily="50" charset="-128"/>
              <a:ea typeface="ＭＳ Ｐゴシック" panose="020B0600070205080204" pitchFamily="50" charset="-128"/>
            </a:rPr>
            <a:t>55.1%</a:t>
          </a:r>
          <a:r>
            <a:rPr kumimoji="1" lang="ja-JP" altLang="en-US" sz="1050">
              <a:latin typeface="ＭＳ Ｐゴシック" panose="020B0600070205080204" pitchFamily="50" charset="-128"/>
              <a:ea typeface="ＭＳ Ｐゴシック" panose="020B0600070205080204" pitchFamily="50" charset="-128"/>
            </a:rPr>
            <a:t>，学校施設　</a:t>
          </a:r>
          <a:r>
            <a:rPr kumimoji="1" lang="en-US" altLang="ja-JP" sz="1050">
              <a:latin typeface="ＭＳ Ｐゴシック" panose="020B0600070205080204" pitchFamily="50" charset="-128"/>
              <a:ea typeface="ＭＳ Ｐゴシック" panose="020B0600070205080204" pitchFamily="50" charset="-128"/>
            </a:rPr>
            <a:t>83.4%</a:t>
          </a:r>
          <a:r>
            <a:rPr kumimoji="1" lang="ja-JP" altLang="en-US" sz="1050">
              <a:latin typeface="ＭＳ Ｐゴシック" panose="020B0600070205080204" pitchFamily="50" charset="-128"/>
              <a:ea typeface="ＭＳ Ｐゴシック" panose="020B0600070205080204" pitchFamily="50" charset="-128"/>
            </a:rPr>
            <a:t>，児童館　該当なし，公民館　</a:t>
          </a:r>
          <a:r>
            <a:rPr kumimoji="1" lang="en-US" altLang="ja-JP" sz="1050">
              <a:latin typeface="ＭＳ Ｐゴシック" panose="020B0600070205080204" pitchFamily="50" charset="-128"/>
              <a:ea typeface="ＭＳ Ｐゴシック" panose="020B0600070205080204" pitchFamily="50" charset="-128"/>
            </a:rPr>
            <a:t>74.7% </a:t>
          </a:r>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日人口　</a:t>
          </a:r>
          <a:r>
            <a:rPr kumimoji="1" lang="en-US" altLang="ja-JP" sz="1050">
              <a:latin typeface="ＭＳ Ｐゴシック" panose="020B0600070205080204" pitchFamily="50" charset="-128"/>
              <a:ea typeface="ＭＳ Ｐゴシック" panose="020B0600070205080204" pitchFamily="50" charset="-128"/>
            </a:rPr>
            <a:t>14,161</a:t>
          </a:r>
          <a:r>
            <a:rPr kumimoji="1" lang="ja-JP" altLang="en-US" sz="1050">
              <a:latin typeface="ＭＳ Ｐゴシック" panose="020B0600070205080204" pitchFamily="50" charset="-128"/>
              <a:ea typeface="ＭＳ Ｐゴシック" panose="020B0600070205080204" pitchFamily="50" charset="-128"/>
            </a:rPr>
            <a:t>人 </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　　有形固定資産減価償却率について、類似団体と比較して特に比率が高いのは「橋りょう・トンネル」「学校施設」となっている。「橋りょう・トンネル」については、町の管理する橋りょうが</a:t>
          </a:r>
          <a:r>
            <a:rPr kumimoji="1" lang="en-US" altLang="ja-JP" sz="1050">
              <a:latin typeface="ＭＳ Ｐゴシック" panose="020B0600070205080204" pitchFamily="50" charset="-128"/>
              <a:ea typeface="ＭＳ Ｐゴシック" panose="020B0600070205080204" pitchFamily="50" charset="-128"/>
            </a:rPr>
            <a:t>281</a:t>
          </a:r>
          <a:r>
            <a:rPr kumimoji="1" lang="ja-JP" altLang="en-US" sz="1050">
              <a:latin typeface="ＭＳ Ｐゴシック" panose="020B0600070205080204" pitchFamily="50" charset="-128"/>
              <a:ea typeface="ＭＳ Ｐゴシック" panose="020B0600070205080204" pitchFamily="50" charset="-128"/>
            </a:rPr>
            <a:t>橋と非常に多く、老朽化の進んでいる橋も多くあることから比率が高くなっている。橋りょうの安全性や老朽化度合いについては，法令に基づき</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年に</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回の点検を行っており，その結果に基づき優先順位をつけて長寿命化のための補修工事等を行っている。</a:t>
          </a:r>
        </a:p>
        <a:p>
          <a:r>
            <a:rPr kumimoji="1" lang="ja-JP" altLang="en-US" sz="1050">
              <a:latin typeface="ＭＳ Ｐゴシック" panose="020B0600070205080204" pitchFamily="50" charset="-128"/>
              <a:ea typeface="ＭＳ Ｐゴシック" panose="020B0600070205080204" pitchFamily="50" charset="-128"/>
            </a:rPr>
            <a:t>　学校施設については、ほぼ昭和</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年代の建設であることから、比率が高くなっている。校舎については、全校で耐震化改修ができており、児童・生徒の安全面で急を要する状態にはなく、使用についても当面は現校舎を使用する予定であるが、毎年かなりの額の修繕が必要となっていることから、場当たり的な修繕ではなく、個別施設計画に基づいて補修を行い、全体としての費用を節減していく必要がある。</a:t>
          </a:r>
        </a:p>
        <a:p>
          <a:r>
            <a:rPr kumimoji="1" lang="ja-JP" altLang="en-US" sz="1050">
              <a:latin typeface="ＭＳ Ｐゴシック" panose="020B0600070205080204" pitchFamily="50" charset="-128"/>
              <a:ea typeface="ＭＳ Ｐゴシック" panose="020B0600070205080204" pitchFamily="50" charset="-128"/>
            </a:rPr>
            <a:t>　また，公民館については，平成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つある公民館のうち</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館の建て替えを実施したため，比率が大幅に改善し，その後は類似団体平均よりやや高い状態で推移している。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14,161
13,788
90.62
9,423,707
8,639,100
662,915
4,876,464
10,308,926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16527</xdr:rowOff>
    </xdr:from>
    <xdr:ext cx="405111" cy="259045"/>
    <xdr:sp macro="" textlink="">
      <xdr:nvSpPr>
        <xdr:cNvPr id="61" name="【図書館】&#10;有形固定資産減価償却率平均値テキスト"/>
        <xdr:cNvSpPr txBox="1"/>
      </xdr:nvSpPr>
      <xdr:spPr>
        <a:xfrm>
          <a:off x="4673600" y="6188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146050</xdr:rowOff>
    </xdr:from>
    <xdr:to>
      <xdr:col>15</xdr:col>
      <xdr:colOff>101600</xdr:colOff>
      <xdr:row>36</xdr:row>
      <xdr:rowOff>76200</xdr:rowOff>
    </xdr:to>
    <xdr:sp macro="" textlink="">
      <xdr:nvSpPr>
        <xdr:cNvPr id="72" name="楕円 71"/>
        <xdr:cNvSpPr/>
      </xdr:nvSpPr>
      <xdr:spPr>
        <a:xfrm>
          <a:off x="2857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120650</xdr:rowOff>
    </xdr:from>
    <xdr:to>
      <xdr:col>10</xdr:col>
      <xdr:colOff>165100</xdr:colOff>
      <xdr:row>36</xdr:row>
      <xdr:rowOff>50800</xdr:rowOff>
    </xdr:to>
    <xdr:sp macro="" textlink="">
      <xdr:nvSpPr>
        <xdr:cNvPr id="73" name="楕円 72"/>
        <xdr:cNvSpPr/>
      </xdr:nvSpPr>
      <xdr:spPr>
        <a:xfrm>
          <a:off x="196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0</xdr:rowOff>
    </xdr:from>
    <xdr:to>
      <xdr:col>15</xdr:col>
      <xdr:colOff>50800</xdr:colOff>
      <xdr:row>36</xdr:row>
      <xdr:rowOff>25400</xdr:rowOff>
    </xdr:to>
    <xdr:cxnSp macro="">
      <xdr:nvCxnSpPr>
        <xdr:cNvPr id="74" name="直線コネクタ 73"/>
        <xdr:cNvCxnSpPr/>
      </xdr:nvCxnSpPr>
      <xdr:spPr>
        <a:xfrm>
          <a:off x="2019300" y="617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95250</xdr:rowOff>
    </xdr:from>
    <xdr:to>
      <xdr:col>6</xdr:col>
      <xdr:colOff>38100</xdr:colOff>
      <xdr:row>36</xdr:row>
      <xdr:rowOff>25400</xdr:rowOff>
    </xdr:to>
    <xdr:sp macro="" textlink="">
      <xdr:nvSpPr>
        <xdr:cNvPr id="75" name="楕円 74"/>
        <xdr:cNvSpPr/>
      </xdr:nvSpPr>
      <xdr:spPr>
        <a:xfrm>
          <a:off x="10795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146050</xdr:rowOff>
    </xdr:from>
    <xdr:to>
      <xdr:col>10</xdr:col>
      <xdr:colOff>114300</xdr:colOff>
      <xdr:row>36</xdr:row>
      <xdr:rowOff>0</xdr:rowOff>
    </xdr:to>
    <xdr:cxnSp macro="">
      <xdr:nvCxnSpPr>
        <xdr:cNvPr id="76" name="直線コネクタ 75"/>
        <xdr:cNvCxnSpPr/>
      </xdr:nvCxnSpPr>
      <xdr:spPr>
        <a:xfrm>
          <a:off x="1130300" y="614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146067</xdr:rowOff>
    </xdr:from>
    <xdr:ext cx="405111" cy="259045"/>
    <xdr:sp macro="" textlink="">
      <xdr:nvSpPr>
        <xdr:cNvPr id="77" name="n_1aveValue【図書館】&#10;有形固定資産減価償却率"/>
        <xdr:cNvSpPr txBox="1"/>
      </xdr:nvSpPr>
      <xdr:spPr>
        <a:xfrm>
          <a:off x="35820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83837</xdr:rowOff>
    </xdr:from>
    <xdr:ext cx="405111" cy="259045"/>
    <xdr:sp macro="" textlink="">
      <xdr:nvSpPr>
        <xdr:cNvPr id="78" name="n_2aveValue【図書館】&#10;有形固定資産減価償却率"/>
        <xdr:cNvSpPr txBox="1"/>
      </xdr:nvSpPr>
      <xdr:spPr>
        <a:xfrm>
          <a:off x="27057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55897</xdr:rowOff>
    </xdr:from>
    <xdr:ext cx="405111" cy="259045"/>
    <xdr:sp macro="" textlink="">
      <xdr:nvSpPr>
        <xdr:cNvPr id="79" name="n_3aveValue【図書館】&#10;有形固定資産減価償却率"/>
        <xdr:cNvSpPr txBox="1"/>
      </xdr:nvSpPr>
      <xdr:spPr>
        <a:xfrm>
          <a:off x="1816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40657</xdr:rowOff>
    </xdr:from>
    <xdr:ext cx="405111" cy="259045"/>
    <xdr:sp macro="" textlink="">
      <xdr:nvSpPr>
        <xdr:cNvPr id="80" name="n_4aveValue【図書館】&#10;有形固定資産減価償却率"/>
        <xdr:cNvSpPr txBox="1"/>
      </xdr:nvSpPr>
      <xdr:spPr>
        <a:xfrm>
          <a:off x="927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92727</xdr:rowOff>
    </xdr:from>
    <xdr:ext cx="405111" cy="259045"/>
    <xdr:sp macro="" textlink="">
      <xdr:nvSpPr>
        <xdr:cNvPr id="81" name="n_2mainValue【図書館】&#10;有形固定資産減価償却率"/>
        <xdr:cNvSpPr txBox="1"/>
      </xdr:nvSpPr>
      <xdr:spPr>
        <a:xfrm>
          <a:off x="2705744" y="59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41927</xdr:rowOff>
    </xdr:from>
    <xdr:ext cx="405111" cy="259045"/>
    <xdr:sp macro="" textlink="">
      <xdr:nvSpPr>
        <xdr:cNvPr id="82" name="n_3mainValue【図書館】&#10;有形固定資産減価償却率"/>
        <xdr:cNvSpPr txBox="1"/>
      </xdr:nvSpPr>
      <xdr:spPr>
        <a:xfrm>
          <a:off x="181674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16527</xdr:rowOff>
    </xdr:from>
    <xdr:ext cx="405111" cy="259045"/>
    <xdr:sp macro="" textlink="">
      <xdr:nvSpPr>
        <xdr:cNvPr id="83" name="n_4mainValue【図書館】&#10;有形固定資産減価償却率"/>
        <xdr:cNvSpPr txBox="1"/>
      </xdr:nvSpPr>
      <xdr:spPr>
        <a:xfrm>
          <a:off x="927744" y="618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4" name="直線コネクタ 9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 name="テキスト ボックス 9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6" name="直線コネクタ 9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7" name="テキスト ボックス 9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8" name="直線コネクタ 9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9" name="テキスト ボックス 9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0" name="直線コネクタ 9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1" name="テキスト ボックス 10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2" name="直線コネクタ 10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3" name="テキスト ボックス 10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4" name="直線コネクタ 10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5" name="テキスト ボックス 10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09" name="直線コネクタ 108"/>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0"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1" name="直線コネクタ 110"/>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12" name="【図書館】&#10;一人当たり面積最大値テキスト"/>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3" name="直線コネクタ 112"/>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14" name="【図書館】&#10;一人当たり面積平均値テキスト"/>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15" name="フローチャート: 判断 114"/>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16" name="フローチャート: 判断 115"/>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17" name="フローチャート: 判断 116"/>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18" name="フローチャート: 判断 117"/>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19" name="フローチャート: 判断 118"/>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23767</xdr:rowOff>
    </xdr:from>
    <xdr:to>
      <xdr:col>46</xdr:col>
      <xdr:colOff>38100</xdr:colOff>
      <xdr:row>41</xdr:row>
      <xdr:rowOff>125367</xdr:rowOff>
    </xdr:to>
    <xdr:sp macro="" textlink="">
      <xdr:nvSpPr>
        <xdr:cNvPr id="125" name="楕円 124"/>
        <xdr:cNvSpPr/>
      </xdr:nvSpPr>
      <xdr:spPr>
        <a:xfrm>
          <a:off x="8699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27033</xdr:rowOff>
    </xdr:from>
    <xdr:to>
      <xdr:col>41</xdr:col>
      <xdr:colOff>101600</xdr:colOff>
      <xdr:row>41</xdr:row>
      <xdr:rowOff>128633</xdr:rowOff>
    </xdr:to>
    <xdr:sp macro="" textlink="">
      <xdr:nvSpPr>
        <xdr:cNvPr id="126" name="楕円 125"/>
        <xdr:cNvSpPr/>
      </xdr:nvSpPr>
      <xdr:spPr>
        <a:xfrm>
          <a:off x="7810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74567</xdr:rowOff>
    </xdr:from>
    <xdr:to>
      <xdr:col>45</xdr:col>
      <xdr:colOff>177800</xdr:colOff>
      <xdr:row>41</xdr:row>
      <xdr:rowOff>77833</xdr:rowOff>
    </xdr:to>
    <xdr:cxnSp macro="">
      <xdr:nvCxnSpPr>
        <xdr:cNvPr id="127" name="直線コネクタ 126"/>
        <xdr:cNvCxnSpPr/>
      </xdr:nvCxnSpPr>
      <xdr:spPr>
        <a:xfrm flipV="1">
          <a:off x="7861300" y="71040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30299</xdr:rowOff>
    </xdr:from>
    <xdr:to>
      <xdr:col>36</xdr:col>
      <xdr:colOff>165100</xdr:colOff>
      <xdr:row>41</xdr:row>
      <xdr:rowOff>131899</xdr:rowOff>
    </xdr:to>
    <xdr:sp macro="" textlink="">
      <xdr:nvSpPr>
        <xdr:cNvPr id="128" name="楕円 127"/>
        <xdr:cNvSpPr/>
      </xdr:nvSpPr>
      <xdr:spPr>
        <a:xfrm>
          <a:off x="6921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77833</xdr:rowOff>
    </xdr:from>
    <xdr:to>
      <xdr:col>41</xdr:col>
      <xdr:colOff>50800</xdr:colOff>
      <xdr:row>41</xdr:row>
      <xdr:rowOff>81099</xdr:rowOff>
    </xdr:to>
    <xdr:cxnSp macro="">
      <xdr:nvCxnSpPr>
        <xdr:cNvPr id="129" name="直線コネクタ 128"/>
        <xdr:cNvCxnSpPr/>
      </xdr:nvCxnSpPr>
      <xdr:spPr>
        <a:xfrm flipV="1">
          <a:off x="6972300" y="71072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133730</xdr:rowOff>
    </xdr:from>
    <xdr:ext cx="469744" cy="259045"/>
    <xdr:sp macro="" textlink="">
      <xdr:nvSpPr>
        <xdr:cNvPr id="130" name="n_1aveValue【図書館】&#10;一人当たり面積"/>
        <xdr:cNvSpPr txBox="1"/>
      </xdr:nvSpPr>
      <xdr:spPr>
        <a:xfrm>
          <a:off x="93917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136996</xdr:rowOff>
    </xdr:from>
    <xdr:ext cx="469744" cy="259045"/>
    <xdr:sp macro="" textlink="">
      <xdr:nvSpPr>
        <xdr:cNvPr id="131" name="n_2aveValue【図書館】&#10;一人当たり面積"/>
        <xdr:cNvSpPr txBox="1"/>
      </xdr:nvSpPr>
      <xdr:spPr>
        <a:xfrm>
          <a:off x="85154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32" name="n_3aveValue【図書館】&#10;一人当たり面積"/>
        <xdr:cNvSpPr txBox="1"/>
      </xdr:nvSpPr>
      <xdr:spPr>
        <a:xfrm>
          <a:off x="7626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30860</xdr:rowOff>
    </xdr:from>
    <xdr:ext cx="469744" cy="259045"/>
    <xdr:sp macro="" textlink="">
      <xdr:nvSpPr>
        <xdr:cNvPr id="133" name="n_4aveValue【図書館】&#10;一人当たり面積"/>
        <xdr:cNvSpPr txBox="1"/>
      </xdr:nvSpPr>
      <xdr:spPr>
        <a:xfrm>
          <a:off x="6737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116494</xdr:rowOff>
    </xdr:from>
    <xdr:ext cx="469744" cy="259045"/>
    <xdr:sp macro="" textlink="">
      <xdr:nvSpPr>
        <xdr:cNvPr id="134" name="n_2mainValue【図書館】&#10;一人当たり面積"/>
        <xdr:cNvSpPr txBox="1"/>
      </xdr:nvSpPr>
      <xdr:spPr>
        <a:xfrm>
          <a:off x="8515427" y="71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119760</xdr:rowOff>
    </xdr:from>
    <xdr:ext cx="469744" cy="259045"/>
    <xdr:sp macro="" textlink="">
      <xdr:nvSpPr>
        <xdr:cNvPr id="135" name="n_3mainValue【図書館】&#10;一人当たり面積"/>
        <xdr:cNvSpPr txBox="1"/>
      </xdr:nvSpPr>
      <xdr:spPr>
        <a:xfrm>
          <a:off x="76264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123026</xdr:rowOff>
    </xdr:from>
    <xdr:ext cx="469744" cy="259045"/>
    <xdr:sp macro="" textlink="">
      <xdr:nvSpPr>
        <xdr:cNvPr id="136" name="n_4mainValue【図書館】&#10;一人当たり面積"/>
        <xdr:cNvSpPr txBox="1"/>
      </xdr:nvSpPr>
      <xdr:spPr>
        <a:xfrm>
          <a:off x="6737427" y="71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61" name="直線コネクタ 160"/>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3" name="直線コネクタ 16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64" name="【体育館・プール】&#10;有形固定資産減価償却率最大値テキスト"/>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65" name="直線コネクタ 164"/>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66" name="【体育館・プー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67" name="フローチャート: 判断 16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68" name="フローチャート: 判断 167"/>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9" name="フローチャート: 判断 168"/>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70" name="フローチャート: 判断 169"/>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71" name="フローチャート: 判断 170"/>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31115</xdr:rowOff>
    </xdr:from>
    <xdr:to>
      <xdr:col>15</xdr:col>
      <xdr:colOff>101600</xdr:colOff>
      <xdr:row>61</xdr:row>
      <xdr:rowOff>132715</xdr:rowOff>
    </xdr:to>
    <xdr:sp macro="" textlink="">
      <xdr:nvSpPr>
        <xdr:cNvPr id="177" name="楕円 176"/>
        <xdr:cNvSpPr/>
      </xdr:nvSpPr>
      <xdr:spPr>
        <a:xfrm>
          <a:off x="2857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78" name="楕円 177"/>
        <xdr:cNvSpPr/>
      </xdr:nvSpPr>
      <xdr:spPr>
        <a:xfrm>
          <a:off x="1968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28575</xdr:rowOff>
    </xdr:from>
    <xdr:to>
      <xdr:col>15</xdr:col>
      <xdr:colOff>50800</xdr:colOff>
      <xdr:row>61</xdr:row>
      <xdr:rowOff>81915</xdr:rowOff>
    </xdr:to>
    <xdr:cxnSp macro="">
      <xdr:nvCxnSpPr>
        <xdr:cNvPr id="179" name="直線コネクタ 178"/>
        <xdr:cNvCxnSpPr/>
      </xdr:nvCxnSpPr>
      <xdr:spPr>
        <a:xfrm>
          <a:off x="2019300" y="104870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103505</xdr:rowOff>
    </xdr:from>
    <xdr:to>
      <xdr:col>6</xdr:col>
      <xdr:colOff>38100</xdr:colOff>
      <xdr:row>62</xdr:row>
      <xdr:rowOff>33655</xdr:rowOff>
    </xdr:to>
    <xdr:sp macro="" textlink="">
      <xdr:nvSpPr>
        <xdr:cNvPr id="180" name="楕円 179"/>
        <xdr:cNvSpPr/>
      </xdr:nvSpPr>
      <xdr:spPr>
        <a:xfrm>
          <a:off x="1079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28575</xdr:rowOff>
    </xdr:from>
    <xdr:to>
      <xdr:col>10</xdr:col>
      <xdr:colOff>114300</xdr:colOff>
      <xdr:row>61</xdr:row>
      <xdr:rowOff>154305</xdr:rowOff>
    </xdr:to>
    <xdr:cxnSp macro="">
      <xdr:nvCxnSpPr>
        <xdr:cNvPr id="181" name="直線コネクタ 180"/>
        <xdr:cNvCxnSpPr/>
      </xdr:nvCxnSpPr>
      <xdr:spPr>
        <a:xfrm flipV="1">
          <a:off x="1130300" y="1048702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82"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83"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184" name="n_3aveValue【体育館・プール】&#10;有形固定資産減価償却率"/>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85" name="n_4aveValue【体育館・プー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123842</xdr:rowOff>
    </xdr:from>
    <xdr:ext cx="405111" cy="259045"/>
    <xdr:sp macro="" textlink="">
      <xdr:nvSpPr>
        <xdr:cNvPr id="186" name="n_2mainValue【体育館・プール】&#10;有形固定資産減価償却率"/>
        <xdr:cNvSpPr txBox="1"/>
      </xdr:nvSpPr>
      <xdr:spPr>
        <a:xfrm>
          <a:off x="2705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70502</xdr:rowOff>
    </xdr:from>
    <xdr:ext cx="405111" cy="259045"/>
    <xdr:sp macro="" textlink="">
      <xdr:nvSpPr>
        <xdr:cNvPr id="187" name="n_3mainValue【体育館・プール】&#10;有形固定資産減価償却率"/>
        <xdr:cNvSpPr txBox="1"/>
      </xdr:nvSpPr>
      <xdr:spPr>
        <a:xfrm>
          <a:off x="1816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24782</xdr:rowOff>
    </xdr:from>
    <xdr:ext cx="405111" cy="259045"/>
    <xdr:sp macro="" textlink="">
      <xdr:nvSpPr>
        <xdr:cNvPr id="188" name="n_4mainValue【体育館・プール】&#10;有形固定資産減価償却率"/>
        <xdr:cNvSpPr txBox="1"/>
      </xdr:nvSpPr>
      <xdr:spPr>
        <a:xfrm>
          <a:off x="927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0" name="テキスト ボックス 19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2" name="テキスト ボックス 20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4" name="テキスト ボックス 20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6" name="テキスト ボックス 20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8" name="テキスト ボックス 20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0" name="テキスト ボックス 20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14" name="直線コネクタ 213"/>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15" name="【体育館・プール】&#10;一人当たり面積最小値テキスト"/>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16" name="直線コネクタ 215"/>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17" name="【体育館・プール】&#10;一人当たり面積最大値テキスト"/>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18" name="直線コネクタ 217"/>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129557</xdr:rowOff>
    </xdr:from>
    <xdr:ext cx="469744" cy="259045"/>
    <xdr:sp macro="" textlink="">
      <xdr:nvSpPr>
        <xdr:cNvPr id="219" name="【体育館・プール】&#10;一人当たり面積平均値テキスト"/>
        <xdr:cNvSpPr txBox="1"/>
      </xdr:nvSpPr>
      <xdr:spPr>
        <a:xfrm>
          <a:off x="10515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20" name="フローチャート: 判断 219"/>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21" name="フローチャート: 判断 220"/>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22" name="フローチャート: 判断 221"/>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23" name="フローチャート: 判断 222"/>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24" name="フローチャート: 判断 223"/>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28122</xdr:rowOff>
    </xdr:from>
    <xdr:to>
      <xdr:col>46</xdr:col>
      <xdr:colOff>38100</xdr:colOff>
      <xdr:row>63</xdr:row>
      <xdr:rowOff>129722</xdr:rowOff>
    </xdr:to>
    <xdr:sp macro="" textlink="">
      <xdr:nvSpPr>
        <xdr:cNvPr id="230" name="楕円 229"/>
        <xdr:cNvSpPr/>
      </xdr:nvSpPr>
      <xdr:spPr>
        <a:xfrm>
          <a:off x="8699500" y="1082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31387</xdr:rowOff>
    </xdr:from>
    <xdr:to>
      <xdr:col>41</xdr:col>
      <xdr:colOff>101600</xdr:colOff>
      <xdr:row>63</xdr:row>
      <xdr:rowOff>132987</xdr:rowOff>
    </xdr:to>
    <xdr:sp macro="" textlink="">
      <xdr:nvSpPr>
        <xdr:cNvPr id="231" name="楕円 230"/>
        <xdr:cNvSpPr/>
      </xdr:nvSpPr>
      <xdr:spPr>
        <a:xfrm>
          <a:off x="7810500" y="1083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78922</xdr:rowOff>
    </xdr:from>
    <xdr:to>
      <xdr:col>45</xdr:col>
      <xdr:colOff>177800</xdr:colOff>
      <xdr:row>63</xdr:row>
      <xdr:rowOff>82187</xdr:rowOff>
    </xdr:to>
    <xdr:cxnSp macro="">
      <xdr:nvCxnSpPr>
        <xdr:cNvPr id="232" name="直線コネクタ 231"/>
        <xdr:cNvCxnSpPr/>
      </xdr:nvCxnSpPr>
      <xdr:spPr>
        <a:xfrm flipV="1">
          <a:off x="7861300" y="108802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30843</xdr:rowOff>
    </xdr:from>
    <xdr:to>
      <xdr:col>36</xdr:col>
      <xdr:colOff>165100</xdr:colOff>
      <xdr:row>62</xdr:row>
      <xdr:rowOff>132443</xdr:rowOff>
    </xdr:to>
    <xdr:sp macro="" textlink="">
      <xdr:nvSpPr>
        <xdr:cNvPr id="233" name="楕円 232"/>
        <xdr:cNvSpPr/>
      </xdr:nvSpPr>
      <xdr:spPr>
        <a:xfrm>
          <a:off x="6921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81643</xdr:rowOff>
    </xdr:from>
    <xdr:to>
      <xdr:col>41</xdr:col>
      <xdr:colOff>50800</xdr:colOff>
      <xdr:row>63</xdr:row>
      <xdr:rowOff>82187</xdr:rowOff>
    </xdr:to>
    <xdr:cxnSp macro="">
      <xdr:nvCxnSpPr>
        <xdr:cNvPr id="234" name="直線コネクタ 233"/>
        <xdr:cNvCxnSpPr/>
      </xdr:nvCxnSpPr>
      <xdr:spPr>
        <a:xfrm>
          <a:off x="6972300" y="10711543"/>
          <a:ext cx="889000" cy="17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35"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236" name="n_2aveValue【体育館・プール】&#10;一人当たり面積"/>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237" name="n_3aveValue【体育館・プール】&#10;一人当たり面積"/>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126836</xdr:rowOff>
    </xdr:from>
    <xdr:ext cx="469744" cy="259045"/>
    <xdr:sp macro="" textlink="">
      <xdr:nvSpPr>
        <xdr:cNvPr id="238" name="n_4aveValue【体育館・プール】&#10;一人当たり面積"/>
        <xdr:cNvSpPr txBox="1"/>
      </xdr:nvSpPr>
      <xdr:spPr>
        <a:xfrm>
          <a:off x="6737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120849</xdr:rowOff>
    </xdr:from>
    <xdr:ext cx="469744" cy="259045"/>
    <xdr:sp macro="" textlink="">
      <xdr:nvSpPr>
        <xdr:cNvPr id="239" name="n_2mainValue【体育館・プール】&#10;一人当たり面積"/>
        <xdr:cNvSpPr txBox="1"/>
      </xdr:nvSpPr>
      <xdr:spPr>
        <a:xfrm>
          <a:off x="8515427" y="1092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124114</xdr:rowOff>
    </xdr:from>
    <xdr:ext cx="469744" cy="259045"/>
    <xdr:sp macro="" textlink="">
      <xdr:nvSpPr>
        <xdr:cNvPr id="240" name="n_3mainValue【体育館・プール】&#10;一人当たり面積"/>
        <xdr:cNvSpPr txBox="1"/>
      </xdr:nvSpPr>
      <xdr:spPr>
        <a:xfrm>
          <a:off x="7626427" y="109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148970</xdr:rowOff>
    </xdr:from>
    <xdr:ext cx="469744" cy="259045"/>
    <xdr:sp macro="" textlink="">
      <xdr:nvSpPr>
        <xdr:cNvPr id="241" name="n_4mainValue【体育館・プール】&#10;一人当たり面積"/>
        <xdr:cNvSpPr txBox="1"/>
      </xdr:nvSpPr>
      <xdr:spPr>
        <a:xfrm>
          <a:off x="67374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2" name="テキスト ボックス 25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4" name="テキスト ボックス 25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2" name="テキスト ボックス 26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4" name="テキスト ボックス 26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66" name="直線コネクタ 265"/>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8" name="直線コネクタ 26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69" name="【福祉施設】&#10;有形固定資産減価償却率最大値テキスト"/>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70" name="直線コネクタ 269"/>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1" name="【福祉施設】&#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2" name="フローチャート: 判断 271"/>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73" name="フローチャート: 判断 272"/>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74" name="フローチャート: 判断 273"/>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75" name="フローチャート: 判断 274"/>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76" name="フローチャート: 判断 275"/>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86</xdr:row>
      <xdr:rowOff>2539</xdr:rowOff>
    </xdr:from>
    <xdr:to>
      <xdr:col>15</xdr:col>
      <xdr:colOff>101600</xdr:colOff>
      <xdr:row>86</xdr:row>
      <xdr:rowOff>104139</xdr:rowOff>
    </xdr:to>
    <xdr:sp macro="" textlink="">
      <xdr:nvSpPr>
        <xdr:cNvPr id="282" name="楕円 281"/>
        <xdr:cNvSpPr/>
      </xdr:nvSpPr>
      <xdr:spPr>
        <a:xfrm>
          <a:off x="2857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86</xdr:row>
      <xdr:rowOff>636</xdr:rowOff>
    </xdr:from>
    <xdr:to>
      <xdr:col>10</xdr:col>
      <xdr:colOff>165100</xdr:colOff>
      <xdr:row>86</xdr:row>
      <xdr:rowOff>102236</xdr:rowOff>
    </xdr:to>
    <xdr:sp macro="" textlink="">
      <xdr:nvSpPr>
        <xdr:cNvPr id="283" name="楕円 282"/>
        <xdr:cNvSpPr/>
      </xdr:nvSpPr>
      <xdr:spPr>
        <a:xfrm>
          <a:off x="1968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51436</xdr:rowOff>
    </xdr:from>
    <xdr:to>
      <xdr:col>15</xdr:col>
      <xdr:colOff>50800</xdr:colOff>
      <xdr:row>86</xdr:row>
      <xdr:rowOff>53339</xdr:rowOff>
    </xdr:to>
    <xdr:cxnSp macro="">
      <xdr:nvCxnSpPr>
        <xdr:cNvPr id="284" name="直線コネクタ 283"/>
        <xdr:cNvCxnSpPr/>
      </xdr:nvCxnSpPr>
      <xdr:spPr>
        <a:xfrm>
          <a:off x="2019300" y="147961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168275</xdr:rowOff>
    </xdr:from>
    <xdr:to>
      <xdr:col>6</xdr:col>
      <xdr:colOff>38100</xdr:colOff>
      <xdr:row>86</xdr:row>
      <xdr:rowOff>98425</xdr:rowOff>
    </xdr:to>
    <xdr:sp macro="" textlink="">
      <xdr:nvSpPr>
        <xdr:cNvPr id="285" name="楕円 284"/>
        <xdr:cNvSpPr/>
      </xdr:nvSpPr>
      <xdr:spPr>
        <a:xfrm>
          <a:off x="1079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47625</xdr:rowOff>
    </xdr:from>
    <xdr:to>
      <xdr:col>10</xdr:col>
      <xdr:colOff>114300</xdr:colOff>
      <xdr:row>86</xdr:row>
      <xdr:rowOff>51436</xdr:rowOff>
    </xdr:to>
    <xdr:cxnSp macro="">
      <xdr:nvCxnSpPr>
        <xdr:cNvPr id="286" name="直線コネクタ 285"/>
        <xdr:cNvCxnSpPr/>
      </xdr:nvCxnSpPr>
      <xdr:spPr>
        <a:xfrm>
          <a:off x="1130300" y="147923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87" name="n_1aveValue【福祉施設】&#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88" name="n_2aveValue【福祉施設】&#10;有形固定資産減価償却率"/>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289" name="n_3aveValue【福祉施設】&#10;有形固定資産減価償却率"/>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290" name="n_4aveValue【福祉施設】&#10;有形固定資産減価償却率"/>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95266</xdr:rowOff>
    </xdr:from>
    <xdr:ext cx="405111" cy="259045"/>
    <xdr:sp macro="" textlink="">
      <xdr:nvSpPr>
        <xdr:cNvPr id="291" name="n_2mainValue【福祉施設】&#10;有形固定資産減価償却率"/>
        <xdr:cNvSpPr txBox="1"/>
      </xdr:nvSpPr>
      <xdr:spPr>
        <a:xfrm>
          <a:off x="2705744"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93363</xdr:rowOff>
    </xdr:from>
    <xdr:ext cx="405111" cy="259045"/>
    <xdr:sp macro="" textlink="">
      <xdr:nvSpPr>
        <xdr:cNvPr id="292" name="n_3mainValue【福祉施設】&#10;有形固定資産減価償却率"/>
        <xdr:cNvSpPr txBox="1"/>
      </xdr:nvSpPr>
      <xdr:spPr>
        <a:xfrm>
          <a:off x="1816744"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89552</xdr:rowOff>
    </xdr:from>
    <xdr:ext cx="405111" cy="259045"/>
    <xdr:sp macro="" textlink="">
      <xdr:nvSpPr>
        <xdr:cNvPr id="293" name="n_4mainValue【福祉施設】&#10;有形固定資産減価償却率"/>
        <xdr:cNvSpPr txBox="1"/>
      </xdr:nvSpPr>
      <xdr:spPr>
        <a:xfrm>
          <a:off x="9277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317" name="直線コネクタ 316"/>
        <xdr:cNvCxnSpPr/>
      </xdr:nvCxnSpPr>
      <xdr:spPr>
        <a:xfrm flipV="1">
          <a:off x="10476865" y="1342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318" name="【福祉施設】&#10;一人当たり面積最小値テキスト"/>
        <xdr:cNvSpPr txBox="1"/>
      </xdr:nvSpPr>
      <xdr:spPr>
        <a:xfrm>
          <a:off x="10515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319" name="直線コネクタ 318"/>
        <xdr:cNvCxnSpPr/>
      </xdr:nvCxnSpPr>
      <xdr:spPr>
        <a:xfrm>
          <a:off x="10388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20"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21" name="直線コネクタ 320"/>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102888</xdr:rowOff>
    </xdr:from>
    <xdr:ext cx="469744" cy="259045"/>
    <xdr:sp macro="" textlink="">
      <xdr:nvSpPr>
        <xdr:cNvPr id="322" name="【福祉施設】&#10;一人当たり面積平均値テキスト"/>
        <xdr:cNvSpPr txBox="1"/>
      </xdr:nvSpPr>
      <xdr:spPr>
        <a:xfrm>
          <a:off x="10515600" y="1433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23" name="フローチャート: 判断 322"/>
        <xdr:cNvSpPr/>
      </xdr:nvSpPr>
      <xdr:spPr>
        <a:xfrm>
          <a:off x="10426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324" name="フローチャート: 判断 323"/>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325" name="フローチャート: 判断 324"/>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326" name="フローチャート: 判断 325"/>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327" name="フローチャート: 判断 326"/>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84455</xdr:rowOff>
    </xdr:from>
    <xdr:to>
      <xdr:col>46</xdr:col>
      <xdr:colOff>38100</xdr:colOff>
      <xdr:row>86</xdr:row>
      <xdr:rowOff>14605</xdr:rowOff>
    </xdr:to>
    <xdr:sp macro="" textlink="">
      <xdr:nvSpPr>
        <xdr:cNvPr id="333" name="楕円 332"/>
        <xdr:cNvSpPr/>
      </xdr:nvSpPr>
      <xdr:spPr>
        <a:xfrm>
          <a:off x="8699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86361</xdr:rowOff>
    </xdr:from>
    <xdr:to>
      <xdr:col>41</xdr:col>
      <xdr:colOff>101600</xdr:colOff>
      <xdr:row>86</xdr:row>
      <xdr:rowOff>16511</xdr:rowOff>
    </xdr:to>
    <xdr:sp macro="" textlink="">
      <xdr:nvSpPr>
        <xdr:cNvPr id="334" name="楕円 333"/>
        <xdr:cNvSpPr/>
      </xdr:nvSpPr>
      <xdr:spPr>
        <a:xfrm>
          <a:off x="7810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135255</xdr:rowOff>
    </xdr:from>
    <xdr:to>
      <xdr:col>45</xdr:col>
      <xdr:colOff>177800</xdr:colOff>
      <xdr:row>85</xdr:row>
      <xdr:rowOff>137161</xdr:rowOff>
    </xdr:to>
    <xdr:cxnSp macro="">
      <xdr:nvCxnSpPr>
        <xdr:cNvPr id="335" name="直線コネクタ 334"/>
        <xdr:cNvCxnSpPr/>
      </xdr:nvCxnSpPr>
      <xdr:spPr>
        <a:xfrm flipV="1">
          <a:off x="7861300" y="147085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88264</xdr:rowOff>
    </xdr:from>
    <xdr:to>
      <xdr:col>36</xdr:col>
      <xdr:colOff>165100</xdr:colOff>
      <xdr:row>86</xdr:row>
      <xdr:rowOff>18414</xdr:rowOff>
    </xdr:to>
    <xdr:sp macro="" textlink="">
      <xdr:nvSpPr>
        <xdr:cNvPr id="336" name="楕円 335"/>
        <xdr:cNvSpPr/>
      </xdr:nvSpPr>
      <xdr:spPr>
        <a:xfrm>
          <a:off x="69215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137161</xdr:rowOff>
    </xdr:from>
    <xdr:to>
      <xdr:col>41</xdr:col>
      <xdr:colOff>50800</xdr:colOff>
      <xdr:row>85</xdr:row>
      <xdr:rowOff>139064</xdr:rowOff>
    </xdr:to>
    <xdr:cxnSp macro="">
      <xdr:nvCxnSpPr>
        <xdr:cNvPr id="337" name="直線コネクタ 336"/>
        <xdr:cNvCxnSpPr/>
      </xdr:nvCxnSpPr>
      <xdr:spPr>
        <a:xfrm flipV="1">
          <a:off x="6972300" y="147104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40657</xdr:rowOff>
    </xdr:from>
    <xdr:ext cx="469744" cy="259045"/>
    <xdr:sp macro="" textlink="">
      <xdr:nvSpPr>
        <xdr:cNvPr id="338" name="n_1aveValue【福祉施設】&#10;一人当たり面積"/>
        <xdr:cNvSpPr txBox="1"/>
      </xdr:nvSpPr>
      <xdr:spPr>
        <a:xfrm>
          <a:off x="93917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65422</xdr:rowOff>
    </xdr:from>
    <xdr:ext cx="469744" cy="259045"/>
    <xdr:sp macro="" textlink="">
      <xdr:nvSpPr>
        <xdr:cNvPr id="339" name="n_2aveValue【福祉施設】&#10;一人当たり面積"/>
        <xdr:cNvSpPr txBox="1"/>
      </xdr:nvSpPr>
      <xdr:spPr>
        <a:xfrm>
          <a:off x="85154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340" name="n_3aveValue【福祉施設】&#10;一人当たり面積"/>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341" name="n_4aveValue【福祉施設】&#10;一人当たり面積"/>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5732</xdr:rowOff>
    </xdr:from>
    <xdr:ext cx="469744" cy="259045"/>
    <xdr:sp macro="" textlink="">
      <xdr:nvSpPr>
        <xdr:cNvPr id="342" name="n_2mainValue【福祉施設】&#10;一人当たり面積"/>
        <xdr:cNvSpPr txBox="1"/>
      </xdr:nvSpPr>
      <xdr:spPr>
        <a:xfrm>
          <a:off x="8515427" y="147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7638</xdr:rowOff>
    </xdr:from>
    <xdr:ext cx="469744" cy="259045"/>
    <xdr:sp macro="" textlink="">
      <xdr:nvSpPr>
        <xdr:cNvPr id="343" name="n_3mainValue【福祉施設】&#10;一人当たり面積"/>
        <xdr:cNvSpPr txBox="1"/>
      </xdr:nvSpPr>
      <xdr:spPr>
        <a:xfrm>
          <a:off x="7626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9541</xdr:rowOff>
    </xdr:from>
    <xdr:ext cx="469744" cy="259045"/>
    <xdr:sp macro="" textlink="">
      <xdr:nvSpPr>
        <xdr:cNvPr id="344" name="n_4mainValue【福祉施設】&#10;一人当たり面積"/>
        <xdr:cNvSpPr txBox="1"/>
      </xdr:nvSpPr>
      <xdr:spPr>
        <a:xfrm>
          <a:off x="6737427" y="1475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5" name="テキスト ボックス 35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7" name="テキスト ボックス 35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5" name="テキスト ボックス 36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7" name="テキスト ボックス 36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24764</xdr:rowOff>
    </xdr:from>
    <xdr:to>
      <xdr:col>24</xdr:col>
      <xdr:colOff>62865</xdr:colOff>
      <xdr:row>108</xdr:row>
      <xdr:rowOff>152400</xdr:rowOff>
    </xdr:to>
    <xdr:cxnSp macro="">
      <xdr:nvCxnSpPr>
        <xdr:cNvPr id="369" name="直線コネクタ 368"/>
        <xdr:cNvCxnSpPr/>
      </xdr:nvCxnSpPr>
      <xdr:spPr>
        <a:xfrm flipV="1">
          <a:off x="4634865" y="17341214"/>
          <a:ext cx="0" cy="132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70"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1" name="直線コネクタ 37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142891</xdr:rowOff>
    </xdr:from>
    <xdr:ext cx="405111" cy="259045"/>
    <xdr:sp macro="" textlink="">
      <xdr:nvSpPr>
        <xdr:cNvPr id="372" name="【市民会館】&#10;有形固定資産減価償却率最大値テキスト"/>
        <xdr:cNvSpPr txBox="1"/>
      </xdr:nvSpPr>
      <xdr:spPr>
        <a:xfrm>
          <a:off x="4673600"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24764</xdr:rowOff>
    </xdr:from>
    <xdr:to>
      <xdr:col>24</xdr:col>
      <xdr:colOff>152400</xdr:colOff>
      <xdr:row>101</xdr:row>
      <xdr:rowOff>24764</xdr:rowOff>
    </xdr:to>
    <xdr:cxnSp macro="">
      <xdr:nvCxnSpPr>
        <xdr:cNvPr id="373" name="直線コネクタ 372"/>
        <xdr:cNvCxnSpPr/>
      </xdr:nvCxnSpPr>
      <xdr:spPr>
        <a:xfrm>
          <a:off x="4546600" y="1734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112413</xdr:rowOff>
    </xdr:from>
    <xdr:ext cx="405111" cy="259045"/>
    <xdr:sp macro="" textlink="">
      <xdr:nvSpPr>
        <xdr:cNvPr id="374" name="【市民会館】&#10;有形固定資産減価償却率平均値テキスト"/>
        <xdr:cNvSpPr txBox="1"/>
      </xdr:nvSpPr>
      <xdr:spPr>
        <a:xfrm>
          <a:off x="4673600" y="1777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75" name="フローチャート: 判断 374"/>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376" name="フローチャート: 判断 375"/>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377" name="フローチャート: 判断 376"/>
        <xdr:cNvSpPr/>
      </xdr:nvSpPr>
      <xdr:spPr>
        <a:xfrm>
          <a:off x="2857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378" name="フローチャート: 判断 377"/>
        <xdr:cNvSpPr/>
      </xdr:nvSpPr>
      <xdr:spPr>
        <a:xfrm>
          <a:off x="1968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379" name="フローチャート: 判断 378"/>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101</xdr:row>
      <xdr:rowOff>118745</xdr:rowOff>
    </xdr:from>
    <xdr:to>
      <xdr:col>15</xdr:col>
      <xdr:colOff>101600</xdr:colOff>
      <xdr:row>102</xdr:row>
      <xdr:rowOff>48895</xdr:rowOff>
    </xdr:to>
    <xdr:sp macro="" textlink="">
      <xdr:nvSpPr>
        <xdr:cNvPr id="385" name="楕円 384"/>
        <xdr:cNvSpPr/>
      </xdr:nvSpPr>
      <xdr:spPr>
        <a:xfrm>
          <a:off x="285750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78739</xdr:rowOff>
    </xdr:from>
    <xdr:to>
      <xdr:col>10</xdr:col>
      <xdr:colOff>165100</xdr:colOff>
      <xdr:row>102</xdr:row>
      <xdr:rowOff>8889</xdr:rowOff>
    </xdr:to>
    <xdr:sp macro="" textlink="">
      <xdr:nvSpPr>
        <xdr:cNvPr id="386" name="楕円 385"/>
        <xdr:cNvSpPr/>
      </xdr:nvSpPr>
      <xdr:spPr>
        <a:xfrm>
          <a:off x="19685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129539</xdr:rowOff>
    </xdr:from>
    <xdr:to>
      <xdr:col>15</xdr:col>
      <xdr:colOff>50800</xdr:colOff>
      <xdr:row>101</xdr:row>
      <xdr:rowOff>169545</xdr:rowOff>
    </xdr:to>
    <xdr:cxnSp macro="">
      <xdr:nvCxnSpPr>
        <xdr:cNvPr id="387" name="直線コネクタ 386"/>
        <xdr:cNvCxnSpPr/>
      </xdr:nvCxnSpPr>
      <xdr:spPr>
        <a:xfrm>
          <a:off x="2019300" y="174459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44450</xdr:rowOff>
    </xdr:from>
    <xdr:to>
      <xdr:col>6</xdr:col>
      <xdr:colOff>38100</xdr:colOff>
      <xdr:row>101</xdr:row>
      <xdr:rowOff>146050</xdr:rowOff>
    </xdr:to>
    <xdr:sp macro="" textlink="">
      <xdr:nvSpPr>
        <xdr:cNvPr id="388" name="楕円 387"/>
        <xdr:cNvSpPr/>
      </xdr:nvSpPr>
      <xdr:spPr>
        <a:xfrm>
          <a:off x="1079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95250</xdr:rowOff>
    </xdr:from>
    <xdr:to>
      <xdr:col>10</xdr:col>
      <xdr:colOff>114300</xdr:colOff>
      <xdr:row>101</xdr:row>
      <xdr:rowOff>129539</xdr:rowOff>
    </xdr:to>
    <xdr:cxnSp macro="">
      <xdr:nvCxnSpPr>
        <xdr:cNvPr id="389" name="直線コネクタ 388"/>
        <xdr:cNvCxnSpPr/>
      </xdr:nvCxnSpPr>
      <xdr:spPr>
        <a:xfrm>
          <a:off x="1130300" y="174117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44466</xdr:rowOff>
    </xdr:from>
    <xdr:ext cx="405111" cy="259045"/>
    <xdr:sp macro="" textlink="">
      <xdr:nvSpPr>
        <xdr:cNvPr id="390" name="n_1aveValue【市民会館】&#10;有形固定資産減価償却率"/>
        <xdr:cNvSpPr txBox="1"/>
      </xdr:nvSpPr>
      <xdr:spPr>
        <a:xfrm>
          <a:off x="35820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127652</xdr:rowOff>
    </xdr:from>
    <xdr:ext cx="405111" cy="259045"/>
    <xdr:sp macro="" textlink="">
      <xdr:nvSpPr>
        <xdr:cNvPr id="391" name="n_2aveValue【市民会館】&#10;有形固定資産減価償却率"/>
        <xdr:cNvSpPr txBox="1"/>
      </xdr:nvSpPr>
      <xdr:spPr>
        <a:xfrm>
          <a:off x="2705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78122</xdr:rowOff>
    </xdr:from>
    <xdr:ext cx="405111" cy="259045"/>
    <xdr:sp macro="" textlink="">
      <xdr:nvSpPr>
        <xdr:cNvPr id="392" name="n_3aveValue【市民会館】&#10;有形固定資産減価償却率"/>
        <xdr:cNvSpPr txBox="1"/>
      </xdr:nvSpPr>
      <xdr:spPr>
        <a:xfrm>
          <a:off x="1816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15257</xdr:rowOff>
    </xdr:from>
    <xdr:ext cx="405111" cy="259045"/>
    <xdr:sp macro="" textlink="">
      <xdr:nvSpPr>
        <xdr:cNvPr id="393" name="n_4aveValue【市民会館】&#10;有形固定資産減価償却率"/>
        <xdr:cNvSpPr txBox="1"/>
      </xdr:nvSpPr>
      <xdr:spPr>
        <a:xfrm>
          <a:off x="92774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65422</xdr:rowOff>
    </xdr:from>
    <xdr:ext cx="405111" cy="259045"/>
    <xdr:sp macro="" textlink="">
      <xdr:nvSpPr>
        <xdr:cNvPr id="394" name="n_2mainValue【市民会館】&#10;有形固定資産減価償却率"/>
        <xdr:cNvSpPr txBox="1"/>
      </xdr:nvSpPr>
      <xdr:spPr>
        <a:xfrm>
          <a:off x="270574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25416</xdr:rowOff>
    </xdr:from>
    <xdr:ext cx="405111" cy="259045"/>
    <xdr:sp macro="" textlink="">
      <xdr:nvSpPr>
        <xdr:cNvPr id="395" name="n_3mainValue【市民会館】&#10;有形固定資産減価償却率"/>
        <xdr:cNvSpPr txBox="1"/>
      </xdr:nvSpPr>
      <xdr:spPr>
        <a:xfrm>
          <a:off x="181674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162577</xdr:rowOff>
    </xdr:from>
    <xdr:ext cx="405111" cy="259045"/>
    <xdr:sp macro="" textlink="">
      <xdr:nvSpPr>
        <xdr:cNvPr id="396" name="n_4mainValue【市民会館】&#10;有形固定資産減価償却率"/>
        <xdr:cNvSpPr txBox="1"/>
      </xdr:nvSpPr>
      <xdr:spPr>
        <a:xfrm>
          <a:off x="9277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7" name="直線コネクタ 40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08" name="テキスト ボックス 40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9" name="直線コネクタ 40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0" name="テキスト ボックス 40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1" name="直線コネクタ 41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2" name="テキスト ボックス 41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3" name="直線コネクタ 41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4" name="テキスト ボックス 41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5" name="直線コネクタ 41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6" name="テキスト ボックス 41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7" name="直線コネクタ 41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18" name="テキスト ボックス 41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0" name="テキスト ボックス 41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123552</xdr:rowOff>
    </xdr:from>
    <xdr:to>
      <xdr:col>54</xdr:col>
      <xdr:colOff>189865</xdr:colOff>
      <xdr:row>108</xdr:row>
      <xdr:rowOff>158931</xdr:rowOff>
    </xdr:to>
    <xdr:cxnSp macro="">
      <xdr:nvCxnSpPr>
        <xdr:cNvPr id="422" name="直線コネクタ 421"/>
        <xdr:cNvCxnSpPr/>
      </xdr:nvCxnSpPr>
      <xdr:spPr>
        <a:xfrm flipV="1">
          <a:off x="10476865" y="17097102"/>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423" name="【市民会館】&#10;一人当たり面積最小値テキスト"/>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424" name="直線コネクタ 423"/>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70229</xdr:rowOff>
    </xdr:from>
    <xdr:ext cx="469744" cy="259045"/>
    <xdr:sp macro="" textlink="">
      <xdr:nvSpPr>
        <xdr:cNvPr id="425" name="【市民会館】&#10;一人当たり面積最大値テキスト"/>
        <xdr:cNvSpPr txBox="1"/>
      </xdr:nvSpPr>
      <xdr:spPr>
        <a:xfrm>
          <a:off x="10515600" y="168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123552</xdr:rowOff>
    </xdr:from>
    <xdr:to>
      <xdr:col>55</xdr:col>
      <xdr:colOff>88900</xdr:colOff>
      <xdr:row>99</xdr:row>
      <xdr:rowOff>123552</xdr:rowOff>
    </xdr:to>
    <xdr:cxnSp macro="">
      <xdr:nvCxnSpPr>
        <xdr:cNvPr id="426" name="直線コネクタ 425"/>
        <xdr:cNvCxnSpPr/>
      </xdr:nvCxnSpPr>
      <xdr:spPr>
        <a:xfrm>
          <a:off x="10388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156227</xdr:rowOff>
    </xdr:from>
    <xdr:ext cx="469744" cy="259045"/>
    <xdr:sp macro="" textlink="">
      <xdr:nvSpPr>
        <xdr:cNvPr id="427" name="【市民会館】&#10;一人当たり面積平均値テキスト"/>
        <xdr:cNvSpPr txBox="1"/>
      </xdr:nvSpPr>
      <xdr:spPr>
        <a:xfrm>
          <a:off x="10515600" y="1832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428" name="フローチャート: 判断 427"/>
        <xdr:cNvSpPr/>
      </xdr:nvSpPr>
      <xdr:spPr>
        <a:xfrm>
          <a:off x="10426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8527</xdr:rowOff>
    </xdr:from>
    <xdr:to>
      <xdr:col>50</xdr:col>
      <xdr:colOff>165100</xdr:colOff>
      <xdr:row>107</xdr:row>
      <xdr:rowOff>110127</xdr:rowOff>
    </xdr:to>
    <xdr:sp macro="" textlink="">
      <xdr:nvSpPr>
        <xdr:cNvPr id="429" name="フローチャート: 判断 428"/>
        <xdr:cNvSpPr/>
      </xdr:nvSpPr>
      <xdr:spPr>
        <a:xfrm>
          <a:off x="9588500" y="1835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171269</xdr:rowOff>
    </xdr:from>
    <xdr:to>
      <xdr:col>46</xdr:col>
      <xdr:colOff>38100</xdr:colOff>
      <xdr:row>107</xdr:row>
      <xdr:rowOff>101419</xdr:rowOff>
    </xdr:to>
    <xdr:sp macro="" textlink="">
      <xdr:nvSpPr>
        <xdr:cNvPr id="430" name="フローチャート: 判断 429"/>
        <xdr:cNvSpPr/>
      </xdr:nvSpPr>
      <xdr:spPr>
        <a:xfrm>
          <a:off x="8699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138612</xdr:rowOff>
    </xdr:from>
    <xdr:to>
      <xdr:col>41</xdr:col>
      <xdr:colOff>101600</xdr:colOff>
      <xdr:row>107</xdr:row>
      <xdr:rowOff>68762</xdr:rowOff>
    </xdr:to>
    <xdr:sp macro="" textlink="">
      <xdr:nvSpPr>
        <xdr:cNvPr id="431" name="フローチャート: 判断 430"/>
        <xdr:cNvSpPr/>
      </xdr:nvSpPr>
      <xdr:spPr>
        <a:xfrm>
          <a:off x="7810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62956</xdr:rowOff>
    </xdr:from>
    <xdr:to>
      <xdr:col>36</xdr:col>
      <xdr:colOff>165100</xdr:colOff>
      <xdr:row>107</xdr:row>
      <xdr:rowOff>164556</xdr:rowOff>
    </xdr:to>
    <xdr:sp macro="" textlink="">
      <xdr:nvSpPr>
        <xdr:cNvPr id="432" name="フローチャート: 判断 431"/>
        <xdr:cNvSpPr/>
      </xdr:nvSpPr>
      <xdr:spPr>
        <a:xfrm>
          <a:off x="6921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18324</xdr:rowOff>
    </xdr:from>
    <xdr:to>
      <xdr:col>46</xdr:col>
      <xdr:colOff>38100</xdr:colOff>
      <xdr:row>107</xdr:row>
      <xdr:rowOff>119924</xdr:rowOff>
    </xdr:to>
    <xdr:sp macro="" textlink="">
      <xdr:nvSpPr>
        <xdr:cNvPr id="438" name="楕円 437"/>
        <xdr:cNvSpPr/>
      </xdr:nvSpPr>
      <xdr:spPr>
        <a:xfrm>
          <a:off x="8699500" y="183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21589</xdr:rowOff>
    </xdr:from>
    <xdr:to>
      <xdr:col>41</xdr:col>
      <xdr:colOff>101600</xdr:colOff>
      <xdr:row>107</xdr:row>
      <xdr:rowOff>123189</xdr:rowOff>
    </xdr:to>
    <xdr:sp macro="" textlink="">
      <xdr:nvSpPr>
        <xdr:cNvPr id="439" name="楕円 438"/>
        <xdr:cNvSpPr/>
      </xdr:nvSpPr>
      <xdr:spPr>
        <a:xfrm>
          <a:off x="7810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69124</xdr:rowOff>
    </xdr:from>
    <xdr:to>
      <xdr:col>45</xdr:col>
      <xdr:colOff>177800</xdr:colOff>
      <xdr:row>107</xdr:row>
      <xdr:rowOff>72389</xdr:rowOff>
    </xdr:to>
    <xdr:cxnSp macro="">
      <xdr:nvCxnSpPr>
        <xdr:cNvPr id="440" name="直線コネクタ 439"/>
        <xdr:cNvCxnSpPr/>
      </xdr:nvCxnSpPr>
      <xdr:spPr>
        <a:xfrm flipV="1">
          <a:off x="7861300" y="184142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24856</xdr:rowOff>
    </xdr:from>
    <xdr:to>
      <xdr:col>36</xdr:col>
      <xdr:colOff>165100</xdr:colOff>
      <xdr:row>107</xdr:row>
      <xdr:rowOff>126456</xdr:rowOff>
    </xdr:to>
    <xdr:sp macro="" textlink="">
      <xdr:nvSpPr>
        <xdr:cNvPr id="441" name="楕円 440"/>
        <xdr:cNvSpPr/>
      </xdr:nvSpPr>
      <xdr:spPr>
        <a:xfrm>
          <a:off x="6921500" y="183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72389</xdr:rowOff>
    </xdr:from>
    <xdr:to>
      <xdr:col>41</xdr:col>
      <xdr:colOff>50800</xdr:colOff>
      <xdr:row>107</xdr:row>
      <xdr:rowOff>75656</xdr:rowOff>
    </xdr:to>
    <xdr:cxnSp macro="">
      <xdr:nvCxnSpPr>
        <xdr:cNvPr id="442" name="直線コネクタ 441"/>
        <xdr:cNvCxnSpPr/>
      </xdr:nvCxnSpPr>
      <xdr:spPr>
        <a:xfrm flipV="1">
          <a:off x="6972300" y="184175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126654</xdr:rowOff>
    </xdr:from>
    <xdr:ext cx="469744" cy="259045"/>
    <xdr:sp macro="" textlink="">
      <xdr:nvSpPr>
        <xdr:cNvPr id="443" name="n_1aveValue【市民会館】&#10;一人当たり面積"/>
        <xdr:cNvSpPr txBox="1"/>
      </xdr:nvSpPr>
      <xdr:spPr>
        <a:xfrm>
          <a:off x="9391727" y="181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117946</xdr:rowOff>
    </xdr:from>
    <xdr:ext cx="469744" cy="259045"/>
    <xdr:sp macro="" textlink="">
      <xdr:nvSpPr>
        <xdr:cNvPr id="444" name="n_2aveValue【市民会館】&#10;一人当たり面積"/>
        <xdr:cNvSpPr txBox="1"/>
      </xdr:nvSpPr>
      <xdr:spPr>
        <a:xfrm>
          <a:off x="85154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85289</xdr:rowOff>
    </xdr:from>
    <xdr:ext cx="469744" cy="259045"/>
    <xdr:sp macro="" textlink="">
      <xdr:nvSpPr>
        <xdr:cNvPr id="445" name="n_3aveValue【市民会館】&#10;一人当たり面積"/>
        <xdr:cNvSpPr txBox="1"/>
      </xdr:nvSpPr>
      <xdr:spPr>
        <a:xfrm>
          <a:off x="7626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155683</xdr:rowOff>
    </xdr:from>
    <xdr:ext cx="469744" cy="259045"/>
    <xdr:sp macro="" textlink="">
      <xdr:nvSpPr>
        <xdr:cNvPr id="446" name="n_4aveValue【市民会館】&#10;一人当たり面積"/>
        <xdr:cNvSpPr txBox="1"/>
      </xdr:nvSpPr>
      <xdr:spPr>
        <a:xfrm>
          <a:off x="6737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111051</xdr:rowOff>
    </xdr:from>
    <xdr:ext cx="469744" cy="259045"/>
    <xdr:sp macro="" textlink="">
      <xdr:nvSpPr>
        <xdr:cNvPr id="447" name="n_2mainValue【市民会館】&#10;一人当たり面積"/>
        <xdr:cNvSpPr txBox="1"/>
      </xdr:nvSpPr>
      <xdr:spPr>
        <a:xfrm>
          <a:off x="8515427" y="184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114316</xdr:rowOff>
    </xdr:from>
    <xdr:ext cx="469744" cy="259045"/>
    <xdr:sp macro="" textlink="">
      <xdr:nvSpPr>
        <xdr:cNvPr id="448" name="n_3mainValue【市民会館】&#10;一人当たり面積"/>
        <xdr:cNvSpPr txBox="1"/>
      </xdr:nvSpPr>
      <xdr:spPr>
        <a:xfrm>
          <a:off x="7626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142983</xdr:rowOff>
    </xdr:from>
    <xdr:ext cx="469744" cy="259045"/>
    <xdr:sp macro="" textlink="">
      <xdr:nvSpPr>
        <xdr:cNvPr id="449" name="n_4mainValue【市民会館】&#10;一人当たり面積"/>
        <xdr:cNvSpPr txBox="1"/>
      </xdr:nvSpPr>
      <xdr:spPr>
        <a:xfrm>
          <a:off x="6737427" y="1814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0" name="テキスト ボックス 45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1" name="直線コネクタ 4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2" name="テキスト ボックス 46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3" name="直線コネクタ 4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4" name="テキスト ボックス 4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5" name="直線コネクタ 4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6" name="テキスト ボックス 4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7" name="直線コネクタ 4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8" name="テキスト ボックス 4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9" name="直線コネクタ 4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0" name="テキスト ボックス 46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2" name="テキスト ボックス 47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474" name="直線コネクタ 473"/>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75"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76" name="直線コネクタ 47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477" name="【一般廃棄物処理施設】&#10;有形固定資産減価償却率最大値テキスト"/>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478" name="直線コネクタ 477"/>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89552</xdr:rowOff>
    </xdr:from>
    <xdr:ext cx="405111" cy="259045"/>
    <xdr:sp macro="" textlink="">
      <xdr:nvSpPr>
        <xdr:cNvPr id="479" name="【一般廃棄物処理施設】&#10;有形固定資産減価償却率平均値テキスト"/>
        <xdr:cNvSpPr txBox="1"/>
      </xdr:nvSpPr>
      <xdr:spPr>
        <a:xfrm>
          <a:off x="16357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480" name="フローチャート: 判断 479"/>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81" name="フローチャート: 判断 480"/>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482" name="フローチャート: 判断 481"/>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483" name="フローチャート: 判断 482"/>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484" name="フローチャート: 判断 483"/>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15875</xdr:rowOff>
    </xdr:from>
    <xdr:to>
      <xdr:col>76</xdr:col>
      <xdr:colOff>165100</xdr:colOff>
      <xdr:row>41</xdr:row>
      <xdr:rowOff>117475</xdr:rowOff>
    </xdr:to>
    <xdr:sp macro="" textlink="">
      <xdr:nvSpPr>
        <xdr:cNvPr id="490" name="楕円 489"/>
        <xdr:cNvSpPr/>
      </xdr:nvSpPr>
      <xdr:spPr>
        <a:xfrm>
          <a:off x="14541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41</xdr:row>
      <xdr:rowOff>8255</xdr:rowOff>
    </xdr:from>
    <xdr:to>
      <xdr:col>72</xdr:col>
      <xdr:colOff>38100</xdr:colOff>
      <xdr:row>41</xdr:row>
      <xdr:rowOff>109855</xdr:rowOff>
    </xdr:to>
    <xdr:sp macro="" textlink="">
      <xdr:nvSpPr>
        <xdr:cNvPr id="491" name="楕円 490"/>
        <xdr:cNvSpPr/>
      </xdr:nvSpPr>
      <xdr:spPr>
        <a:xfrm>
          <a:off x="13652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59055</xdr:rowOff>
    </xdr:from>
    <xdr:to>
      <xdr:col>76</xdr:col>
      <xdr:colOff>114300</xdr:colOff>
      <xdr:row>41</xdr:row>
      <xdr:rowOff>66675</xdr:rowOff>
    </xdr:to>
    <xdr:cxnSp macro="">
      <xdr:nvCxnSpPr>
        <xdr:cNvPr id="492" name="直線コネクタ 491"/>
        <xdr:cNvCxnSpPr/>
      </xdr:nvCxnSpPr>
      <xdr:spPr>
        <a:xfrm>
          <a:off x="13703300" y="70885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93"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494" name="n_2aveValue【一般廃棄物処理施設】&#10;有形固定資産減価償却率"/>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495" name="n_3aveValue【一般廃棄物処理施設】&#10;有形固定資産減価償却率"/>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496" name="n_4aveValue【一般廃棄物処理施設】&#10;有形固定資産減価償却率"/>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108602</xdr:rowOff>
    </xdr:from>
    <xdr:ext cx="405111" cy="259045"/>
    <xdr:sp macro="" textlink="">
      <xdr:nvSpPr>
        <xdr:cNvPr id="497" name="n_2mainValue【一般廃棄物処理施設】&#10;有形固定資産減価償却率"/>
        <xdr:cNvSpPr txBox="1"/>
      </xdr:nvSpPr>
      <xdr:spPr>
        <a:xfrm>
          <a:off x="14389744"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100982</xdr:rowOff>
    </xdr:from>
    <xdr:ext cx="405111" cy="259045"/>
    <xdr:sp macro="" textlink="">
      <xdr:nvSpPr>
        <xdr:cNvPr id="498" name="n_3mainValue【一般廃棄物処理施設】&#10;有形固定資産減価償却率"/>
        <xdr:cNvSpPr txBox="1"/>
      </xdr:nvSpPr>
      <xdr:spPr>
        <a:xfrm>
          <a:off x="13500744"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9" name="直線コネクタ 50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0" name="テキスト ボックス 50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1" name="直線コネクタ 51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2" name="テキスト ボックス 51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3" name="直線コネクタ 51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4" name="テキスト ボックス 51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5" name="直線コネクタ 51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6" name="テキスト ボックス 51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7" name="直線コネクタ 51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8" name="テキスト ボックス 51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9" name="直線コネクタ 5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0" name="テキスト ボックス 51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522" name="直線コネクタ 521"/>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523" name="【一般廃棄物処理施設】&#10;一人当たり有形固定資産（償却資産）額最小値テキスト"/>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524" name="直線コネクタ 523"/>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525" name="【一般廃棄物処理施設】&#10;一人当たり有形固定資産（償却資産）額最大値テキスト"/>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526" name="直線コネクタ 525"/>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167017</xdr:rowOff>
    </xdr:from>
    <xdr:ext cx="599010" cy="259045"/>
    <xdr:sp macro="" textlink="">
      <xdr:nvSpPr>
        <xdr:cNvPr id="527" name="【一般廃棄物処理施設】&#10;一人当たり有形固定資産（償却資産）額平均値テキスト"/>
        <xdr:cNvSpPr txBox="1"/>
      </xdr:nvSpPr>
      <xdr:spPr>
        <a:xfrm>
          <a:off x="22199600" y="6682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528" name="フローチャート: 判断 527"/>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529" name="フローチャート: 判断 528"/>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530" name="フローチャート: 判断 529"/>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531" name="フローチャート: 判断 530"/>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532" name="フローチャート: 判断 531"/>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47822</xdr:rowOff>
    </xdr:from>
    <xdr:to>
      <xdr:col>107</xdr:col>
      <xdr:colOff>101600</xdr:colOff>
      <xdr:row>40</xdr:row>
      <xdr:rowOff>149422</xdr:rowOff>
    </xdr:to>
    <xdr:sp macro="" textlink="">
      <xdr:nvSpPr>
        <xdr:cNvPr id="538" name="楕円 537"/>
        <xdr:cNvSpPr/>
      </xdr:nvSpPr>
      <xdr:spPr>
        <a:xfrm>
          <a:off x="20383500" y="69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58855</xdr:rowOff>
    </xdr:from>
    <xdr:to>
      <xdr:col>102</xdr:col>
      <xdr:colOff>165100</xdr:colOff>
      <xdr:row>40</xdr:row>
      <xdr:rowOff>160455</xdr:rowOff>
    </xdr:to>
    <xdr:sp macro="" textlink="">
      <xdr:nvSpPr>
        <xdr:cNvPr id="539" name="楕円 538"/>
        <xdr:cNvSpPr/>
      </xdr:nvSpPr>
      <xdr:spPr>
        <a:xfrm>
          <a:off x="19494500" y="691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98622</xdr:rowOff>
    </xdr:from>
    <xdr:to>
      <xdr:col>107</xdr:col>
      <xdr:colOff>50800</xdr:colOff>
      <xdr:row>40</xdr:row>
      <xdr:rowOff>109655</xdr:rowOff>
    </xdr:to>
    <xdr:cxnSp macro="">
      <xdr:nvCxnSpPr>
        <xdr:cNvPr id="540" name="直線コネクタ 539"/>
        <xdr:cNvCxnSpPr/>
      </xdr:nvCxnSpPr>
      <xdr:spPr>
        <a:xfrm flipV="1">
          <a:off x="19545300" y="6956622"/>
          <a:ext cx="889000" cy="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150922</xdr:rowOff>
    </xdr:from>
    <xdr:ext cx="599010" cy="259045"/>
    <xdr:sp macro="" textlink="">
      <xdr:nvSpPr>
        <xdr:cNvPr id="541" name="n_1aveValue【一般廃棄物処理施設】&#10;一人当たり有形固定資産（償却資産）額"/>
        <xdr:cNvSpPr txBox="1"/>
      </xdr:nvSpPr>
      <xdr:spPr>
        <a:xfrm>
          <a:off x="21011095" y="649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10474</xdr:rowOff>
    </xdr:from>
    <xdr:ext cx="599010" cy="259045"/>
    <xdr:sp macro="" textlink="">
      <xdr:nvSpPr>
        <xdr:cNvPr id="542" name="n_2aveValue【一般廃棄物処理施設】&#10;一人当たり有形固定資産（償却資産）額"/>
        <xdr:cNvSpPr txBox="1"/>
      </xdr:nvSpPr>
      <xdr:spPr>
        <a:xfrm>
          <a:off x="20134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52419</xdr:rowOff>
    </xdr:from>
    <xdr:ext cx="599010" cy="259045"/>
    <xdr:sp macro="" textlink="">
      <xdr:nvSpPr>
        <xdr:cNvPr id="543" name="n_3aveValue【一般廃棄物処理施設】&#10;一人当たり有形固定資産（償却資産）額"/>
        <xdr:cNvSpPr txBox="1"/>
      </xdr:nvSpPr>
      <xdr:spPr>
        <a:xfrm>
          <a:off x="19245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544" name="n_4aveValue【一般廃棄物処理施設】&#10;一人当たり有形固定資産（償却資産）額"/>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140549</xdr:rowOff>
    </xdr:from>
    <xdr:ext cx="534377" cy="259045"/>
    <xdr:sp macro="" textlink="">
      <xdr:nvSpPr>
        <xdr:cNvPr id="545" name="n_2mainValue【一般廃棄物処理施設】&#10;一人当たり有形固定資産（償却資産）額"/>
        <xdr:cNvSpPr txBox="1"/>
      </xdr:nvSpPr>
      <xdr:spPr>
        <a:xfrm>
          <a:off x="20167111" y="699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151582</xdr:rowOff>
    </xdr:from>
    <xdr:ext cx="534377" cy="259045"/>
    <xdr:sp macro="" textlink="">
      <xdr:nvSpPr>
        <xdr:cNvPr id="546" name="n_3mainValue【一般廃棄物処理施設】&#10;一人当たり有形固定資産（償却資産）額"/>
        <xdr:cNvSpPr txBox="1"/>
      </xdr:nvSpPr>
      <xdr:spPr>
        <a:xfrm>
          <a:off x="19278111" y="7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7" name="正方形/長方形 5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8" name="正方形/長方形 5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9" name="正方形/長方形 5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0" name="正方形/長方形 5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1" name="正方形/長方形 5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2" name="正方形/長方形 5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3" name="正方形/長方形 5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4" name="正方形/長方形 55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3" name="テキスト ボックス 57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4" name="直線コネクタ 5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75" name="テキスト ボックス 57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6" name="直線コネクタ 5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7" name="テキスト ボックス 5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8" name="直線コネクタ 5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9" name="テキスト ボックス 5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0" name="直線コネクタ 5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1" name="テキスト ボックス 5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2" name="直線コネクタ 5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3" name="テキスト ボックス 58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85" name="テキスト ボックス 58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587" name="直線コネクタ 586"/>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588" name="【消防施設】&#10;有形固定資産減価償却率最小値テキスト"/>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589" name="直線コネクタ 588"/>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590" name="【消防施設】&#10;有形固定資産減価償却率最大値テキスト"/>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591" name="直線コネクタ 590"/>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592" name="【消防施設】&#10;有形固定資産減価償却率平均値テキスト"/>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593" name="フローチャート: 判断 592"/>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594" name="フローチャート: 判断 593"/>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95" name="フローチャート: 判断 594"/>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596" name="フローチャート: 判断 595"/>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597" name="フローチャート: 判断 596"/>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8" name="テキスト ボックス 5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9" name="テキスト ボックス 5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0" name="テキスト ボックス 5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1" name="テキスト ボックス 6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2" name="テキスト ボックス 6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603" name="楕円 602"/>
        <xdr:cNvSpPr/>
      </xdr:nvSpPr>
      <xdr:spPr>
        <a:xfrm>
          <a:off x="14541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29211</xdr:rowOff>
    </xdr:from>
    <xdr:to>
      <xdr:col>72</xdr:col>
      <xdr:colOff>38100</xdr:colOff>
      <xdr:row>80</xdr:row>
      <xdr:rowOff>130811</xdr:rowOff>
    </xdr:to>
    <xdr:sp macro="" textlink="">
      <xdr:nvSpPr>
        <xdr:cNvPr id="604" name="楕円 603"/>
        <xdr:cNvSpPr/>
      </xdr:nvSpPr>
      <xdr:spPr>
        <a:xfrm>
          <a:off x="13652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80011</xdr:rowOff>
    </xdr:from>
    <xdr:to>
      <xdr:col>76</xdr:col>
      <xdr:colOff>114300</xdr:colOff>
      <xdr:row>80</xdr:row>
      <xdr:rowOff>129539</xdr:rowOff>
    </xdr:to>
    <xdr:cxnSp macro="">
      <xdr:nvCxnSpPr>
        <xdr:cNvPr id="605" name="直線コネクタ 604"/>
        <xdr:cNvCxnSpPr/>
      </xdr:nvCxnSpPr>
      <xdr:spPr>
        <a:xfrm>
          <a:off x="13703300" y="137960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606" name="n_1ave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607" name="n_2aveValue【消防施設】&#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17163</xdr:rowOff>
    </xdr:from>
    <xdr:ext cx="405111" cy="259045"/>
    <xdr:sp macro="" textlink="">
      <xdr:nvSpPr>
        <xdr:cNvPr id="608" name="n_3aveValue【消防施設】&#10;有形固定資産減価償却率"/>
        <xdr:cNvSpPr txBox="1"/>
      </xdr:nvSpPr>
      <xdr:spPr>
        <a:xfrm>
          <a:off x="13500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609" name="n_4aveValue【消防施設】&#10;有形固定資産減価償却率"/>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610" name="n_2main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147338</xdr:rowOff>
    </xdr:from>
    <xdr:ext cx="405111" cy="259045"/>
    <xdr:sp macro="" textlink="">
      <xdr:nvSpPr>
        <xdr:cNvPr id="611" name="n_3mainValue【消防施設】&#10;有形固定資産減価償却率"/>
        <xdr:cNvSpPr txBox="1"/>
      </xdr:nvSpPr>
      <xdr:spPr>
        <a:xfrm>
          <a:off x="13500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2" name="直線コネクタ 6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3" name="テキスト ボックス 6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4" name="直線コネクタ 6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5" name="テキスト ボックス 6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6" name="直線コネクタ 6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7" name="テキスト ボックス 6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8" name="直線コネクタ 6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9" name="テキスト ボックス 6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0" name="直線コネクタ 6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1" name="テキスト ボックス 6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633" name="直線コネクタ 632"/>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34"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35" name="直線コネクタ 634"/>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636" name="【消防施設】&#10;一人当たり面積最大値テキスト"/>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637" name="直線コネクタ 636"/>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144035</xdr:rowOff>
    </xdr:from>
    <xdr:ext cx="469744" cy="259045"/>
    <xdr:sp macro="" textlink="">
      <xdr:nvSpPr>
        <xdr:cNvPr id="638" name="【消防施設】&#10;一人当たり面積平均値テキスト"/>
        <xdr:cNvSpPr txBox="1"/>
      </xdr:nvSpPr>
      <xdr:spPr>
        <a:xfrm>
          <a:off x="22199600" y="1437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639" name="フローチャート: 判断 638"/>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40" name="フローチャート: 判断 639"/>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41" name="フローチャート: 判断 640"/>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642" name="フローチャート: 判断 641"/>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643" name="フローチャート: 判断 642"/>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4" name="テキスト ボックス 6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5" name="テキスト ボックス 6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6" name="テキスト ボックス 6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7" name="テキスト ボックス 6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8" name="テキスト ボックス 6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1015</xdr:rowOff>
    </xdr:from>
    <xdr:to>
      <xdr:col>107</xdr:col>
      <xdr:colOff>101600</xdr:colOff>
      <xdr:row>84</xdr:row>
      <xdr:rowOff>102615</xdr:rowOff>
    </xdr:to>
    <xdr:sp macro="" textlink="">
      <xdr:nvSpPr>
        <xdr:cNvPr id="649" name="楕円 648"/>
        <xdr:cNvSpPr/>
      </xdr:nvSpPr>
      <xdr:spPr>
        <a:xfrm>
          <a:off x="20383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42163</xdr:rowOff>
    </xdr:from>
    <xdr:to>
      <xdr:col>102</xdr:col>
      <xdr:colOff>165100</xdr:colOff>
      <xdr:row>83</xdr:row>
      <xdr:rowOff>143763</xdr:rowOff>
    </xdr:to>
    <xdr:sp macro="" textlink="">
      <xdr:nvSpPr>
        <xdr:cNvPr id="650" name="楕円 649"/>
        <xdr:cNvSpPr/>
      </xdr:nvSpPr>
      <xdr:spPr>
        <a:xfrm>
          <a:off x="19494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92963</xdr:rowOff>
    </xdr:from>
    <xdr:to>
      <xdr:col>107</xdr:col>
      <xdr:colOff>50800</xdr:colOff>
      <xdr:row>84</xdr:row>
      <xdr:rowOff>51815</xdr:rowOff>
    </xdr:to>
    <xdr:cxnSp macro="">
      <xdr:nvCxnSpPr>
        <xdr:cNvPr id="651" name="直線コネクタ 650"/>
        <xdr:cNvCxnSpPr/>
      </xdr:nvCxnSpPr>
      <xdr:spPr>
        <a:xfrm>
          <a:off x="19545300" y="14323313"/>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52"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653" name="n_2aveValue【消防施設】&#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654" name="n_3aveValue【消防施設】&#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655" name="n_4aveValue【消防施設】&#10;一人当たり面積"/>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56" name="n_2main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160290</xdr:rowOff>
    </xdr:from>
    <xdr:ext cx="469744" cy="259045"/>
    <xdr:sp macro="" textlink="">
      <xdr:nvSpPr>
        <xdr:cNvPr id="657" name="n_3mainValue【消防施設】&#10;一人当たり面積"/>
        <xdr:cNvSpPr txBox="1"/>
      </xdr:nvSpPr>
      <xdr:spPr>
        <a:xfrm>
          <a:off x="19310427" y="140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8" name="テキスト ボックス 66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9" name="直線コネクタ 66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0" name="テキスト ボックス 66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1" name="直線コネクタ 67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2" name="テキスト ボックス 67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3" name="直線コネクタ 67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4" name="テキスト ボックス 67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5" name="直線コネクタ 67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6" name="テキスト ボックス 67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7" name="直線コネクタ 67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78" name="テキスト ボックス 67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9" name="直線コネクタ 6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81" name="直線コネクタ 680"/>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82"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83" name="直線コネクタ 682"/>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84"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85" name="直線コネクタ 68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686" name="【庁舎】&#10;有形固定資産減価償却率平均値テキスト"/>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687" name="フローチャート: 判断 686"/>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688" name="フローチャート: 判断 687"/>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689" name="フローチャート: 判断 688"/>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690" name="フローチャート: 判断 689"/>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691" name="フローチャート: 判断 690"/>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44450</xdr:rowOff>
    </xdr:from>
    <xdr:to>
      <xdr:col>76</xdr:col>
      <xdr:colOff>165100</xdr:colOff>
      <xdr:row>104</xdr:row>
      <xdr:rowOff>146050</xdr:rowOff>
    </xdr:to>
    <xdr:sp macro="" textlink="">
      <xdr:nvSpPr>
        <xdr:cNvPr id="697" name="楕円 696"/>
        <xdr:cNvSpPr/>
      </xdr:nvSpPr>
      <xdr:spPr>
        <a:xfrm>
          <a:off x="14541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30480</xdr:rowOff>
    </xdr:from>
    <xdr:to>
      <xdr:col>72</xdr:col>
      <xdr:colOff>38100</xdr:colOff>
      <xdr:row>104</xdr:row>
      <xdr:rowOff>132080</xdr:rowOff>
    </xdr:to>
    <xdr:sp macro="" textlink="">
      <xdr:nvSpPr>
        <xdr:cNvPr id="698" name="楕円 697"/>
        <xdr:cNvSpPr/>
      </xdr:nvSpPr>
      <xdr:spPr>
        <a:xfrm>
          <a:off x="13652500" y="178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81280</xdr:rowOff>
    </xdr:from>
    <xdr:to>
      <xdr:col>76</xdr:col>
      <xdr:colOff>114300</xdr:colOff>
      <xdr:row>104</xdr:row>
      <xdr:rowOff>95250</xdr:rowOff>
    </xdr:to>
    <xdr:cxnSp macro="">
      <xdr:nvCxnSpPr>
        <xdr:cNvPr id="699" name="直線コネクタ 698"/>
        <xdr:cNvCxnSpPr/>
      </xdr:nvCxnSpPr>
      <xdr:spPr>
        <a:xfrm>
          <a:off x="13703300" y="1791208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5080</xdr:rowOff>
    </xdr:from>
    <xdr:to>
      <xdr:col>67</xdr:col>
      <xdr:colOff>101600</xdr:colOff>
      <xdr:row>104</xdr:row>
      <xdr:rowOff>106680</xdr:rowOff>
    </xdr:to>
    <xdr:sp macro="" textlink="">
      <xdr:nvSpPr>
        <xdr:cNvPr id="700" name="楕円 699"/>
        <xdr:cNvSpPr/>
      </xdr:nvSpPr>
      <xdr:spPr>
        <a:xfrm>
          <a:off x="12763500" y="1783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55880</xdr:rowOff>
    </xdr:from>
    <xdr:to>
      <xdr:col>71</xdr:col>
      <xdr:colOff>177800</xdr:colOff>
      <xdr:row>104</xdr:row>
      <xdr:rowOff>81280</xdr:rowOff>
    </xdr:to>
    <xdr:cxnSp macro="">
      <xdr:nvCxnSpPr>
        <xdr:cNvPr id="701" name="直線コネクタ 700"/>
        <xdr:cNvCxnSpPr/>
      </xdr:nvCxnSpPr>
      <xdr:spPr>
        <a:xfrm>
          <a:off x="12814300" y="178866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135907</xdr:rowOff>
    </xdr:from>
    <xdr:ext cx="405111" cy="259045"/>
    <xdr:sp macro="" textlink="">
      <xdr:nvSpPr>
        <xdr:cNvPr id="702" name="n_1aveValue【庁舎】&#10;有形固定資産減価償却率"/>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137177</xdr:rowOff>
    </xdr:from>
    <xdr:ext cx="405111" cy="259045"/>
    <xdr:sp macro="" textlink="">
      <xdr:nvSpPr>
        <xdr:cNvPr id="703" name="n_2aveValue【庁舎】&#10;有形固定資産減価償却率"/>
        <xdr:cNvSpPr txBox="1"/>
      </xdr:nvSpPr>
      <xdr:spPr>
        <a:xfrm>
          <a:off x="14389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704" name="n_3aveValue【庁舎】&#10;有形固定資産減価償却率"/>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705" name="n_4aveValue【庁舎】&#10;有形固定資産減価償却率"/>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706" name="n_2mainValue【庁舎】&#10;有形固定資産減価償却率"/>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123207</xdr:rowOff>
    </xdr:from>
    <xdr:ext cx="405111" cy="259045"/>
    <xdr:sp macro="" textlink="">
      <xdr:nvSpPr>
        <xdr:cNvPr id="707" name="n_3mainValue【庁舎】&#10;有形固定資産減価償却率"/>
        <xdr:cNvSpPr txBox="1"/>
      </xdr:nvSpPr>
      <xdr:spPr>
        <a:xfrm>
          <a:off x="13500744" y="1795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97807</xdr:rowOff>
    </xdr:from>
    <xdr:ext cx="405111" cy="259045"/>
    <xdr:sp macro="" textlink="">
      <xdr:nvSpPr>
        <xdr:cNvPr id="708" name="n_4mainValue【庁舎】&#10;有形固定資産減価償却率"/>
        <xdr:cNvSpPr txBox="1"/>
      </xdr:nvSpPr>
      <xdr:spPr>
        <a:xfrm>
          <a:off x="12611744" y="1792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9" name="正方形/長方形 7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0" name="正方形/長方形 7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1" name="正方形/長方形 7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2" name="正方形/長方形 7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3" name="正方形/長方形 7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4" name="正方形/長方形 7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5" name="正方形/長方形 7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6" name="正方形/長方形 7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7" name="テキスト ボックス 7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8" name="直線コネクタ 7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9" name="直線コネクタ 71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0" name="テキスト ボックス 71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1" name="直線コネクタ 72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2" name="テキスト ボックス 72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3" name="直線コネクタ 72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4" name="テキスト ボックス 72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5" name="直線コネクタ 72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6" name="テキスト ボックス 72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7" name="直線コネクタ 72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8" name="テキスト ボックス 72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9" name="直線コネクタ 7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0" name="テキスト ボックス 7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732" name="直線コネクタ 731"/>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733"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734" name="直線コネクタ 733"/>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735" name="【庁舎】&#10;一人当たり面積最大値テキスト"/>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736" name="直線コネクタ 735"/>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90188</xdr:rowOff>
    </xdr:from>
    <xdr:ext cx="469744" cy="259045"/>
    <xdr:sp macro="" textlink="">
      <xdr:nvSpPr>
        <xdr:cNvPr id="737" name="【庁舎】&#10;一人当たり面積平均値テキスト"/>
        <xdr:cNvSpPr txBox="1"/>
      </xdr:nvSpPr>
      <xdr:spPr>
        <a:xfrm>
          <a:off x="22199600" y="1809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738" name="フローチャート: 判断 737"/>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39" name="フローチャート: 判断 738"/>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740" name="フローチャート: 判断 739"/>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741" name="フローチャート: 判断 740"/>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742" name="フローチャート: 判断 741"/>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3" name="テキスト ボックス 7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4" name="テキスト ボックス 7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5" name="テキスト ボックス 7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6" name="テキスト ボックス 7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7" name="テキスト ボックス 7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154939</xdr:rowOff>
    </xdr:from>
    <xdr:to>
      <xdr:col>107</xdr:col>
      <xdr:colOff>101600</xdr:colOff>
      <xdr:row>106</xdr:row>
      <xdr:rowOff>85089</xdr:rowOff>
    </xdr:to>
    <xdr:sp macro="" textlink="">
      <xdr:nvSpPr>
        <xdr:cNvPr id="748" name="楕円 747"/>
        <xdr:cNvSpPr/>
      </xdr:nvSpPr>
      <xdr:spPr>
        <a:xfrm>
          <a:off x="20383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161289</xdr:rowOff>
    </xdr:from>
    <xdr:to>
      <xdr:col>102</xdr:col>
      <xdr:colOff>165100</xdr:colOff>
      <xdr:row>106</xdr:row>
      <xdr:rowOff>91439</xdr:rowOff>
    </xdr:to>
    <xdr:sp macro="" textlink="">
      <xdr:nvSpPr>
        <xdr:cNvPr id="749" name="楕円 748"/>
        <xdr:cNvSpPr/>
      </xdr:nvSpPr>
      <xdr:spPr>
        <a:xfrm>
          <a:off x="19494500" y="181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34289</xdr:rowOff>
    </xdr:from>
    <xdr:to>
      <xdr:col>107</xdr:col>
      <xdr:colOff>50800</xdr:colOff>
      <xdr:row>106</xdr:row>
      <xdr:rowOff>40639</xdr:rowOff>
    </xdr:to>
    <xdr:cxnSp macro="">
      <xdr:nvCxnSpPr>
        <xdr:cNvPr id="750" name="直線コネクタ 749"/>
        <xdr:cNvCxnSpPr/>
      </xdr:nvCxnSpPr>
      <xdr:spPr>
        <a:xfrm flipV="1">
          <a:off x="19545300" y="1820798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751" name="楕円 750"/>
        <xdr:cNvSpPr/>
      </xdr:nvSpPr>
      <xdr:spPr>
        <a:xfrm>
          <a:off x="18605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40639</xdr:rowOff>
    </xdr:from>
    <xdr:to>
      <xdr:col>102</xdr:col>
      <xdr:colOff>114300</xdr:colOff>
      <xdr:row>106</xdr:row>
      <xdr:rowOff>45720</xdr:rowOff>
    </xdr:to>
    <xdr:cxnSp macro="">
      <xdr:nvCxnSpPr>
        <xdr:cNvPr id="752" name="直線コネクタ 751"/>
        <xdr:cNvCxnSpPr/>
      </xdr:nvCxnSpPr>
      <xdr:spPr>
        <a:xfrm flipV="1">
          <a:off x="18656300" y="182143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753" name="n_1ave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87647</xdr:rowOff>
    </xdr:from>
    <xdr:ext cx="469744" cy="259045"/>
    <xdr:sp macro="" textlink="">
      <xdr:nvSpPr>
        <xdr:cNvPr id="754" name="n_2aveValue【庁舎】&#10;一人当たり面積"/>
        <xdr:cNvSpPr txBox="1"/>
      </xdr:nvSpPr>
      <xdr:spPr>
        <a:xfrm>
          <a:off x="20199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60977</xdr:rowOff>
    </xdr:from>
    <xdr:ext cx="469744" cy="259045"/>
    <xdr:sp macro="" textlink="">
      <xdr:nvSpPr>
        <xdr:cNvPr id="755" name="n_3aveValue【庁舎】&#10;一人当たり面積"/>
        <xdr:cNvSpPr txBox="1"/>
      </xdr:nvSpPr>
      <xdr:spPr>
        <a:xfrm>
          <a:off x="19310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93997</xdr:rowOff>
    </xdr:from>
    <xdr:ext cx="469744" cy="259045"/>
    <xdr:sp macro="" textlink="">
      <xdr:nvSpPr>
        <xdr:cNvPr id="756" name="n_4aveValue【庁舎】&#10;一人当たり面積"/>
        <xdr:cNvSpPr txBox="1"/>
      </xdr:nvSpPr>
      <xdr:spPr>
        <a:xfrm>
          <a:off x="18421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76216</xdr:rowOff>
    </xdr:from>
    <xdr:ext cx="469744" cy="259045"/>
    <xdr:sp macro="" textlink="">
      <xdr:nvSpPr>
        <xdr:cNvPr id="757" name="n_2mainValue【庁舎】&#10;一人当たり面積"/>
        <xdr:cNvSpPr txBox="1"/>
      </xdr:nvSpPr>
      <xdr:spPr>
        <a:xfrm>
          <a:off x="20199427"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82566</xdr:rowOff>
    </xdr:from>
    <xdr:ext cx="469744" cy="259045"/>
    <xdr:sp macro="" textlink="">
      <xdr:nvSpPr>
        <xdr:cNvPr id="758" name="n_3mainValue【庁舎】&#10;一人当たり面積"/>
        <xdr:cNvSpPr txBox="1"/>
      </xdr:nvSpPr>
      <xdr:spPr>
        <a:xfrm>
          <a:off x="19310427" y="1825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759" name="n_4mainValue【庁舎】&#10;一人当たり面積"/>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有形固定資産減価償却率　　</a:t>
          </a:r>
          <a:r>
            <a:rPr kumimoji="1" lang="en-US" altLang="ja-JP" sz="1000">
              <a:latin typeface="ＭＳ Ｐゴシック" panose="020B0600070205080204" pitchFamily="50" charset="-128"/>
              <a:ea typeface="ＭＳ Ｐゴシック" panose="020B0600070205080204" pitchFamily="50" charset="-128"/>
            </a:rPr>
            <a:t>H30</a:t>
          </a:r>
          <a:r>
            <a:rPr kumimoji="1" lang="ja-JP" altLang="en-US" sz="1000">
              <a:latin typeface="ＭＳ Ｐゴシック" panose="020B0600070205080204" pitchFamily="50" charset="-128"/>
              <a:ea typeface="ＭＳ Ｐゴシック" panose="020B0600070205080204" pitchFamily="50" charset="-128"/>
            </a:rPr>
            <a:t>　　図書館　</a:t>
          </a:r>
          <a:r>
            <a:rPr kumimoji="1" lang="en-US" altLang="ja-JP" sz="1000">
              <a:latin typeface="ＭＳ Ｐゴシック" panose="020B0600070205080204" pitchFamily="50" charset="-128"/>
              <a:ea typeface="ＭＳ Ｐゴシック" panose="020B0600070205080204" pitchFamily="50" charset="-128"/>
            </a:rPr>
            <a:t>39.8%</a:t>
          </a:r>
          <a:r>
            <a:rPr kumimoji="1" lang="ja-JP" altLang="en-US" sz="1000">
              <a:latin typeface="ＭＳ Ｐゴシック" panose="020B0600070205080204" pitchFamily="50" charset="-128"/>
              <a:ea typeface="ＭＳ Ｐゴシック" panose="020B0600070205080204" pitchFamily="50" charset="-128"/>
            </a:rPr>
            <a:t>，体育館・プール　</a:t>
          </a:r>
          <a:r>
            <a:rPr kumimoji="1" lang="en-US" altLang="ja-JP" sz="1000">
              <a:latin typeface="ＭＳ Ｐゴシック" panose="020B0600070205080204" pitchFamily="50" charset="-128"/>
              <a:ea typeface="ＭＳ Ｐゴシック" panose="020B0600070205080204" pitchFamily="50" charset="-128"/>
            </a:rPr>
            <a:t>73.7%</a:t>
          </a:r>
          <a:r>
            <a:rPr kumimoji="1" lang="ja-JP" altLang="en-US" sz="1000">
              <a:latin typeface="ＭＳ Ｐゴシック" panose="020B0600070205080204" pitchFamily="50" charset="-128"/>
              <a:ea typeface="ＭＳ Ｐゴシック" panose="020B0600070205080204" pitchFamily="50" charset="-128"/>
            </a:rPr>
            <a:t>，福祉施設　</a:t>
          </a:r>
          <a:r>
            <a:rPr kumimoji="1" lang="en-US" altLang="ja-JP" sz="1000">
              <a:latin typeface="ＭＳ Ｐゴシック" panose="020B0600070205080204" pitchFamily="50" charset="-128"/>
              <a:ea typeface="ＭＳ Ｐゴシック" panose="020B0600070205080204" pitchFamily="50" charset="-128"/>
            </a:rPr>
            <a:t>89.2%</a:t>
          </a:r>
          <a:r>
            <a:rPr kumimoji="1" lang="ja-JP" altLang="en-US" sz="1000">
              <a:latin typeface="ＭＳ Ｐゴシック" panose="020B0600070205080204" pitchFamily="50" charset="-128"/>
              <a:ea typeface="ＭＳ Ｐゴシック" panose="020B0600070205080204" pitchFamily="50" charset="-128"/>
            </a:rPr>
            <a:t>，市民会館　</a:t>
          </a:r>
          <a:r>
            <a:rPr kumimoji="1" lang="en-US" altLang="ja-JP" sz="1000">
              <a:latin typeface="ＭＳ Ｐゴシック" panose="020B0600070205080204" pitchFamily="50" charset="-128"/>
              <a:ea typeface="ＭＳ Ｐゴシック" panose="020B0600070205080204" pitchFamily="50" charset="-128"/>
            </a:rPr>
            <a:t>39.8%</a:t>
          </a:r>
          <a:r>
            <a:rPr kumimoji="1" lang="ja-JP" altLang="en-US" sz="1000">
              <a:latin typeface="ＭＳ Ｐゴシック" panose="020B0600070205080204" pitchFamily="50" charset="-128"/>
              <a:ea typeface="ＭＳ Ｐゴシック" panose="020B0600070205080204" pitchFamily="50" charset="-128"/>
            </a:rPr>
            <a:t>，一般廃棄物処理施設　</a:t>
          </a:r>
          <a:r>
            <a:rPr kumimoji="1" lang="en-US" altLang="ja-JP" sz="1000">
              <a:latin typeface="ＭＳ Ｐゴシック" panose="020B0600070205080204" pitchFamily="50" charset="-128"/>
              <a:ea typeface="ＭＳ Ｐゴシック" panose="020B0600070205080204" pitchFamily="50" charset="-128"/>
            </a:rPr>
            <a:t>73.2%</a:t>
          </a:r>
          <a:r>
            <a:rPr kumimoji="1" lang="ja-JP" altLang="en-US" sz="1000">
              <a:latin typeface="ＭＳ Ｐゴシック" panose="020B0600070205080204" pitchFamily="50" charset="-128"/>
              <a:ea typeface="ＭＳ Ｐゴシック" panose="020B0600070205080204" pitchFamily="50" charset="-128"/>
            </a:rPr>
            <a:t>，保健センター・保健所　該当なし，消防施設　</a:t>
          </a:r>
          <a:r>
            <a:rPr kumimoji="1" lang="en-US" altLang="ja-JP" sz="1000">
              <a:latin typeface="ＭＳ Ｐゴシック" panose="020B0600070205080204" pitchFamily="50" charset="-128"/>
              <a:ea typeface="ＭＳ Ｐゴシック" panose="020B0600070205080204" pitchFamily="50" charset="-128"/>
            </a:rPr>
            <a:t>41.4%</a:t>
          </a:r>
          <a:r>
            <a:rPr kumimoji="1" lang="ja-JP" altLang="en-US" sz="1000">
              <a:latin typeface="ＭＳ Ｐゴシック" panose="020B0600070205080204" pitchFamily="50" charset="-128"/>
              <a:ea typeface="ＭＳ Ｐゴシック" panose="020B0600070205080204" pitchFamily="50" charset="-128"/>
            </a:rPr>
            <a:t>，庁舎　</a:t>
          </a:r>
          <a:r>
            <a:rPr kumimoji="1" lang="en-US" altLang="ja-JP" sz="1000">
              <a:latin typeface="ＭＳ Ｐゴシック" panose="020B0600070205080204" pitchFamily="50" charset="-128"/>
              <a:ea typeface="ＭＳ Ｐゴシック" panose="020B0600070205080204" pitchFamily="50" charset="-128"/>
            </a:rPr>
            <a:t>62.1%</a:t>
          </a:r>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31</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日人口　</a:t>
          </a:r>
          <a:r>
            <a:rPr kumimoji="1" lang="en-US" altLang="ja-JP" sz="1000">
              <a:latin typeface="ＭＳ Ｐゴシック" panose="020B0600070205080204" pitchFamily="50" charset="-128"/>
              <a:ea typeface="ＭＳ Ｐゴシック" panose="020B0600070205080204" pitchFamily="50" charset="-128"/>
            </a:rPr>
            <a:t>14,309</a:t>
          </a:r>
          <a:r>
            <a:rPr kumimoji="1" lang="ja-JP" altLang="en-US" sz="1000">
              <a:latin typeface="ＭＳ Ｐゴシック" panose="020B0600070205080204" pitchFamily="50" charset="-128"/>
              <a:ea typeface="ＭＳ Ｐゴシック" panose="020B0600070205080204" pitchFamily="50" charset="-128"/>
            </a:rPr>
            <a:t>人</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R1</a:t>
          </a:r>
          <a:r>
            <a:rPr kumimoji="1" lang="ja-JP" altLang="en-US" sz="1000">
              <a:latin typeface="ＭＳ Ｐゴシック" panose="020B0600070205080204" pitchFamily="50" charset="-128"/>
              <a:ea typeface="ＭＳ Ｐゴシック" panose="020B0600070205080204" pitchFamily="50" charset="-128"/>
            </a:rPr>
            <a:t>　　図書館　</a:t>
          </a:r>
          <a:r>
            <a:rPr kumimoji="1" lang="en-US" altLang="ja-JP" sz="1000">
              <a:latin typeface="ＭＳ Ｐゴシック" panose="020B0600070205080204" pitchFamily="50" charset="-128"/>
              <a:ea typeface="ＭＳ Ｐゴシック" panose="020B0600070205080204" pitchFamily="50" charset="-128"/>
            </a:rPr>
            <a:t>41.2%</a:t>
          </a:r>
          <a:r>
            <a:rPr kumimoji="1" lang="ja-JP" altLang="en-US" sz="1000">
              <a:latin typeface="ＭＳ Ｐゴシック" panose="020B0600070205080204" pitchFamily="50" charset="-128"/>
              <a:ea typeface="ＭＳ Ｐゴシック" panose="020B0600070205080204" pitchFamily="50" charset="-128"/>
            </a:rPr>
            <a:t>，体育館・プール　</a:t>
          </a:r>
          <a:r>
            <a:rPr kumimoji="1" lang="en-US" altLang="ja-JP" sz="1000">
              <a:latin typeface="ＭＳ Ｐゴシック" panose="020B0600070205080204" pitchFamily="50" charset="-128"/>
              <a:ea typeface="ＭＳ Ｐゴシック" panose="020B0600070205080204" pitchFamily="50" charset="-128"/>
            </a:rPr>
            <a:t>79.3%</a:t>
          </a:r>
          <a:r>
            <a:rPr kumimoji="1" lang="ja-JP" altLang="en-US" sz="1000">
              <a:latin typeface="ＭＳ Ｐゴシック" panose="020B0600070205080204" pitchFamily="50" charset="-128"/>
              <a:ea typeface="ＭＳ Ｐゴシック" panose="020B0600070205080204" pitchFamily="50" charset="-128"/>
            </a:rPr>
            <a:t>，福祉施設　</a:t>
          </a:r>
          <a:r>
            <a:rPr kumimoji="1" lang="en-US" altLang="ja-JP" sz="1000">
              <a:latin typeface="ＭＳ Ｐゴシック" panose="020B0600070205080204" pitchFamily="50" charset="-128"/>
              <a:ea typeface="ＭＳ Ｐゴシック" panose="020B0600070205080204" pitchFamily="50" charset="-128"/>
            </a:rPr>
            <a:t>91.0%</a:t>
          </a:r>
          <a:r>
            <a:rPr kumimoji="1" lang="ja-JP" altLang="en-US" sz="1000">
              <a:latin typeface="ＭＳ Ｐゴシック" panose="020B0600070205080204" pitchFamily="50" charset="-128"/>
              <a:ea typeface="ＭＳ Ｐゴシック" panose="020B0600070205080204" pitchFamily="50" charset="-128"/>
            </a:rPr>
            <a:t>，市民会館　</a:t>
          </a:r>
          <a:r>
            <a:rPr kumimoji="1" lang="en-US" altLang="ja-JP" sz="1000">
              <a:latin typeface="ＭＳ Ｐゴシック" panose="020B0600070205080204" pitchFamily="50" charset="-128"/>
              <a:ea typeface="ＭＳ Ｐゴシック" panose="020B0600070205080204" pitchFamily="50" charset="-128"/>
            </a:rPr>
            <a:t>41.2%</a:t>
          </a:r>
          <a:r>
            <a:rPr kumimoji="1" lang="ja-JP" altLang="en-US" sz="1000">
              <a:latin typeface="ＭＳ Ｐゴシック" panose="020B0600070205080204" pitchFamily="50" charset="-128"/>
              <a:ea typeface="ＭＳ Ｐゴシック" panose="020B0600070205080204" pitchFamily="50" charset="-128"/>
            </a:rPr>
            <a:t>，一般廃棄物処理施設　</a:t>
          </a:r>
          <a:r>
            <a:rPr kumimoji="1" lang="en-US" altLang="ja-JP" sz="1000">
              <a:latin typeface="ＭＳ Ｐゴシック" panose="020B0600070205080204" pitchFamily="50" charset="-128"/>
              <a:ea typeface="ＭＳ Ｐゴシック" panose="020B0600070205080204" pitchFamily="50" charset="-128"/>
            </a:rPr>
            <a:t>75.3%</a:t>
          </a:r>
          <a:r>
            <a:rPr kumimoji="1" lang="ja-JP" altLang="en-US" sz="1000">
              <a:latin typeface="ＭＳ Ｐゴシック" panose="020B0600070205080204" pitchFamily="50" charset="-128"/>
              <a:ea typeface="ＭＳ Ｐゴシック" panose="020B0600070205080204" pitchFamily="50" charset="-128"/>
            </a:rPr>
            <a:t>，保健センター・保健所　該当なし，消防施設　</a:t>
          </a:r>
          <a:r>
            <a:rPr kumimoji="1" lang="en-US" altLang="ja-JP" sz="1000">
              <a:latin typeface="ＭＳ Ｐゴシック" panose="020B0600070205080204" pitchFamily="50" charset="-128"/>
              <a:ea typeface="ＭＳ Ｐゴシック" panose="020B0600070205080204" pitchFamily="50" charset="-128"/>
            </a:rPr>
            <a:t>45.3%</a:t>
          </a:r>
          <a:r>
            <a:rPr kumimoji="1" lang="ja-JP" altLang="en-US" sz="1000">
              <a:latin typeface="ＭＳ Ｐゴシック" panose="020B0600070205080204" pitchFamily="50" charset="-128"/>
              <a:ea typeface="ＭＳ Ｐゴシック" panose="020B0600070205080204" pitchFamily="50" charset="-128"/>
            </a:rPr>
            <a:t>，庁舎　</a:t>
          </a:r>
          <a:r>
            <a:rPr kumimoji="1" lang="en-US" altLang="ja-JP" sz="1000">
              <a:latin typeface="ＭＳ Ｐゴシック" panose="020B0600070205080204" pitchFamily="50" charset="-128"/>
              <a:ea typeface="ＭＳ Ｐゴシック" panose="020B0600070205080204" pitchFamily="50" charset="-128"/>
            </a:rPr>
            <a:t>63.1%</a:t>
          </a:r>
          <a:r>
            <a:rPr kumimoji="1" lang="ja-JP" altLang="en-US" sz="1000">
              <a:latin typeface="ＭＳ Ｐゴシック" panose="020B0600070205080204" pitchFamily="50" charset="-128"/>
              <a:ea typeface="ＭＳ Ｐゴシック" panose="020B0600070205080204" pitchFamily="50" charset="-128"/>
            </a:rPr>
            <a:t>　　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日人口　</a:t>
          </a:r>
          <a:r>
            <a:rPr kumimoji="1" lang="ja-JP" altLang="en-US" sz="1000" baseline="0">
              <a:latin typeface="ＭＳ Ｐゴシック" panose="020B0600070205080204" pitchFamily="50" charset="-128"/>
              <a:ea typeface="ＭＳ Ｐゴシック" panose="020B0600070205080204" pitchFamily="50" charset="-128"/>
            </a:rPr>
            <a:t> </a:t>
          </a:r>
          <a:r>
            <a:rPr kumimoji="1" lang="en-US" altLang="ja-JP" sz="1000" baseline="0">
              <a:latin typeface="ＭＳ Ｐゴシック" panose="020B0600070205080204" pitchFamily="50" charset="-128"/>
              <a:ea typeface="ＭＳ Ｐゴシック" panose="020B0600070205080204" pitchFamily="50" charset="-128"/>
            </a:rPr>
            <a:t>14,161</a:t>
          </a:r>
          <a:r>
            <a:rPr kumimoji="1" lang="ja-JP" altLang="en-US" sz="1000" baseline="0">
              <a:latin typeface="ＭＳ Ｐゴシック" panose="020B0600070205080204" pitchFamily="50" charset="-128"/>
              <a:ea typeface="ＭＳ Ｐゴシック" panose="020B0600070205080204" pitchFamily="50" charset="-128"/>
            </a:rPr>
            <a:t>人</a:t>
          </a:r>
          <a:r>
            <a:rPr kumimoji="1" lang="en-US" altLang="ja-JP" sz="1000" baseline="0">
              <a:latin typeface="ＭＳ Ｐゴシック" panose="020B0600070205080204" pitchFamily="50" charset="-128"/>
              <a:ea typeface="ＭＳ Ｐゴシック" panose="020B0600070205080204" pitchFamily="50" charset="-128"/>
            </a:rPr>
            <a:t>】</a:t>
          </a:r>
        </a:p>
        <a:p>
          <a:r>
            <a:rPr kumimoji="1" lang="ja-JP" altLang="en-US" sz="1000">
              <a:latin typeface="ＭＳ Ｐゴシック" panose="020B0600070205080204" pitchFamily="50" charset="-128"/>
              <a:ea typeface="ＭＳ Ｐゴシック" panose="020B0600070205080204" pitchFamily="50" charset="-128"/>
            </a:rPr>
            <a:t>　類似団体平均と比べて，有形固定資産減価償却比率が高いのは「体育館・プール」と「福祉施設」，「一般廃棄物処理施設」，低いのは「市民会館」，「消防施設」となっている。</a:t>
          </a:r>
        </a:p>
        <a:p>
          <a:r>
            <a:rPr kumimoji="1" lang="ja-JP" altLang="en-US" sz="1000">
              <a:latin typeface="ＭＳ Ｐゴシック" panose="020B0600070205080204" pitchFamily="50" charset="-128"/>
              <a:ea typeface="ＭＳ Ｐゴシック" panose="020B0600070205080204" pitchFamily="50" charset="-128"/>
            </a:rPr>
            <a:t>　「体育館・プール」については，建設から</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42</a:t>
          </a:r>
          <a:r>
            <a:rPr kumimoji="1" lang="ja-JP" altLang="en-US" sz="1000">
              <a:latin typeface="ＭＳ Ｐゴシック" panose="020B0600070205080204" pitchFamily="50" charset="-128"/>
              <a:ea typeface="ＭＳ Ｐゴシック" panose="020B0600070205080204" pitchFamily="50" charset="-128"/>
            </a:rPr>
            <a:t>年経過していることから比率が高くなっているが，必要な補修等は定期的に行っており，当面は使用に問題ない状況である。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福祉施設」については，町有施設は３施設（救護施設と隣保館，老人福祉センター）あるが、救護施設と隣保館は建設から相当の年数が経っており、かなり老朽化が進んでいることから、現有施設の継続利用の有無も含めて、今後の利用方針を検討する必要がある。</a:t>
          </a:r>
        </a:p>
        <a:p>
          <a:r>
            <a:rPr kumimoji="1" lang="ja-JP" altLang="en-US" sz="1000">
              <a:latin typeface="ＭＳ Ｐゴシック" panose="020B0600070205080204" pitchFamily="50" charset="-128"/>
              <a:ea typeface="ＭＳ Ｐゴシック" panose="020B0600070205080204" pitchFamily="50" charset="-128"/>
            </a:rPr>
            <a:t>　「一般廃棄物処理施設」については，近隣市町とで構成する一部事務組合の所有施設となる。建設から相当の年数が経ち老朽化が進んでいることから，組合において新施設の建設に向けた事務を進めているところである。また，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年度の長寿命化工事のため，比率が改善した。</a:t>
          </a:r>
        </a:p>
        <a:p>
          <a:r>
            <a:rPr kumimoji="1" lang="ja-JP" altLang="en-US" sz="1000">
              <a:latin typeface="ＭＳ Ｐゴシック" panose="020B0600070205080204" pitchFamily="50" charset="-128"/>
              <a:ea typeface="ＭＳ Ｐゴシック" panose="020B0600070205080204" pitchFamily="50" charset="-128"/>
            </a:rPr>
            <a:t>　「市民会館」については、文化センターが築</a:t>
          </a:r>
          <a:r>
            <a:rPr kumimoji="1" lang="en-US" altLang="ja-JP" sz="1000">
              <a:latin typeface="ＭＳ Ｐゴシック" panose="020B0600070205080204" pitchFamily="50" charset="-128"/>
              <a:ea typeface="ＭＳ Ｐゴシック" panose="020B0600070205080204" pitchFamily="50" charset="-128"/>
            </a:rPr>
            <a:t>20</a:t>
          </a:r>
          <a:r>
            <a:rPr kumimoji="1" lang="ja-JP" altLang="en-US" sz="1000">
              <a:latin typeface="ＭＳ Ｐゴシック" panose="020B0600070205080204" pitchFamily="50" charset="-128"/>
              <a:ea typeface="ＭＳ Ｐゴシック" panose="020B0600070205080204" pitchFamily="50" charset="-128"/>
            </a:rPr>
            <a:t>年と比較的新しいため、類似団体と比較して比率が低くなっている。また，令和元年度から令和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年度にかけて照明・空調の省</a:t>
          </a:r>
          <a:r>
            <a:rPr kumimoji="1" lang="en-US" altLang="ja-JP" sz="1000">
              <a:latin typeface="ＭＳ Ｐゴシック" panose="020B0600070205080204" pitchFamily="50" charset="-128"/>
              <a:ea typeface="ＭＳ Ｐゴシック" panose="020B0600070205080204" pitchFamily="50" charset="-128"/>
            </a:rPr>
            <a:t>CO2</a:t>
          </a:r>
          <a:r>
            <a:rPr kumimoji="1" lang="ja-JP" altLang="en-US" sz="1000">
              <a:latin typeface="ＭＳ Ｐゴシック" panose="020B0600070205080204" pitchFamily="50" charset="-128"/>
              <a:ea typeface="ＭＳ Ｐゴシック" panose="020B0600070205080204" pitchFamily="50" charset="-128"/>
            </a:rPr>
            <a:t>化改修を行うなど，点検に基づき計画的に設備の更新も行っている。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9423707</v>
      </c>
      <c r="BO4" s="462"/>
      <c r="BP4" s="462"/>
      <c r="BQ4" s="462"/>
      <c r="BR4" s="462"/>
      <c r="BS4" s="462"/>
      <c r="BT4" s="462"/>
      <c r="BU4" s="463"/>
      <c r="BV4" s="461">
        <v>10144693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13.6</v>
      </c>
      <c r="CU4" s="646"/>
      <c r="CV4" s="646"/>
      <c r="CW4" s="646"/>
      <c r="CX4" s="646"/>
      <c r="CY4" s="646"/>
      <c r="CZ4" s="646"/>
      <c r="DA4" s="647"/>
      <c r="DB4" s="645">
        <v>10.7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8639100</v>
      </c>
      <c r="BO5" s="467"/>
      <c r="BP5" s="467"/>
      <c r="BQ5" s="467"/>
      <c r="BR5" s="467"/>
      <c r="BS5" s="467"/>
      <c r="BT5" s="467"/>
      <c r="BU5" s="468"/>
      <c r="BV5" s="466">
        <v>9534488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90.7</v>
      </c>
      <c r="CU5" s="437"/>
      <c r="CV5" s="437"/>
      <c r="CW5" s="437"/>
      <c r="CX5" s="437"/>
      <c r="CY5" s="437"/>
      <c r="CZ5" s="437"/>
      <c r="DA5" s="438"/>
      <c r="DB5" s="436">
        <v>91.7</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784607</v>
      </c>
      <c r="BO6" s="467"/>
      <c r="BP6" s="467"/>
      <c r="BQ6" s="467"/>
      <c r="BR6" s="467"/>
      <c r="BS6" s="467"/>
      <c r="BT6" s="467"/>
      <c r="BU6" s="468"/>
      <c r="BV6" s="466">
        <v>610205</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94.4</v>
      </c>
      <c r="CU6" s="620"/>
      <c r="CV6" s="620"/>
      <c r="CW6" s="620"/>
      <c r="CX6" s="620"/>
      <c r="CY6" s="620"/>
      <c r="CZ6" s="620"/>
      <c r="DA6" s="621"/>
      <c r="DB6" s="619">
        <v>96.8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121692</v>
      </c>
      <c r="BO7" s="467"/>
      <c r="BP7" s="467"/>
      <c r="BQ7" s="467"/>
      <c r="BR7" s="467"/>
      <c r="BS7" s="467"/>
      <c r="BT7" s="467"/>
      <c r="BU7" s="468"/>
      <c r="BV7" s="466">
        <v>96622</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4876464</v>
      </c>
      <c r="CU7" s="467"/>
      <c r="CV7" s="467"/>
      <c r="CW7" s="467"/>
      <c r="CX7" s="467"/>
      <c r="CY7" s="467"/>
      <c r="CZ7" s="467"/>
      <c r="DA7" s="468"/>
      <c r="DB7" s="466">
        <v>4818414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662915</v>
      </c>
      <c r="BO8" s="467"/>
      <c r="BP8" s="467"/>
      <c r="BQ8" s="467"/>
      <c r="BR8" s="467"/>
      <c r="BS8" s="467"/>
      <c r="BT8" s="467"/>
      <c r="BU8" s="468"/>
      <c r="BV8" s="466">
        <v>513583</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0.36</v>
      </c>
      <c r="CU8" s="580"/>
      <c r="CV8" s="580"/>
      <c r="CW8" s="580"/>
      <c r="CX8" s="580"/>
      <c r="CY8" s="580"/>
      <c r="CZ8" s="580"/>
      <c r="DA8" s="581"/>
      <c r="DB8" s="579">
        <v>0.37</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14201</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149332</v>
      </c>
      <c r="BO9" s="467"/>
      <c r="BP9" s="467"/>
      <c r="BQ9" s="467"/>
      <c r="BR9" s="467"/>
      <c r="BS9" s="467"/>
      <c r="BT9" s="467"/>
      <c r="BU9" s="468"/>
      <c r="BV9" s="466">
        <v>146964</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12.4</v>
      </c>
      <c r="CU9" s="437"/>
      <c r="CV9" s="437"/>
      <c r="CW9" s="437"/>
      <c r="CX9" s="437"/>
      <c r="CY9" s="437"/>
      <c r="CZ9" s="437"/>
      <c r="DA9" s="438"/>
      <c r="DB9" s="436">
        <v>10.5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15092</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62955</v>
      </c>
      <c r="BO10" s="467"/>
      <c r="BP10" s="467"/>
      <c r="BQ10" s="467"/>
      <c r="BR10" s="467"/>
      <c r="BS10" s="467"/>
      <c r="BT10" s="467"/>
      <c r="BU10" s="468"/>
      <c r="BV10" s="466">
        <v>29115</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14161</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94</v>
      </c>
      <c r="AV12" s="524"/>
      <c r="AW12" s="524"/>
      <c r="AX12" s="524"/>
      <c r="AY12" s="446" t="s">
        <v>135</v>
      </c>
      <c r="AZ12" s="447"/>
      <c r="BA12" s="447"/>
      <c r="BB12" s="447"/>
      <c r="BC12" s="447"/>
      <c r="BD12" s="447"/>
      <c r="BE12" s="447"/>
      <c r="BF12" s="447"/>
      <c r="BG12" s="447"/>
      <c r="BH12" s="447"/>
      <c r="BI12" s="447"/>
      <c r="BJ12" s="447"/>
      <c r="BK12" s="447"/>
      <c r="BL12" s="447"/>
      <c r="BM12" s="448"/>
      <c r="BN12" s="466">
        <v>261208</v>
      </c>
      <c r="BO12" s="467"/>
      <c r="BP12" s="467"/>
      <c r="BQ12" s="467"/>
      <c r="BR12" s="467"/>
      <c r="BS12" s="467"/>
      <c r="BT12" s="467"/>
      <c r="BU12" s="468"/>
      <c r="BV12" s="466">
        <v>1393177</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13788</v>
      </c>
      <c r="S13" s="570"/>
      <c r="T13" s="570"/>
      <c r="U13" s="570"/>
      <c r="V13" s="571"/>
      <c r="W13" s="557" t="s">
        <v>140</v>
      </c>
      <c r="X13" s="479"/>
      <c r="Y13" s="479"/>
      <c r="Z13" s="479"/>
      <c r="AA13" s="479"/>
      <c r="AB13" s="480"/>
      <c r="AC13" s="442">
        <v>614</v>
      </c>
      <c r="AD13" s="443"/>
      <c r="AE13" s="443"/>
      <c r="AF13" s="443"/>
      <c r="AG13" s="444"/>
      <c r="AH13" s="442">
        <v>599</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-48921</v>
      </c>
      <c r="BO13" s="467"/>
      <c r="BP13" s="467"/>
      <c r="BQ13" s="467"/>
      <c r="BR13" s="467"/>
      <c r="BS13" s="467"/>
      <c r="BT13" s="467"/>
      <c r="BU13" s="468"/>
      <c r="BV13" s="466">
        <v>-1217098</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8.9</v>
      </c>
      <c r="CU13" s="437"/>
      <c r="CV13" s="437"/>
      <c r="CW13" s="437"/>
      <c r="CX13" s="437"/>
      <c r="CY13" s="437"/>
      <c r="CZ13" s="437"/>
      <c r="DA13" s="438"/>
      <c r="DB13" s="436">
        <v>8.6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14309</v>
      </c>
      <c r="S14" s="570"/>
      <c r="T14" s="570"/>
      <c r="U14" s="570"/>
      <c r="V14" s="571"/>
      <c r="W14" s="572"/>
      <c r="X14" s="482"/>
      <c r="Y14" s="482"/>
      <c r="Z14" s="482"/>
      <c r="AA14" s="482"/>
      <c r="AB14" s="483"/>
      <c r="AC14" s="562">
        <v>9.1999999999999993</v>
      </c>
      <c r="AD14" s="563"/>
      <c r="AE14" s="563"/>
      <c r="AF14" s="563"/>
      <c r="AG14" s="564"/>
      <c r="AH14" s="562">
        <v>8.9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129</v>
      </c>
      <c r="CU14" s="574"/>
      <c r="CV14" s="574"/>
      <c r="CW14" s="574"/>
      <c r="CX14" s="574"/>
      <c r="CY14" s="574"/>
      <c r="CZ14" s="574"/>
      <c r="DA14" s="575"/>
      <c r="DB14" s="573" t="s">
        <v>137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13976</v>
      </c>
      <c r="S15" s="570"/>
      <c r="T15" s="570"/>
      <c r="U15" s="570"/>
      <c r="V15" s="571"/>
      <c r="W15" s="557" t="s">
        <v>148</v>
      </c>
      <c r="X15" s="479"/>
      <c r="Y15" s="479"/>
      <c r="Z15" s="479"/>
      <c r="AA15" s="479"/>
      <c r="AB15" s="480"/>
      <c r="AC15" s="442">
        <v>2287</v>
      </c>
      <c r="AD15" s="443"/>
      <c r="AE15" s="443"/>
      <c r="AF15" s="443"/>
      <c r="AG15" s="444"/>
      <c r="AH15" s="442">
        <v>2393</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1533784</v>
      </c>
      <c r="BO15" s="462"/>
      <c r="BP15" s="462"/>
      <c r="BQ15" s="462"/>
      <c r="BR15" s="462"/>
      <c r="BS15" s="462"/>
      <c r="BT15" s="462"/>
      <c r="BU15" s="463"/>
      <c r="BV15" s="461">
        <v>1516411</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34.4</v>
      </c>
      <c r="AD16" s="563"/>
      <c r="AE16" s="563"/>
      <c r="AF16" s="563"/>
      <c r="AG16" s="564"/>
      <c r="AH16" s="562">
        <v>35.700000000000003</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4278361</v>
      </c>
      <c r="BO16" s="467"/>
      <c r="BP16" s="467"/>
      <c r="BQ16" s="467"/>
      <c r="BR16" s="467"/>
      <c r="BS16" s="467"/>
      <c r="BT16" s="467"/>
      <c r="BU16" s="468"/>
      <c r="BV16" s="466">
        <v>4180555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3745</v>
      </c>
      <c r="AD17" s="443"/>
      <c r="AE17" s="443"/>
      <c r="AF17" s="443"/>
      <c r="AG17" s="444"/>
      <c r="AH17" s="442">
        <v>3706</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1937876</v>
      </c>
      <c r="BO17" s="467"/>
      <c r="BP17" s="467"/>
      <c r="BQ17" s="467"/>
      <c r="BR17" s="467"/>
      <c r="BS17" s="467"/>
      <c r="BT17" s="467"/>
      <c r="BU17" s="468"/>
      <c r="BV17" s="466">
        <v>1912291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90.62</v>
      </c>
      <c r="M18" s="531"/>
      <c r="N18" s="531"/>
      <c r="O18" s="531"/>
      <c r="P18" s="531"/>
      <c r="Q18" s="531"/>
      <c r="R18" s="532"/>
      <c r="S18" s="532"/>
      <c r="T18" s="532"/>
      <c r="U18" s="532"/>
      <c r="V18" s="533"/>
      <c r="W18" s="547"/>
      <c r="X18" s="548"/>
      <c r="Y18" s="548"/>
      <c r="Z18" s="548"/>
      <c r="AA18" s="548"/>
      <c r="AB18" s="558"/>
      <c r="AC18" s="430">
        <v>56.3</v>
      </c>
      <c r="AD18" s="431"/>
      <c r="AE18" s="431"/>
      <c r="AF18" s="431"/>
      <c r="AG18" s="534"/>
      <c r="AH18" s="430">
        <v>55.3</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4582631</v>
      </c>
      <c r="BO18" s="467"/>
      <c r="BP18" s="467"/>
      <c r="BQ18" s="467"/>
      <c r="BR18" s="467"/>
      <c r="BS18" s="467"/>
      <c r="BT18" s="467"/>
      <c r="BU18" s="468"/>
      <c r="BV18" s="466">
        <v>4494247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157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6253925</v>
      </c>
      <c r="BO19" s="467"/>
      <c r="BP19" s="467"/>
      <c r="BQ19" s="467"/>
      <c r="BR19" s="467"/>
      <c r="BS19" s="467"/>
      <c r="BT19" s="467"/>
      <c r="BU19" s="468"/>
      <c r="BV19" s="466">
        <v>7095052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4955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10308926</v>
      </c>
      <c r="BO23" s="467"/>
      <c r="BP23" s="467"/>
      <c r="BQ23" s="467"/>
      <c r="BR23" s="467"/>
      <c r="BS23" s="467"/>
      <c r="BT23" s="467"/>
      <c r="BU23" s="468"/>
      <c r="BV23" s="466">
        <v>9712139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7900</v>
      </c>
      <c r="R24" s="443"/>
      <c r="S24" s="443"/>
      <c r="T24" s="443"/>
      <c r="U24" s="443"/>
      <c r="V24" s="444"/>
      <c r="W24" s="508"/>
      <c r="X24" s="499"/>
      <c r="Y24" s="500"/>
      <c r="Z24" s="439" t="s">
        <v>172</v>
      </c>
      <c r="AA24" s="440"/>
      <c r="AB24" s="440"/>
      <c r="AC24" s="440"/>
      <c r="AD24" s="440"/>
      <c r="AE24" s="440"/>
      <c r="AF24" s="440"/>
      <c r="AG24" s="441"/>
      <c r="AH24" s="442">
        <v>101</v>
      </c>
      <c r="AI24" s="443"/>
      <c r="AJ24" s="443"/>
      <c r="AK24" s="443"/>
      <c r="AL24" s="444"/>
      <c r="AM24" s="442">
        <v>298354</v>
      </c>
      <c r="AN24" s="443"/>
      <c r="AO24" s="443"/>
      <c r="AP24" s="443"/>
      <c r="AQ24" s="443"/>
      <c r="AR24" s="444"/>
      <c r="AS24" s="442">
        <v>2954</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10042927</v>
      </c>
      <c r="BO24" s="467"/>
      <c r="BP24" s="467"/>
      <c r="BQ24" s="467"/>
      <c r="BR24" s="467"/>
      <c r="BS24" s="467"/>
      <c r="BT24" s="467"/>
      <c r="BU24" s="468"/>
      <c r="BV24" s="466">
        <v>9448935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6500</v>
      </c>
      <c r="R25" s="443"/>
      <c r="S25" s="443"/>
      <c r="T25" s="443"/>
      <c r="U25" s="443"/>
      <c r="V25" s="444"/>
      <c r="W25" s="508"/>
      <c r="X25" s="499"/>
      <c r="Y25" s="500"/>
      <c r="Z25" s="439" t="s">
        <v>175</v>
      </c>
      <c r="AA25" s="440"/>
      <c r="AB25" s="440"/>
      <c r="AC25" s="440"/>
      <c r="AD25" s="440"/>
      <c r="AE25" s="440"/>
      <c r="AF25" s="440"/>
      <c r="AG25" s="441"/>
      <c r="AH25" s="442" t="s">
        <v>176</v>
      </c>
      <c r="AI25" s="443"/>
      <c r="AJ25" s="443"/>
      <c r="AK25" s="443"/>
      <c r="AL25" s="444"/>
      <c r="AM25" s="442" t="s">
        <v>129</v>
      </c>
      <c r="AN25" s="443"/>
      <c r="AO25" s="443"/>
      <c r="AP25" s="443"/>
      <c r="AQ25" s="443"/>
      <c r="AR25" s="444"/>
      <c r="AS25" s="442" t="s">
        <v>129</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212382</v>
      </c>
      <c r="BO25" s="462"/>
      <c r="BP25" s="462"/>
      <c r="BQ25" s="462"/>
      <c r="BR25" s="462"/>
      <c r="BS25" s="462"/>
      <c r="BT25" s="462"/>
      <c r="BU25" s="463"/>
      <c r="BV25" s="461">
        <v>271068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5950</v>
      </c>
      <c r="R26" s="443"/>
      <c r="S26" s="443"/>
      <c r="T26" s="443"/>
      <c r="U26" s="443"/>
      <c r="V26" s="444"/>
      <c r="W26" s="508"/>
      <c r="X26" s="499"/>
      <c r="Y26" s="500"/>
      <c r="Z26" s="439" t="s">
        <v>179</v>
      </c>
      <c r="AA26" s="521"/>
      <c r="AB26" s="521"/>
      <c r="AC26" s="521"/>
      <c r="AD26" s="521"/>
      <c r="AE26" s="521"/>
      <c r="AF26" s="521"/>
      <c r="AG26" s="522"/>
      <c r="AH26" s="442">
        <v>3</v>
      </c>
      <c r="AI26" s="443"/>
      <c r="AJ26" s="443"/>
      <c r="AK26" s="443"/>
      <c r="AL26" s="444"/>
      <c r="AM26" s="442">
        <v>8679</v>
      </c>
      <c r="AN26" s="443"/>
      <c r="AO26" s="443"/>
      <c r="AP26" s="443"/>
      <c r="AQ26" s="443"/>
      <c r="AR26" s="444"/>
      <c r="AS26" s="442">
        <v>2893</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128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3320</v>
      </c>
      <c r="R27" s="443"/>
      <c r="S27" s="443"/>
      <c r="T27" s="443"/>
      <c r="U27" s="443"/>
      <c r="V27" s="444"/>
      <c r="W27" s="508"/>
      <c r="X27" s="499"/>
      <c r="Y27" s="500"/>
      <c r="Z27" s="439" t="s">
        <v>182</v>
      </c>
      <c r="AA27" s="440"/>
      <c r="AB27" s="440"/>
      <c r="AC27" s="440"/>
      <c r="AD27" s="440"/>
      <c r="AE27" s="440"/>
      <c r="AF27" s="440"/>
      <c r="AG27" s="441"/>
      <c r="AH27" s="442" t="s">
        <v>129</v>
      </c>
      <c r="AI27" s="443"/>
      <c r="AJ27" s="443"/>
      <c r="AK27" s="443"/>
      <c r="AL27" s="444"/>
      <c r="AM27" s="442" t="s">
        <v>138</v>
      </c>
      <c r="AN27" s="443"/>
      <c r="AO27" s="443"/>
      <c r="AP27" s="443"/>
      <c r="AQ27" s="443"/>
      <c r="AR27" s="444"/>
      <c r="AS27" s="442" t="s">
        <v>138</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170000</v>
      </c>
      <c r="BO27" s="470"/>
      <c r="BP27" s="470"/>
      <c r="BQ27" s="470"/>
      <c r="BR27" s="470"/>
      <c r="BS27" s="470"/>
      <c r="BT27" s="470"/>
      <c r="BU27" s="471"/>
      <c r="BV27" s="469">
        <v>170000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2700</v>
      </c>
      <c r="R28" s="443"/>
      <c r="S28" s="443"/>
      <c r="T28" s="443"/>
      <c r="U28" s="443"/>
      <c r="V28" s="444"/>
      <c r="W28" s="508"/>
      <c r="X28" s="499"/>
      <c r="Y28" s="500"/>
      <c r="Z28" s="439" t="s">
        <v>185</v>
      </c>
      <c r="AA28" s="440"/>
      <c r="AB28" s="440"/>
      <c r="AC28" s="440"/>
      <c r="AD28" s="440"/>
      <c r="AE28" s="440"/>
      <c r="AF28" s="440"/>
      <c r="AG28" s="441"/>
      <c r="AH28" s="442" t="s">
        <v>129</v>
      </c>
      <c r="AI28" s="443"/>
      <c r="AJ28" s="443"/>
      <c r="AK28" s="443"/>
      <c r="AL28" s="444"/>
      <c r="AM28" s="442" t="s">
        <v>138</v>
      </c>
      <c r="AN28" s="443"/>
      <c r="AO28" s="443"/>
      <c r="AP28" s="443"/>
      <c r="AQ28" s="443"/>
      <c r="AR28" s="444"/>
      <c r="AS28" s="442" t="s">
        <v>138</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3223714</v>
      </c>
      <c r="BO28" s="462"/>
      <c r="BP28" s="462"/>
      <c r="BQ28" s="462"/>
      <c r="BR28" s="462"/>
      <c r="BS28" s="462"/>
      <c r="BT28" s="462"/>
      <c r="BU28" s="463"/>
      <c r="BV28" s="461">
        <v>3167967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10</v>
      </c>
      <c r="M29" s="443"/>
      <c r="N29" s="443"/>
      <c r="O29" s="443"/>
      <c r="P29" s="444"/>
      <c r="Q29" s="442">
        <v>2500</v>
      </c>
      <c r="R29" s="443"/>
      <c r="S29" s="443"/>
      <c r="T29" s="443"/>
      <c r="U29" s="443"/>
      <c r="V29" s="444"/>
      <c r="W29" s="509"/>
      <c r="X29" s="510"/>
      <c r="Y29" s="511"/>
      <c r="Z29" s="439" t="s">
        <v>188</v>
      </c>
      <c r="AA29" s="440"/>
      <c r="AB29" s="440"/>
      <c r="AC29" s="440"/>
      <c r="AD29" s="440"/>
      <c r="AE29" s="440"/>
      <c r="AF29" s="440"/>
      <c r="AG29" s="441"/>
      <c r="AH29" s="442">
        <v>101</v>
      </c>
      <c r="AI29" s="443"/>
      <c r="AJ29" s="443"/>
      <c r="AK29" s="443"/>
      <c r="AL29" s="444"/>
      <c r="AM29" s="442">
        <v>298354</v>
      </c>
      <c r="AN29" s="443"/>
      <c r="AO29" s="443"/>
      <c r="AP29" s="443"/>
      <c r="AQ29" s="443"/>
      <c r="AR29" s="444"/>
      <c r="AS29" s="442">
        <v>2954</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1233537</v>
      </c>
      <c r="BO29" s="467"/>
      <c r="BP29" s="467"/>
      <c r="BQ29" s="467"/>
      <c r="BR29" s="467"/>
      <c r="BS29" s="467"/>
      <c r="BT29" s="467"/>
      <c r="BU29" s="468"/>
      <c r="BV29" s="466">
        <v>1176955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99.2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3396832</v>
      </c>
      <c r="BO30" s="470"/>
      <c r="BP30" s="470"/>
      <c r="BQ30" s="470"/>
      <c r="BR30" s="470"/>
      <c r="BS30" s="470"/>
      <c r="BT30" s="470"/>
      <c r="BU30" s="471"/>
      <c r="BV30" s="469">
        <v>3440244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7"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7"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7"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199</v>
      </c>
      <c r="X33" s="428"/>
      <c r="Y33" s="428"/>
      <c r="Z33" s="428"/>
      <c r="AA33" s="428"/>
      <c r="AB33" s="428"/>
      <c r="AC33" s="428"/>
      <c r="AD33" s="428"/>
      <c r="AE33" s="428"/>
      <c r="AF33" s="428"/>
      <c r="AG33" s="428"/>
      <c r="AH33" s="428"/>
      <c r="AI33" s="428"/>
      <c r="AJ33" s="428"/>
      <c r="AK33" s="428"/>
      <c r="AL33" s="216"/>
      <c r="AM33" s="429" t="s">
        <v>200</v>
      </c>
      <c r="AN33" s="429"/>
      <c r="AO33" s="428" t="s">
        <v>201</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197</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矢掛町国民健康保険事業特別会計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矢掛町水道事業会計</v>
      </c>
      <c r="AP34" s="424"/>
      <c r="AQ34" s="424"/>
      <c r="AR34" s="424"/>
      <c r="AS34" s="424"/>
      <c r="AT34" s="424"/>
      <c r="AU34" s="424"/>
      <c r="AV34" s="424"/>
      <c r="AW34" s="424"/>
      <c r="AX34" s="424"/>
      <c r="AY34" s="424"/>
      <c r="AZ34" s="424"/>
      <c r="BA34" s="424"/>
      <c r="BB34" s="424"/>
      <c r="BC34" s="424"/>
      <c r="BD34" s="214"/>
      <c r="BE34" s="425">
        <f>IF(BG34="","",MAX(C34:D43,U34:V43,AM34:AN43)+1)</f>
        <v>11</v>
      </c>
      <c r="BF34" s="425"/>
      <c r="BG34" s="424" t="str">
        <f>IF('各会計、関係団体の財政状況及び健全化判断比率'!B36="","",'各会計、関係団体の財政状況及び健全化判断比率'!B36)</f>
        <v>矢掛町地域開発事業特別会計</v>
      </c>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岡山県井原地区清掃施設組合一般会計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22</v>
      </c>
      <c r="CP34" s="425"/>
      <c r="CQ34" s="424" t="str">
        <f>IF('各会計、関係団体の財政状況及び健全化判断比率'!BS7="","",'各会計、関係団体の財政状況及び健全化判断比率'!BS7)</f>
        <v>矢掛町土地開発公社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矢掛町住宅新築資金等貸付事業特別会計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矢掛町介護保険事業特別会計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IF('各会計、関係団体の財政状況及び健全化判断比率'!B33="","",'各会計、関係団体の財政状況及び健全化判断比率'!B33)</f>
        <v>矢掛町病院事業会計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井原地区消防組合一般会計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矢掛町介護サービス事業特別会計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IF('各会計、関係団体の財政状況及び健全化判断比率'!B34="","",'各会計、関係団体の財政状況及び健全化判断比率'!B34)</f>
        <v>矢掛町介護老人保健施設事業会計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岡山県西部衛生施設組合一般会計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矢掛町後期高齢者医療事業特別会計</v>
      </c>
      <c r="X37" s="424"/>
      <c r="Y37" s="424"/>
      <c r="Z37" s="424"/>
      <c r="AA37" s="424"/>
      <c r="AB37" s="424"/>
      <c r="AC37" s="424"/>
      <c r="AD37" s="424"/>
      <c r="AE37" s="424"/>
      <c r="AF37" s="424"/>
      <c r="AG37" s="424"/>
      <c r="AH37" s="424"/>
      <c r="AI37" s="424"/>
      <c r="AJ37" s="424"/>
      <c r="AK37" s="424"/>
      <c r="AL37" s="214"/>
      <c r="AM37" s="425">
        <f t="shared" si="0"/>
        <v>10</v>
      </c>
      <c r="AN37" s="425"/>
      <c r="AO37" s="424" t="str">
        <f>IF('各会計、関係団体の財政状況及び健全化判断比率'!B35="","",'各会計、関係団体の財政状況及び健全化判断比率'!B35)</f>
        <v>矢掛町下水道事業会計</v>
      </c>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岡山県笠岡市・矢掛町中学校組合一般会計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16</v>
      </c>
      <c r="BX38" s="425"/>
      <c r="BY38" s="424" t="str">
        <f>IF('各会計、関係団体の財政状況及び健全化判断比率'!B72="","",'各会計、関係団体の財政状況及び健全化判断比率'!B72)</f>
        <v>岡山県市町村総合事務組合一般会計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17</v>
      </c>
      <c r="BX39" s="425"/>
      <c r="BY39" s="424" t="str">
        <f>IF('各会計、関係団体の財政状況及び健全化判断比率'!B73="","",'各会計、関係団体の財政状況及び健全化判断比率'!B73)</f>
        <v>岡山県市町村総合事務組合貸付金特別会計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18</v>
      </c>
      <c r="BX40" s="425"/>
      <c r="BY40" s="424" t="str">
        <f>IF('各会計、関係団体の財政状況及び健全化判断比率'!B74="","",'各会計、関係団体の財政状況及び健全化判断比率'!B74)</f>
        <v>岡山県市町村総合事務組合拠出金事業特別会計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19</v>
      </c>
      <c r="BX41" s="425"/>
      <c r="BY41" s="424" t="str">
        <f>IF('各会計、関係団体の財政状況及び健全化判断比率'!B75="","",'各会計、関係団体の財政状況及び健全化判断比率'!B75)</f>
        <v>岡山県市町村総合事務組合交通災害共済特別会計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20</v>
      </c>
      <c r="BX42" s="425"/>
      <c r="BY42" s="424" t="str">
        <f>IF('各会計、関係団体の財政状況及び健全化判断比率'!B76="","",'各会計、関係団体の財政状況及び健全化判断比率'!B76)</f>
        <v>岡山県後期高齢者医療広域連合一般会計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21</v>
      </c>
      <c r="BX43" s="425"/>
      <c r="BY43" s="424" t="str">
        <f>IF('各会計、関係団体の財政状況及び健全化判断比率'!B77="","",'各会計、関係団体の財政状況及び健全化判断比率'!B77)</f>
        <v>岡山県後期高齢者医療広域連合特別会計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7"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BSLGJ5tkw3nFUkjFLokqE+AqmqhPdmhBYIFdsYpmtaDA2WdKfLCTowgeAo2+KFHEU2K8nL8Jz4rrlAGUKVtvfA==" saltValue="FNbmRDWMozarbDFM2gc5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7"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7"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1657847</v>
      </c>
      <c r="S5" s="734"/>
      <c r="T5" s="734"/>
      <c r="U5" s="734"/>
      <c r="V5" s="734"/>
      <c r="W5" s="734"/>
      <c r="X5" s="734"/>
      <c r="Y5" s="777"/>
      <c r="Z5" s="795">
        <v>17.600000000000001</v>
      </c>
      <c r="AA5" s="795"/>
      <c r="AB5" s="795"/>
      <c r="AC5" s="795"/>
      <c r="AD5" s="796">
        <v>1657847</v>
      </c>
      <c r="AE5" s="796"/>
      <c r="AF5" s="796"/>
      <c r="AG5" s="796"/>
      <c r="AH5" s="796"/>
      <c r="AI5" s="796"/>
      <c r="AJ5" s="796"/>
      <c r="AK5" s="796"/>
      <c r="AL5" s="778">
        <v>34.200000000000003</v>
      </c>
      <c r="AM5" s="749"/>
      <c r="AN5" s="749"/>
      <c r="AO5" s="779"/>
      <c r="AP5" s="744" t="s">
        <v>229</v>
      </c>
      <c r="AQ5" s="745"/>
      <c r="AR5" s="745"/>
      <c r="AS5" s="745"/>
      <c r="AT5" s="745"/>
      <c r="AU5" s="745"/>
      <c r="AV5" s="745"/>
      <c r="AW5" s="745"/>
      <c r="AX5" s="745"/>
      <c r="AY5" s="745"/>
      <c r="AZ5" s="745"/>
      <c r="BA5" s="745"/>
      <c r="BB5" s="745"/>
      <c r="BC5" s="745"/>
      <c r="BD5" s="745"/>
      <c r="BE5" s="745"/>
      <c r="BF5" s="746"/>
      <c r="BG5" s="678">
        <v>1657130</v>
      </c>
      <c r="BH5" s="679"/>
      <c r="BI5" s="679"/>
      <c r="BJ5" s="679"/>
      <c r="BK5" s="679"/>
      <c r="BL5" s="679"/>
      <c r="BM5" s="679"/>
      <c r="BN5" s="680"/>
      <c r="BO5" s="715">
        <v>100</v>
      </c>
      <c r="BP5" s="715"/>
      <c r="BQ5" s="715"/>
      <c r="BR5" s="715"/>
      <c r="BS5" s="716">
        <v>25003</v>
      </c>
      <c r="BT5" s="716"/>
      <c r="BU5" s="716"/>
      <c r="BV5" s="716"/>
      <c r="BW5" s="716"/>
      <c r="BX5" s="716"/>
      <c r="BY5" s="716"/>
      <c r="BZ5" s="716"/>
      <c r="CA5" s="716"/>
      <c r="CB5" s="766"/>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82794</v>
      </c>
      <c r="S6" s="679"/>
      <c r="T6" s="679"/>
      <c r="U6" s="679"/>
      <c r="V6" s="679"/>
      <c r="W6" s="679"/>
      <c r="X6" s="679"/>
      <c r="Y6" s="680"/>
      <c r="Z6" s="715">
        <v>0.9</v>
      </c>
      <c r="AA6" s="715"/>
      <c r="AB6" s="715"/>
      <c r="AC6" s="715"/>
      <c r="AD6" s="716">
        <v>82794</v>
      </c>
      <c r="AE6" s="716"/>
      <c r="AF6" s="716"/>
      <c r="AG6" s="716"/>
      <c r="AH6" s="716"/>
      <c r="AI6" s="716"/>
      <c r="AJ6" s="716"/>
      <c r="AK6" s="716"/>
      <c r="AL6" s="681">
        <v>1.7</v>
      </c>
      <c r="AM6" s="682"/>
      <c r="AN6" s="682"/>
      <c r="AO6" s="717"/>
      <c r="AP6" s="675" t="s">
        <v>234</v>
      </c>
      <c r="AQ6" s="676"/>
      <c r="AR6" s="676"/>
      <c r="AS6" s="676"/>
      <c r="AT6" s="676"/>
      <c r="AU6" s="676"/>
      <c r="AV6" s="676"/>
      <c r="AW6" s="676"/>
      <c r="AX6" s="676"/>
      <c r="AY6" s="676"/>
      <c r="AZ6" s="676"/>
      <c r="BA6" s="676"/>
      <c r="BB6" s="676"/>
      <c r="BC6" s="676"/>
      <c r="BD6" s="676"/>
      <c r="BE6" s="676"/>
      <c r="BF6" s="677"/>
      <c r="BG6" s="678">
        <v>1657130</v>
      </c>
      <c r="BH6" s="679"/>
      <c r="BI6" s="679"/>
      <c r="BJ6" s="679"/>
      <c r="BK6" s="679"/>
      <c r="BL6" s="679"/>
      <c r="BM6" s="679"/>
      <c r="BN6" s="680"/>
      <c r="BO6" s="715">
        <v>100</v>
      </c>
      <c r="BP6" s="715"/>
      <c r="BQ6" s="715"/>
      <c r="BR6" s="715"/>
      <c r="BS6" s="716">
        <v>25003</v>
      </c>
      <c r="BT6" s="716"/>
      <c r="BU6" s="716"/>
      <c r="BV6" s="716"/>
      <c r="BW6" s="716"/>
      <c r="BX6" s="716"/>
      <c r="BY6" s="716"/>
      <c r="BZ6" s="716"/>
      <c r="CA6" s="716"/>
      <c r="CB6" s="766"/>
      <c r="CD6" s="736" t="s">
        <v>235</v>
      </c>
      <c r="CE6" s="737"/>
      <c r="CF6" s="737"/>
      <c r="CG6" s="737"/>
      <c r="CH6" s="737"/>
      <c r="CI6" s="737"/>
      <c r="CJ6" s="737"/>
      <c r="CK6" s="737"/>
      <c r="CL6" s="737"/>
      <c r="CM6" s="737"/>
      <c r="CN6" s="737"/>
      <c r="CO6" s="737"/>
      <c r="CP6" s="737"/>
      <c r="CQ6" s="738"/>
      <c r="CR6" s="678">
        <v>84538</v>
      </c>
      <c r="CS6" s="679"/>
      <c r="CT6" s="679"/>
      <c r="CU6" s="679"/>
      <c r="CV6" s="679"/>
      <c r="CW6" s="679"/>
      <c r="CX6" s="679"/>
      <c r="CY6" s="680"/>
      <c r="CZ6" s="778">
        <v>1</v>
      </c>
      <c r="DA6" s="749"/>
      <c r="DB6" s="749"/>
      <c r="DC6" s="781"/>
      <c r="DD6" s="684" t="s">
        <v>236</v>
      </c>
      <c r="DE6" s="679"/>
      <c r="DF6" s="679"/>
      <c r="DG6" s="679"/>
      <c r="DH6" s="679"/>
      <c r="DI6" s="679"/>
      <c r="DJ6" s="679"/>
      <c r="DK6" s="679"/>
      <c r="DL6" s="679"/>
      <c r="DM6" s="679"/>
      <c r="DN6" s="679"/>
      <c r="DO6" s="679"/>
      <c r="DP6" s="680"/>
      <c r="DQ6" s="684">
        <v>84538</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1714</v>
      </c>
      <c r="S7" s="679"/>
      <c r="T7" s="679"/>
      <c r="U7" s="679"/>
      <c r="V7" s="679"/>
      <c r="W7" s="679"/>
      <c r="X7" s="679"/>
      <c r="Y7" s="680"/>
      <c r="Z7" s="715">
        <v>0</v>
      </c>
      <c r="AA7" s="715"/>
      <c r="AB7" s="715"/>
      <c r="AC7" s="715"/>
      <c r="AD7" s="716">
        <v>1714</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692312</v>
      </c>
      <c r="BH7" s="679"/>
      <c r="BI7" s="679"/>
      <c r="BJ7" s="679"/>
      <c r="BK7" s="679"/>
      <c r="BL7" s="679"/>
      <c r="BM7" s="679"/>
      <c r="BN7" s="680"/>
      <c r="BO7" s="715">
        <v>41.8</v>
      </c>
      <c r="BP7" s="715"/>
      <c r="BQ7" s="715"/>
      <c r="BR7" s="715"/>
      <c r="BS7" s="716">
        <v>25003</v>
      </c>
      <c r="BT7" s="716"/>
      <c r="BU7" s="716"/>
      <c r="BV7" s="716"/>
      <c r="BW7" s="716"/>
      <c r="BX7" s="716"/>
      <c r="BY7" s="716"/>
      <c r="BZ7" s="716"/>
      <c r="CA7" s="716"/>
      <c r="CB7" s="766"/>
      <c r="CD7" s="711" t="s">
        <v>239</v>
      </c>
      <c r="CE7" s="712"/>
      <c r="CF7" s="712"/>
      <c r="CG7" s="712"/>
      <c r="CH7" s="712"/>
      <c r="CI7" s="712"/>
      <c r="CJ7" s="712"/>
      <c r="CK7" s="712"/>
      <c r="CL7" s="712"/>
      <c r="CM7" s="712"/>
      <c r="CN7" s="712"/>
      <c r="CO7" s="712"/>
      <c r="CP7" s="712"/>
      <c r="CQ7" s="713"/>
      <c r="CR7" s="678">
        <v>1362452</v>
      </c>
      <c r="CS7" s="679"/>
      <c r="CT7" s="679"/>
      <c r="CU7" s="679"/>
      <c r="CV7" s="679"/>
      <c r="CW7" s="679"/>
      <c r="CX7" s="679"/>
      <c r="CY7" s="680"/>
      <c r="CZ7" s="715">
        <v>15.8</v>
      </c>
      <c r="DA7" s="715"/>
      <c r="DB7" s="715"/>
      <c r="DC7" s="715"/>
      <c r="DD7" s="684">
        <v>365695</v>
      </c>
      <c r="DE7" s="679"/>
      <c r="DF7" s="679"/>
      <c r="DG7" s="679"/>
      <c r="DH7" s="679"/>
      <c r="DI7" s="679"/>
      <c r="DJ7" s="679"/>
      <c r="DK7" s="679"/>
      <c r="DL7" s="679"/>
      <c r="DM7" s="679"/>
      <c r="DN7" s="679"/>
      <c r="DO7" s="679"/>
      <c r="DP7" s="680"/>
      <c r="DQ7" s="684">
        <v>879874</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6848</v>
      </c>
      <c r="S8" s="679"/>
      <c r="T8" s="679"/>
      <c r="U8" s="679"/>
      <c r="V8" s="679"/>
      <c r="W8" s="679"/>
      <c r="X8" s="679"/>
      <c r="Y8" s="680"/>
      <c r="Z8" s="715">
        <v>0.1</v>
      </c>
      <c r="AA8" s="715"/>
      <c r="AB8" s="715"/>
      <c r="AC8" s="715"/>
      <c r="AD8" s="716">
        <v>6848</v>
      </c>
      <c r="AE8" s="716"/>
      <c r="AF8" s="716"/>
      <c r="AG8" s="716"/>
      <c r="AH8" s="716"/>
      <c r="AI8" s="716"/>
      <c r="AJ8" s="716"/>
      <c r="AK8" s="716"/>
      <c r="AL8" s="681">
        <v>0.1</v>
      </c>
      <c r="AM8" s="682"/>
      <c r="AN8" s="682"/>
      <c r="AO8" s="717"/>
      <c r="AP8" s="675" t="s">
        <v>241</v>
      </c>
      <c r="AQ8" s="676"/>
      <c r="AR8" s="676"/>
      <c r="AS8" s="676"/>
      <c r="AT8" s="676"/>
      <c r="AU8" s="676"/>
      <c r="AV8" s="676"/>
      <c r="AW8" s="676"/>
      <c r="AX8" s="676"/>
      <c r="AY8" s="676"/>
      <c r="AZ8" s="676"/>
      <c r="BA8" s="676"/>
      <c r="BB8" s="676"/>
      <c r="BC8" s="676"/>
      <c r="BD8" s="676"/>
      <c r="BE8" s="676"/>
      <c r="BF8" s="677"/>
      <c r="BG8" s="678">
        <v>25000</v>
      </c>
      <c r="BH8" s="679"/>
      <c r="BI8" s="679"/>
      <c r="BJ8" s="679"/>
      <c r="BK8" s="679"/>
      <c r="BL8" s="679"/>
      <c r="BM8" s="679"/>
      <c r="BN8" s="680"/>
      <c r="BO8" s="715">
        <v>1.5</v>
      </c>
      <c r="BP8" s="715"/>
      <c r="BQ8" s="715"/>
      <c r="BR8" s="715"/>
      <c r="BS8" s="684" t="s">
        <v>236</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2310531</v>
      </c>
      <c r="CS8" s="679"/>
      <c r="CT8" s="679"/>
      <c r="CU8" s="679"/>
      <c r="CV8" s="679"/>
      <c r="CW8" s="679"/>
      <c r="CX8" s="679"/>
      <c r="CY8" s="680"/>
      <c r="CZ8" s="715">
        <v>26.7</v>
      </c>
      <c r="DA8" s="715"/>
      <c r="DB8" s="715"/>
      <c r="DC8" s="715"/>
      <c r="DD8" s="684">
        <v>299060</v>
      </c>
      <c r="DE8" s="679"/>
      <c r="DF8" s="679"/>
      <c r="DG8" s="679"/>
      <c r="DH8" s="679"/>
      <c r="DI8" s="679"/>
      <c r="DJ8" s="679"/>
      <c r="DK8" s="679"/>
      <c r="DL8" s="679"/>
      <c r="DM8" s="679"/>
      <c r="DN8" s="679"/>
      <c r="DO8" s="679"/>
      <c r="DP8" s="680"/>
      <c r="DQ8" s="684">
        <v>1211850</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3984</v>
      </c>
      <c r="S9" s="679"/>
      <c r="T9" s="679"/>
      <c r="U9" s="679"/>
      <c r="V9" s="679"/>
      <c r="W9" s="679"/>
      <c r="X9" s="679"/>
      <c r="Y9" s="680"/>
      <c r="Z9" s="715">
        <v>0</v>
      </c>
      <c r="AA9" s="715"/>
      <c r="AB9" s="715"/>
      <c r="AC9" s="715"/>
      <c r="AD9" s="716">
        <v>3984</v>
      </c>
      <c r="AE9" s="716"/>
      <c r="AF9" s="716"/>
      <c r="AG9" s="716"/>
      <c r="AH9" s="716"/>
      <c r="AI9" s="716"/>
      <c r="AJ9" s="716"/>
      <c r="AK9" s="716"/>
      <c r="AL9" s="681">
        <v>0.1</v>
      </c>
      <c r="AM9" s="682"/>
      <c r="AN9" s="682"/>
      <c r="AO9" s="717"/>
      <c r="AP9" s="675" t="s">
        <v>244</v>
      </c>
      <c r="AQ9" s="676"/>
      <c r="AR9" s="676"/>
      <c r="AS9" s="676"/>
      <c r="AT9" s="676"/>
      <c r="AU9" s="676"/>
      <c r="AV9" s="676"/>
      <c r="AW9" s="676"/>
      <c r="AX9" s="676"/>
      <c r="AY9" s="676"/>
      <c r="AZ9" s="676"/>
      <c r="BA9" s="676"/>
      <c r="BB9" s="676"/>
      <c r="BC9" s="676"/>
      <c r="BD9" s="676"/>
      <c r="BE9" s="676"/>
      <c r="BF9" s="677"/>
      <c r="BG9" s="678">
        <v>508161</v>
      </c>
      <c r="BH9" s="679"/>
      <c r="BI9" s="679"/>
      <c r="BJ9" s="679"/>
      <c r="BK9" s="679"/>
      <c r="BL9" s="679"/>
      <c r="BM9" s="679"/>
      <c r="BN9" s="680"/>
      <c r="BO9" s="715">
        <v>30.7</v>
      </c>
      <c r="BP9" s="715"/>
      <c r="BQ9" s="715"/>
      <c r="BR9" s="715"/>
      <c r="BS9" s="684" t="s">
        <v>236</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730971</v>
      </c>
      <c r="CS9" s="679"/>
      <c r="CT9" s="679"/>
      <c r="CU9" s="679"/>
      <c r="CV9" s="679"/>
      <c r="CW9" s="679"/>
      <c r="CX9" s="679"/>
      <c r="CY9" s="680"/>
      <c r="CZ9" s="715">
        <v>8.5</v>
      </c>
      <c r="DA9" s="715"/>
      <c r="DB9" s="715"/>
      <c r="DC9" s="715"/>
      <c r="DD9" s="684">
        <v>5214</v>
      </c>
      <c r="DE9" s="679"/>
      <c r="DF9" s="679"/>
      <c r="DG9" s="679"/>
      <c r="DH9" s="679"/>
      <c r="DI9" s="679"/>
      <c r="DJ9" s="679"/>
      <c r="DK9" s="679"/>
      <c r="DL9" s="679"/>
      <c r="DM9" s="679"/>
      <c r="DN9" s="679"/>
      <c r="DO9" s="679"/>
      <c r="DP9" s="680"/>
      <c r="DQ9" s="684">
        <v>613094</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236</v>
      </c>
      <c r="S10" s="679"/>
      <c r="T10" s="679"/>
      <c r="U10" s="679"/>
      <c r="V10" s="679"/>
      <c r="W10" s="679"/>
      <c r="X10" s="679"/>
      <c r="Y10" s="680"/>
      <c r="Z10" s="715" t="s">
        <v>236</v>
      </c>
      <c r="AA10" s="715"/>
      <c r="AB10" s="715"/>
      <c r="AC10" s="715"/>
      <c r="AD10" s="716" t="s">
        <v>236</v>
      </c>
      <c r="AE10" s="716"/>
      <c r="AF10" s="716"/>
      <c r="AG10" s="716"/>
      <c r="AH10" s="716"/>
      <c r="AI10" s="716"/>
      <c r="AJ10" s="716"/>
      <c r="AK10" s="716"/>
      <c r="AL10" s="681" t="s">
        <v>236</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32197</v>
      </c>
      <c r="BH10" s="679"/>
      <c r="BI10" s="679"/>
      <c r="BJ10" s="679"/>
      <c r="BK10" s="679"/>
      <c r="BL10" s="679"/>
      <c r="BM10" s="679"/>
      <c r="BN10" s="680"/>
      <c r="BO10" s="715">
        <v>1.9</v>
      </c>
      <c r="BP10" s="715"/>
      <c r="BQ10" s="715"/>
      <c r="BR10" s="715"/>
      <c r="BS10" s="684" t="s">
        <v>236</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t="s">
        <v>236</v>
      </c>
      <c r="CS10" s="679"/>
      <c r="CT10" s="679"/>
      <c r="CU10" s="679"/>
      <c r="CV10" s="679"/>
      <c r="CW10" s="679"/>
      <c r="CX10" s="679"/>
      <c r="CY10" s="680"/>
      <c r="CZ10" s="715" t="s">
        <v>249</v>
      </c>
      <c r="DA10" s="715"/>
      <c r="DB10" s="715"/>
      <c r="DC10" s="715"/>
      <c r="DD10" s="684" t="s">
        <v>236</v>
      </c>
      <c r="DE10" s="679"/>
      <c r="DF10" s="679"/>
      <c r="DG10" s="679"/>
      <c r="DH10" s="679"/>
      <c r="DI10" s="679"/>
      <c r="DJ10" s="679"/>
      <c r="DK10" s="679"/>
      <c r="DL10" s="679"/>
      <c r="DM10" s="679"/>
      <c r="DN10" s="679"/>
      <c r="DO10" s="679"/>
      <c r="DP10" s="680"/>
      <c r="DQ10" s="684" t="s">
        <v>236</v>
      </c>
      <c r="DR10" s="679"/>
      <c r="DS10" s="679"/>
      <c r="DT10" s="679"/>
      <c r="DU10" s="679"/>
      <c r="DV10" s="679"/>
      <c r="DW10" s="679"/>
      <c r="DX10" s="679"/>
      <c r="DY10" s="679"/>
      <c r="DZ10" s="679"/>
      <c r="EA10" s="679"/>
      <c r="EB10" s="679"/>
      <c r="EC10" s="722"/>
    </row>
    <row r="11" spans="2:143" ht="11.25" customHeight="1" x14ac:dyDescent="0.15">
      <c r="B11" s="675" t="s">
        <v>250</v>
      </c>
      <c r="C11" s="676"/>
      <c r="D11" s="676"/>
      <c r="E11" s="676"/>
      <c r="F11" s="676"/>
      <c r="G11" s="676"/>
      <c r="H11" s="676"/>
      <c r="I11" s="676"/>
      <c r="J11" s="676"/>
      <c r="K11" s="676"/>
      <c r="L11" s="676"/>
      <c r="M11" s="676"/>
      <c r="N11" s="676"/>
      <c r="O11" s="676"/>
      <c r="P11" s="676"/>
      <c r="Q11" s="677"/>
      <c r="R11" s="678">
        <v>244116</v>
      </c>
      <c r="S11" s="679"/>
      <c r="T11" s="679"/>
      <c r="U11" s="679"/>
      <c r="V11" s="679"/>
      <c r="W11" s="679"/>
      <c r="X11" s="679"/>
      <c r="Y11" s="680"/>
      <c r="Z11" s="681">
        <v>2.6</v>
      </c>
      <c r="AA11" s="682"/>
      <c r="AB11" s="682"/>
      <c r="AC11" s="683"/>
      <c r="AD11" s="684">
        <v>244116</v>
      </c>
      <c r="AE11" s="679"/>
      <c r="AF11" s="679"/>
      <c r="AG11" s="679"/>
      <c r="AH11" s="679"/>
      <c r="AI11" s="679"/>
      <c r="AJ11" s="679"/>
      <c r="AK11" s="680"/>
      <c r="AL11" s="681">
        <v>5</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126954</v>
      </c>
      <c r="BH11" s="679"/>
      <c r="BI11" s="679"/>
      <c r="BJ11" s="679"/>
      <c r="BK11" s="679"/>
      <c r="BL11" s="679"/>
      <c r="BM11" s="679"/>
      <c r="BN11" s="680"/>
      <c r="BO11" s="715">
        <v>7.7</v>
      </c>
      <c r="BP11" s="715"/>
      <c r="BQ11" s="715"/>
      <c r="BR11" s="715"/>
      <c r="BS11" s="684">
        <v>25003</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402353</v>
      </c>
      <c r="CS11" s="679"/>
      <c r="CT11" s="679"/>
      <c r="CU11" s="679"/>
      <c r="CV11" s="679"/>
      <c r="CW11" s="679"/>
      <c r="CX11" s="679"/>
      <c r="CY11" s="680"/>
      <c r="CZ11" s="715">
        <v>4.7</v>
      </c>
      <c r="DA11" s="715"/>
      <c r="DB11" s="715"/>
      <c r="DC11" s="715"/>
      <c r="DD11" s="684">
        <v>119119</v>
      </c>
      <c r="DE11" s="679"/>
      <c r="DF11" s="679"/>
      <c r="DG11" s="679"/>
      <c r="DH11" s="679"/>
      <c r="DI11" s="679"/>
      <c r="DJ11" s="679"/>
      <c r="DK11" s="679"/>
      <c r="DL11" s="679"/>
      <c r="DM11" s="679"/>
      <c r="DN11" s="679"/>
      <c r="DO11" s="679"/>
      <c r="DP11" s="680"/>
      <c r="DQ11" s="684">
        <v>231123</v>
      </c>
      <c r="DR11" s="679"/>
      <c r="DS11" s="679"/>
      <c r="DT11" s="679"/>
      <c r="DU11" s="679"/>
      <c r="DV11" s="679"/>
      <c r="DW11" s="679"/>
      <c r="DX11" s="679"/>
      <c r="DY11" s="679"/>
      <c r="DZ11" s="679"/>
      <c r="EA11" s="679"/>
      <c r="EB11" s="679"/>
      <c r="EC11" s="722"/>
    </row>
    <row r="12" spans="2:143" ht="11.25" customHeight="1" x14ac:dyDescent="0.15">
      <c r="B12" s="675" t="s">
        <v>253</v>
      </c>
      <c r="C12" s="676"/>
      <c r="D12" s="676"/>
      <c r="E12" s="676"/>
      <c r="F12" s="676"/>
      <c r="G12" s="676"/>
      <c r="H12" s="676"/>
      <c r="I12" s="676"/>
      <c r="J12" s="676"/>
      <c r="K12" s="676"/>
      <c r="L12" s="676"/>
      <c r="M12" s="676"/>
      <c r="N12" s="676"/>
      <c r="O12" s="676"/>
      <c r="P12" s="676"/>
      <c r="Q12" s="677"/>
      <c r="R12" s="678" t="s">
        <v>236</v>
      </c>
      <c r="S12" s="679"/>
      <c r="T12" s="679"/>
      <c r="U12" s="679"/>
      <c r="V12" s="679"/>
      <c r="W12" s="679"/>
      <c r="X12" s="679"/>
      <c r="Y12" s="680"/>
      <c r="Z12" s="715" t="s">
        <v>236</v>
      </c>
      <c r="AA12" s="715"/>
      <c r="AB12" s="715"/>
      <c r="AC12" s="715"/>
      <c r="AD12" s="716" t="s">
        <v>236</v>
      </c>
      <c r="AE12" s="716"/>
      <c r="AF12" s="716"/>
      <c r="AG12" s="716"/>
      <c r="AH12" s="716"/>
      <c r="AI12" s="716"/>
      <c r="AJ12" s="716"/>
      <c r="AK12" s="716"/>
      <c r="AL12" s="681" t="s">
        <v>236</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821141</v>
      </c>
      <c r="BH12" s="679"/>
      <c r="BI12" s="679"/>
      <c r="BJ12" s="679"/>
      <c r="BK12" s="679"/>
      <c r="BL12" s="679"/>
      <c r="BM12" s="679"/>
      <c r="BN12" s="680"/>
      <c r="BO12" s="715">
        <v>49.5</v>
      </c>
      <c r="BP12" s="715"/>
      <c r="BQ12" s="715"/>
      <c r="BR12" s="715"/>
      <c r="BS12" s="684" t="s">
        <v>236</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268981</v>
      </c>
      <c r="CS12" s="679"/>
      <c r="CT12" s="679"/>
      <c r="CU12" s="679"/>
      <c r="CV12" s="679"/>
      <c r="CW12" s="679"/>
      <c r="CX12" s="679"/>
      <c r="CY12" s="680"/>
      <c r="CZ12" s="715">
        <v>3.1</v>
      </c>
      <c r="DA12" s="715"/>
      <c r="DB12" s="715"/>
      <c r="DC12" s="715"/>
      <c r="DD12" s="684">
        <v>81500</v>
      </c>
      <c r="DE12" s="679"/>
      <c r="DF12" s="679"/>
      <c r="DG12" s="679"/>
      <c r="DH12" s="679"/>
      <c r="DI12" s="679"/>
      <c r="DJ12" s="679"/>
      <c r="DK12" s="679"/>
      <c r="DL12" s="679"/>
      <c r="DM12" s="679"/>
      <c r="DN12" s="679"/>
      <c r="DO12" s="679"/>
      <c r="DP12" s="680"/>
      <c r="DQ12" s="684">
        <v>88268</v>
      </c>
      <c r="DR12" s="679"/>
      <c r="DS12" s="679"/>
      <c r="DT12" s="679"/>
      <c r="DU12" s="679"/>
      <c r="DV12" s="679"/>
      <c r="DW12" s="679"/>
      <c r="DX12" s="679"/>
      <c r="DY12" s="679"/>
      <c r="DZ12" s="679"/>
      <c r="EA12" s="679"/>
      <c r="EB12" s="679"/>
      <c r="EC12" s="722"/>
    </row>
    <row r="13" spans="2:143" ht="11.25" customHeight="1" x14ac:dyDescent="0.15">
      <c r="B13" s="675" t="s">
        <v>256</v>
      </c>
      <c r="C13" s="676"/>
      <c r="D13" s="676"/>
      <c r="E13" s="676"/>
      <c r="F13" s="676"/>
      <c r="G13" s="676"/>
      <c r="H13" s="676"/>
      <c r="I13" s="676"/>
      <c r="J13" s="676"/>
      <c r="K13" s="676"/>
      <c r="L13" s="676"/>
      <c r="M13" s="676"/>
      <c r="N13" s="676"/>
      <c r="O13" s="676"/>
      <c r="P13" s="676"/>
      <c r="Q13" s="677"/>
      <c r="R13" s="678" t="s">
        <v>236</v>
      </c>
      <c r="S13" s="679"/>
      <c r="T13" s="679"/>
      <c r="U13" s="679"/>
      <c r="V13" s="679"/>
      <c r="W13" s="679"/>
      <c r="X13" s="679"/>
      <c r="Y13" s="680"/>
      <c r="Z13" s="715" t="s">
        <v>236</v>
      </c>
      <c r="AA13" s="715"/>
      <c r="AB13" s="715"/>
      <c r="AC13" s="715"/>
      <c r="AD13" s="716" t="s">
        <v>236</v>
      </c>
      <c r="AE13" s="716"/>
      <c r="AF13" s="716"/>
      <c r="AG13" s="716"/>
      <c r="AH13" s="716"/>
      <c r="AI13" s="716"/>
      <c r="AJ13" s="716"/>
      <c r="AK13" s="716"/>
      <c r="AL13" s="681" t="s">
        <v>249</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820697</v>
      </c>
      <c r="BH13" s="679"/>
      <c r="BI13" s="679"/>
      <c r="BJ13" s="679"/>
      <c r="BK13" s="679"/>
      <c r="BL13" s="679"/>
      <c r="BM13" s="679"/>
      <c r="BN13" s="680"/>
      <c r="BO13" s="715">
        <v>49.5</v>
      </c>
      <c r="BP13" s="715"/>
      <c r="BQ13" s="715"/>
      <c r="BR13" s="715"/>
      <c r="BS13" s="684" t="s">
        <v>236</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1348704</v>
      </c>
      <c r="CS13" s="679"/>
      <c r="CT13" s="679"/>
      <c r="CU13" s="679"/>
      <c r="CV13" s="679"/>
      <c r="CW13" s="679"/>
      <c r="CX13" s="679"/>
      <c r="CY13" s="680"/>
      <c r="CZ13" s="715">
        <v>15.6</v>
      </c>
      <c r="DA13" s="715"/>
      <c r="DB13" s="715"/>
      <c r="DC13" s="715"/>
      <c r="DD13" s="684">
        <v>569598</v>
      </c>
      <c r="DE13" s="679"/>
      <c r="DF13" s="679"/>
      <c r="DG13" s="679"/>
      <c r="DH13" s="679"/>
      <c r="DI13" s="679"/>
      <c r="DJ13" s="679"/>
      <c r="DK13" s="679"/>
      <c r="DL13" s="679"/>
      <c r="DM13" s="679"/>
      <c r="DN13" s="679"/>
      <c r="DO13" s="679"/>
      <c r="DP13" s="680"/>
      <c r="DQ13" s="684">
        <v>770848</v>
      </c>
      <c r="DR13" s="679"/>
      <c r="DS13" s="679"/>
      <c r="DT13" s="679"/>
      <c r="DU13" s="679"/>
      <c r="DV13" s="679"/>
      <c r="DW13" s="679"/>
      <c r="DX13" s="679"/>
      <c r="DY13" s="679"/>
      <c r="DZ13" s="679"/>
      <c r="EA13" s="679"/>
      <c r="EB13" s="679"/>
      <c r="EC13" s="722"/>
    </row>
    <row r="14" spans="2:143" ht="11.25" customHeight="1" x14ac:dyDescent="0.15">
      <c r="B14" s="675" t="s">
        <v>259</v>
      </c>
      <c r="C14" s="676"/>
      <c r="D14" s="676"/>
      <c r="E14" s="676"/>
      <c r="F14" s="676"/>
      <c r="G14" s="676"/>
      <c r="H14" s="676"/>
      <c r="I14" s="676"/>
      <c r="J14" s="676"/>
      <c r="K14" s="676"/>
      <c r="L14" s="676"/>
      <c r="M14" s="676"/>
      <c r="N14" s="676"/>
      <c r="O14" s="676"/>
      <c r="P14" s="676"/>
      <c r="Q14" s="677"/>
      <c r="R14" s="678">
        <v>11899</v>
      </c>
      <c r="S14" s="679"/>
      <c r="T14" s="679"/>
      <c r="U14" s="679"/>
      <c r="V14" s="679"/>
      <c r="W14" s="679"/>
      <c r="X14" s="679"/>
      <c r="Y14" s="680"/>
      <c r="Z14" s="715">
        <v>0.1</v>
      </c>
      <c r="AA14" s="715"/>
      <c r="AB14" s="715"/>
      <c r="AC14" s="715"/>
      <c r="AD14" s="716">
        <v>11899</v>
      </c>
      <c r="AE14" s="716"/>
      <c r="AF14" s="716"/>
      <c r="AG14" s="716"/>
      <c r="AH14" s="716"/>
      <c r="AI14" s="716"/>
      <c r="AJ14" s="716"/>
      <c r="AK14" s="716"/>
      <c r="AL14" s="681">
        <v>0.2</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60438</v>
      </c>
      <c r="BH14" s="679"/>
      <c r="BI14" s="679"/>
      <c r="BJ14" s="679"/>
      <c r="BK14" s="679"/>
      <c r="BL14" s="679"/>
      <c r="BM14" s="679"/>
      <c r="BN14" s="680"/>
      <c r="BO14" s="715">
        <v>3.6</v>
      </c>
      <c r="BP14" s="715"/>
      <c r="BQ14" s="715"/>
      <c r="BR14" s="715"/>
      <c r="BS14" s="684" t="s">
        <v>236</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315177</v>
      </c>
      <c r="CS14" s="679"/>
      <c r="CT14" s="679"/>
      <c r="CU14" s="679"/>
      <c r="CV14" s="679"/>
      <c r="CW14" s="679"/>
      <c r="CX14" s="679"/>
      <c r="CY14" s="680"/>
      <c r="CZ14" s="715">
        <v>3.6</v>
      </c>
      <c r="DA14" s="715"/>
      <c r="DB14" s="715"/>
      <c r="DC14" s="715"/>
      <c r="DD14" s="684">
        <v>37868</v>
      </c>
      <c r="DE14" s="679"/>
      <c r="DF14" s="679"/>
      <c r="DG14" s="679"/>
      <c r="DH14" s="679"/>
      <c r="DI14" s="679"/>
      <c r="DJ14" s="679"/>
      <c r="DK14" s="679"/>
      <c r="DL14" s="679"/>
      <c r="DM14" s="679"/>
      <c r="DN14" s="679"/>
      <c r="DO14" s="679"/>
      <c r="DP14" s="680"/>
      <c r="DQ14" s="684">
        <v>282246</v>
      </c>
      <c r="DR14" s="679"/>
      <c r="DS14" s="679"/>
      <c r="DT14" s="679"/>
      <c r="DU14" s="679"/>
      <c r="DV14" s="679"/>
      <c r="DW14" s="679"/>
      <c r="DX14" s="679"/>
      <c r="DY14" s="679"/>
      <c r="DZ14" s="679"/>
      <c r="EA14" s="679"/>
      <c r="EB14" s="679"/>
      <c r="EC14" s="722"/>
    </row>
    <row r="15" spans="2:143" ht="11.25" customHeight="1" x14ac:dyDescent="0.15">
      <c r="B15" s="675" t="s">
        <v>262</v>
      </c>
      <c r="C15" s="676"/>
      <c r="D15" s="676"/>
      <c r="E15" s="676"/>
      <c r="F15" s="676"/>
      <c r="G15" s="676"/>
      <c r="H15" s="676"/>
      <c r="I15" s="676"/>
      <c r="J15" s="676"/>
      <c r="K15" s="676"/>
      <c r="L15" s="676"/>
      <c r="M15" s="676"/>
      <c r="N15" s="676"/>
      <c r="O15" s="676"/>
      <c r="P15" s="676"/>
      <c r="Q15" s="677"/>
      <c r="R15" s="678" t="s">
        <v>236</v>
      </c>
      <c r="S15" s="679"/>
      <c r="T15" s="679"/>
      <c r="U15" s="679"/>
      <c r="V15" s="679"/>
      <c r="W15" s="679"/>
      <c r="X15" s="679"/>
      <c r="Y15" s="680"/>
      <c r="Z15" s="715" t="s">
        <v>236</v>
      </c>
      <c r="AA15" s="715"/>
      <c r="AB15" s="715"/>
      <c r="AC15" s="715"/>
      <c r="AD15" s="716" t="s">
        <v>236</v>
      </c>
      <c r="AE15" s="716"/>
      <c r="AF15" s="716"/>
      <c r="AG15" s="716"/>
      <c r="AH15" s="716"/>
      <c r="AI15" s="716"/>
      <c r="AJ15" s="716"/>
      <c r="AK15" s="716"/>
      <c r="AL15" s="681" t="s">
        <v>236</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83239</v>
      </c>
      <c r="BH15" s="679"/>
      <c r="BI15" s="679"/>
      <c r="BJ15" s="679"/>
      <c r="BK15" s="679"/>
      <c r="BL15" s="679"/>
      <c r="BM15" s="679"/>
      <c r="BN15" s="680"/>
      <c r="BO15" s="715">
        <v>5</v>
      </c>
      <c r="BP15" s="715"/>
      <c r="BQ15" s="715"/>
      <c r="BR15" s="715"/>
      <c r="BS15" s="684" t="s">
        <v>236</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631870</v>
      </c>
      <c r="CS15" s="679"/>
      <c r="CT15" s="679"/>
      <c r="CU15" s="679"/>
      <c r="CV15" s="679"/>
      <c r="CW15" s="679"/>
      <c r="CX15" s="679"/>
      <c r="CY15" s="680"/>
      <c r="CZ15" s="715">
        <v>7.3</v>
      </c>
      <c r="DA15" s="715"/>
      <c r="DB15" s="715"/>
      <c r="DC15" s="715"/>
      <c r="DD15" s="684">
        <v>90672</v>
      </c>
      <c r="DE15" s="679"/>
      <c r="DF15" s="679"/>
      <c r="DG15" s="679"/>
      <c r="DH15" s="679"/>
      <c r="DI15" s="679"/>
      <c r="DJ15" s="679"/>
      <c r="DK15" s="679"/>
      <c r="DL15" s="679"/>
      <c r="DM15" s="679"/>
      <c r="DN15" s="679"/>
      <c r="DO15" s="679"/>
      <c r="DP15" s="680"/>
      <c r="DQ15" s="684">
        <v>499808</v>
      </c>
      <c r="DR15" s="679"/>
      <c r="DS15" s="679"/>
      <c r="DT15" s="679"/>
      <c r="DU15" s="679"/>
      <c r="DV15" s="679"/>
      <c r="DW15" s="679"/>
      <c r="DX15" s="679"/>
      <c r="DY15" s="679"/>
      <c r="DZ15" s="679"/>
      <c r="EA15" s="679"/>
      <c r="EB15" s="679"/>
      <c r="EC15" s="722"/>
    </row>
    <row r="16" spans="2:143" ht="11.25" customHeight="1" x14ac:dyDescent="0.15">
      <c r="B16" s="675" t="s">
        <v>265</v>
      </c>
      <c r="C16" s="676"/>
      <c r="D16" s="676"/>
      <c r="E16" s="676"/>
      <c r="F16" s="676"/>
      <c r="G16" s="676"/>
      <c r="H16" s="676"/>
      <c r="I16" s="676"/>
      <c r="J16" s="676"/>
      <c r="K16" s="676"/>
      <c r="L16" s="676"/>
      <c r="M16" s="676"/>
      <c r="N16" s="676"/>
      <c r="O16" s="676"/>
      <c r="P16" s="676"/>
      <c r="Q16" s="677"/>
      <c r="R16" s="678">
        <v>3358</v>
      </c>
      <c r="S16" s="679"/>
      <c r="T16" s="679"/>
      <c r="U16" s="679"/>
      <c r="V16" s="679"/>
      <c r="W16" s="679"/>
      <c r="X16" s="679"/>
      <c r="Y16" s="680"/>
      <c r="Z16" s="715">
        <v>0</v>
      </c>
      <c r="AA16" s="715"/>
      <c r="AB16" s="715"/>
      <c r="AC16" s="715"/>
      <c r="AD16" s="716">
        <v>3358</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236</v>
      </c>
      <c r="BH16" s="679"/>
      <c r="BI16" s="679"/>
      <c r="BJ16" s="679"/>
      <c r="BK16" s="679"/>
      <c r="BL16" s="679"/>
      <c r="BM16" s="679"/>
      <c r="BN16" s="680"/>
      <c r="BO16" s="715" t="s">
        <v>236</v>
      </c>
      <c r="BP16" s="715"/>
      <c r="BQ16" s="715"/>
      <c r="BR16" s="715"/>
      <c r="BS16" s="684" t="s">
        <v>236</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398589</v>
      </c>
      <c r="CS16" s="679"/>
      <c r="CT16" s="679"/>
      <c r="CU16" s="679"/>
      <c r="CV16" s="679"/>
      <c r="CW16" s="679"/>
      <c r="CX16" s="679"/>
      <c r="CY16" s="680"/>
      <c r="CZ16" s="715">
        <v>4.5999999999999996</v>
      </c>
      <c r="DA16" s="715"/>
      <c r="DB16" s="715"/>
      <c r="DC16" s="715"/>
      <c r="DD16" s="684" t="s">
        <v>236</v>
      </c>
      <c r="DE16" s="679"/>
      <c r="DF16" s="679"/>
      <c r="DG16" s="679"/>
      <c r="DH16" s="679"/>
      <c r="DI16" s="679"/>
      <c r="DJ16" s="679"/>
      <c r="DK16" s="679"/>
      <c r="DL16" s="679"/>
      <c r="DM16" s="679"/>
      <c r="DN16" s="679"/>
      <c r="DO16" s="679"/>
      <c r="DP16" s="680"/>
      <c r="DQ16" s="684">
        <v>30143</v>
      </c>
      <c r="DR16" s="679"/>
      <c r="DS16" s="679"/>
      <c r="DT16" s="679"/>
      <c r="DU16" s="679"/>
      <c r="DV16" s="679"/>
      <c r="DW16" s="679"/>
      <c r="DX16" s="679"/>
      <c r="DY16" s="679"/>
      <c r="DZ16" s="679"/>
      <c r="EA16" s="679"/>
      <c r="EB16" s="679"/>
      <c r="EC16" s="722"/>
    </row>
    <row r="17" spans="2:133" ht="11.25" customHeight="1" x14ac:dyDescent="0.15">
      <c r="B17" s="675" t="s">
        <v>268</v>
      </c>
      <c r="C17" s="676"/>
      <c r="D17" s="676"/>
      <c r="E17" s="676"/>
      <c r="F17" s="676"/>
      <c r="G17" s="676"/>
      <c r="H17" s="676"/>
      <c r="I17" s="676"/>
      <c r="J17" s="676"/>
      <c r="K17" s="676"/>
      <c r="L17" s="676"/>
      <c r="M17" s="676"/>
      <c r="N17" s="676"/>
      <c r="O17" s="676"/>
      <c r="P17" s="676"/>
      <c r="Q17" s="677"/>
      <c r="R17" s="678">
        <v>54937</v>
      </c>
      <c r="S17" s="679"/>
      <c r="T17" s="679"/>
      <c r="U17" s="679"/>
      <c r="V17" s="679"/>
      <c r="W17" s="679"/>
      <c r="X17" s="679"/>
      <c r="Y17" s="680"/>
      <c r="Z17" s="715">
        <v>0.6</v>
      </c>
      <c r="AA17" s="715"/>
      <c r="AB17" s="715"/>
      <c r="AC17" s="715"/>
      <c r="AD17" s="716">
        <v>54937</v>
      </c>
      <c r="AE17" s="716"/>
      <c r="AF17" s="716"/>
      <c r="AG17" s="716"/>
      <c r="AH17" s="716"/>
      <c r="AI17" s="716"/>
      <c r="AJ17" s="716"/>
      <c r="AK17" s="716"/>
      <c r="AL17" s="681">
        <v>1.1000000000000001</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236</v>
      </c>
      <c r="BH17" s="679"/>
      <c r="BI17" s="679"/>
      <c r="BJ17" s="679"/>
      <c r="BK17" s="679"/>
      <c r="BL17" s="679"/>
      <c r="BM17" s="679"/>
      <c r="BN17" s="680"/>
      <c r="BO17" s="715" t="s">
        <v>236</v>
      </c>
      <c r="BP17" s="715"/>
      <c r="BQ17" s="715"/>
      <c r="BR17" s="715"/>
      <c r="BS17" s="684" t="s">
        <v>236</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784934</v>
      </c>
      <c r="CS17" s="679"/>
      <c r="CT17" s="679"/>
      <c r="CU17" s="679"/>
      <c r="CV17" s="679"/>
      <c r="CW17" s="679"/>
      <c r="CX17" s="679"/>
      <c r="CY17" s="680"/>
      <c r="CZ17" s="715">
        <v>9.1</v>
      </c>
      <c r="DA17" s="715"/>
      <c r="DB17" s="715"/>
      <c r="DC17" s="715"/>
      <c r="DD17" s="684" t="s">
        <v>236</v>
      </c>
      <c r="DE17" s="679"/>
      <c r="DF17" s="679"/>
      <c r="DG17" s="679"/>
      <c r="DH17" s="679"/>
      <c r="DI17" s="679"/>
      <c r="DJ17" s="679"/>
      <c r="DK17" s="679"/>
      <c r="DL17" s="679"/>
      <c r="DM17" s="679"/>
      <c r="DN17" s="679"/>
      <c r="DO17" s="679"/>
      <c r="DP17" s="680"/>
      <c r="DQ17" s="684">
        <v>777526</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8380</v>
      </c>
      <c r="S18" s="679"/>
      <c r="T18" s="679"/>
      <c r="U18" s="679"/>
      <c r="V18" s="679"/>
      <c r="W18" s="679"/>
      <c r="X18" s="679"/>
      <c r="Y18" s="680"/>
      <c r="Z18" s="715">
        <v>0.1</v>
      </c>
      <c r="AA18" s="715"/>
      <c r="AB18" s="715"/>
      <c r="AC18" s="715"/>
      <c r="AD18" s="716">
        <v>8380</v>
      </c>
      <c r="AE18" s="716"/>
      <c r="AF18" s="716"/>
      <c r="AG18" s="716"/>
      <c r="AH18" s="716"/>
      <c r="AI18" s="716"/>
      <c r="AJ18" s="716"/>
      <c r="AK18" s="716"/>
      <c r="AL18" s="681">
        <v>0.2</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236</v>
      </c>
      <c r="BH18" s="679"/>
      <c r="BI18" s="679"/>
      <c r="BJ18" s="679"/>
      <c r="BK18" s="679"/>
      <c r="BL18" s="679"/>
      <c r="BM18" s="679"/>
      <c r="BN18" s="680"/>
      <c r="BO18" s="715" t="s">
        <v>236</v>
      </c>
      <c r="BP18" s="715"/>
      <c r="BQ18" s="715"/>
      <c r="BR18" s="715"/>
      <c r="BS18" s="684" t="s">
        <v>236</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236</v>
      </c>
      <c r="CS18" s="679"/>
      <c r="CT18" s="679"/>
      <c r="CU18" s="679"/>
      <c r="CV18" s="679"/>
      <c r="CW18" s="679"/>
      <c r="CX18" s="679"/>
      <c r="CY18" s="680"/>
      <c r="CZ18" s="715" t="s">
        <v>236</v>
      </c>
      <c r="DA18" s="715"/>
      <c r="DB18" s="715"/>
      <c r="DC18" s="715"/>
      <c r="DD18" s="684" t="s">
        <v>236</v>
      </c>
      <c r="DE18" s="679"/>
      <c r="DF18" s="679"/>
      <c r="DG18" s="679"/>
      <c r="DH18" s="679"/>
      <c r="DI18" s="679"/>
      <c r="DJ18" s="679"/>
      <c r="DK18" s="679"/>
      <c r="DL18" s="679"/>
      <c r="DM18" s="679"/>
      <c r="DN18" s="679"/>
      <c r="DO18" s="679"/>
      <c r="DP18" s="680"/>
      <c r="DQ18" s="684" t="s">
        <v>236</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1660</v>
      </c>
      <c r="S19" s="679"/>
      <c r="T19" s="679"/>
      <c r="U19" s="679"/>
      <c r="V19" s="679"/>
      <c r="W19" s="679"/>
      <c r="X19" s="679"/>
      <c r="Y19" s="680"/>
      <c r="Z19" s="715">
        <v>0</v>
      </c>
      <c r="AA19" s="715"/>
      <c r="AB19" s="715"/>
      <c r="AC19" s="715"/>
      <c r="AD19" s="716">
        <v>1660</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v>717</v>
      </c>
      <c r="BH19" s="679"/>
      <c r="BI19" s="679"/>
      <c r="BJ19" s="679"/>
      <c r="BK19" s="679"/>
      <c r="BL19" s="679"/>
      <c r="BM19" s="679"/>
      <c r="BN19" s="680"/>
      <c r="BO19" s="715">
        <v>0</v>
      </c>
      <c r="BP19" s="715"/>
      <c r="BQ19" s="715"/>
      <c r="BR19" s="715"/>
      <c r="BS19" s="684" t="s">
        <v>236</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236</v>
      </c>
      <c r="CS19" s="679"/>
      <c r="CT19" s="679"/>
      <c r="CU19" s="679"/>
      <c r="CV19" s="679"/>
      <c r="CW19" s="679"/>
      <c r="CX19" s="679"/>
      <c r="CY19" s="680"/>
      <c r="CZ19" s="715" t="s">
        <v>236</v>
      </c>
      <c r="DA19" s="715"/>
      <c r="DB19" s="715"/>
      <c r="DC19" s="715"/>
      <c r="DD19" s="684" t="s">
        <v>236</v>
      </c>
      <c r="DE19" s="679"/>
      <c r="DF19" s="679"/>
      <c r="DG19" s="679"/>
      <c r="DH19" s="679"/>
      <c r="DI19" s="679"/>
      <c r="DJ19" s="679"/>
      <c r="DK19" s="679"/>
      <c r="DL19" s="679"/>
      <c r="DM19" s="679"/>
      <c r="DN19" s="679"/>
      <c r="DO19" s="679"/>
      <c r="DP19" s="680"/>
      <c r="DQ19" s="684" t="s">
        <v>236</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426</v>
      </c>
      <c r="S20" s="679"/>
      <c r="T20" s="679"/>
      <c r="U20" s="679"/>
      <c r="V20" s="679"/>
      <c r="W20" s="679"/>
      <c r="X20" s="679"/>
      <c r="Y20" s="680"/>
      <c r="Z20" s="715">
        <v>0</v>
      </c>
      <c r="AA20" s="715"/>
      <c r="AB20" s="715"/>
      <c r="AC20" s="715"/>
      <c r="AD20" s="716">
        <v>426</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v>717</v>
      </c>
      <c r="BH20" s="679"/>
      <c r="BI20" s="679"/>
      <c r="BJ20" s="679"/>
      <c r="BK20" s="679"/>
      <c r="BL20" s="679"/>
      <c r="BM20" s="679"/>
      <c r="BN20" s="680"/>
      <c r="BO20" s="715">
        <v>0</v>
      </c>
      <c r="BP20" s="715"/>
      <c r="BQ20" s="715"/>
      <c r="BR20" s="715"/>
      <c r="BS20" s="684" t="s">
        <v>236</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8639100</v>
      </c>
      <c r="CS20" s="679"/>
      <c r="CT20" s="679"/>
      <c r="CU20" s="679"/>
      <c r="CV20" s="679"/>
      <c r="CW20" s="679"/>
      <c r="CX20" s="679"/>
      <c r="CY20" s="680"/>
      <c r="CZ20" s="715">
        <v>100</v>
      </c>
      <c r="DA20" s="715"/>
      <c r="DB20" s="715"/>
      <c r="DC20" s="715"/>
      <c r="DD20" s="684">
        <v>1568726</v>
      </c>
      <c r="DE20" s="679"/>
      <c r="DF20" s="679"/>
      <c r="DG20" s="679"/>
      <c r="DH20" s="679"/>
      <c r="DI20" s="679"/>
      <c r="DJ20" s="679"/>
      <c r="DK20" s="679"/>
      <c r="DL20" s="679"/>
      <c r="DM20" s="679"/>
      <c r="DN20" s="679"/>
      <c r="DO20" s="679"/>
      <c r="DP20" s="680"/>
      <c r="DQ20" s="684">
        <v>5469318</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44471</v>
      </c>
      <c r="S21" s="679"/>
      <c r="T21" s="679"/>
      <c r="U21" s="679"/>
      <c r="V21" s="679"/>
      <c r="W21" s="679"/>
      <c r="X21" s="679"/>
      <c r="Y21" s="680"/>
      <c r="Z21" s="715">
        <v>0.5</v>
      </c>
      <c r="AA21" s="715"/>
      <c r="AB21" s="715"/>
      <c r="AC21" s="715"/>
      <c r="AD21" s="716">
        <v>44471</v>
      </c>
      <c r="AE21" s="716"/>
      <c r="AF21" s="716"/>
      <c r="AG21" s="716"/>
      <c r="AH21" s="716"/>
      <c r="AI21" s="716"/>
      <c r="AJ21" s="716"/>
      <c r="AK21" s="716"/>
      <c r="AL21" s="681">
        <v>0.9</v>
      </c>
      <c r="AM21" s="682"/>
      <c r="AN21" s="682"/>
      <c r="AO21" s="717"/>
      <c r="AP21" s="773" t="s">
        <v>281</v>
      </c>
      <c r="AQ21" s="780"/>
      <c r="AR21" s="780"/>
      <c r="AS21" s="780"/>
      <c r="AT21" s="780"/>
      <c r="AU21" s="780"/>
      <c r="AV21" s="780"/>
      <c r="AW21" s="780"/>
      <c r="AX21" s="780"/>
      <c r="AY21" s="780"/>
      <c r="AZ21" s="780"/>
      <c r="BA21" s="780"/>
      <c r="BB21" s="780"/>
      <c r="BC21" s="780"/>
      <c r="BD21" s="780"/>
      <c r="BE21" s="780"/>
      <c r="BF21" s="775"/>
      <c r="BG21" s="678">
        <v>717</v>
      </c>
      <c r="BH21" s="679"/>
      <c r="BI21" s="679"/>
      <c r="BJ21" s="679"/>
      <c r="BK21" s="679"/>
      <c r="BL21" s="679"/>
      <c r="BM21" s="679"/>
      <c r="BN21" s="680"/>
      <c r="BO21" s="715">
        <v>0</v>
      </c>
      <c r="BP21" s="715"/>
      <c r="BQ21" s="715"/>
      <c r="BR21" s="715"/>
      <c r="BS21" s="684" t="s">
        <v>236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3068775</v>
      </c>
      <c r="S22" s="679"/>
      <c r="T22" s="679"/>
      <c r="U22" s="679"/>
      <c r="V22" s="679"/>
      <c r="W22" s="679"/>
      <c r="X22" s="679"/>
      <c r="Y22" s="680"/>
      <c r="Z22" s="715">
        <v>32.6</v>
      </c>
      <c r="AA22" s="715"/>
      <c r="AB22" s="715"/>
      <c r="AC22" s="715"/>
      <c r="AD22" s="716">
        <v>2740809</v>
      </c>
      <c r="AE22" s="716"/>
      <c r="AF22" s="716"/>
      <c r="AG22" s="716"/>
      <c r="AH22" s="716"/>
      <c r="AI22" s="716"/>
      <c r="AJ22" s="716"/>
      <c r="AK22" s="716"/>
      <c r="AL22" s="681">
        <v>56.5</v>
      </c>
      <c r="AM22" s="682"/>
      <c r="AN22" s="682"/>
      <c r="AO22" s="717"/>
      <c r="AP22" s="773" t="s">
        <v>283</v>
      </c>
      <c r="AQ22" s="780"/>
      <c r="AR22" s="780"/>
      <c r="AS22" s="780"/>
      <c r="AT22" s="780"/>
      <c r="AU22" s="780"/>
      <c r="AV22" s="780"/>
      <c r="AW22" s="780"/>
      <c r="AX22" s="780"/>
      <c r="AY22" s="780"/>
      <c r="AZ22" s="780"/>
      <c r="BA22" s="780"/>
      <c r="BB22" s="780"/>
      <c r="BC22" s="780"/>
      <c r="BD22" s="780"/>
      <c r="BE22" s="780"/>
      <c r="BF22" s="775"/>
      <c r="BG22" s="678" t="s">
        <v>236</v>
      </c>
      <c r="BH22" s="679"/>
      <c r="BI22" s="679"/>
      <c r="BJ22" s="679"/>
      <c r="BK22" s="679"/>
      <c r="BL22" s="679"/>
      <c r="BM22" s="679"/>
      <c r="BN22" s="680"/>
      <c r="BO22" s="715" t="s">
        <v>236</v>
      </c>
      <c r="BP22" s="715"/>
      <c r="BQ22" s="715"/>
      <c r="BR22" s="715"/>
      <c r="BS22" s="684" t="s">
        <v>236</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2740809</v>
      </c>
      <c r="S23" s="679"/>
      <c r="T23" s="679"/>
      <c r="U23" s="679"/>
      <c r="V23" s="679"/>
      <c r="W23" s="679"/>
      <c r="X23" s="679"/>
      <c r="Y23" s="680"/>
      <c r="Z23" s="715">
        <v>29.1</v>
      </c>
      <c r="AA23" s="715"/>
      <c r="AB23" s="715"/>
      <c r="AC23" s="715"/>
      <c r="AD23" s="716">
        <v>2740809</v>
      </c>
      <c r="AE23" s="716"/>
      <c r="AF23" s="716"/>
      <c r="AG23" s="716"/>
      <c r="AH23" s="716"/>
      <c r="AI23" s="716"/>
      <c r="AJ23" s="716"/>
      <c r="AK23" s="716"/>
      <c r="AL23" s="681">
        <v>56.5</v>
      </c>
      <c r="AM23" s="682"/>
      <c r="AN23" s="682"/>
      <c r="AO23" s="717"/>
      <c r="AP23" s="773" t="s">
        <v>286</v>
      </c>
      <c r="AQ23" s="780"/>
      <c r="AR23" s="780"/>
      <c r="AS23" s="780"/>
      <c r="AT23" s="780"/>
      <c r="AU23" s="780"/>
      <c r="AV23" s="780"/>
      <c r="AW23" s="780"/>
      <c r="AX23" s="780"/>
      <c r="AY23" s="780"/>
      <c r="AZ23" s="780"/>
      <c r="BA23" s="780"/>
      <c r="BB23" s="780"/>
      <c r="BC23" s="780"/>
      <c r="BD23" s="780"/>
      <c r="BE23" s="780"/>
      <c r="BF23" s="775"/>
      <c r="BG23" s="678" t="s">
        <v>236</v>
      </c>
      <c r="BH23" s="679"/>
      <c r="BI23" s="679"/>
      <c r="BJ23" s="679"/>
      <c r="BK23" s="679"/>
      <c r="BL23" s="679"/>
      <c r="BM23" s="679"/>
      <c r="BN23" s="680"/>
      <c r="BO23" s="715" t="s">
        <v>236</v>
      </c>
      <c r="BP23" s="715"/>
      <c r="BQ23" s="715"/>
      <c r="BR23" s="715"/>
      <c r="BS23" s="684" t="s">
        <v>236</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327966</v>
      </c>
      <c r="S24" s="679"/>
      <c r="T24" s="679"/>
      <c r="U24" s="679"/>
      <c r="V24" s="679"/>
      <c r="W24" s="679"/>
      <c r="X24" s="679"/>
      <c r="Y24" s="680"/>
      <c r="Z24" s="715">
        <v>3.5</v>
      </c>
      <c r="AA24" s="715"/>
      <c r="AB24" s="715"/>
      <c r="AC24" s="715"/>
      <c r="AD24" s="716" t="s">
        <v>236</v>
      </c>
      <c r="AE24" s="716"/>
      <c r="AF24" s="716"/>
      <c r="AG24" s="716"/>
      <c r="AH24" s="716"/>
      <c r="AI24" s="716"/>
      <c r="AJ24" s="716"/>
      <c r="AK24" s="716"/>
      <c r="AL24" s="681" t="s">
        <v>236</v>
      </c>
      <c r="AM24" s="682"/>
      <c r="AN24" s="682"/>
      <c r="AO24" s="717"/>
      <c r="AP24" s="773" t="s">
        <v>293</v>
      </c>
      <c r="AQ24" s="780"/>
      <c r="AR24" s="780"/>
      <c r="AS24" s="780"/>
      <c r="AT24" s="780"/>
      <c r="AU24" s="780"/>
      <c r="AV24" s="780"/>
      <c r="AW24" s="780"/>
      <c r="AX24" s="780"/>
      <c r="AY24" s="780"/>
      <c r="AZ24" s="780"/>
      <c r="BA24" s="780"/>
      <c r="BB24" s="780"/>
      <c r="BC24" s="780"/>
      <c r="BD24" s="780"/>
      <c r="BE24" s="780"/>
      <c r="BF24" s="775"/>
      <c r="BG24" s="678" t="s">
        <v>236</v>
      </c>
      <c r="BH24" s="679"/>
      <c r="BI24" s="679"/>
      <c r="BJ24" s="679"/>
      <c r="BK24" s="679"/>
      <c r="BL24" s="679"/>
      <c r="BM24" s="679"/>
      <c r="BN24" s="680"/>
      <c r="BO24" s="715" t="s">
        <v>236</v>
      </c>
      <c r="BP24" s="715"/>
      <c r="BQ24" s="715"/>
      <c r="BR24" s="715"/>
      <c r="BS24" s="684" t="s">
        <v>236</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2600571</v>
      </c>
      <c r="CS24" s="734"/>
      <c r="CT24" s="734"/>
      <c r="CU24" s="734"/>
      <c r="CV24" s="734"/>
      <c r="CW24" s="734"/>
      <c r="CX24" s="734"/>
      <c r="CY24" s="777"/>
      <c r="CZ24" s="778">
        <v>30.1</v>
      </c>
      <c r="DA24" s="749"/>
      <c r="DB24" s="749"/>
      <c r="DC24" s="781"/>
      <c r="DD24" s="776">
        <v>1962958</v>
      </c>
      <c r="DE24" s="734"/>
      <c r="DF24" s="734"/>
      <c r="DG24" s="734"/>
      <c r="DH24" s="734"/>
      <c r="DI24" s="734"/>
      <c r="DJ24" s="734"/>
      <c r="DK24" s="777"/>
      <c r="DL24" s="776">
        <v>1942425</v>
      </c>
      <c r="DM24" s="734"/>
      <c r="DN24" s="734"/>
      <c r="DO24" s="734"/>
      <c r="DP24" s="734"/>
      <c r="DQ24" s="734"/>
      <c r="DR24" s="734"/>
      <c r="DS24" s="734"/>
      <c r="DT24" s="734"/>
      <c r="DU24" s="734"/>
      <c r="DV24" s="777"/>
      <c r="DW24" s="778">
        <v>38.5</v>
      </c>
      <c r="DX24" s="749"/>
      <c r="DY24" s="749"/>
      <c r="DZ24" s="749"/>
      <c r="EA24" s="749"/>
      <c r="EB24" s="749"/>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t="s">
        <v>236</v>
      </c>
      <c r="S25" s="679"/>
      <c r="T25" s="679"/>
      <c r="U25" s="679"/>
      <c r="V25" s="679"/>
      <c r="W25" s="679"/>
      <c r="X25" s="679"/>
      <c r="Y25" s="680"/>
      <c r="Z25" s="715" t="s">
        <v>236</v>
      </c>
      <c r="AA25" s="715"/>
      <c r="AB25" s="715"/>
      <c r="AC25" s="715"/>
      <c r="AD25" s="716" t="s">
        <v>236</v>
      </c>
      <c r="AE25" s="716"/>
      <c r="AF25" s="716"/>
      <c r="AG25" s="716"/>
      <c r="AH25" s="716"/>
      <c r="AI25" s="716"/>
      <c r="AJ25" s="716"/>
      <c r="AK25" s="716"/>
      <c r="AL25" s="681" t="s">
        <v>236</v>
      </c>
      <c r="AM25" s="682"/>
      <c r="AN25" s="682"/>
      <c r="AO25" s="717"/>
      <c r="AP25" s="773" t="s">
        <v>296</v>
      </c>
      <c r="AQ25" s="780"/>
      <c r="AR25" s="780"/>
      <c r="AS25" s="780"/>
      <c r="AT25" s="780"/>
      <c r="AU25" s="780"/>
      <c r="AV25" s="780"/>
      <c r="AW25" s="780"/>
      <c r="AX25" s="780"/>
      <c r="AY25" s="780"/>
      <c r="AZ25" s="780"/>
      <c r="BA25" s="780"/>
      <c r="BB25" s="780"/>
      <c r="BC25" s="780"/>
      <c r="BD25" s="780"/>
      <c r="BE25" s="780"/>
      <c r="BF25" s="775"/>
      <c r="BG25" s="678" t="s">
        <v>236</v>
      </c>
      <c r="BH25" s="679"/>
      <c r="BI25" s="679"/>
      <c r="BJ25" s="679"/>
      <c r="BK25" s="679"/>
      <c r="BL25" s="679"/>
      <c r="BM25" s="679"/>
      <c r="BN25" s="680"/>
      <c r="BO25" s="715" t="s">
        <v>236</v>
      </c>
      <c r="BP25" s="715"/>
      <c r="BQ25" s="715"/>
      <c r="BR25" s="715"/>
      <c r="BS25" s="684" t="s">
        <v>236</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850848</v>
      </c>
      <c r="CS25" s="697"/>
      <c r="CT25" s="697"/>
      <c r="CU25" s="697"/>
      <c r="CV25" s="697"/>
      <c r="CW25" s="697"/>
      <c r="CX25" s="697"/>
      <c r="CY25" s="698"/>
      <c r="CZ25" s="681">
        <v>9.8000000000000007</v>
      </c>
      <c r="DA25" s="699"/>
      <c r="DB25" s="699"/>
      <c r="DC25" s="700"/>
      <c r="DD25" s="684">
        <v>801819</v>
      </c>
      <c r="DE25" s="697"/>
      <c r="DF25" s="697"/>
      <c r="DG25" s="697"/>
      <c r="DH25" s="697"/>
      <c r="DI25" s="697"/>
      <c r="DJ25" s="697"/>
      <c r="DK25" s="698"/>
      <c r="DL25" s="684">
        <v>784610</v>
      </c>
      <c r="DM25" s="697"/>
      <c r="DN25" s="697"/>
      <c r="DO25" s="697"/>
      <c r="DP25" s="697"/>
      <c r="DQ25" s="697"/>
      <c r="DR25" s="697"/>
      <c r="DS25" s="697"/>
      <c r="DT25" s="697"/>
      <c r="DU25" s="697"/>
      <c r="DV25" s="698"/>
      <c r="DW25" s="681">
        <v>15.5</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5136272</v>
      </c>
      <c r="S26" s="679"/>
      <c r="T26" s="679"/>
      <c r="U26" s="679"/>
      <c r="V26" s="679"/>
      <c r="W26" s="679"/>
      <c r="X26" s="679"/>
      <c r="Y26" s="680"/>
      <c r="Z26" s="715">
        <v>54.5</v>
      </c>
      <c r="AA26" s="715"/>
      <c r="AB26" s="715"/>
      <c r="AC26" s="715"/>
      <c r="AD26" s="716">
        <v>4808306</v>
      </c>
      <c r="AE26" s="716"/>
      <c r="AF26" s="716"/>
      <c r="AG26" s="716"/>
      <c r="AH26" s="716"/>
      <c r="AI26" s="716"/>
      <c r="AJ26" s="716"/>
      <c r="AK26" s="716"/>
      <c r="AL26" s="681">
        <v>99.1</v>
      </c>
      <c r="AM26" s="682"/>
      <c r="AN26" s="682"/>
      <c r="AO26" s="717"/>
      <c r="AP26" s="773" t="s">
        <v>299</v>
      </c>
      <c r="AQ26" s="774"/>
      <c r="AR26" s="774"/>
      <c r="AS26" s="774"/>
      <c r="AT26" s="774"/>
      <c r="AU26" s="774"/>
      <c r="AV26" s="774"/>
      <c r="AW26" s="774"/>
      <c r="AX26" s="774"/>
      <c r="AY26" s="774"/>
      <c r="AZ26" s="774"/>
      <c r="BA26" s="774"/>
      <c r="BB26" s="774"/>
      <c r="BC26" s="774"/>
      <c r="BD26" s="774"/>
      <c r="BE26" s="774"/>
      <c r="BF26" s="775"/>
      <c r="BG26" s="678" t="s">
        <v>236</v>
      </c>
      <c r="BH26" s="679"/>
      <c r="BI26" s="679"/>
      <c r="BJ26" s="679"/>
      <c r="BK26" s="679"/>
      <c r="BL26" s="679"/>
      <c r="BM26" s="679"/>
      <c r="BN26" s="680"/>
      <c r="BO26" s="715" t="s">
        <v>236</v>
      </c>
      <c r="BP26" s="715"/>
      <c r="BQ26" s="715"/>
      <c r="BR26" s="715"/>
      <c r="BS26" s="684" t="s">
        <v>236</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513799</v>
      </c>
      <c r="CS26" s="679"/>
      <c r="CT26" s="679"/>
      <c r="CU26" s="679"/>
      <c r="CV26" s="679"/>
      <c r="CW26" s="679"/>
      <c r="CX26" s="679"/>
      <c r="CY26" s="680"/>
      <c r="CZ26" s="681">
        <v>5.9</v>
      </c>
      <c r="DA26" s="699"/>
      <c r="DB26" s="699"/>
      <c r="DC26" s="700"/>
      <c r="DD26" s="684">
        <v>479731</v>
      </c>
      <c r="DE26" s="679"/>
      <c r="DF26" s="679"/>
      <c r="DG26" s="679"/>
      <c r="DH26" s="679"/>
      <c r="DI26" s="679"/>
      <c r="DJ26" s="679"/>
      <c r="DK26" s="680"/>
      <c r="DL26" s="684" t="s">
        <v>236</v>
      </c>
      <c r="DM26" s="679"/>
      <c r="DN26" s="679"/>
      <c r="DO26" s="679"/>
      <c r="DP26" s="679"/>
      <c r="DQ26" s="679"/>
      <c r="DR26" s="679"/>
      <c r="DS26" s="679"/>
      <c r="DT26" s="679"/>
      <c r="DU26" s="679"/>
      <c r="DV26" s="680"/>
      <c r="DW26" s="681" t="s">
        <v>236</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v>1220</v>
      </c>
      <c r="S27" s="679"/>
      <c r="T27" s="679"/>
      <c r="U27" s="679"/>
      <c r="V27" s="679"/>
      <c r="W27" s="679"/>
      <c r="X27" s="679"/>
      <c r="Y27" s="680"/>
      <c r="Z27" s="715">
        <v>0</v>
      </c>
      <c r="AA27" s="715"/>
      <c r="AB27" s="715"/>
      <c r="AC27" s="715"/>
      <c r="AD27" s="716">
        <v>1220</v>
      </c>
      <c r="AE27" s="716"/>
      <c r="AF27" s="716"/>
      <c r="AG27" s="716"/>
      <c r="AH27" s="716"/>
      <c r="AI27" s="716"/>
      <c r="AJ27" s="716"/>
      <c r="AK27" s="716"/>
      <c r="AL27" s="681">
        <v>0</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1657847</v>
      </c>
      <c r="BH27" s="679"/>
      <c r="BI27" s="679"/>
      <c r="BJ27" s="679"/>
      <c r="BK27" s="679"/>
      <c r="BL27" s="679"/>
      <c r="BM27" s="679"/>
      <c r="BN27" s="680"/>
      <c r="BO27" s="715">
        <v>100</v>
      </c>
      <c r="BP27" s="715"/>
      <c r="BQ27" s="715"/>
      <c r="BR27" s="715"/>
      <c r="BS27" s="684">
        <v>25003</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964789</v>
      </c>
      <c r="CS27" s="697"/>
      <c r="CT27" s="697"/>
      <c r="CU27" s="697"/>
      <c r="CV27" s="697"/>
      <c r="CW27" s="697"/>
      <c r="CX27" s="697"/>
      <c r="CY27" s="698"/>
      <c r="CZ27" s="681">
        <v>11.2</v>
      </c>
      <c r="DA27" s="699"/>
      <c r="DB27" s="699"/>
      <c r="DC27" s="700"/>
      <c r="DD27" s="684">
        <v>383613</v>
      </c>
      <c r="DE27" s="697"/>
      <c r="DF27" s="697"/>
      <c r="DG27" s="697"/>
      <c r="DH27" s="697"/>
      <c r="DI27" s="697"/>
      <c r="DJ27" s="697"/>
      <c r="DK27" s="698"/>
      <c r="DL27" s="684">
        <v>380289</v>
      </c>
      <c r="DM27" s="697"/>
      <c r="DN27" s="697"/>
      <c r="DO27" s="697"/>
      <c r="DP27" s="697"/>
      <c r="DQ27" s="697"/>
      <c r="DR27" s="697"/>
      <c r="DS27" s="697"/>
      <c r="DT27" s="697"/>
      <c r="DU27" s="697"/>
      <c r="DV27" s="698"/>
      <c r="DW27" s="681">
        <v>7.5</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107806</v>
      </c>
      <c r="S28" s="679"/>
      <c r="T28" s="679"/>
      <c r="U28" s="679"/>
      <c r="V28" s="679"/>
      <c r="W28" s="679"/>
      <c r="X28" s="679"/>
      <c r="Y28" s="680"/>
      <c r="Z28" s="715">
        <v>1.1000000000000001</v>
      </c>
      <c r="AA28" s="715"/>
      <c r="AB28" s="715"/>
      <c r="AC28" s="715"/>
      <c r="AD28" s="716" t="s">
        <v>236</v>
      </c>
      <c r="AE28" s="716"/>
      <c r="AF28" s="716"/>
      <c r="AG28" s="716"/>
      <c r="AH28" s="716"/>
      <c r="AI28" s="716"/>
      <c r="AJ28" s="716"/>
      <c r="AK28" s="716"/>
      <c r="AL28" s="681" t="s">
        <v>236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784934</v>
      </c>
      <c r="CS28" s="679"/>
      <c r="CT28" s="679"/>
      <c r="CU28" s="679"/>
      <c r="CV28" s="679"/>
      <c r="CW28" s="679"/>
      <c r="CX28" s="679"/>
      <c r="CY28" s="680"/>
      <c r="CZ28" s="681">
        <v>9.1</v>
      </c>
      <c r="DA28" s="699"/>
      <c r="DB28" s="699"/>
      <c r="DC28" s="700"/>
      <c r="DD28" s="684">
        <v>777526</v>
      </c>
      <c r="DE28" s="679"/>
      <c r="DF28" s="679"/>
      <c r="DG28" s="679"/>
      <c r="DH28" s="679"/>
      <c r="DI28" s="679"/>
      <c r="DJ28" s="679"/>
      <c r="DK28" s="680"/>
      <c r="DL28" s="684">
        <v>777526</v>
      </c>
      <c r="DM28" s="679"/>
      <c r="DN28" s="679"/>
      <c r="DO28" s="679"/>
      <c r="DP28" s="679"/>
      <c r="DQ28" s="679"/>
      <c r="DR28" s="679"/>
      <c r="DS28" s="679"/>
      <c r="DT28" s="679"/>
      <c r="DU28" s="679"/>
      <c r="DV28" s="680"/>
      <c r="DW28" s="681">
        <v>15.4</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103448</v>
      </c>
      <c r="S29" s="679"/>
      <c r="T29" s="679"/>
      <c r="U29" s="679"/>
      <c r="V29" s="679"/>
      <c r="W29" s="679"/>
      <c r="X29" s="679"/>
      <c r="Y29" s="680"/>
      <c r="Z29" s="715">
        <v>1.1000000000000001</v>
      </c>
      <c r="AA29" s="715"/>
      <c r="AB29" s="715"/>
      <c r="AC29" s="715"/>
      <c r="AD29" s="716">
        <v>9906</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307</v>
      </c>
      <c r="CE29" s="768"/>
      <c r="CF29" s="711" t="s">
        <v>70</v>
      </c>
      <c r="CG29" s="712"/>
      <c r="CH29" s="712"/>
      <c r="CI29" s="712"/>
      <c r="CJ29" s="712"/>
      <c r="CK29" s="712"/>
      <c r="CL29" s="712"/>
      <c r="CM29" s="712"/>
      <c r="CN29" s="712"/>
      <c r="CO29" s="712"/>
      <c r="CP29" s="712"/>
      <c r="CQ29" s="713"/>
      <c r="CR29" s="678">
        <v>784606</v>
      </c>
      <c r="CS29" s="697"/>
      <c r="CT29" s="697"/>
      <c r="CU29" s="697"/>
      <c r="CV29" s="697"/>
      <c r="CW29" s="697"/>
      <c r="CX29" s="697"/>
      <c r="CY29" s="698"/>
      <c r="CZ29" s="681">
        <v>9.1</v>
      </c>
      <c r="DA29" s="699"/>
      <c r="DB29" s="699"/>
      <c r="DC29" s="700"/>
      <c r="DD29" s="684">
        <v>777198</v>
      </c>
      <c r="DE29" s="697"/>
      <c r="DF29" s="697"/>
      <c r="DG29" s="697"/>
      <c r="DH29" s="697"/>
      <c r="DI29" s="697"/>
      <c r="DJ29" s="697"/>
      <c r="DK29" s="698"/>
      <c r="DL29" s="684">
        <v>777198</v>
      </c>
      <c r="DM29" s="697"/>
      <c r="DN29" s="697"/>
      <c r="DO29" s="697"/>
      <c r="DP29" s="697"/>
      <c r="DQ29" s="697"/>
      <c r="DR29" s="697"/>
      <c r="DS29" s="697"/>
      <c r="DT29" s="697"/>
      <c r="DU29" s="697"/>
      <c r="DV29" s="698"/>
      <c r="DW29" s="681">
        <v>15.4</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24292</v>
      </c>
      <c r="S30" s="679"/>
      <c r="T30" s="679"/>
      <c r="U30" s="679"/>
      <c r="V30" s="679"/>
      <c r="W30" s="679"/>
      <c r="X30" s="679"/>
      <c r="Y30" s="680"/>
      <c r="Z30" s="715">
        <v>0.3</v>
      </c>
      <c r="AA30" s="715"/>
      <c r="AB30" s="715"/>
      <c r="AC30" s="715"/>
      <c r="AD30" s="716" t="s">
        <v>236</v>
      </c>
      <c r="AE30" s="716"/>
      <c r="AF30" s="716"/>
      <c r="AG30" s="716"/>
      <c r="AH30" s="716"/>
      <c r="AI30" s="716"/>
      <c r="AJ30" s="716"/>
      <c r="AK30" s="716"/>
      <c r="AL30" s="681" t="s">
        <v>236</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309</v>
      </c>
      <c r="BH30" s="764"/>
      <c r="BI30" s="764"/>
      <c r="BJ30" s="764"/>
      <c r="BK30" s="764"/>
      <c r="BL30" s="764"/>
      <c r="BM30" s="764"/>
      <c r="BN30" s="764"/>
      <c r="BO30" s="764"/>
      <c r="BP30" s="764"/>
      <c r="BQ30" s="765"/>
      <c r="BR30" s="739" t="s">
        <v>310</v>
      </c>
      <c r="BS30" s="764"/>
      <c r="BT30" s="764"/>
      <c r="BU30" s="764"/>
      <c r="BV30" s="764"/>
      <c r="BW30" s="764"/>
      <c r="BX30" s="764"/>
      <c r="BY30" s="764"/>
      <c r="BZ30" s="764"/>
      <c r="CA30" s="764"/>
      <c r="CB30" s="765"/>
      <c r="CD30" s="769"/>
      <c r="CE30" s="770"/>
      <c r="CF30" s="711" t="s">
        <v>311</v>
      </c>
      <c r="CG30" s="712"/>
      <c r="CH30" s="712"/>
      <c r="CI30" s="712"/>
      <c r="CJ30" s="712"/>
      <c r="CK30" s="712"/>
      <c r="CL30" s="712"/>
      <c r="CM30" s="712"/>
      <c r="CN30" s="712"/>
      <c r="CO30" s="712"/>
      <c r="CP30" s="712"/>
      <c r="CQ30" s="713"/>
      <c r="CR30" s="678">
        <v>770492</v>
      </c>
      <c r="CS30" s="679"/>
      <c r="CT30" s="679"/>
      <c r="CU30" s="679"/>
      <c r="CV30" s="679"/>
      <c r="CW30" s="679"/>
      <c r="CX30" s="679"/>
      <c r="CY30" s="680"/>
      <c r="CZ30" s="681">
        <v>8.9</v>
      </c>
      <c r="DA30" s="699"/>
      <c r="DB30" s="699"/>
      <c r="DC30" s="700"/>
      <c r="DD30" s="684">
        <v>763097</v>
      </c>
      <c r="DE30" s="679"/>
      <c r="DF30" s="679"/>
      <c r="DG30" s="679"/>
      <c r="DH30" s="679"/>
      <c r="DI30" s="679"/>
      <c r="DJ30" s="679"/>
      <c r="DK30" s="680"/>
      <c r="DL30" s="684">
        <v>763097</v>
      </c>
      <c r="DM30" s="679"/>
      <c r="DN30" s="679"/>
      <c r="DO30" s="679"/>
      <c r="DP30" s="679"/>
      <c r="DQ30" s="679"/>
      <c r="DR30" s="679"/>
      <c r="DS30" s="679"/>
      <c r="DT30" s="679"/>
      <c r="DU30" s="679"/>
      <c r="DV30" s="680"/>
      <c r="DW30" s="681">
        <v>15.1</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863770</v>
      </c>
      <c r="S31" s="679"/>
      <c r="T31" s="679"/>
      <c r="U31" s="679"/>
      <c r="V31" s="679"/>
      <c r="W31" s="679"/>
      <c r="X31" s="679"/>
      <c r="Y31" s="680"/>
      <c r="Z31" s="715">
        <v>9.1999999999999993</v>
      </c>
      <c r="AA31" s="715"/>
      <c r="AB31" s="715"/>
      <c r="AC31" s="715"/>
      <c r="AD31" s="716" t="s">
        <v>236</v>
      </c>
      <c r="AE31" s="716"/>
      <c r="AF31" s="716"/>
      <c r="AG31" s="716"/>
      <c r="AH31" s="716"/>
      <c r="AI31" s="716"/>
      <c r="AJ31" s="716"/>
      <c r="AK31" s="716"/>
      <c r="AL31" s="681" t="s">
        <v>236</v>
      </c>
      <c r="AM31" s="682"/>
      <c r="AN31" s="682"/>
      <c r="AO31" s="717"/>
      <c r="AP31" s="752" t="s">
        <v>313</v>
      </c>
      <c r="AQ31" s="753"/>
      <c r="AR31" s="753"/>
      <c r="AS31" s="753"/>
      <c r="AT31" s="758" t="s">
        <v>314</v>
      </c>
      <c r="AU31" s="231"/>
      <c r="AV31" s="231"/>
      <c r="AW31" s="231"/>
      <c r="AX31" s="744" t="s">
        <v>188</v>
      </c>
      <c r="AY31" s="745"/>
      <c r="AZ31" s="745"/>
      <c r="BA31" s="745"/>
      <c r="BB31" s="745"/>
      <c r="BC31" s="745"/>
      <c r="BD31" s="745"/>
      <c r="BE31" s="745"/>
      <c r="BF31" s="746"/>
      <c r="BG31" s="747">
        <v>99.2</v>
      </c>
      <c r="BH31" s="748"/>
      <c r="BI31" s="748"/>
      <c r="BJ31" s="748"/>
      <c r="BK31" s="748"/>
      <c r="BL31" s="748"/>
      <c r="BM31" s="749">
        <v>97.3</v>
      </c>
      <c r="BN31" s="748"/>
      <c r="BO31" s="748"/>
      <c r="BP31" s="748"/>
      <c r="BQ31" s="750"/>
      <c r="BR31" s="747">
        <v>99</v>
      </c>
      <c r="BS31" s="748"/>
      <c r="BT31" s="748"/>
      <c r="BU31" s="748"/>
      <c r="BV31" s="748"/>
      <c r="BW31" s="748"/>
      <c r="BX31" s="749">
        <v>96.8</v>
      </c>
      <c r="BY31" s="748"/>
      <c r="BZ31" s="748"/>
      <c r="CA31" s="748"/>
      <c r="CB31" s="750"/>
      <c r="CD31" s="769"/>
      <c r="CE31" s="770"/>
      <c r="CF31" s="711" t="s">
        <v>315</v>
      </c>
      <c r="CG31" s="712"/>
      <c r="CH31" s="712"/>
      <c r="CI31" s="712"/>
      <c r="CJ31" s="712"/>
      <c r="CK31" s="712"/>
      <c r="CL31" s="712"/>
      <c r="CM31" s="712"/>
      <c r="CN31" s="712"/>
      <c r="CO31" s="712"/>
      <c r="CP31" s="712"/>
      <c r="CQ31" s="713"/>
      <c r="CR31" s="678">
        <v>14114</v>
      </c>
      <c r="CS31" s="697"/>
      <c r="CT31" s="697"/>
      <c r="CU31" s="697"/>
      <c r="CV31" s="697"/>
      <c r="CW31" s="697"/>
      <c r="CX31" s="697"/>
      <c r="CY31" s="698"/>
      <c r="CZ31" s="681">
        <v>0.2</v>
      </c>
      <c r="DA31" s="699"/>
      <c r="DB31" s="699"/>
      <c r="DC31" s="700"/>
      <c r="DD31" s="684">
        <v>14101</v>
      </c>
      <c r="DE31" s="697"/>
      <c r="DF31" s="697"/>
      <c r="DG31" s="697"/>
      <c r="DH31" s="697"/>
      <c r="DI31" s="697"/>
      <c r="DJ31" s="697"/>
      <c r="DK31" s="698"/>
      <c r="DL31" s="684">
        <v>14101</v>
      </c>
      <c r="DM31" s="697"/>
      <c r="DN31" s="697"/>
      <c r="DO31" s="697"/>
      <c r="DP31" s="697"/>
      <c r="DQ31" s="697"/>
      <c r="DR31" s="697"/>
      <c r="DS31" s="697"/>
      <c r="DT31" s="697"/>
      <c r="DU31" s="697"/>
      <c r="DV31" s="698"/>
      <c r="DW31" s="681">
        <v>0.3</v>
      </c>
      <c r="DX31" s="699"/>
      <c r="DY31" s="699"/>
      <c r="DZ31" s="699"/>
      <c r="EA31" s="699"/>
      <c r="EB31" s="699"/>
      <c r="EC31" s="714"/>
    </row>
    <row r="32" spans="2:133" ht="11.25" customHeight="1" x14ac:dyDescent="0.15">
      <c r="B32" s="761" t="s">
        <v>316</v>
      </c>
      <c r="C32" s="762"/>
      <c r="D32" s="762"/>
      <c r="E32" s="762"/>
      <c r="F32" s="762"/>
      <c r="G32" s="762"/>
      <c r="H32" s="762"/>
      <c r="I32" s="762"/>
      <c r="J32" s="762"/>
      <c r="K32" s="762"/>
      <c r="L32" s="762"/>
      <c r="M32" s="762"/>
      <c r="N32" s="762"/>
      <c r="O32" s="762"/>
      <c r="P32" s="762"/>
      <c r="Q32" s="763"/>
      <c r="R32" s="678" t="s">
        <v>236</v>
      </c>
      <c r="S32" s="679"/>
      <c r="T32" s="679"/>
      <c r="U32" s="679"/>
      <c r="V32" s="679"/>
      <c r="W32" s="679"/>
      <c r="X32" s="679"/>
      <c r="Y32" s="680"/>
      <c r="Z32" s="715" t="s">
        <v>236</v>
      </c>
      <c r="AA32" s="715"/>
      <c r="AB32" s="715"/>
      <c r="AC32" s="715"/>
      <c r="AD32" s="716" t="s">
        <v>236</v>
      </c>
      <c r="AE32" s="716"/>
      <c r="AF32" s="716"/>
      <c r="AG32" s="716"/>
      <c r="AH32" s="716"/>
      <c r="AI32" s="716"/>
      <c r="AJ32" s="716"/>
      <c r="AK32" s="716"/>
      <c r="AL32" s="681" t="s">
        <v>236</v>
      </c>
      <c r="AM32" s="682"/>
      <c r="AN32" s="682"/>
      <c r="AO32" s="717"/>
      <c r="AP32" s="754"/>
      <c r="AQ32" s="755"/>
      <c r="AR32" s="755"/>
      <c r="AS32" s="755"/>
      <c r="AT32" s="759"/>
      <c r="AU32" s="230" t="s">
        <v>317</v>
      </c>
      <c r="AV32" s="230"/>
      <c r="AW32" s="230"/>
      <c r="AX32" s="675" t="s">
        <v>318</v>
      </c>
      <c r="AY32" s="676"/>
      <c r="AZ32" s="676"/>
      <c r="BA32" s="676"/>
      <c r="BB32" s="676"/>
      <c r="BC32" s="676"/>
      <c r="BD32" s="676"/>
      <c r="BE32" s="676"/>
      <c r="BF32" s="677"/>
      <c r="BG32" s="751">
        <v>99.2</v>
      </c>
      <c r="BH32" s="697"/>
      <c r="BI32" s="697"/>
      <c r="BJ32" s="697"/>
      <c r="BK32" s="697"/>
      <c r="BL32" s="697"/>
      <c r="BM32" s="682">
        <v>98.4</v>
      </c>
      <c r="BN32" s="743"/>
      <c r="BO32" s="743"/>
      <c r="BP32" s="743"/>
      <c r="BQ32" s="721"/>
      <c r="BR32" s="751">
        <v>99.2</v>
      </c>
      <c r="BS32" s="697"/>
      <c r="BT32" s="697"/>
      <c r="BU32" s="697"/>
      <c r="BV32" s="697"/>
      <c r="BW32" s="697"/>
      <c r="BX32" s="682">
        <v>97.9</v>
      </c>
      <c r="BY32" s="743"/>
      <c r="BZ32" s="743"/>
      <c r="CA32" s="743"/>
      <c r="CB32" s="721"/>
      <c r="CD32" s="771"/>
      <c r="CE32" s="772"/>
      <c r="CF32" s="711" t="s">
        <v>319</v>
      </c>
      <c r="CG32" s="712"/>
      <c r="CH32" s="712"/>
      <c r="CI32" s="712"/>
      <c r="CJ32" s="712"/>
      <c r="CK32" s="712"/>
      <c r="CL32" s="712"/>
      <c r="CM32" s="712"/>
      <c r="CN32" s="712"/>
      <c r="CO32" s="712"/>
      <c r="CP32" s="712"/>
      <c r="CQ32" s="713"/>
      <c r="CR32" s="678">
        <v>328</v>
      </c>
      <c r="CS32" s="679"/>
      <c r="CT32" s="679"/>
      <c r="CU32" s="679"/>
      <c r="CV32" s="679"/>
      <c r="CW32" s="679"/>
      <c r="CX32" s="679"/>
      <c r="CY32" s="680"/>
      <c r="CZ32" s="681">
        <v>0</v>
      </c>
      <c r="DA32" s="699"/>
      <c r="DB32" s="699"/>
      <c r="DC32" s="700"/>
      <c r="DD32" s="684">
        <v>328</v>
      </c>
      <c r="DE32" s="679"/>
      <c r="DF32" s="679"/>
      <c r="DG32" s="679"/>
      <c r="DH32" s="679"/>
      <c r="DI32" s="679"/>
      <c r="DJ32" s="679"/>
      <c r="DK32" s="680"/>
      <c r="DL32" s="684">
        <v>328</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462742</v>
      </c>
      <c r="S33" s="679"/>
      <c r="T33" s="679"/>
      <c r="U33" s="679"/>
      <c r="V33" s="679"/>
      <c r="W33" s="679"/>
      <c r="X33" s="679"/>
      <c r="Y33" s="680"/>
      <c r="Z33" s="715">
        <v>4.9000000000000004</v>
      </c>
      <c r="AA33" s="715"/>
      <c r="AB33" s="715"/>
      <c r="AC33" s="715"/>
      <c r="AD33" s="716" t="s">
        <v>236</v>
      </c>
      <c r="AE33" s="716"/>
      <c r="AF33" s="716"/>
      <c r="AG33" s="716"/>
      <c r="AH33" s="716"/>
      <c r="AI33" s="716"/>
      <c r="AJ33" s="716"/>
      <c r="AK33" s="716"/>
      <c r="AL33" s="681" t="s">
        <v>236</v>
      </c>
      <c r="AM33" s="682"/>
      <c r="AN33" s="682"/>
      <c r="AO33" s="717"/>
      <c r="AP33" s="756"/>
      <c r="AQ33" s="757"/>
      <c r="AR33" s="757"/>
      <c r="AS33" s="757"/>
      <c r="AT33" s="760"/>
      <c r="AU33" s="232"/>
      <c r="AV33" s="232"/>
      <c r="AW33" s="232"/>
      <c r="AX33" s="659" t="s">
        <v>321</v>
      </c>
      <c r="AY33" s="660"/>
      <c r="AZ33" s="660"/>
      <c r="BA33" s="660"/>
      <c r="BB33" s="660"/>
      <c r="BC33" s="660"/>
      <c r="BD33" s="660"/>
      <c r="BE33" s="660"/>
      <c r="BF33" s="661"/>
      <c r="BG33" s="742">
        <v>99.1</v>
      </c>
      <c r="BH33" s="663"/>
      <c r="BI33" s="663"/>
      <c r="BJ33" s="663"/>
      <c r="BK33" s="663"/>
      <c r="BL33" s="663"/>
      <c r="BM33" s="706">
        <v>96.3</v>
      </c>
      <c r="BN33" s="663"/>
      <c r="BO33" s="663"/>
      <c r="BP33" s="663"/>
      <c r="BQ33" s="727"/>
      <c r="BR33" s="742">
        <v>98.9</v>
      </c>
      <c r="BS33" s="663"/>
      <c r="BT33" s="663"/>
      <c r="BU33" s="663"/>
      <c r="BV33" s="663"/>
      <c r="BW33" s="663"/>
      <c r="BX33" s="706">
        <v>95.6</v>
      </c>
      <c r="BY33" s="663"/>
      <c r="BZ33" s="663"/>
      <c r="CA33" s="663"/>
      <c r="CB33" s="727"/>
      <c r="CD33" s="711" t="s">
        <v>322</v>
      </c>
      <c r="CE33" s="712"/>
      <c r="CF33" s="712"/>
      <c r="CG33" s="712"/>
      <c r="CH33" s="712"/>
      <c r="CI33" s="712"/>
      <c r="CJ33" s="712"/>
      <c r="CK33" s="712"/>
      <c r="CL33" s="712"/>
      <c r="CM33" s="712"/>
      <c r="CN33" s="712"/>
      <c r="CO33" s="712"/>
      <c r="CP33" s="712"/>
      <c r="CQ33" s="713"/>
      <c r="CR33" s="678">
        <v>4071214</v>
      </c>
      <c r="CS33" s="697"/>
      <c r="CT33" s="697"/>
      <c r="CU33" s="697"/>
      <c r="CV33" s="697"/>
      <c r="CW33" s="697"/>
      <c r="CX33" s="697"/>
      <c r="CY33" s="698"/>
      <c r="CZ33" s="681">
        <v>47.1</v>
      </c>
      <c r="DA33" s="699"/>
      <c r="DB33" s="699"/>
      <c r="DC33" s="700"/>
      <c r="DD33" s="684">
        <v>3258365</v>
      </c>
      <c r="DE33" s="697"/>
      <c r="DF33" s="697"/>
      <c r="DG33" s="697"/>
      <c r="DH33" s="697"/>
      <c r="DI33" s="697"/>
      <c r="DJ33" s="697"/>
      <c r="DK33" s="698"/>
      <c r="DL33" s="684">
        <v>2640206</v>
      </c>
      <c r="DM33" s="697"/>
      <c r="DN33" s="697"/>
      <c r="DO33" s="697"/>
      <c r="DP33" s="697"/>
      <c r="DQ33" s="697"/>
      <c r="DR33" s="697"/>
      <c r="DS33" s="697"/>
      <c r="DT33" s="697"/>
      <c r="DU33" s="697"/>
      <c r="DV33" s="698"/>
      <c r="DW33" s="681">
        <v>52.3</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191580</v>
      </c>
      <c r="S34" s="679"/>
      <c r="T34" s="679"/>
      <c r="U34" s="679"/>
      <c r="V34" s="679"/>
      <c r="W34" s="679"/>
      <c r="X34" s="679"/>
      <c r="Y34" s="680"/>
      <c r="Z34" s="715">
        <v>2</v>
      </c>
      <c r="AA34" s="715"/>
      <c r="AB34" s="715"/>
      <c r="AC34" s="715"/>
      <c r="AD34" s="716">
        <v>11154</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1276013</v>
      </c>
      <c r="CS34" s="679"/>
      <c r="CT34" s="679"/>
      <c r="CU34" s="679"/>
      <c r="CV34" s="679"/>
      <c r="CW34" s="679"/>
      <c r="CX34" s="679"/>
      <c r="CY34" s="680"/>
      <c r="CZ34" s="681">
        <v>14.8</v>
      </c>
      <c r="DA34" s="699"/>
      <c r="DB34" s="699"/>
      <c r="DC34" s="700"/>
      <c r="DD34" s="684">
        <v>857411</v>
      </c>
      <c r="DE34" s="679"/>
      <c r="DF34" s="679"/>
      <c r="DG34" s="679"/>
      <c r="DH34" s="679"/>
      <c r="DI34" s="679"/>
      <c r="DJ34" s="679"/>
      <c r="DK34" s="680"/>
      <c r="DL34" s="684">
        <v>770738</v>
      </c>
      <c r="DM34" s="679"/>
      <c r="DN34" s="679"/>
      <c r="DO34" s="679"/>
      <c r="DP34" s="679"/>
      <c r="DQ34" s="679"/>
      <c r="DR34" s="679"/>
      <c r="DS34" s="679"/>
      <c r="DT34" s="679"/>
      <c r="DU34" s="679"/>
      <c r="DV34" s="680"/>
      <c r="DW34" s="681">
        <v>15.3</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28895</v>
      </c>
      <c r="S35" s="679"/>
      <c r="T35" s="679"/>
      <c r="U35" s="679"/>
      <c r="V35" s="679"/>
      <c r="W35" s="679"/>
      <c r="X35" s="679"/>
      <c r="Y35" s="680"/>
      <c r="Z35" s="715">
        <v>0.3</v>
      </c>
      <c r="AA35" s="715"/>
      <c r="AB35" s="715"/>
      <c r="AC35" s="715"/>
      <c r="AD35" s="716" t="s">
        <v>236</v>
      </c>
      <c r="AE35" s="716"/>
      <c r="AF35" s="716"/>
      <c r="AG35" s="716"/>
      <c r="AH35" s="716"/>
      <c r="AI35" s="716"/>
      <c r="AJ35" s="716"/>
      <c r="AK35" s="716"/>
      <c r="AL35" s="681" t="s">
        <v>236</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77418</v>
      </c>
      <c r="CS35" s="697"/>
      <c r="CT35" s="697"/>
      <c r="CU35" s="697"/>
      <c r="CV35" s="697"/>
      <c r="CW35" s="697"/>
      <c r="CX35" s="697"/>
      <c r="CY35" s="698"/>
      <c r="CZ35" s="681">
        <v>0.9</v>
      </c>
      <c r="DA35" s="699"/>
      <c r="DB35" s="699"/>
      <c r="DC35" s="700"/>
      <c r="DD35" s="684">
        <v>59362</v>
      </c>
      <c r="DE35" s="697"/>
      <c r="DF35" s="697"/>
      <c r="DG35" s="697"/>
      <c r="DH35" s="697"/>
      <c r="DI35" s="697"/>
      <c r="DJ35" s="697"/>
      <c r="DK35" s="698"/>
      <c r="DL35" s="684">
        <v>59333</v>
      </c>
      <c r="DM35" s="697"/>
      <c r="DN35" s="697"/>
      <c r="DO35" s="697"/>
      <c r="DP35" s="697"/>
      <c r="DQ35" s="697"/>
      <c r="DR35" s="697"/>
      <c r="DS35" s="697"/>
      <c r="DT35" s="697"/>
      <c r="DU35" s="697"/>
      <c r="DV35" s="698"/>
      <c r="DW35" s="681">
        <v>1.2</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539210</v>
      </c>
      <c r="S36" s="679"/>
      <c r="T36" s="679"/>
      <c r="U36" s="679"/>
      <c r="V36" s="679"/>
      <c r="W36" s="679"/>
      <c r="X36" s="679"/>
      <c r="Y36" s="680"/>
      <c r="Z36" s="715">
        <v>5.7</v>
      </c>
      <c r="AA36" s="715"/>
      <c r="AB36" s="715"/>
      <c r="AC36" s="715"/>
      <c r="AD36" s="716" t="s">
        <v>236</v>
      </c>
      <c r="AE36" s="716"/>
      <c r="AF36" s="716"/>
      <c r="AG36" s="716"/>
      <c r="AH36" s="716"/>
      <c r="AI36" s="716"/>
      <c r="AJ36" s="716"/>
      <c r="AK36" s="716"/>
      <c r="AL36" s="681" t="s">
        <v>236</v>
      </c>
      <c r="AM36" s="682"/>
      <c r="AN36" s="682"/>
      <c r="AO36" s="717"/>
      <c r="AP36" s="235"/>
      <c r="AQ36" s="730" t="s">
        <v>330</v>
      </c>
      <c r="AR36" s="731"/>
      <c r="AS36" s="731"/>
      <c r="AT36" s="731"/>
      <c r="AU36" s="731"/>
      <c r="AV36" s="731"/>
      <c r="AW36" s="731"/>
      <c r="AX36" s="731"/>
      <c r="AY36" s="732"/>
      <c r="AZ36" s="733">
        <v>1567834</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40732</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1437870</v>
      </c>
      <c r="CS36" s="679"/>
      <c r="CT36" s="679"/>
      <c r="CU36" s="679"/>
      <c r="CV36" s="679"/>
      <c r="CW36" s="679"/>
      <c r="CX36" s="679"/>
      <c r="CY36" s="680"/>
      <c r="CZ36" s="681">
        <v>16.600000000000001</v>
      </c>
      <c r="DA36" s="699"/>
      <c r="DB36" s="699"/>
      <c r="DC36" s="700"/>
      <c r="DD36" s="684">
        <v>1309126</v>
      </c>
      <c r="DE36" s="679"/>
      <c r="DF36" s="679"/>
      <c r="DG36" s="679"/>
      <c r="DH36" s="679"/>
      <c r="DI36" s="679"/>
      <c r="DJ36" s="679"/>
      <c r="DK36" s="680"/>
      <c r="DL36" s="684">
        <v>1190011</v>
      </c>
      <c r="DM36" s="679"/>
      <c r="DN36" s="679"/>
      <c r="DO36" s="679"/>
      <c r="DP36" s="679"/>
      <c r="DQ36" s="679"/>
      <c r="DR36" s="679"/>
      <c r="DS36" s="679"/>
      <c r="DT36" s="679"/>
      <c r="DU36" s="679"/>
      <c r="DV36" s="680"/>
      <c r="DW36" s="681">
        <v>23.6</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356205</v>
      </c>
      <c r="S37" s="679"/>
      <c r="T37" s="679"/>
      <c r="U37" s="679"/>
      <c r="V37" s="679"/>
      <c r="W37" s="679"/>
      <c r="X37" s="679"/>
      <c r="Y37" s="680"/>
      <c r="Z37" s="715">
        <v>3.8</v>
      </c>
      <c r="AA37" s="715"/>
      <c r="AB37" s="715"/>
      <c r="AC37" s="715"/>
      <c r="AD37" s="716" t="s">
        <v>236</v>
      </c>
      <c r="AE37" s="716"/>
      <c r="AF37" s="716"/>
      <c r="AG37" s="716"/>
      <c r="AH37" s="716"/>
      <c r="AI37" s="716"/>
      <c r="AJ37" s="716"/>
      <c r="AK37" s="716"/>
      <c r="AL37" s="681" t="s">
        <v>236</v>
      </c>
      <c r="AM37" s="682"/>
      <c r="AN37" s="682"/>
      <c r="AO37" s="717"/>
      <c r="AQ37" s="718" t="s">
        <v>334</v>
      </c>
      <c r="AR37" s="719"/>
      <c r="AS37" s="719"/>
      <c r="AT37" s="719"/>
      <c r="AU37" s="719"/>
      <c r="AV37" s="719"/>
      <c r="AW37" s="719"/>
      <c r="AX37" s="719"/>
      <c r="AY37" s="720"/>
      <c r="AZ37" s="678">
        <v>554349</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26613</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374558</v>
      </c>
      <c r="CS37" s="697"/>
      <c r="CT37" s="697"/>
      <c r="CU37" s="697"/>
      <c r="CV37" s="697"/>
      <c r="CW37" s="697"/>
      <c r="CX37" s="697"/>
      <c r="CY37" s="698"/>
      <c r="CZ37" s="681">
        <v>4.3</v>
      </c>
      <c r="DA37" s="699"/>
      <c r="DB37" s="699"/>
      <c r="DC37" s="700"/>
      <c r="DD37" s="684">
        <v>374558</v>
      </c>
      <c r="DE37" s="697"/>
      <c r="DF37" s="697"/>
      <c r="DG37" s="697"/>
      <c r="DH37" s="697"/>
      <c r="DI37" s="697"/>
      <c r="DJ37" s="697"/>
      <c r="DK37" s="698"/>
      <c r="DL37" s="684">
        <v>361476</v>
      </c>
      <c r="DM37" s="697"/>
      <c r="DN37" s="697"/>
      <c r="DO37" s="697"/>
      <c r="DP37" s="697"/>
      <c r="DQ37" s="697"/>
      <c r="DR37" s="697"/>
      <c r="DS37" s="697"/>
      <c r="DT37" s="697"/>
      <c r="DU37" s="697"/>
      <c r="DV37" s="698"/>
      <c r="DW37" s="681">
        <v>7.2</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240988</v>
      </c>
      <c r="S38" s="679"/>
      <c r="T38" s="679"/>
      <c r="U38" s="679"/>
      <c r="V38" s="679"/>
      <c r="W38" s="679"/>
      <c r="X38" s="679"/>
      <c r="Y38" s="680"/>
      <c r="Z38" s="715">
        <v>2.6</v>
      </c>
      <c r="AA38" s="715"/>
      <c r="AB38" s="715"/>
      <c r="AC38" s="715"/>
      <c r="AD38" s="716">
        <v>21895</v>
      </c>
      <c r="AE38" s="716"/>
      <c r="AF38" s="716"/>
      <c r="AG38" s="716"/>
      <c r="AH38" s="716"/>
      <c r="AI38" s="716"/>
      <c r="AJ38" s="716"/>
      <c r="AK38" s="716"/>
      <c r="AL38" s="681">
        <v>0.5</v>
      </c>
      <c r="AM38" s="682"/>
      <c r="AN38" s="682"/>
      <c r="AO38" s="717"/>
      <c r="AQ38" s="718" t="s">
        <v>338</v>
      </c>
      <c r="AR38" s="719"/>
      <c r="AS38" s="719"/>
      <c r="AT38" s="719"/>
      <c r="AU38" s="719"/>
      <c r="AV38" s="719"/>
      <c r="AW38" s="719"/>
      <c r="AX38" s="719"/>
      <c r="AY38" s="720"/>
      <c r="AZ38" s="678">
        <v>252900</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1956</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718112</v>
      </c>
      <c r="CS38" s="679"/>
      <c r="CT38" s="679"/>
      <c r="CU38" s="679"/>
      <c r="CV38" s="679"/>
      <c r="CW38" s="679"/>
      <c r="CX38" s="679"/>
      <c r="CY38" s="680"/>
      <c r="CZ38" s="681">
        <v>8.3000000000000007</v>
      </c>
      <c r="DA38" s="699"/>
      <c r="DB38" s="699"/>
      <c r="DC38" s="700"/>
      <c r="DD38" s="684">
        <v>620537</v>
      </c>
      <c r="DE38" s="679"/>
      <c r="DF38" s="679"/>
      <c r="DG38" s="679"/>
      <c r="DH38" s="679"/>
      <c r="DI38" s="679"/>
      <c r="DJ38" s="679"/>
      <c r="DK38" s="680"/>
      <c r="DL38" s="684">
        <v>620124</v>
      </c>
      <c r="DM38" s="679"/>
      <c r="DN38" s="679"/>
      <c r="DO38" s="679"/>
      <c r="DP38" s="679"/>
      <c r="DQ38" s="679"/>
      <c r="DR38" s="679"/>
      <c r="DS38" s="679"/>
      <c r="DT38" s="679"/>
      <c r="DU38" s="679"/>
      <c r="DV38" s="680"/>
      <c r="DW38" s="681">
        <v>12.3</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1367279</v>
      </c>
      <c r="S39" s="679"/>
      <c r="T39" s="679"/>
      <c r="U39" s="679"/>
      <c r="V39" s="679"/>
      <c r="W39" s="679"/>
      <c r="X39" s="679"/>
      <c r="Y39" s="680"/>
      <c r="Z39" s="715">
        <v>14.5</v>
      </c>
      <c r="AA39" s="715"/>
      <c r="AB39" s="715"/>
      <c r="AC39" s="715"/>
      <c r="AD39" s="716" t="s">
        <v>236</v>
      </c>
      <c r="AE39" s="716"/>
      <c r="AF39" s="716"/>
      <c r="AG39" s="716"/>
      <c r="AH39" s="716"/>
      <c r="AI39" s="716"/>
      <c r="AJ39" s="716"/>
      <c r="AK39" s="716"/>
      <c r="AL39" s="681" t="s">
        <v>236</v>
      </c>
      <c r="AM39" s="682"/>
      <c r="AN39" s="682"/>
      <c r="AO39" s="717"/>
      <c r="AQ39" s="718" t="s">
        <v>342</v>
      </c>
      <c r="AR39" s="719"/>
      <c r="AS39" s="719"/>
      <c r="AT39" s="719"/>
      <c r="AU39" s="719"/>
      <c r="AV39" s="719"/>
      <c r="AW39" s="719"/>
      <c r="AX39" s="719"/>
      <c r="AY39" s="720"/>
      <c r="AZ39" s="678">
        <v>27300</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3157</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345091</v>
      </c>
      <c r="CS39" s="697"/>
      <c r="CT39" s="697"/>
      <c r="CU39" s="697"/>
      <c r="CV39" s="697"/>
      <c r="CW39" s="697"/>
      <c r="CX39" s="697"/>
      <c r="CY39" s="698"/>
      <c r="CZ39" s="681">
        <v>4</v>
      </c>
      <c r="DA39" s="699"/>
      <c r="DB39" s="699"/>
      <c r="DC39" s="700"/>
      <c r="DD39" s="684">
        <v>199240</v>
      </c>
      <c r="DE39" s="697"/>
      <c r="DF39" s="697"/>
      <c r="DG39" s="697"/>
      <c r="DH39" s="697"/>
      <c r="DI39" s="697"/>
      <c r="DJ39" s="697"/>
      <c r="DK39" s="698"/>
      <c r="DL39" s="684" t="s">
        <v>236</v>
      </c>
      <c r="DM39" s="697"/>
      <c r="DN39" s="697"/>
      <c r="DO39" s="697"/>
      <c r="DP39" s="697"/>
      <c r="DQ39" s="697"/>
      <c r="DR39" s="697"/>
      <c r="DS39" s="697"/>
      <c r="DT39" s="697"/>
      <c r="DU39" s="697"/>
      <c r="DV39" s="698"/>
      <c r="DW39" s="681" t="s">
        <v>236</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236</v>
      </c>
      <c r="S40" s="679"/>
      <c r="T40" s="679"/>
      <c r="U40" s="679"/>
      <c r="V40" s="679"/>
      <c r="W40" s="679"/>
      <c r="X40" s="679"/>
      <c r="Y40" s="680"/>
      <c r="Z40" s="715" t="s">
        <v>236</v>
      </c>
      <c r="AA40" s="715"/>
      <c r="AB40" s="715"/>
      <c r="AC40" s="715"/>
      <c r="AD40" s="716" t="s">
        <v>236</v>
      </c>
      <c r="AE40" s="716"/>
      <c r="AF40" s="716"/>
      <c r="AG40" s="716"/>
      <c r="AH40" s="716"/>
      <c r="AI40" s="716"/>
      <c r="AJ40" s="716"/>
      <c r="AK40" s="716"/>
      <c r="AL40" s="681" t="s">
        <v>236</v>
      </c>
      <c r="AM40" s="682"/>
      <c r="AN40" s="682"/>
      <c r="AO40" s="717"/>
      <c r="AQ40" s="718" t="s">
        <v>346</v>
      </c>
      <c r="AR40" s="719"/>
      <c r="AS40" s="719"/>
      <c r="AT40" s="719"/>
      <c r="AU40" s="719"/>
      <c r="AV40" s="719"/>
      <c r="AW40" s="719"/>
      <c r="AX40" s="719"/>
      <c r="AY40" s="720"/>
      <c r="AZ40" s="678">
        <v>15173</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79</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216710</v>
      </c>
      <c r="CS40" s="679"/>
      <c r="CT40" s="679"/>
      <c r="CU40" s="679"/>
      <c r="CV40" s="679"/>
      <c r="CW40" s="679"/>
      <c r="CX40" s="679"/>
      <c r="CY40" s="680"/>
      <c r="CZ40" s="681">
        <v>2.5</v>
      </c>
      <c r="DA40" s="699"/>
      <c r="DB40" s="699"/>
      <c r="DC40" s="700"/>
      <c r="DD40" s="684">
        <v>212689</v>
      </c>
      <c r="DE40" s="679"/>
      <c r="DF40" s="679"/>
      <c r="DG40" s="679"/>
      <c r="DH40" s="679"/>
      <c r="DI40" s="679"/>
      <c r="DJ40" s="679"/>
      <c r="DK40" s="680"/>
      <c r="DL40" s="684" t="s">
        <v>249</v>
      </c>
      <c r="DM40" s="679"/>
      <c r="DN40" s="679"/>
      <c r="DO40" s="679"/>
      <c r="DP40" s="679"/>
      <c r="DQ40" s="679"/>
      <c r="DR40" s="679"/>
      <c r="DS40" s="679"/>
      <c r="DT40" s="679"/>
      <c r="DU40" s="679"/>
      <c r="DV40" s="680"/>
      <c r="DW40" s="681" t="s">
        <v>236</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197779</v>
      </c>
      <c r="S41" s="679"/>
      <c r="T41" s="679"/>
      <c r="U41" s="679"/>
      <c r="V41" s="679"/>
      <c r="W41" s="679"/>
      <c r="X41" s="679"/>
      <c r="Y41" s="680"/>
      <c r="Z41" s="715">
        <v>2.1</v>
      </c>
      <c r="AA41" s="715"/>
      <c r="AB41" s="715"/>
      <c r="AC41" s="715"/>
      <c r="AD41" s="716" t="s">
        <v>236</v>
      </c>
      <c r="AE41" s="716"/>
      <c r="AF41" s="716"/>
      <c r="AG41" s="716"/>
      <c r="AH41" s="716"/>
      <c r="AI41" s="716"/>
      <c r="AJ41" s="716"/>
      <c r="AK41" s="716"/>
      <c r="AL41" s="681" t="s">
        <v>236</v>
      </c>
      <c r="AM41" s="682"/>
      <c r="AN41" s="682"/>
      <c r="AO41" s="717"/>
      <c r="AQ41" s="718" t="s">
        <v>351</v>
      </c>
      <c r="AR41" s="719"/>
      <c r="AS41" s="719"/>
      <c r="AT41" s="719"/>
      <c r="AU41" s="719"/>
      <c r="AV41" s="719"/>
      <c r="AW41" s="719"/>
      <c r="AX41" s="719"/>
      <c r="AY41" s="720"/>
      <c r="AZ41" s="678">
        <v>127876</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236</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236</v>
      </c>
      <c r="CS41" s="697"/>
      <c r="CT41" s="697"/>
      <c r="CU41" s="697"/>
      <c r="CV41" s="697"/>
      <c r="CW41" s="697"/>
      <c r="CX41" s="697"/>
      <c r="CY41" s="698"/>
      <c r="CZ41" s="681" t="s">
        <v>236</v>
      </c>
      <c r="DA41" s="699"/>
      <c r="DB41" s="699"/>
      <c r="DC41" s="700"/>
      <c r="DD41" s="684" t="s">
        <v>236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9423707</v>
      </c>
      <c r="S42" s="701"/>
      <c r="T42" s="701"/>
      <c r="U42" s="701"/>
      <c r="V42" s="701"/>
      <c r="W42" s="701"/>
      <c r="X42" s="701"/>
      <c r="Y42" s="703"/>
      <c r="Z42" s="704">
        <v>100</v>
      </c>
      <c r="AA42" s="704"/>
      <c r="AB42" s="704"/>
      <c r="AC42" s="704"/>
      <c r="AD42" s="705">
        <v>4852481</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590236</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398</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1967315</v>
      </c>
      <c r="CS42" s="679"/>
      <c r="CT42" s="679"/>
      <c r="CU42" s="679"/>
      <c r="CV42" s="679"/>
      <c r="CW42" s="679"/>
      <c r="CX42" s="679"/>
      <c r="CY42" s="680"/>
      <c r="CZ42" s="681">
        <v>22.8</v>
      </c>
      <c r="DA42" s="682"/>
      <c r="DB42" s="682"/>
      <c r="DC42" s="683"/>
      <c r="DD42" s="684">
        <v>247995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22795</v>
      </c>
      <c r="CS43" s="697"/>
      <c r="CT43" s="697"/>
      <c r="CU43" s="697"/>
      <c r="CV43" s="697"/>
      <c r="CW43" s="697"/>
      <c r="CX43" s="697"/>
      <c r="CY43" s="698"/>
      <c r="CZ43" s="681">
        <v>0.3</v>
      </c>
      <c r="DA43" s="699"/>
      <c r="DB43" s="699"/>
      <c r="DC43" s="700"/>
      <c r="DD43" s="684">
        <v>22622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359</v>
      </c>
      <c r="CG44" s="676"/>
      <c r="CH44" s="676"/>
      <c r="CI44" s="676"/>
      <c r="CJ44" s="676"/>
      <c r="CK44" s="676"/>
      <c r="CL44" s="676"/>
      <c r="CM44" s="676"/>
      <c r="CN44" s="676"/>
      <c r="CO44" s="676"/>
      <c r="CP44" s="676"/>
      <c r="CQ44" s="677"/>
      <c r="CR44" s="678">
        <v>1568726</v>
      </c>
      <c r="CS44" s="679"/>
      <c r="CT44" s="679"/>
      <c r="CU44" s="679"/>
      <c r="CV44" s="679"/>
      <c r="CW44" s="679"/>
      <c r="CX44" s="679"/>
      <c r="CY44" s="680"/>
      <c r="CZ44" s="681">
        <v>18.2</v>
      </c>
      <c r="DA44" s="682"/>
      <c r="DB44" s="682"/>
      <c r="DC44" s="683"/>
      <c r="DD44" s="684">
        <v>217852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496984</v>
      </c>
      <c r="CS45" s="697"/>
      <c r="CT45" s="697"/>
      <c r="CU45" s="697"/>
      <c r="CV45" s="697"/>
      <c r="CW45" s="697"/>
      <c r="CX45" s="697"/>
      <c r="CY45" s="698"/>
      <c r="CZ45" s="681">
        <v>5.8</v>
      </c>
      <c r="DA45" s="699"/>
      <c r="DB45" s="699"/>
      <c r="DC45" s="700"/>
      <c r="DD45" s="684">
        <v>33344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993565</v>
      </c>
      <c r="CS46" s="679"/>
      <c r="CT46" s="679"/>
      <c r="CU46" s="679"/>
      <c r="CV46" s="679"/>
      <c r="CW46" s="679"/>
      <c r="CX46" s="679"/>
      <c r="CY46" s="680"/>
      <c r="CZ46" s="681">
        <v>11.5</v>
      </c>
      <c r="DA46" s="682"/>
      <c r="DB46" s="682"/>
      <c r="DC46" s="683"/>
      <c r="DD46" s="684">
        <v>159518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398589</v>
      </c>
      <c r="CS47" s="697"/>
      <c r="CT47" s="697"/>
      <c r="CU47" s="697"/>
      <c r="CV47" s="697"/>
      <c r="CW47" s="697"/>
      <c r="CX47" s="697"/>
      <c r="CY47" s="698"/>
      <c r="CZ47" s="681">
        <v>4.5999999999999996</v>
      </c>
      <c r="DA47" s="699"/>
      <c r="DB47" s="699"/>
      <c r="DC47" s="700"/>
      <c r="DD47" s="684">
        <v>30143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249</v>
      </c>
      <c r="CS48" s="679"/>
      <c r="CT48" s="679"/>
      <c r="CU48" s="679"/>
      <c r="CV48" s="679"/>
      <c r="CW48" s="679"/>
      <c r="CX48" s="679"/>
      <c r="CY48" s="680"/>
      <c r="CZ48" s="681" t="s">
        <v>249</v>
      </c>
      <c r="DA48" s="682"/>
      <c r="DB48" s="682"/>
      <c r="DC48" s="683"/>
      <c r="DD48" s="684" t="s">
        <v>249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8639100</v>
      </c>
      <c r="CS49" s="663"/>
      <c r="CT49" s="663"/>
      <c r="CU49" s="663"/>
      <c r="CV49" s="663"/>
      <c r="CW49" s="663"/>
      <c r="CX49" s="663"/>
      <c r="CY49" s="664"/>
      <c r="CZ49" s="665">
        <v>100</v>
      </c>
      <c r="DA49" s="666"/>
      <c r="DB49" s="666"/>
      <c r="DC49" s="667"/>
      <c r="DD49" s="668">
        <v>5469318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Oud0qJXKm/IvzbDxmWmWSX1mP98X25+xNaX5pnSZjeE0vRAv7DfRIAPMhofm6ndtiwO3r+IXDzrHviMPPua2Mg==" saltValue="vxY8XSSYNtyn5UIVC2EDC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4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45" customHeight="1" thickBot="1" x14ac:dyDescent="0.2">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45" customHeight="1" x14ac:dyDescent="0.15">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4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45" customHeight="1" thickTop="1" x14ac:dyDescent="0.15">
      <c r="A7" s="259">
        <v>1</v>
      </c>
      <c r="B7" s="1143" t="s">
        <v>390</v>
      </c>
      <c r="C7" s="1144"/>
      <c r="D7" s="1144"/>
      <c r="E7" s="1144"/>
      <c r="F7" s="1144"/>
      <c r="G7" s="1144"/>
      <c r="H7" s="1144"/>
      <c r="I7" s="1144"/>
      <c r="J7" s="1144"/>
      <c r="K7" s="1144"/>
      <c r="L7" s="1144"/>
      <c r="M7" s="1144"/>
      <c r="N7" s="1144"/>
      <c r="O7" s="1144"/>
      <c r="P7" s="1145"/>
      <c r="Q7" s="1197">
        <v>9416</v>
      </c>
      <c r="R7" s="1198"/>
      <c r="S7" s="1198"/>
      <c r="T7" s="1198"/>
      <c r="U7" s="1198"/>
      <c r="V7" s="1198">
        <v>8641</v>
      </c>
      <c r="W7" s="1198"/>
      <c r="X7" s="1198"/>
      <c r="Y7" s="1198"/>
      <c r="Z7" s="1198"/>
      <c r="AA7" s="1198">
        <v>775</v>
      </c>
      <c r="AB7" s="1198"/>
      <c r="AC7" s="1198"/>
      <c r="AD7" s="1198"/>
      <c r="AE7" s="1199"/>
      <c r="AF7" s="1200">
        <v>653</v>
      </c>
      <c r="AG7" s="1201"/>
      <c r="AH7" s="1201"/>
      <c r="AI7" s="1201"/>
      <c r="AJ7" s="1202"/>
      <c r="AK7" s="1184">
        <v>539</v>
      </c>
      <c r="AL7" s="1185"/>
      <c r="AM7" s="1185"/>
      <c r="AN7" s="1185"/>
      <c r="AO7" s="1185"/>
      <c r="AP7" s="1185">
        <v>10309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601</v>
      </c>
      <c r="BS7" s="1188" t="s">
        <v>602</v>
      </c>
      <c r="BT7" s="1189"/>
      <c r="BU7" s="1189"/>
      <c r="BV7" s="1189"/>
      <c r="BW7" s="1189"/>
      <c r="BX7" s="1189"/>
      <c r="BY7" s="1189"/>
      <c r="BZ7" s="1189"/>
      <c r="CA7" s="1189"/>
      <c r="CB7" s="1189"/>
      <c r="CC7" s="1189"/>
      <c r="CD7" s="1189"/>
      <c r="CE7" s="1189"/>
      <c r="CF7" s="1189"/>
      <c r="CG7" s="1190"/>
      <c r="CH7" s="1181">
        <v>7</v>
      </c>
      <c r="CI7" s="1182"/>
      <c r="CJ7" s="1182"/>
      <c r="CK7" s="1182"/>
      <c r="CL7" s="1183"/>
      <c r="CM7" s="1181">
        <v>414</v>
      </c>
      <c r="CN7" s="1182"/>
      <c r="CO7" s="1182"/>
      <c r="CP7" s="1182"/>
      <c r="CQ7" s="1183"/>
      <c r="CR7" s="1181">
        <v>10</v>
      </c>
      <c r="CS7" s="1182"/>
      <c r="CT7" s="1182"/>
      <c r="CU7" s="1182"/>
      <c r="CV7" s="1183"/>
      <c r="CW7" s="1181" t="s">
        <v>523</v>
      </c>
      <c r="CX7" s="1182"/>
      <c r="CY7" s="1182"/>
      <c r="CZ7" s="1182"/>
      <c r="DA7" s="1183"/>
      <c r="DB7" s="1181" t="s">
        <v>523</v>
      </c>
      <c r="DC7" s="1182"/>
      <c r="DD7" s="1182"/>
      <c r="DE7" s="1182"/>
      <c r="DF7" s="1183"/>
      <c r="DG7" s="1181" t="s">
        <v>523</v>
      </c>
      <c r="DH7" s="1182"/>
      <c r="DI7" s="1182"/>
      <c r="DJ7" s="1182"/>
      <c r="DK7" s="1183"/>
      <c r="DL7" s="1181" t="s">
        <v>523</v>
      </c>
      <c r="DM7" s="1182"/>
      <c r="DN7" s="1182"/>
      <c r="DO7" s="1182"/>
      <c r="DP7" s="1183"/>
      <c r="DQ7" s="1181" t="s">
        <v>523</v>
      </c>
      <c r="DR7" s="1182"/>
      <c r="DS7" s="1182"/>
      <c r="DT7" s="1182"/>
      <c r="DU7" s="1183"/>
      <c r="DV7" s="1208"/>
      <c r="DW7" s="1209"/>
      <c r="DX7" s="1209"/>
      <c r="DY7" s="1209"/>
      <c r="DZ7" s="1210"/>
      <c r="EA7" s="255"/>
    </row>
    <row r="8" spans="1:131" s="256" customFormat="1" ht="26.45" customHeight="1" x14ac:dyDescent="0.15">
      <c r="A8" s="262">
        <v>2</v>
      </c>
      <c r="B8" s="1130" t="s">
        <v>391</v>
      </c>
      <c r="C8" s="1131"/>
      <c r="D8" s="1131"/>
      <c r="E8" s="1131"/>
      <c r="F8" s="1131"/>
      <c r="G8" s="1131"/>
      <c r="H8" s="1131"/>
      <c r="I8" s="1131"/>
      <c r="J8" s="1131"/>
      <c r="K8" s="1131"/>
      <c r="L8" s="1131"/>
      <c r="M8" s="1131"/>
      <c r="N8" s="1131"/>
      <c r="O8" s="1131"/>
      <c r="P8" s="1132"/>
      <c r="Q8" s="1136">
        <v>11</v>
      </c>
      <c r="R8" s="1137"/>
      <c r="S8" s="1137"/>
      <c r="T8" s="1137"/>
      <c r="U8" s="1137"/>
      <c r="V8" s="1137">
        <v>1</v>
      </c>
      <c r="W8" s="1137"/>
      <c r="X8" s="1137"/>
      <c r="Y8" s="1137"/>
      <c r="Z8" s="1137"/>
      <c r="AA8" s="1137">
        <v>10</v>
      </c>
      <c r="AB8" s="1137"/>
      <c r="AC8" s="1137"/>
      <c r="AD8" s="1137"/>
      <c r="AE8" s="1138"/>
      <c r="AF8" s="1112">
        <v>10</v>
      </c>
      <c r="AG8" s="1113"/>
      <c r="AH8" s="1113"/>
      <c r="AI8" s="1113"/>
      <c r="AJ8" s="1114"/>
      <c r="AK8" s="1179" t="s">
        <v>589</v>
      </c>
      <c r="AL8" s="1180"/>
      <c r="AM8" s="1180"/>
      <c r="AN8" s="1180"/>
      <c r="AO8" s="1180"/>
      <c r="AP8" s="1180" t="s">
        <v>611</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4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4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4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4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4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4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4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4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4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4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4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4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4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4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4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9427</v>
      </c>
      <c r="R23" s="1162"/>
      <c r="S23" s="1162"/>
      <c r="T23" s="1162"/>
      <c r="U23" s="1162"/>
      <c r="V23" s="1162">
        <v>8642</v>
      </c>
      <c r="W23" s="1162"/>
      <c r="X23" s="1162"/>
      <c r="Y23" s="1162"/>
      <c r="Z23" s="1162"/>
      <c r="AA23" s="1162">
        <v>785</v>
      </c>
      <c r="AB23" s="1162"/>
      <c r="AC23" s="1162"/>
      <c r="AD23" s="1162"/>
      <c r="AE23" s="1163"/>
      <c r="AF23" s="1164">
        <v>663</v>
      </c>
      <c r="AG23" s="1162"/>
      <c r="AH23" s="1162"/>
      <c r="AI23" s="1162"/>
      <c r="AJ23" s="1165"/>
      <c r="AK23" s="1166"/>
      <c r="AL23" s="1167"/>
      <c r="AM23" s="1167"/>
      <c r="AN23" s="1167"/>
      <c r="AO23" s="1167"/>
      <c r="AP23" s="1162">
        <v>10309</v>
      </c>
      <c r="AQ23" s="1162"/>
      <c r="AR23" s="1162"/>
      <c r="AS23" s="1162"/>
      <c r="AT23" s="1162"/>
      <c r="AU23" s="1168"/>
      <c r="AV23" s="1168"/>
      <c r="AW23" s="1168"/>
      <c r="AX23" s="1168"/>
      <c r="AY23" s="1169"/>
      <c r="AZ23" s="1158" t="s">
        <v>236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4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4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45" customHeight="1" x14ac:dyDescent="0.15">
      <c r="A26" s="1088" t="s">
        <v>373</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4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4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1764</v>
      </c>
      <c r="R28" s="1147"/>
      <c r="S28" s="1147"/>
      <c r="T28" s="1147"/>
      <c r="U28" s="1147"/>
      <c r="V28" s="1147">
        <v>1723</v>
      </c>
      <c r="W28" s="1147"/>
      <c r="X28" s="1147"/>
      <c r="Y28" s="1147"/>
      <c r="Z28" s="1147"/>
      <c r="AA28" s="1147">
        <v>41</v>
      </c>
      <c r="AB28" s="1147"/>
      <c r="AC28" s="1147"/>
      <c r="AD28" s="1147"/>
      <c r="AE28" s="1148"/>
      <c r="AF28" s="1149">
        <v>41</v>
      </c>
      <c r="AG28" s="1147"/>
      <c r="AH28" s="1147"/>
      <c r="AI28" s="1147"/>
      <c r="AJ28" s="1150"/>
      <c r="AK28" s="1151">
        <v>128</v>
      </c>
      <c r="AL28" s="1139"/>
      <c r="AM28" s="1139"/>
      <c r="AN28" s="1139"/>
      <c r="AO28" s="1139"/>
      <c r="AP28" s="1139" t="s">
        <v>589</v>
      </c>
      <c r="AQ28" s="1139"/>
      <c r="AR28" s="1139"/>
      <c r="AS28" s="1139"/>
      <c r="AT28" s="1139"/>
      <c r="AU28" s="1139" t="s">
        <v>589</v>
      </c>
      <c r="AV28" s="1139"/>
      <c r="AW28" s="1139"/>
      <c r="AX28" s="1139"/>
      <c r="AY28" s="1139"/>
      <c r="AZ28" s="1140" t="s">
        <v>589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45" customHeight="1" x14ac:dyDescent="0.15">
      <c r="A29" s="267">
        <v>2</v>
      </c>
      <c r="B29" s="1130" t="s">
        <v>406</v>
      </c>
      <c r="C29" s="1131"/>
      <c r="D29" s="1131"/>
      <c r="E29" s="1131"/>
      <c r="F29" s="1131"/>
      <c r="G29" s="1131"/>
      <c r="H29" s="1131"/>
      <c r="I29" s="1131"/>
      <c r="J29" s="1131"/>
      <c r="K29" s="1131"/>
      <c r="L29" s="1131"/>
      <c r="M29" s="1131"/>
      <c r="N29" s="1131"/>
      <c r="O29" s="1131"/>
      <c r="P29" s="1132"/>
      <c r="Q29" s="1136">
        <v>1999</v>
      </c>
      <c r="R29" s="1137"/>
      <c r="S29" s="1137"/>
      <c r="T29" s="1137"/>
      <c r="U29" s="1137"/>
      <c r="V29" s="1137">
        <v>1949</v>
      </c>
      <c r="W29" s="1137"/>
      <c r="X29" s="1137"/>
      <c r="Y29" s="1137"/>
      <c r="Z29" s="1137"/>
      <c r="AA29" s="1137">
        <v>50</v>
      </c>
      <c r="AB29" s="1137"/>
      <c r="AC29" s="1137"/>
      <c r="AD29" s="1137"/>
      <c r="AE29" s="1138"/>
      <c r="AF29" s="1112">
        <v>50</v>
      </c>
      <c r="AG29" s="1113"/>
      <c r="AH29" s="1113"/>
      <c r="AI29" s="1113"/>
      <c r="AJ29" s="1114"/>
      <c r="AK29" s="1073">
        <v>291</v>
      </c>
      <c r="AL29" s="1064"/>
      <c r="AM29" s="1064"/>
      <c r="AN29" s="1064"/>
      <c r="AO29" s="1064"/>
      <c r="AP29" s="1064" t="s">
        <v>589</v>
      </c>
      <c r="AQ29" s="1064"/>
      <c r="AR29" s="1064"/>
      <c r="AS29" s="1064"/>
      <c r="AT29" s="1064"/>
      <c r="AU29" s="1064" t="s">
        <v>589</v>
      </c>
      <c r="AV29" s="1064"/>
      <c r="AW29" s="1064"/>
      <c r="AX29" s="1064"/>
      <c r="AY29" s="1064"/>
      <c r="AZ29" s="1135" t="s">
        <v>589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45" customHeight="1" x14ac:dyDescent="0.15">
      <c r="A30" s="267">
        <v>3</v>
      </c>
      <c r="B30" s="1130" t="s">
        <v>407</v>
      </c>
      <c r="C30" s="1131"/>
      <c r="D30" s="1131"/>
      <c r="E30" s="1131"/>
      <c r="F30" s="1131"/>
      <c r="G30" s="1131"/>
      <c r="H30" s="1131"/>
      <c r="I30" s="1131"/>
      <c r="J30" s="1131"/>
      <c r="K30" s="1131"/>
      <c r="L30" s="1131"/>
      <c r="M30" s="1131"/>
      <c r="N30" s="1131"/>
      <c r="O30" s="1131"/>
      <c r="P30" s="1132"/>
      <c r="Q30" s="1136">
        <v>14</v>
      </c>
      <c r="R30" s="1137"/>
      <c r="S30" s="1137"/>
      <c r="T30" s="1137"/>
      <c r="U30" s="1137"/>
      <c r="V30" s="1137">
        <v>10</v>
      </c>
      <c r="W30" s="1137"/>
      <c r="X30" s="1137"/>
      <c r="Y30" s="1137"/>
      <c r="Z30" s="1137"/>
      <c r="AA30" s="1137">
        <v>4</v>
      </c>
      <c r="AB30" s="1137"/>
      <c r="AC30" s="1137"/>
      <c r="AD30" s="1137"/>
      <c r="AE30" s="1138"/>
      <c r="AF30" s="1112">
        <v>4</v>
      </c>
      <c r="AG30" s="1113"/>
      <c r="AH30" s="1113"/>
      <c r="AI30" s="1113"/>
      <c r="AJ30" s="1114"/>
      <c r="AK30" s="1073">
        <v>3</v>
      </c>
      <c r="AL30" s="1064"/>
      <c r="AM30" s="1064"/>
      <c r="AN30" s="1064"/>
      <c r="AO30" s="1064"/>
      <c r="AP30" s="1064" t="s">
        <v>589</v>
      </c>
      <c r="AQ30" s="1064"/>
      <c r="AR30" s="1064"/>
      <c r="AS30" s="1064"/>
      <c r="AT30" s="1064"/>
      <c r="AU30" s="1064" t="s">
        <v>589</v>
      </c>
      <c r="AV30" s="1064"/>
      <c r="AW30" s="1064"/>
      <c r="AX30" s="1064"/>
      <c r="AY30" s="1064"/>
      <c r="AZ30" s="1135" t="s">
        <v>589</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45" customHeight="1" x14ac:dyDescent="0.15">
      <c r="A31" s="267">
        <v>4</v>
      </c>
      <c r="B31" s="1130" t="s">
        <v>408</v>
      </c>
      <c r="C31" s="1131"/>
      <c r="D31" s="1131"/>
      <c r="E31" s="1131"/>
      <c r="F31" s="1131"/>
      <c r="G31" s="1131"/>
      <c r="H31" s="1131"/>
      <c r="I31" s="1131"/>
      <c r="J31" s="1131"/>
      <c r="K31" s="1131"/>
      <c r="L31" s="1131"/>
      <c r="M31" s="1131"/>
      <c r="N31" s="1131"/>
      <c r="O31" s="1131"/>
      <c r="P31" s="1132"/>
      <c r="Q31" s="1136">
        <v>223</v>
      </c>
      <c r="R31" s="1137"/>
      <c r="S31" s="1137"/>
      <c r="T31" s="1137"/>
      <c r="U31" s="1137"/>
      <c r="V31" s="1137">
        <v>220</v>
      </c>
      <c r="W31" s="1137"/>
      <c r="X31" s="1137"/>
      <c r="Y31" s="1137"/>
      <c r="Z31" s="1137"/>
      <c r="AA31" s="1137">
        <v>3</v>
      </c>
      <c r="AB31" s="1137"/>
      <c r="AC31" s="1137"/>
      <c r="AD31" s="1137"/>
      <c r="AE31" s="1138"/>
      <c r="AF31" s="1112">
        <v>3</v>
      </c>
      <c r="AG31" s="1113"/>
      <c r="AH31" s="1113"/>
      <c r="AI31" s="1113"/>
      <c r="AJ31" s="1114"/>
      <c r="AK31" s="1073">
        <v>57</v>
      </c>
      <c r="AL31" s="1064"/>
      <c r="AM31" s="1064"/>
      <c r="AN31" s="1064"/>
      <c r="AO31" s="1064"/>
      <c r="AP31" s="1064" t="s">
        <v>589</v>
      </c>
      <c r="AQ31" s="1064"/>
      <c r="AR31" s="1064"/>
      <c r="AS31" s="1064"/>
      <c r="AT31" s="1064"/>
      <c r="AU31" s="1064" t="s">
        <v>589</v>
      </c>
      <c r="AV31" s="1064"/>
      <c r="AW31" s="1064"/>
      <c r="AX31" s="1064"/>
      <c r="AY31" s="1064"/>
      <c r="AZ31" s="1135" t="s">
        <v>589</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45" customHeight="1" x14ac:dyDescent="0.15">
      <c r="A32" s="267">
        <v>5</v>
      </c>
      <c r="B32" s="1130" t="s">
        <v>409</v>
      </c>
      <c r="C32" s="1131"/>
      <c r="D32" s="1131"/>
      <c r="E32" s="1131"/>
      <c r="F32" s="1131"/>
      <c r="G32" s="1131"/>
      <c r="H32" s="1131"/>
      <c r="I32" s="1131"/>
      <c r="J32" s="1131"/>
      <c r="K32" s="1131"/>
      <c r="L32" s="1131"/>
      <c r="M32" s="1131"/>
      <c r="N32" s="1131"/>
      <c r="O32" s="1131"/>
      <c r="P32" s="1132"/>
      <c r="Q32" s="1136">
        <v>319</v>
      </c>
      <c r="R32" s="1137"/>
      <c r="S32" s="1137"/>
      <c r="T32" s="1137"/>
      <c r="U32" s="1137"/>
      <c r="V32" s="1137">
        <v>290</v>
      </c>
      <c r="W32" s="1137"/>
      <c r="X32" s="1137"/>
      <c r="Y32" s="1137"/>
      <c r="Z32" s="1137"/>
      <c r="AA32" s="1137">
        <v>29</v>
      </c>
      <c r="AB32" s="1137"/>
      <c r="AC32" s="1137"/>
      <c r="AD32" s="1137"/>
      <c r="AE32" s="1138"/>
      <c r="AF32" s="1112">
        <v>707</v>
      </c>
      <c r="AG32" s="1113"/>
      <c r="AH32" s="1113"/>
      <c r="AI32" s="1113"/>
      <c r="AJ32" s="1114"/>
      <c r="AK32" s="1073">
        <v>15</v>
      </c>
      <c r="AL32" s="1064"/>
      <c r="AM32" s="1064"/>
      <c r="AN32" s="1064"/>
      <c r="AO32" s="1064"/>
      <c r="AP32" s="1064">
        <v>1866</v>
      </c>
      <c r="AQ32" s="1064"/>
      <c r="AR32" s="1064"/>
      <c r="AS32" s="1064"/>
      <c r="AT32" s="1064"/>
      <c r="AU32" s="1064">
        <v>211</v>
      </c>
      <c r="AV32" s="1064"/>
      <c r="AW32" s="1064"/>
      <c r="AX32" s="1064"/>
      <c r="AY32" s="1064"/>
      <c r="AZ32" s="1135" t="s">
        <v>589</v>
      </c>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45" customHeight="1" x14ac:dyDescent="0.15">
      <c r="A33" s="267">
        <v>6</v>
      </c>
      <c r="B33" s="1130" t="s">
        <v>411</v>
      </c>
      <c r="C33" s="1131"/>
      <c r="D33" s="1131"/>
      <c r="E33" s="1131"/>
      <c r="F33" s="1131"/>
      <c r="G33" s="1131"/>
      <c r="H33" s="1131"/>
      <c r="I33" s="1131"/>
      <c r="J33" s="1131"/>
      <c r="K33" s="1131"/>
      <c r="L33" s="1131"/>
      <c r="M33" s="1131"/>
      <c r="N33" s="1131"/>
      <c r="O33" s="1131"/>
      <c r="P33" s="1132"/>
      <c r="Q33" s="1136">
        <v>1643</v>
      </c>
      <c r="R33" s="1137"/>
      <c r="S33" s="1137"/>
      <c r="T33" s="1137"/>
      <c r="U33" s="1137"/>
      <c r="V33" s="1137">
        <v>1662</v>
      </c>
      <c r="W33" s="1137"/>
      <c r="X33" s="1137"/>
      <c r="Y33" s="1137"/>
      <c r="Z33" s="1137"/>
      <c r="AA33" s="1137">
        <v>-19</v>
      </c>
      <c r="AB33" s="1137"/>
      <c r="AC33" s="1137"/>
      <c r="AD33" s="1137"/>
      <c r="AE33" s="1138"/>
      <c r="AF33" s="1112">
        <v>1159</v>
      </c>
      <c r="AG33" s="1113"/>
      <c r="AH33" s="1113"/>
      <c r="AI33" s="1113"/>
      <c r="AJ33" s="1114"/>
      <c r="AK33" s="1073">
        <v>253</v>
      </c>
      <c r="AL33" s="1064"/>
      <c r="AM33" s="1064"/>
      <c r="AN33" s="1064"/>
      <c r="AO33" s="1064"/>
      <c r="AP33" s="1064">
        <v>1462</v>
      </c>
      <c r="AQ33" s="1064"/>
      <c r="AR33" s="1064"/>
      <c r="AS33" s="1064"/>
      <c r="AT33" s="1064"/>
      <c r="AU33" s="1064">
        <v>943</v>
      </c>
      <c r="AV33" s="1064"/>
      <c r="AW33" s="1064"/>
      <c r="AX33" s="1064"/>
      <c r="AY33" s="1064"/>
      <c r="AZ33" s="1135" t="s">
        <v>589</v>
      </c>
      <c r="BA33" s="1135"/>
      <c r="BB33" s="1135"/>
      <c r="BC33" s="1135"/>
      <c r="BD33" s="1135"/>
      <c r="BE33" s="1125" t="s">
        <v>412</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45" customHeight="1" x14ac:dyDescent="0.15">
      <c r="A34" s="267">
        <v>7</v>
      </c>
      <c r="B34" s="1130" t="s">
        <v>413</v>
      </c>
      <c r="C34" s="1131"/>
      <c r="D34" s="1131"/>
      <c r="E34" s="1131"/>
      <c r="F34" s="1131"/>
      <c r="G34" s="1131"/>
      <c r="H34" s="1131"/>
      <c r="I34" s="1131"/>
      <c r="J34" s="1131"/>
      <c r="K34" s="1131"/>
      <c r="L34" s="1131"/>
      <c r="M34" s="1131"/>
      <c r="N34" s="1131"/>
      <c r="O34" s="1131"/>
      <c r="P34" s="1132"/>
      <c r="Q34" s="1136">
        <v>295</v>
      </c>
      <c r="R34" s="1137"/>
      <c r="S34" s="1137"/>
      <c r="T34" s="1137"/>
      <c r="U34" s="1137"/>
      <c r="V34" s="1137">
        <v>294</v>
      </c>
      <c r="W34" s="1137"/>
      <c r="X34" s="1137"/>
      <c r="Y34" s="1137"/>
      <c r="Z34" s="1137"/>
      <c r="AA34" s="1137">
        <v>1</v>
      </c>
      <c r="AB34" s="1137"/>
      <c r="AC34" s="1137"/>
      <c r="AD34" s="1137"/>
      <c r="AE34" s="1138"/>
      <c r="AF34" s="1112">
        <v>268</v>
      </c>
      <c r="AG34" s="1113"/>
      <c r="AH34" s="1113"/>
      <c r="AI34" s="1113"/>
      <c r="AJ34" s="1114"/>
      <c r="AK34" s="1073">
        <v>25</v>
      </c>
      <c r="AL34" s="1064"/>
      <c r="AM34" s="1064"/>
      <c r="AN34" s="1064"/>
      <c r="AO34" s="1064"/>
      <c r="AP34" s="1064">
        <v>232</v>
      </c>
      <c r="AQ34" s="1064"/>
      <c r="AR34" s="1064"/>
      <c r="AS34" s="1064"/>
      <c r="AT34" s="1064"/>
      <c r="AU34" s="1064">
        <v>120</v>
      </c>
      <c r="AV34" s="1064"/>
      <c r="AW34" s="1064"/>
      <c r="AX34" s="1064"/>
      <c r="AY34" s="1064"/>
      <c r="AZ34" s="1135" t="s">
        <v>589</v>
      </c>
      <c r="BA34" s="1135"/>
      <c r="BB34" s="1135"/>
      <c r="BC34" s="1135"/>
      <c r="BD34" s="1135"/>
      <c r="BE34" s="1125" t="s">
        <v>414</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45" customHeight="1" x14ac:dyDescent="0.15">
      <c r="A35" s="267">
        <v>8</v>
      </c>
      <c r="B35" s="1130" t="s">
        <v>415</v>
      </c>
      <c r="C35" s="1131"/>
      <c r="D35" s="1131"/>
      <c r="E35" s="1131"/>
      <c r="F35" s="1131"/>
      <c r="G35" s="1131"/>
      <c r="H35" s="1131"/>
      <c r="I35" s="1131"/>
      <c r="J35" s="1131"/>
      <c r="K35" s="1131"/>
      <c r="L35" s="1131"/>
      <c r="M35" s="1131"/>
      <c r="N35" s="1131"/>
      <c r="O35" s="1131"/>
      <c r="P35" s="1132"/>
      <c r="Q35" s="1136">
        <v>829</v>
      </c>
      <c r="R35" s="1137"/>
      <c r="S35" s="1137"/>
      <c r="T35" s="1137"/>
      <c r="U35" s="1137"/>
      <c r="V35" s="1137">
        <v>803</v>
      </c>
      <c r="W35" s="1137"/>
      <c r="X35" s="1137"/>
      <c r="Y35" s="1137"/>
      <c r="Z35" s="1137"/>
      <c r="AA35" s="1137">
        <v>26</v>
      </c>
      <c r="AB35" s="1137"/>
      <c r="AC35" s="1137"/>
      <c r="AD35" s="1137"/>
      <c r="AE35" s="1138"/>
      <c r="AF35" s="1112">
        <v>365</v>
      </c>
      <c r="AG35" s="1113"/>
      <c r="AH35" s="1113"/>
      <c r="AI35" s="1113"/>
      <c r="AJ35" s="1114"/>
      <c r="AK35" s="1073">
        <v>554</v>
      </c>
      <c r="AL35" s="1064"/>
      <c r="AM35" s="1064"/>
      <c r="AN35" s="1064"/>
      <c r="AO35" s="1064"/>
      <c r="AP35" s="1064">
        <v>7399</v>
      </c>
      <c r="AQ35" s="1064"/>
      <c r="AR35" s="1064"/>
      <c r="AS35" s="1064"/>
      <c r="AT35" s="1064"/>
      <c r="AU35" s="1064">
        <v>6119</v>
      </c>
      <c r="AV35" s="1064"/>
      <c r="AW35" s="1064"/>
      <c r="AX35" s="1064"/>
      <c r="AY35" s="1064"/>
      <c r="AZ35" s="1135" t="s">
        <v>589</v>
      </c>
      <c r="BA35" s="1135"/>
      <c r="BB35" s="1135"/>
      <c r="BC35" s="1135"/>
      <c r="BD35" s="1135"/>
      <c r="BE35" s="1125" t="s">
        <v>412</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45" customHeight="1" x14ac:dyDescent="0.15">
      <c r="A36" s="267">
        <v>9</v>
      </c>
      <c r="B36" s="1130" t="s">
        <v>416</v>
      </c>
      <c r="C36" s="1131"/>
      <c r="D36" s="1131"/>
      <c r="E36" s="1131"/>
      <c r="F36" s="1131"/>
      <c r="G36" s="1131"/>
      <c r="H36" s="1131"/>
      <c r="I36" s="1131"/>
      <c r="J36" s="1131"/>
      <c r="K36" s="1131"/>
      <c r="L36" s="1131"/>
      <c r="M36" s="1131"/>
      <c r="N36" s="1131"/>
      <c r="O36" s="1131"/>
      <c r="P36" s="1132"/>
      <c r="Q36" s="1136">
        <v>3</v>
      </c>
      <c r="R36" s="1137"/>
      <c r="S36" s="1137"/>
      <c r="T36" s="1137"/>
      <c r="U36" s="1137"/>
      <c r="V36" s="1137">
        <v>0</v>
      </c>
      <c r="W36" s="1137"/>
      <c r="X36" s="1137"/>
      <c r="Y36" s="1137"/>
      <c r="Z36" s="1137"/>
      <c r="AA36" s="1137">
        <v>3</v>
      </c>
      <c r="AB36" s="1137"/>
      <c r="AC36" s="1137"/>
      <c r="AD36" s="1137"/>
      <c r="AE36" s="1138"/>
      <c r="AF36" s="1112">
        <v>3</v>
      </c>
      <c r="AG36" s="1113"/>
      <c r="AH36" s="1113"/>
      <c r="AI36" s="1113"/>
      <c r="AJ36" s="1114"/>
      <c r="AK36" s="1073" t="s">
        <v>589</v>
      </c>
      <c r="AL36" s="1064"/>
      <c r="AM36" s="1064"/>
      <c r="AN36" s="1064"/>
      <c r="AO36" s="1064"/>
      <c r="AP36" s="1064" t="s">
        <v>589</v>
      </c>
      <c r="AQ36" s="1064"/>
      <c r="AR36" s="1064"/>
      <c r="AS36" s="1064"/>
      <c r="AT36" s="1064"/>
      <c r="AU36" s="1064" t="s">
        <v>589</v>
      </c>
      <c r="AV36" s="1064"/>
      <c r="AW36" s="1064"/>
      <c r="AX36" s="1064"/>
      <c r="AY36" s="1064"/>
      <c r="AZ36" s="1135" t="s">
        <v>589</v>
      </c>
      <c r="BA36" s="1135"/>
      <c r="BB36" s="1135"/>
      <c r="BC36" s="1135"/>
      <c r="BD36" s="1135"/>
      <c r="BE36" s="1125" t="s">
        <v>417</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4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4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4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4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4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4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4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4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4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4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4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4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4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4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4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4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4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4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4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4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4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4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4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4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4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4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45" customHeight="1" thickBot="1" x14ac:dyDescent="0.2">
      <c r="A63" s="265" t="s">
        <v>393</v>
      </c>
      <c r="B63" s="1037" t="s">
        <v>419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2600</v>
      </c>
      <c r="AG63" s="1052"/>
      <c r="AH63" s="1052"/>
      <c r="AI63" s="1052"/>
      <c r="AJ63" s="1123"/>
      <c r="AK63" s="1124"/>
      <c r="AL63" s="1056"/>
      <c r="AM63" s="1056"/>
      <c r="AN63" s="1056"/>
      <c r="AO63" s="1056"/>
      <c r="AP63" s="1052">
        <v>10959</v>
      </c>
      <c r="AQ63" s="1052"/>
      <c r="AR63" s="1052"/>
      <c r="AS63" s="1052"/>
      <c r="AT63" s="1052"/>
      <c r="AU63" s="1052">
        <v>7393</v>
      </c>
      <c r="AV63" s="1052"/>
      <c r="AW63" s="1052"/>
      <c r="AX63" s="1052"/>
      <c r="AY63" s="1052"/>
      <c r="AZ63" s="1118"/>
      <c r="BA63" s="1118"/>
      <c r="BB63" s="1118"/>
      <c r="BC63" s="1118"/>
      <c r="BD63" s="1118"/>
      <c r="BE63" s="1053"/>
      <c r="BF63" s="1053"/>
      <c r="BG63" s="1053"/>
      <c r="BH63" s="1053"/>
      <c r="BI63" s="1054"/>
      <c r="BJ63" s="1119" t="s">
        <v>420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4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4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45" customHeight="1" x14ac:dyDescent="0.15">
      <c r="A66" s="1088" t="s">
        <v>422</v>
      </c>
      <c r="B66" s="1089"/>
      <c r="C66" s="1089"/>
      <c r="D66" s="1089"/>
      <c r="E66" s="1089"/>
      <c r="F66" s="1089"/>
      <c r="G66" s="1089"/>
      <c r="H66" s="1089"/>
      <c r="I66" s="1089"/>
      <c r="J66" s="1089"/>
      <c r="K66" s="1089"/>
      <c r="L66" s="1089"/>
      <c r="M66" s="1089"/>
      <c r="N66" s="1089"/>
      <c r="O66" s="1089"/>
      <c r="P66" s="1090"/>
      <c r="Q66" s="1094" t="s">
        <v>423</v>
      </c>
      <c r="R66" s="1095"/>
      <c r="S66" s="1095"/>
      <c r="T66" s="1095"/>
      <c r="U66" s="1096"/>
      <c r="V66" s="1094" t="s">
        <v>424</v>
      </c>
      <c r="W66" s="1095"/>
      <c r="X66" s="1095"/>
      <c r="Y66" s="1095"/>
      <c r="Z66" s="1096"/>
      <c r="AA66" s="1094" t="s">
        <v>425</v>
      </c>
      <c r="AB66" s="1095"/>
      <c r="AC66" s="1095"/>
      <c r="AD66" s="1095"/>
      <c r="AE66" s="1096"/>
      <c r="AF66" s="1100" t="s">
        <v>426</v>
      </c>
      <c r="AG66" s="1101"/>
      <c r="AH66" s="1101"/>
      <c r="AI66" s="1101"/>
      <c r="AJ66" s="1102"/>
      <c r="AK66" s="1094" t="s">
        <v>427</v>
      </c>
      <c r="AL66" s="1089"/>
      <c r="AM66" s="1089"/>
      <c r="AN66" s="1089"/>
      <c r="AO66" s="1090"/>
      <c r="AP66" s="1094" t="s">
        <v>428</v>
      </c>
      <c r="AQ66" s="1095"/>
      <c r="AR66" s="1095"/>
      <c r="AS66" s="1095"/>
      <c r="AT66" s="1096"/>
      <c r="AU66" s="1094" t="s">
        <v>429</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4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45" customHeight="1" thickTop="1" x14ac:dyDescent="0.15">
      <c r="A68" s="259">
        <v>1</v>
      </c>
      <c r="B68" s="1078" t="s">
        <v>590</v>
      </c>
      <c r="C68" s="1079"/>
      <c r="D68" s="1079"/>
      <c r="E68" s="1079"/>
      <c r="F68" s="1079"/>
      <c r="G68" s="1079"/>
      <c r="H68" s="1079"/>
      <c r="I68" s="1079"/>
      <c r="J68" s="1079"/>
      <c r="K68" s="1079"/>
      <c r="L68" s="1079"/>
      <c r="M68" s="1079"/>
      <c r="N68" s="1079"/>
      <c r="O68" s="1079"/>
      <c r="P68" s="1080"/>
      <c r="Q68" s="1081">
        <v>419</v>
      </c>
      <c r="R68" s="1075"/>
      <c r="S68" s="1075"/>
      <c r="T68" s="1075"/>
      <c r="U68" s="1075"/>
      <c r="V68" s="1075">
        <v>407</v>
      </c>
      <c r="W68" s="1075"/>
      <c r="X68" s="1075"/>
      <c r="Y68" s="1075"/>
      <c r="Z68" s="1075"/>
      <c r="AA68" s="1075">
        <v>12</v>
      </c>
      <c r="AB68" s="1075"/>
      <c r="AC68" s="1075"/>
      <c r="AD68" s="1075"/>
      <c r="AE68" s="1075"/>
      <c r="AF68" s="1075">
        <v>12</v>
      </c>
      <c r="AG68" s="1075"/>
      <c r="AH68" s="1075"/>
      <c r="AI68" s="1075"/>
      <c r="AJ68" s="1075"/>
      <c r="AK68" s="1075" t="s">
        <v>589</v>
      </c>
      <c r="AL68" s="1075"/>
      <c r="AM68" s="1075"/>
      <c r="AN68" s="1075"/>
      <c r="AO68" s="1075"/>
      <c r="AP68" s="1075" t="s">
        <v>589</v>
      </c>
      <c r="AQ68" s="1075"/>
      <c r="AR68" s="1075"/>
      <c r="AS68" s="1075"/>
      <c r="AT68" s="1075"/>
      <c r="AU68" s="1075" t="s">
        <v>589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45" customHeight="1" x14ac:dyDescent="0.15">
      <c r="A69" s="262">
        <v>2</v>
      </c>
      <c r="B69" s="1067" t="s">
        <v>591</v>
      </c>
      <c r="C69" s="1068"/>
      <c r="D69" s="1068"/>
      <c r="E69" s="1068"/>
      <c r="F69" s="1068"/>
      <c r="G69" s="1068"/>
      <c r="H69" s="1068"/>
      <c r="I69" s="1068"/>
      <c r="J69" s="1068"/>
      <c r="K69" s="1068"/>
      <c r="L69" s="1068"/>
      <c r="M69" s="1068"/>
      <c r="N69" s="1068"/>
      <c r="O69" s="1068"/>
      <c r="P69" s="1069"/>
      <c r="Q69" s="1070">
        <v>885</v>
      </c>
      <c r="R69" s="1064"/>
      <c r="S69" s="1064"/>
      <c r="T69" s="1064"/>
      <c r="U69" s="1064"/>
      <c r="V69" s="1064">
        <v>866</v>
      </c>
      <c r="W69" s="1064"/>
      <c r="X69" s="1064"/>
      <c r="Y69" s="1064"/>
      <c r="Z69" s="1064"/>
      <c r="AA69" s="1064">
        <v>19</v>
      </c>
      <c r="AB69" s="1064"/>
      <c r="AC69" s="1064"/>
      <c r="AD69" s="1064"/>
      <c r="AE69" s="1064"/>
      <c r="AF69" s="1064">
        <v>19</v>
      </c>
      <c r="AG69" s="1064"/>
      <c r="AH69" s="1064"/>
      <c r="AI69" s="1064"/>
      <c r="AJ69" s="1064"/>
      <c r="AK69" s="1064" t="s">
        <v>589</v>
      </c>
      <c r="AL69" s="1064"/>
      <c r="AM69" s="1064"/>
      <c r="AN69" s="1064"/>
      <c r="AO69" s="1064"/>
      <c r="AP69" s="1064">
        <v>270</v>
      </c>
      <c r="AQ69" s="1064"/>
      <c r="AR69" s="1064"/>
      <c r="AS69" s="1064"/>
      <c r="AT69" s="1064"/>
      <c r="AU69" s="1064">
        <v>42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45" customHeight="1" x14ac:dyDescent="0.15">
      <c r="A70" s="262">
        <v>3</v>
      </c>
      <c r="B70" s="1067" t="s">
        <v>592</v>
      </c>
      <c r="C70" s="1068"/>
      <c r="D70" s="1068"/>
      <c r="E70" s="1068"/>
      <c r="F70" s="1068"/>
      <c r="G70" s="1068"/>
      <c r="H70" s="1068"/>
      <c r="I70" s="1068"/>
      <c r="J70" s="1068"/>
      <c r="K70" s="1068"/>
      <c r="L70" s="1068"/>
      <c r="M70" s="1068"/>
      <c r="N70" s="1068"/>
      <c r="O70" s="1068"/>
      <c r="P70" s="1069"/>
      <c r="Q70" s="1070">
        <v>855</v>
      </c>
      <c r="R70" s="1064"/>
      <c r="S70" s="1064"/>
      <c r="T70" s="1064"/>
      <c r="U70" s="1064"/>
      <c r="V70" s="1064">
        <v>830</v>
      </c>
      <c r="W70" s="1064"/>
      <c r="X70" s="1064"/>
      <c r="Y70" s="1064"/>
      <c r="Z70" s="1064"/>
      <c r="AA70" s="1064">
        <v>25</v>
      </c>
      <c r="AB70" s="1064"/>
      <c r="AC70" s="1064"/>
      <c r="AD70" s="1064"/>
      <c r="AE70" s="1064"/>
      <c r="AF70" s="1064">
        <v>25</v>
      </c>
      <c r="AG70" s="1064"/>
      <c r="AH70" s="1064"/>
      <c r="AI70" s="1064"/>
      <c r="AJ70" s="1064"/>
      <c r="AK70" s="1064" t="s">
        <v>589</v>
      </c>
      <c r="AL70" s="1064"/>
      <c r="AM70" s="1064"/>
      <c r="AN70" s="1064"/>
      <c r="AO70" s="1064"/>
      <c r="AP70" s="1064">
        <v>44</v>
      </c>
      <c r="AQ70" s="1064"/>
      <c r="AR70" s="1064"/>
      <c r="AS70" s="1064"/>
      <c r="AT70" s="1064"/>
      <c r="AU70" s="1064">
        <v>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45" customHeight="1" x14ac:dyDescent="0.15">
      <c r="A71" s="262">
        <v>4</v>
      </c>
      <c r="B71" s="1067" t="s">
        <v>593</v>
      </c>
      <c r="C71" s="1068"/>
      <c r="D71" s="1068"/>
      <c r="E71" s="1068"/>
      <c r="F71" s="1068"/>
      <c r="G71" s="1068"/>
      <c r="H71" s="1068"/>
      <c r="I71" s="1068"/>
      <c r="J71" s="1068"/>
      <c r="K71" s="1068"/>
      <c r="L71" s="1068"/>
      <c r="M71" s="1068"/>
      <c r="N71" s="1068"/>
      <c r="O71" s="1068"/>
      <c r="P71" s="1069"/>
      <c r="Q71" s="1070">
        <v>49</v>
      </c>
      <c r="R71" s="1064"/>
      <c r="S71" s="1064"/>
      <c r="T71" s="1064"/>
      <c r="U71" s="1064"/>
      <c r="V71" s="1064">
        <v>27</v>
      </c>
      <c r="W71" s="1064"/>
      <c r="X71" s="1064"/>
      <c r="Y71" s="1064"/>
      <c r="Z71" s="1064"/>
      <c r="AA71" s="1064">
        <v>2</v>
      </c>
      <c r="AB71" s="1064"/>
      <c r="AC71" s="1064"/>
      <c r="AD71" s="1064"/>
      <c r="AE71" s="1064"/>
      <c r="AF71" s="1064">
        <v>2</v>
      </c>
      <c r="AG71" s="1064"/>
      <c r="AH71" s="1064"/>
      <c r="AI71" s="1064"/>
      <c r="AJ71" s="1064"/>
      <c r="AK71" s="1064" t="s">
        <v>589</v>
      </c>
      <c r="AL71" s="1064"/>
      <c r="AM71" s="1064"/>
      <c r="AN71" s="1064"/>
      <c r="AO71" s="1064"/>
      <c r="AP71" s="1064">
        <v>80</v>
      </c>
      <c r="AQ71" s="1064"/>
      <c r="AR71" s="1064"/>
      <c r="AS71" s="1064"/>
      <c r="AT71" s="1064"/>
      <c r="AU71" s="1064">
        <v>14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45" customHeight="1" x14ac:dyDescent="0.15">
      <c r="A72" s="262">
        <v>5</v>
      </c>
      <c r="B72" s="1067" t="s">
        <v>594</v>
      </c>
      <c r="C72" s="1068"/>
      <c r="D72" s="1068"/>
      <c r="E72" s="1068"/>
      <c r="F72" s="1068"/>
      <c r="G72" s="1068"/>
      <c r="H72" s="1068"/>
      <c r="I72" s="1068"/>
      <c r="J72" s="1068"/>
      <c r="K72" s="1068"/>
      <c r="L72" s="1068"/>
      <c r="M72" s="1068"/>
      <c r="N72" s="1068"/>
      <c r="O72" s="1068"/>
      <c r="P72" s="1069"/>
      <c r="Q72" s="1070">
        <v>6466</v>
      </c>
      <c r="R72" s="1064"/>
      <c r="S72" s="1064"/>
      <c r="T72" s="1064"/>
      <c r="U72" s="1064"/>
      <c r="V72" s="1064">
        <v>6338</v>
      </c>
      <c r="W72" s="1064"/>
      <c r="X72" s="1064"/>
      <c r="Y72" s="1064"/>
      <c r="Z72" s="1064"/>
      <c r="AA72" s="1064">
        <v>128</v>
      </c>
      <c r="AB72" s="1064"/>
      <c r="AC72" s="1064"/>
      <c r="AD72" s="1064"/>
      <c r="AE72" s="1064"/>
      <c r="AF72" s="1064">
        <v>128</v>
      </c>
      <c r="AG72" s="1064"/>
      <c r="AH72" s="1064"/>
      <c r="AI72" s="1064"/>
      <c r="AJ72" s="1064"/>
      <c r="AK72" s="1064">
        <v>365</v>
      </c>
      <c r="AL72" s="1064"/>
      <c r="AM72" s="1064"/>
      <c r="AN72" s="1064"/>
      <c r="AO72" s="1064"/>
      <c r="AP72" s="1064" t="s">
        <v>603</v>
      </c>
      <c r="AQ72" s="1064"/>
      <c r="AR72" s="1064"/>
      <c r="AS72" s="1064"/>
      <c r="AT72" s="1064"/>
      <c r="AU72" s="1064" t="s">
        <v>603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45" customHeight="1" x14ac:dyDescent="0.15">
      <c r="A73" s="262">
        <v>6</v>
      </c>
      <c r="B73" s="1067" t="s">
        <v>595</v>
      </c>
      <c r="C73" s="1068"/>
      <c r="D73" s="1068"/>
      <c r="E73" s="1068"/>
      <c r="F73" s="1068"/>
      <c r="G73" s="1068"/>
      <c r="H73" s="1068"/>
      <c r="I73" s="1068"/>
      <c r="J73" s="1068"/>
      <c r="K73" s="1068"/>
      <c r="L73" s="1068"/>
      <c r="M73" s="1068"/>
      <c r="N73" s="1068"/>
      <c r="O73" s="1068"/>
      <c r="P73" s="1069"/>
      <c r="Q73" s="1070">
        <v>806</v>
      </c>
      <c r="R73" s="1064"/>
      <c r="S73" s="1064"/>
      <c r="T73" s="1064"/>
      <c r="U73" s="1064"/>
      <c r="V73" s="1064">
        <v>656</v>
      </c>
      <c r="W73" s="1064"/>
      <c r="X73" s="1064"/>
      <c r="Y73" s="1064"/>
      <c r="Z73" s="1064"/>
      <c r="AA73" s="1064">
        <v>150</v>
      </c>
      <c r="AB73" s="1064"/>
      <c r="AC73" s="1064"/>
      <c r="AD73" s="1064"/>
      <c r="AE73" s="1064"/>
      <c r="AF73" s="1064">
        <v>150</v>
      </c>
      <c r="AG73" s="1064"/>
      <c r="AH73" s="1064"/>
      <c r="AI73" s="1064"/>
      <c r="AJ73" s="1064"/>
      <c r="AK73" s="1064" t="s">
        <v>603</v>
      </c>
      <c r="AL73" s="1064"/>
      <c r="AM73" s="1064"/>
      <c r="AN73" s="1064"/>
      <c r="AO73" s="1064"/>
      <c r="AP73" s="1064" t="s">
        <v>603</v>
      </c>
      <c r="AQ73" s="1064"/>
      <c r="AR73" s="1064"/>
      <c r="AS73" s="1064"/>
      <c r="AT73" s="1064"/>
      <c r="AU73" s="1064" t="s">
        <v>603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45" customHeight="1" x14ac:dyDescent="0.15">
      <c r="A74" s="262">
        <v>7</v>
      </c>
      <c r="B74" s="1067" t="s">
        <v>596</v>
      </c>
      <c r="C74" s="1068"/>
      <c r="D74" s="1068"/>
      <c r="E74" s="1068"/>
      <c r="F74" s="1068"/>
      <c r="G74" s="1068"/>
      <c r="H74" s="1068"/>
      <c r="I74" s="1068"/>
      <c r="J74" s="1068"/>
      <c r="K74" s="1068"/>
      <c r="L74" s="1068"/>
      <c r="M74" s="1068"/>
      <c r="N74" s="1068"/>
      <c r="O74" s="1068"/>
      <c r="P74" s="1069"/>
      <c r="Q74" s="1070">
        <v>225</v>
      </c>
      <c r="R74" s="1064"/>
      <c r="S74" s="1064"/>
      <c r="T74" s="1064"/>
      <c r="U74" s="1064"/>
      <c r="V74" s="1064">
        <v>215</v>
      </c>
      <c r="W74" s="1064"/>
      <c r="X74" s="1064"/>
      <c r="Y74" s="1064"/>
      <c r="Z74" s="1064"/>
      <c r="AA74" s="1064">
        <v>10</v>
      </c>
      <c r="AB74" s="1064"/>
      <c r="AC74" s="1064"/>
      <c r="AD74" s="1064"/>
      <c r="AE74" s="1064"/>
      <c r="AF74" s="1064">
        <v>10</v>
      </c>
      <c r="AG74" s="1064"/>
      <c r="AH74" s="1064"/>
      <c r="AI74" s="1064"/>
      <c r="AJ74" s="1064"/>
      <c r="AK74" s="1064">
        <v>218</v>
      </c>
      <c r="AL74" s="1064"/>
      <c r="AM74" s="1064"/>
      <c r="AN74" s="1064"/>
      <c r="AO74" s="1064"/>
      <c r="AP74" s="1064" t="s">
        <v>603</v>
      </c>
      <c r="AQ74" s="1064"/>
      <c r="AR74" s="1064"/>
      <c r="AS74" s="1064"/>
      <c r="AT74" s="1064"/>
      <c r="AU74" s="1064" t="s">
        <v>603</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45" customHeight="1" x14ac:dyDescent="0.15">
      <c r="A75" s="262">
        <v>8</v>
      </c>
      <c r="B75" s="1067" t="s">
        <v>597</v>
      </c>
      <c r="C75" s="1068"/>
      <c r="D75" s="1068"/>
      <c r="E75" s="1068"/>
      <c r="F75" s="1068"/>
      <c r="G75" s="1068"/>
      <c r="H75" s="1068"/>
      <c r="I75" s="1068"/>
      <c r="J75" s="1068"/>
      <c r="K75" s="1068"/>
      <c r="L75" s="1068"/>
      <c r="M75" s="1068"/>
      <c r="N75" s="1068"/>
      <c r="O75" s="1068"/>
      <c r="P75" s="1069"/>
      <c r="Q75" s="1071">
        <v>30</v>
      </c>
      <c r="R75" s="1072"/>
      <c r="S75" s="1072"/>
      <c r="T75" s="1072"/>
      <c r="U75" s="1073"/>
      <c r="V75" s="1074">
        <v>4</v>
      </c>
      <c r="W75" s="1072"/>
      <c r="X75" s="1072"/>
      <c r="Y75" s="1072"/>
      <c r="Z75" s="1073"/>
      <c r="AA75" s="1074">
        <v>26</v>
      </c>
      <c r="AB75" s="1072"/>
      <c r="AC75" s="1072"/>
      <c r="AD75" s="1072"/>
      <c r="AE75" s="1073"/>
      <c r="AF75" s="1074">
        <v>26</v>
      </c>
      <c r="AG75" s="1072"/>
      <c r="AH75" s="1072"/>
      <c r="AI75" s="1072"/>
      <c r="AJ75" s="1073"/>
      <c r="AK75" s="1074">
        <v>25</v>
      </c>
      <c r="AL75" s="1072"/>
      <c r="AM75" s="1072"/>
      <c r="AN75" s="1072"/>
      <c r="AO75" s="1073"/>
      <c r="AP75" s="1074" t="s">
        <v>603</v>
      </c>
      <c r="AQ75" s="1072"/>
      <c r="AR75" s="1072"/>
      <c r="AS75" s="1072"/>
      <c r="AT75" s="1073"/>
      <c r="AU75" s="1074" t="s">
        <v>603</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45" customHeight="1" x14ac:dyDescent="0.15">
      <c r="A76" s="262">
        <v>9</v>
      </c>
      <c r="B76" s="1067" t="s">
        <v>598</v>
      </c>
      <c r="C76" s="1068"/>
      <c r="D76" s="1068"/>
      <c r="E76" s="1068"/>
      <c r="F76" s="1068"/>
      <c r="G76" s="1068"/>
      <c r="H76" s="1068"/>
      <c r="I76" s="1068"/>
      <c r="J76" s="1068"/>
      <c r="K76" s="1068"/>
      <c r="L76" s="1068"/>
      <c r="M76" s="1068"/>
      <c r="N76" s="1068"/>
      <c r="O76" s="1068"/>
      <c r="P76" s="1069"/>
      <c r="Q76" s="1071">
        <v>75</v>
      </c>
      <c r="R76" s="1072"/>
      <c r="S76" s="1072"/>
      <c r="T76" s="1072"/>
      <c r="U76" s="1073"/>
      <c r="V76" s="1074">
        <v>74</v>
      </c>
      <c r="W76" s="1072"/>
      <c r="X76" s="1072"/>
      <c r="Y76" s="1072"/>
      <c r="Z76" s="1073"/>
      <c r="AA76" s="1074">
        <v>1</v>
      </c>
      <c r="AB76" s="1072"/>
      <c r="AC76" s="1072"/>
      <c r="AD76" s="1072"/>
      <c r="AE76" s="1073"/>
      <c r="AF76" s="1074">
        <v>1</v>
      </c>
      <c r="AG76" s="1072"/>
      <c r="AH76" s="1072"/>
      <c r="AI76" s="1072"/>
      <c r="AJ76" s="1073"/>
      <c r="AK76" s="1074" t="s">
        <v>603</v>
      </c>
      <c r="AL76" s="1072"/>
      <c r="AM76" s="1072"/>
      <c r="AN76" s="1072"/>
      <c r="AO76" s="1073"/>
      <c r="AP76" s="1074" t="s">
        <v>603</v>
      </c>
      <c r="AQ76" s="1072"/>
      <c r="AR76" s="1072"/>
      <c r="AS76" s="1072"/>
      <c r="AT76" s="1073"/>
      <c r="AU76" s="1074" t="s">
        <v>603</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45" customHeight="1" x14ac:dyDescent="0.15">
      <c r="A77" s="262">
        <v>10</v>
      </c>
      <c r="B77" s="1067" t="s">
        <v>599</v>
      </c>
      <c r="C77" s="1068"/>
      <c r="D77" s="1068"/>
      <c r="E77" s="1068"/>
      <c r="F77" s="1068"/>
      <c r="G77" s="1068"/>
      <c r="H77" s="1068"/>
      <c r="I77" s="1068"/>
      <c r="J77" s="1068"/>
      <c r="K77" s="1068"/>
      <c r="L77" s="1068"/>
      <c r="M77" s="1068"/>
      <c r="N77" s="1068"/>
      <c r="O77" s="1068"/>
      <c r="P77" s="1069"/>
      <c r="Q77" s="1071">
        <v>282107</v>
      </c>
      <c r="R77" s="1072"/>
      <c r="S77" s="1072"/>
      <c r="T77" s="1072"/>
      <c r="U77" s="1073"/>
      <c r="V77" s="1074">
        <v>282097</v>
      </c>
      <c r="W77" s="1072"/>
      <c r="X77" s="1072"/>
      <c r="Y77" s="1072"/>
      <c r="Z77" s="1073"/>
      <c r="AA77" s="1074">
        <v>10</v>
      </c>
      <c r="AB77" s="1072"/>
      <c r="AC77" s="1072"/>
      <c r="AD77" s="1072"/>
      <c r="AE77" s="1073"/>
      <c r="AF77" s="1074">
        <v>10</v>
      </c>
      <c r="AG77" s="1072"/>
      <c r="AH77" s="1072"/>
      <c r="AI77" s="1072"/>
      <c r="AJ77" s="1073"/>
      <c r="AK77" s="1074">
        <v>7330</v>
      </c>
      <c r="AL77" s="1072"/>
      <c r="AM77" s="1072"/>
      <c r="AN77" s="1072"/>
      <c r="AO77" s="1073"/>
      <c r="AP77" s="1074" t="s">
        <v>603</v>
      </c>
      <c r="AQ77" s="1072"/>
      <c r="AR77" s="1072"/>
      <c r="AS77" s="1072"/>
      <c r="AT77" s="1073"/>
      <c r="AU77" s="1074" t="s">
        <v>603</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45" customHeight="1" x14ac:dyDescent="0.15">
      <c r="A78" s="262">
        <v>11</v>
      </c>
      <c r="B78" s="1067" t="s">
        <v>600</v>
      </c>
      <c r="C78" s="1068"/>
      <c r="D78" s="1068"/>
      <c r="E78" s="1068"/>
      <c r="F78" s="1068"/>
      <c r="G78" s="1068"/>
      <c r="H78" s="1068"/>
      <c r="I78" s="1068"/>
      <c r="J78" s="1068"/>
      <c r="K78" s="1068"/>
      <c r="L78" s="1068"/>
      <c r="M78" s="1068"/>
      <c r="N78" s="1068"/>
      <c r="O78" s="1068"/>
      <c r="P78" s="1069"/>
      <c r="Q78" s="1070">
        <v>96</v>
      </c>
      <c r="R78" s="1064"/>
      <c r="S78" s="1064"/>
      <c r="T78" s="1064"/>
      <c r="U78" s="1064"/>
      <c r="V78" s="1064">
        <v>72</v>
      </c>
      <c r="W78" s="1064"/>
      <c r="X78" s="1064"/>
      <c r="Y78" s="1064"/>
      <c r="Z78" s="1064"/>
      <c r="AA78" s="1064">
        <v>24</v>
      </c>
      <c r="AB78" s="1064"/>
      <c r="AC78" s="1064"/>
      <c r="AD78" s="1064"/>
      <c r="AE78" s="1064"/>
      <c r="AF78" s="1064">
        <v>24</v>
      </c>
      <c r="AG78" s="1064"/>
      <c r="AH78" s="1064"/>
      <c r="AI78" s="1064"/>
      <c r="AJ78" s="1064"/>
      <c r="AK78" s="1064">
        <v>20</v>
      </c>
      <c r="AL78" s="1064"/>
      <c r="AM78" s="1064"/>
      <c r="AN78" s="1064"/>
      <c r="AO78" s="1064"/>
      <c r="AP78" s="1064" t="s">
        <v>603</v>
      </c>
      <c r="AQ78" s="1064"/>
      <c r="AR78" s="1064"/>
      <c r="AS78" s="1064"/>
      <c r="AT78" s="1064"/>
      <c r="AU78" s="1064" t="s">
        <v>603</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4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4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4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4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4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4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4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4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4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45" customHeight="1" thickBot="1" x14ac:dyDescent="0.2">
      <c r="A88" s="265" t="s">
        <v>393</v>
      </c>
      <c r="B88" s="1037" t="s">
        <v>430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361</v>
      </c>
      <c r="AG88" s="1052"/>
      <c r="AH88" s="1052"/>
      <c r="AI88" s="1052"/>
      <c r="AJ88" s="1052"/>
      <c r="AK88" s="1056"/>
      <c r="AL88" s="1056"/>
      <c r="AM88" s="1056"/>
      <c r="AN88" s="1056"/>
      <c r="AO88" s="1056"/>
      <c r="AP88" s="1052">
        <v>394</v>
      </c>
      <c r="AQ88" s="1052"/>
      <c r="AR88" s="1052"/>
      <c r="AS88" s="1052"/>
      <c r="AT88" s="1052"/>
      <c r="AU88" s="1052">
        <v>58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4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4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4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4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4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4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4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4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4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4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4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4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4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4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431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10</v>
      </c>
      <c r="CS102" s="1044"/>
      <c r="CT102" s="1044"/>
      <c r="CU102" s="1044"/>
      <c r="CV102" s="1045"/>
      <c r="CW102" s="1043" t="s">
        <v>609</v>
      </c>
      <c r="CX102" s="1044"/>
      <c r="CY102" s="1044"/>
      <c r="CZ102" s="1044"/>
      <c r="DA102" s="1045"/>
      <c r="DB102" s="1043" t="s">
        <v>609</v>
      </c>
      <c r="DC102" s="1044"/>
      <c r="DD102" s="1044"/>
      <c r="DE102" s="1044"/>
      <c r="DF102" s="1045"/>
      <c r="DG102" s="1043" t="s">
        <v>609</v>
      </c>
      <c r="DH102" s="1044"/>
      <c r="DI102" s="1044"/>
      <c r="DJ102" s="1044"/>
      <c r="DK102" s="1045"/>
      <c r="DL102" s="1043" t="s">
        <v>609</v>
      </c>
      <c r="DM102" s="1044"/>
      <c r="DN102" s="1044"/>
      <c r="DO102" s="1044"/>
      <c r="DP102" s="1045"/>
      <c r="DQ102" s="1043" t="s">
        <v>609</v>
      </c>
      <c r="DR102" s="1044"/>
      <c r="DS102" s="1044"/>
      <c r="DT102" s="1044"/>
      <c r="DU102" s="1045"/>
      <c r="DV102" s="1026"/>
      <c r="DW102" s="1027"/>
      <c r="DX102" s="1027"/>
      <c r="DY102" s="1027"/>
      <c r="DZ102" s="1028"/>
      <c r="EA102" s="247"/>
    </row>
    <row r="103" spans="1:131" s="248" customFormat="1" ht="26.4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4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4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45" customHeight="1" x14ac:dyDescent="0.15">
      <c r="A108" s="1031" t="s">
        <v>436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45" customHeight="1" x14ac:dyDescent="0.15">
      <c r="A109" s="986" t="s">
        <v>438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439</v>
      </c>
      <c r="AB109" s="987"/>
      <c r="AC109" s="987"/>
      <c r="AD109" s="987"/>
      <c r="AE109" s="988"/>
      <c r="AF109" s="989" t="s">
        <v>310</v>
      </c>
      <c r="AG109" s="987"/>
      <c r="AH109" s="987"/>
      <c r="AI109" s="987"/>
      <c r="AJ109" s="988"/>
      <c r="AK109" s="989" t="s">
        <v>309</v>
      </c>
      <c r="AL109" s="987"/>
      <c r="AM109" s="987"/>
      <c r="AN109" s="987"/>
      <c r="AO109" s="988"/>
      <c r="AP109" s="989" t="s">
        <v>440</v>
      </c>
      <c r="AQ109" s="987"/>
      <c r="AR109" s="987"/>
      <c r="AS109" s="987"/>
      <c r="AT109" s="1018"/>
      <c r="AU109" s="986" t="s">
        <v>438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439</v>
      </c>
      <c r="BR109" s="987"/>
      <c r="BS109" s="987"/>
      <c r="BT109" s="987"/>
      <c r="BU109" s="988"/>
      <c r="BV109" s="989" t="s">
        <v>310</v>
      </c>
      <c r="BW109" s="987"/>
      <c r="BX109" s="987"/>
      <c r="BY109" s="987"/>
      <c r="BZ109" s="988"/>
      <c r="CA109" s="989" t="s">
        <v>309</v>
      </c>
      <c r="CB109" s="987"/>
      <c r="CC109" s="987"/>
      <c r="CD109" s="987"/>
      <c r="CE109" s="988"/>
      <c r="CF109" s="1025" t="s">
        <v>440</v>
      </c>
      <c r="CG109" s="1025"/>
      <c r="CH109" s="1025"/>
      <c r="CI109" s="1025"/>
      <c r="CJ109" s="1025"/>
      <c r="CK109" s="989" t="s">
        <v>441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439</v>
      </c>
      <c r="DH109" s="987"/>
      <c r="DI109" s="987"/>
      <c r="DJ109" s="987"/>
      <c r="DK109" s="988"/>
      <c r="DL109" s="989" t="s">
        <v>310</v>
      </c>
      <c r="DM109" s="987"/>
      <c r="DN109" s="987"/>
      <c r="DO109" s="987"/>
      <c r="DP109" s="988"/>
      <c r="DQ109" s="989" t="s">
        <v>309</v>
      </c>
      <c r="DR109" s="987"/>
      <c r="DS109" s="987"/>
      <c r="DT109" s="987"/>
      <c r="DU109" s="988"/>
      <c r="DV109" s="989" t="s">
        <v>440</v>
      </c>
      <c r="DW109" s="987"/>
      <c r="DX109" s="987"/>
      <c r="DY109" s="987"/>
      <c r="DZ109" s="1018"/>
    </row>
    <row r="110" spans="1:131" s="247" customFormat="1" ht="26.45" customHeight="1" x14ac:dyDescent="0.15">
      <c r="A110" s="889" t="s">
        <v>442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645869</v>
      </c>
      <c r="AB110" s="980"/>
      <c r="AC110" s="980"/>
      <c r="AD110" s="980"/>
      <c r="AE110" s="981"/>
      <c r="AF110" s="982">
        <v>754181</v>
      </c>
      <c r="AG110" s="980"/>
      <c r="AH110" s="980"/>
      <c r="AI110" s="980"/>
      <c r="AJ110" s="981"/>
      <c r="AK110" s="982">
        <v>784606</v>
      </c>
      <c r="AL110" s="980"/>
      <c r="AM110" s="980"/>
      <c r="AN110" s="980"/>
      <c r="AO110" s="981"/>
      <c r="AP110" s="983">
        <v>20.399999999999999</v>
      </c>
      <c r="AQ110" s="984"/>
      <c r="AR110" s="984"/>
      <c r="AS110" s="984"/>
      <c r="AT110" s="985"/>
      <c r="AU110" s="1019" t="s">
        <v>73</v>
      </c>
      <c r="AV110" s="1020"/>
      <c r="AW110" s="1020"/>
      <c r="AX110" s="1020"/>
      <c r="AY110" s="1020"/>
      <c r="AZ110" s="945" t="s">
        <v>443</v>
      </c>
      <c r="BA110" s="890"/>
      <c r="BB110" s="890"/>
      <c r="BC110" s="890"/>
      <c r="BD110" s="890"/>
      <c r="BE110" s="890"/>
      <c r="BF110" s="890"/>
      <c r="BG110" s="890"/>
      <c r="BH110" s="890"/>
      <c r="BI110" s="890"/>
      <c r="BJ110" s="890"/>
      <c r="BK110" s="890"/>
      <c r="BL110" s="890"/>
      <c r="BM110" s="890"/>
      <c r="BN110" s="890"/>
      <c r="BO110" s="890"/>
      <c r="BP110" s="891"/>
      <c r="BQ110" s="946">
        <v>9439913</v>
      </c>
      <c r="BR110" s="927"/>
      <c r="BS110" s="927"/>
      <c r="BT110" s="927"/>
      <c r="BU110" s="927"/>
      <c r="BV110" s="927">
        <v>9712139</v>
      </c>
      <c r="BW110" s="927"/>
      <c r="BX110" s="927"/>
      <c r="BY110" s="927"/>
      <c r="BZ110" s="927"/>
      <c r="CA110" s="927">
        <v>10308926</v>
      </c>
      <c r="CB110" s="927"/>
      <c r="CC110" s="927"/>
      <c r="CD110" s="927"/>
      <c r="CE110" s="927"/>
      <c r="CF110" s="951">
        <v>267.5</v>
      </c>
      <c r="CG110" s="952"/>
      <c r="CH110" s="952"/>
      <c r="CI110" s="952"/>
      <c r="CJ110" s="952"/>
      <c r="CK110" s="1015" t="s">
        <v>444</v>
      </c>
      <c r="CL110" s="901"/>
      <c r="CM110" s="976" t="s">
        <v>445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236</v>
      </c>
      <c r="DH110" s="927"/>
      <c r="DI110" s="927"/>
      <c r="DJ110" s="927"/>
      <c r="DK110" s="927"/>
      <c r="DL110" s="927" t="s">
        <v>236</v>
      </c>
      <c r="DM110" s="927"/>
      <c r="DN110" s="927"/>
      <c r="DO110" s="927"/>
      <c r="DP110" s="927"/>
      <c r="DQ110" s="927" t="s">
        <v>446</v>
      </c>
      <c r="DR110" s="927"/>
      <c r="DS110" s="927"/>
      <c r="DT110" s="927"/>
      <c r="DU110" s="927"/>
      <c r="DV110" s="928" t="s">
        <v>447</v>
      </c>
      <c r="DW110" s="928"/>
      <c r="DX110" s="928"/>
      <c r="DY110" s="928"/>
      <c r="DZ110" s="929"/>
    </row>
    <row r="111" spans="1:131" s="247" customFormat="1" ht="26.45" customHeight="1" x14ac:dyDescent="0.15">
      <c r="A111" s="856" t="s">
        <v>448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236</v>
      </c>
      <c r="AB111" s="1008"/>
      <c r="AC111" s="1008"/>
      <c r="AD111" s="1008"/>
      <c r="AE111" s="1009"/>
      <c r="AF111" s="1010" t="s">
        <v>236</v>
      </c>
      <c r="AG111" s="1008"/>
      <c r="AH111" s="1008"/>
      <c r="AI111" s="1008"/>
      <c r="AJ111" s="1009"/>
      <c r="AK111" s="1010" t="s">
        <v>236</v>
      </c>
      <c r="AL111" s="1008"/>
      <c r="AM111" s="1008"/>
      <c r="AN111" s="1008"/>
      <c r="AO111" s="1009"/>
      <c r="AP111" s="1011" t="s">
        <v>236</v>
      </c>
      <c r="AQ111" s="1012"/>
      <c r="AR111" s="1012"/>
      <c r="AS111" s="1012"/>
      <c r="AT111" s="1013"/>
      <c r="AU111" s="1021"/>
      <c r="AV111" s="1022"/>
      <c r="AW111" s="1022"/>
      <c r="AX111" s="1022"/>
      <c r="AY111" s="1022"/>
      <c r="AZ111" s="897" t="s">
        <v>449</v>
      </c>
      <c r="BA111" s="832"/>
      <c r="BB111" s="832"/>
      <c r="BC111" s="832"/>
      <c r="BD111" s="832"/>
      <c r="BE111" s="832"/>
      <c r="BF111" s="832"/>
      <c r="BG111" s="832"/>
      <c r="BH111" s="832"/>
      <c r="BI111" s="832"/>
      <c r="BJ111" s="832"/>
      <c r="BK111" s="832"/>
      <c r="BL111" s="832"/>
      <c r="BM111" s="832"/>
      <c r="BN111" s="832"/>
      <c r="BO111" s="832"/>
      <c r="BP111" s="833"/>
      <c r="BQ111" s="898">
        <v>278054</v>
      </c>
      <c r="BR111" s="899"/>
      <c r="BS111" s="899"/>
      <c r="BT111" s="899"/>
      <c r="BU111" s="899"/>
      <c r="BV111" s="899">
        <v>271068</v>
      </c>
      <c r="BW111" s="899"/>
      <c r="BX111" s="899"/>
      <c r="BY111" s="899"/>
      <c r="BZ111" s="899"/>
      <c r="CA111" s="899">
        <v>212382</v>
      </c>
      <c r="CB111" s="899"/>
      <c r="CC111" s="899"/>
      <c r="CD111" s="899"/>
      <c r="CE111" s="899"/>
      <c r="CF111" s="960">
        <v>5.5</v>
      </c>
      <c r="CG111" s="961"/>
      <c r="CH111" s="961"/>
      <c r="CI111" s="961"/>
      <c r="CJ111" s="961"/>
      <c r="CK111" s="1016"/>
      <c r="CL111" s="903"/>
      <c r="CM111" s="906" t="s">
        <v>450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236</v>
      </c>
      <c r="DH111" s="899"/>
      <c r="DI111" s="899"/>
      <c r="DJ111" s="899"/>
      <c r="DK111" s="899"/>
      <c r="DL111" s="899" t="s">
        <v>236</v>
      </c>
      <c r="DM111" s="899"/>
      <c r="DN111" s="899"/>
      <c r="DO111" s="899"/>
      <c r="DP111" s="899"/>
      <c r="DQ111" s="899" t="s">
        <v>236</v>
      </c>
      <c r="DR111" s="899"/>
      <c r="DS111" s="899"/>
      <c r="DT111" s="899"/>
      <c r="DU111" s="899"/>
      <c r="DV111" s="876" t="s">
        <v>236</v>
      </c>
      <c r="DW111" s="876"/>
      <c r="DX111" s="876"/>
      <c r="DY111" s="876"/>
      <c r="DZ111" s="877"/>
    </row>
    <row r="112" spans="1:131" s="247" customFormat="1" ht="26.45" customHeight="1" x14ac:dyDescent="0.15">
      <c r="A112" s="1001" t="s">
        <v>451</v>
      </c>
      <c r="B112" s="1002"/>
      <c r="C112" s="832" t="s">
        <v>452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236</v>
      </c>
      <c r="AB112" s="862"/>
      <c r="AC112" s="862"/>
      <c r="AD112" s="862"/>
      <c r="AE112" s="863"/>
      <c r="AF112" s="864" t="s">
        <v>236</v>
      </c>
      <c r="AG112" s="862"/>
      <c r="AH112" s="862"/>
      <c r="AI112" s="862"/>
      <c r="AJ112" s="863"/>
      <c r="AK112" s="864" t="s">
        <v>446</v>
      </c>
      <c r="AL112" s="862"/>
      <c r="AM112" s="862"/>
      <c r="AN112" s="862"/>
      <c r="AO112" s="863"/>
      <c r="AP112" s="909" t="s">
        <v>236</v>
      </c>
      <c r="AQ112" s="910"/>
      <c r="AR112" s="910"/>
      <c r="AS112" s="910"/>
      <c r="AT112" s="911"/>
      <c r="AU112" s="1021"/>
      <c r="AV112" s="1022"/>
      <c r="AW112" s="1022"/>
      <c r="AX112" s="1022"/>
      <c r="AY112" s="1022"/>
      <c r="AZ112" s="897" t="s">
        <v>453</v>
      </c>
      <c r="BA112" s="832"/>
      <c r="BB112" s="832"/>
      <c r="BC112" s="832"/>
      <c r="BD112" s="832"/>
      <c r="BE112" s="832"/>
      <c r="BF112" s="832"/>
      <c r="BG112" s="832"/>
      <c r="BH112" s="832"/>
      <c r="BI112" s="832"/>
      <c r="BJ112" s="832"/>
      <c r="BK112" s="832"/>
      <c r="BL112" s="832"/>
      <c r="BM112" s="832"/>
      <c r="BN112" s="832"/>
      <c r="BO112" s="832"/>
      <c r="BP112" s="833"/>
      <c r="BQ112" s="898">
        <v>9135320</v>
      </c>
      <c r="BR112" s="899"/>
      <c r="BS112" s="899"/>
      <c r="BT112" s="899"/>
      <c r="BU112" s="899"/>
      <c r="BV112" s="899">
        <v>7955822</v>
      </c>
      <c r="BW112" s="899"/>
      <c r="BX112" s="899"/>
      <c r="BY112" s="899"/>
      <c r="BZ112" s="899"/>
      <c r="CA112" s="899">
        <v>7392999</v>
      </c>
      <c r="CB112" s="899"/>
      <c r="CC112" s="899"/>
      <c r="CD112" s="899"/>
      <c r="CE112" s="899"/>
      <c r="CF112" s="960">
        <v>191.8</v>
      </c>
      <c r="CG112" s="961"/>
      <c r="CH112" s="961"/>
      <c r="CI112" s="961"/>
      <c r="CJ112" s="961"/>
      <c r="CK112" s="1016"/>
      <c r="CL112" s="903"/>
      <c r="CM112" s="906" t="s">
        <v>454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236</v>
      </c>
      <c r="DH112" s="899"/>
      <c r="DI112" s="899"/>
      <c r="DJ112" s="899"/>
      <c r="DK112" s="899"/>
      <c r="DL112" s="899" t="s">
        <v>236</v>
      </c>
      <c r="DM112" s="899"/>
      <c r="DN112" s="899"/>
      <c r="DO112" s="899"/>
      <c r="DP112" s="899"/>
      <c r="DQ112" s="899" t="s">
        <v>236</v>
      </c>
      <c r="DR112" s="899"/>
      <c r="DS112" s="899"/>
      <c r="DT112" s="899"/>
      <c r="DU112" s="899"/>
      <c r="DV112" s="876" t="s">
        <v>236</v>
      </c>
      <c r="DW112" s="876"/>
      <c r="DX112" s="876"/>
      <c r="DY112" s="876"/>
      <c r="DZ112" s="877"/>
    </row>
    <row r="113" spans="1:130" s="247" customFormat="1" ht="26.45" customHeight="1" x14ac:dyDescent="0.15">
      <c r="A113" s="1003"/>
      <c r="B113" s="1004"/>
      <c r="C113" s="832" t="s">
        <v>455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580481</v>
      </c>
      <c r="AB113" s="1008"/>
      <c r="AC113" s="1008"/>
      <c r="AD113" s="1008"/>
      <c r="AE113" s="1009"/>
      <c r="AF113" s="1010">
        <v>567003</v>
      </c>
      <c r="AG113" s="1008"/>
      <c r="AH113" s="1008"/>
      <c r="AI113" s="1008"/>
      <c r="AJ113" s="1009"/>
      <c r="AK113" s="1010">
        <v>594222</v>
      </c>
      <c r="AL113" s="1008"/>
      <c r="AM113" s="1008"/>
      <c r="AN113" s="1008"/>
      <c r="AO113" s="1009"/>
      <c r="AP113" s="1011">
        <v>15.4</v>
      </c>
      <c r="AQ113" s="1012"/>
      <c r="AR113" s="1012"/>
      <c r="AS113" s="1012"/>
      <c r="AT113" s="1013"/>
      <c r="AU113" s="1021"/>
      <c r="AV113" s="1022"/>
      <c r="AW113" s="1022"/>
      <c r="AX113" s="1022"/>
      <c r="AY113" s="1022"/>
      <c r="AZ113" s="897" t="s">
        <v>456</v>
      </c>
      <c r="BA113" s="832"/>
      <c r="BB113" s="832"/>
      <c r="BC113" s="832"/>
      <c r="BD113" s="832"/>
      <c r="BE113" s="832"/>
      <c r="BF113" s="832"/>
      <c r="BG113" s="832"/>
      <c r="BH113" s="832"/>
      <c r="BI113" s="832"/>
      <c r="BJ113" s="832"/>
      <c r="BK113" s="832"/>
      <c r="BL113" s="832"/>
      <c r="BM113" s="832"/>
      <c r="BN113" s="832"/>
      <c r="BO113" s="832"/>
      <c r="BP113" s="833"/>
      <c r="BQ113" s="898">
        <v>64780</v>
      </c>
      <c r="BR113" s="899"/>
      <c r="BS113" s="899"/>
      <c r="BT113" s="899"/>
      <c r="BU113" s="899"/>
      <c r="BV113" s="899">
        <v>62115</v>
      </c>
      <c r="BW113" s="899"/>
      <c r="BX113" s="899"/>
      <c r="BY113" s="899"/>
      <c r="BZ113" s="899"/>
      <c r="CA113" s="899">
        <v>58809</v>
      </c>
      <c r="CB113" s="899"/>
      <c r="CC113" s="899"/>
      <c r="CD113" s="899"/>
      <c r="CE113" s="899"/>
      <c r="CF113" s="960">
        <v>1.5</v>
      </c>
      <c r="CG113" s="961"/>
      <c r="CH113" s="961"/>
      <c r="CI113" s="961"/>
      <c r="CJ113" s="961"/>
      <c r="CK113" s="1016"/>
      <c r="CL113" s="903"/>
      <c r="CM113" s="906" t="s">
        <v>457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236</v>
      </c>
      <c r="DH113" s="862"/>
      <c r="DI113" s="862"/>
      <c r="DJ113" s="862"/>
      <c r="DK113" s="863"/>
      <c r="DL113" s="864" t="s">
        <v>458</v>
      </c>
      <c r="DM113" s="862"/>
      <c r="DN113" s="862"/>
      <c r="DO113" s="862"/>
      <c r="DP113" s="863"/>
      <c r="DQ113" s="864" t="s">
        <v>459</v>
      </c>
      <c r="DR113" s="862"/>
      <c r="DS113" s="862"/>
      <c r="DT113" s="862"/>
      <c r="DU113" s="863"/>
      <c r="DV113" s="909" t="s">
        <v>459</v>
      </c>
      <c r="DW113" s="910"/>
      <c r="DX113" s="910"/>
      <c r="DY113" s="910"/>
      <c r="DZ113" s="911"/>
    </row>
    <row r="114" spans="1:130" s="247" customFormat="1" ht="26.45" customHeight="1" x14ac:dyDescent="0.15">
      <c r="A114" s="1003"/>
      <c r="B114" s="1004"/>
      <c r="C114" s="832" t="s">
        <v>460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2410</v>
      </c>
      <c r="AB114" s="862"/>
      <c r="AC114" s="862"/>
      <c r="AD114" s="862"/>
      <c r="AE114" s="863"/>
      <c r="AF114" s="864">
        <v>5118</v>
      </c>
      <c r="AG114" s="862"/>
      <c r="AH114" s="862"/>
      <c r="AI114" s="862"/>
      <c r="AJ114" s="863"/>
      <c r="AK114" s="864">
        <v>5431</v>
      </c>
      <c r="AL114" s="862"/>
      <c r="AM114" s="862"/>
      <c r="AN114" s="862"/>
      <c r="AO114" s="863"/>
      <c r="AP114" s="909">
        <v>0.1</v>
      </c>
      <c r="AQ114" s="910"/>
      <c r="AR114" s="910"/>
      <c r="AS114" s="910"/>
      <c r="AT114" s="911"/>
      <c r="AU114" s="1021"/>
      <c r="AV114" s="1022"/>
      <c r="AW114" s="1022"/>
      <c r="AX114" s="1022"/>
      <c r="AY114" s="1022"/>
      <c r="AZ114" s="897" t="s">
        <v>461</v>
      </c>
      <c r="BA114" s="832"/>
      <c r="BB114" s="832"/>
      <c r="BC114" s="832"/>
      <c r="BD114" s="832"/>
      <c r="BE114" s="832"/>
      <c r="BF114" s="832"/>
      <c r="BG114" s="832"/>
      <c r="BH114" s="832"/>
      <c r="BI114" s="832"/>
      <c r="BJ114" s="832"/>
      <c r="BK114" s="832"/>
      <c r="BL114" s="832"/>
      <c r="BM114" s="832"/>
      <c r="BN114" s="832"/>
      <c r="BO114" s="832"/>
      <c r="BP114" s="833"/>
      <c r="BQ114" s="898">
        <v>766239</v>
      </c>
      <c r="BR114" s="899"/>
      <c r="BS114" s="899"/>
      <c r="BT114" s="899"/>
      <c r="BU114" s="899"/>
      <c r="BV114" s="899">
        <v>766589</v>
      </c>
      <c r="BW114" s="899"/>
      <c r="BX114" s="899"/>
      <c r="BY114" s="899"/>
      <c r="BZ114" s="899"/>
      <c r="CA114" s="899">
        <v>763562</v>
      </c>
      <c r="CB114" s="899"/>
      <c r="CC114" s="899"/>
      <c r="CD114" s="899"/>
      <c r="CE114" s="899"/>
      <c r="CF114" s="960">
        <v>19.8</v>
      </c>
      <c r="CG114" s="961"/>
      <c r="CH114" s="961"/>
      <c r="CI114" s="961"/>
      <c r="CJ114" s="961"/>
      <c r="CK114" s="1016"/>
      <c r="CL114" s="903"/>
      <c r="CM114" s="906" t="s">
        <v>462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236</v>
      </c>
      <c r="DH114" s="862"/>
      <c r="DI114" s="862"/>
      <c r="DJ114" s="862"/>
      <c r="DK114" s="863"/>
      <c r="DL114" s="864" t="s">
        <v>236</v>
      </c>
      <c r="DM114" s="862"/>
      <c r="DN114" s="862"/>
      <c r="DO114" s="862"/>
      <c r="DP114" s="863"/>
      <c r="DQ114" s="864" t="s">
        <v>236</v>
      </c>
      <c r="DR114" s="862"/>
      <c r="DS114" s="862"/>
      <c r="DT114" s="862"/>
      <c r="DU114" s="863"/>
      <c r="DV114" s="909" t="s">
        <v>236</v>
      </c>
      <c r="DW114" s="910"/>
      <c r="DX114" s="910"/>
      <c r="DY114" s="910"/>
      <c r="DZ114" s="911"/>
    </row>
    <row r="115" spans="1:130" s="247" customFormat="1" ht="26.45" customHeight="1" x14ac:dyDescent="0.15">
      <c r="A115" s="1003"/>
      <c r="B115" s="1004"/>
      <c r="C115" s="832" t="s">
        <v>463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3544</v>
      </c>
      <c r="AB115" s="1008"/>
      <c r="AC115" s="1008"/>
      <c r="AD115" s="1008"/>
      <c r="AE115" s="1009"/>
      <c r="AF115" s="1010">
        <v>3521</v>
      </c>
      <c r="AG115" s="1008"/>
      <c r="AH115" s="1008"/>
      <c r="AI115" s="1008"/>
      <c r="AJ115" s="1009"/>
      <c r="AK115" s="1010">
        <v>3792</v>
      </c>
      <c r="AL115" s="1008"/>
      <c r="AM115" s="1008"/>
      <c r="AN115" s="1008"/>
      <c r="AO115" s="1009"/>
      <c r="AP115" s="1011">
        <v>0.1</v>
      </c>
      <c r="AQ115" s="1012"/>
      <c r="AR115" s="1012"/>
      <c r="AS115" s="1012"/>
      <c r="AT115" s="1013"/>
      <c r="AU115" s="1021"/>
      <c r="AV115" s="1022"/>
      <c r="AW115" s="1022"/>
      <c r="AX115" s="1022"/>
      <c r="AY115" s="1022"/>
      <c r="AZ115" s="897" t="s">
        <v>464</v>
      </c>
      <c r="BA115" s="832"/>
      <c r="BB115" s="832"/>
      <c r="BC115" s="832"/>
      <c r="BD115" s="832"/>
      <c r="BE115" s="832"/>
      <c r="BF115" s="832"/>
      <c r="BG115" s="832"/>
      <c r="BH115" s="832"/>
      <c r="BI115" s="832"/>
      <c r="BJ115" s="832"/>
      <c r="BK115" s="832"/>
      <c r="BL115" s="832"/>
      <c r="BM115" s="832"/>
      <c r="BN115" s="832"/>
      <c r="BO115" s="832"/>
      <c r="BP115" s="833"/>
      <c r="BQ115" s="898" t="s">
        <v>236</v>
      </c>
      <c r="BR115" s="899"/>
      <c r="BS115" s="899"/>
      <c r="BT115" s="899"/>
      <c r="BU115" s="899"/>
      <c r="BV115" s="899" t="s">
        <v>236</v>
      </c>
      <c r="BW115" s="899"/>
      <c r="BX115" s="899"/>
      <c r="BY115" s="899"/>
      <c r="BZ115" s="899"/>
      <c r="CA115" s="899" t="s">
        <v>236</v>
      </c>
      <c r="CB115" s="899"/>
      <c r="CC115" s="899"/>
      <c r="CD115" s="899"/>
      <c r="CE115" s="899"/>
      <c r="CF115" s="960" t="s">
        <v>236</v>
      </c>
      <c r="CG115" s="961"/>
      <c r="CH115" s="961"/>
      <c r="CI115" s="961"/>
      <c r="CJ115" s="961"/>
      <c r="CK115" s="1016"/>
      <c r="CL115" s="903"/>
      <c r="CM115" s="897" t="s">
        <v>465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236</v>
      </c>
      <c r="DH115" s="862"/>
      <c r="DI115" s="862"/>
      <c r="DJ115" s="862"/>
      <c r="DK115" s="863"/>
      <c r="DL115" s="864" t="s">
        <v>236</v>
      </c>
      <c r="DM115" s="862"/>
      <c r="DN115" s="862"/>
      <c r="DO115" s="862"/>
      <c r="DP115" s="863"/>
      <c r="DQ115" s="864" t="s">
        <v>236</v>
      </c>
      <c r="DR115" s="862"/>
      <c r="DS115" s="862"/>
      <c r="DT115" s="862"/>
      <c r="DU115" s="863"/>
      <c r="DV115" s="909" t="s">
        <v>458</v>
      </c>
      <c r="DW115" s="910"/>
      <c r="DX115" s="910"/>
      <c r="DY115" s="910"/>
      <c r="DZ115" s="911"/>
    </row>
    <row r="116" spans="1:130" s="247" customFormat="1" ht="26.45" customHeight="1" x14ac:dyDescent="0.15">
      <c r="A116" s="1005"/>
      <c r="B116" s="1006"/>
      <c r="C116" s="965" t="s">
        <v>466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236</v>
      </c>
      <c r="AB116" s="862"/>
      <c r="AC116" s="862"/>
      <c r="AD116" s="862"/>
      <c r="AE116" s="863"/>
      <c r="AF116" s="864">
        <v>400</v>
      </c>
      <c r="AG116" s="862"/>
      <c r="AH116" s="862"/>
      <c r="AI116" s="862"/>
      <c r="AJ116" s="863"/>
      <c r="AK116" s="864">
        <v>325</v>
      </c>
      <c r="AL116" s="862"/>
      <c r="AM116" s="862"/>
      <c r="AN116" s="862"/>
      <c r="AO116" s="863"/>
      <c r="AP116" s="909">
        <v>0</v>
      </c>
      <c r="AQ116" s="910"/>
      <c r="AR116" s="910"/>
      <c r="AS116" s="910"/>
      <c r="AT116" s="911"/>
      <c r="AU116" s="1021"/>
      <c r="AV116" s="1022"/>
      <c r="AW116" s="1022"/>
      <c r="AX116" s="1022"/>
      <c r="AY116" s="1022"/>
      <c r="AZ116" s="948" t="s">
        <v>467</v>
      </c>
      <c r="BA116" s="949"/>
      <c r="BB116" s="949"/>
      <c r="BC116" s="949"/>
      <c r="BD116" s="949"/>
      <c r="BE116" s="949"/>
      <c r="BF116" s="949"/>
      <c r="BG116" s="949"/>
      <c r="BH116" s="949"/>
      <c r="BI116" s="949"/>
      <c r="BJ116" s="949"/>
      <c r="BK116" s="949"/>
      <c r="BL116" s="949"/>
      <c r="BM116" s="949"/>
      <c r="BN116" s="949"/>
      <c r="BO116" s="949"/>
      <c r="BP116" s="950"/>
      <c r="BQ116" s="898" t="s">
        <v>236</v>
      </c>
      <c r="BR116" s="899"/>
      <c r="BS116" s="899"/>
      <c r="BT116" s="899"/>
      <c r="BU116" s="899"/>
      <c r="BV116" s="899" t="s">
        <v>236</v>
      </c>
      <c r="BW116" s="899"/>
      <c r="BX116" s="899"/>
      <c r="BY116" s="899"/>
      <c r="BZ116" s="899"/>
      <c r="CA116" s="899" t="s">
        <v>446</v>
      </c>
      <c r="CB116" s="899"/>
      <c r="CC116" s="899"/>
      <c r="CD116" s="899"/>
      <c r="CE116" s="899"/>
      <c r="CF116" s="960" t="s">
        <v>236</v>
      </c>
      <c r="CG116" s="961"/>
      <c r="CH116" s="961"/>
      <c r="CI116" s="961"/>
      <c r="CJ116" s="961"/>
      <c r="CK116" s="1016"/>
      <c r="CL116" s="903"/>
      <c r="CM116" s="906" t="s">
        <v>468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236</v>
      </c>
      <c r="DH116" s="862"/>
      <c r="DI116" s="862"/>
      <c r="DJ116" s="862"/>
      <c r="DK116" s="863"/>
      <c r="DL116" s="864" t="s">
        <v>236</v>
      </c>
      <c r="DM116" s="862"/>
      <c r="DN116" s="862"/>
      <c r="DO116" s="862"/>
      <c r="DP116" s="863"/>
      <c r="DQ116" s="864" t="s">
        <v>236</v>
      </c>
      <c r="DR116" s="862"/>
      <c r="DS116" s="862"/>
      <c r="DT116" s="862"/>
      <c r="DU116" s="863"/>
      <c r="DV116" s="909" t="s">
        <v>236</v>
      </c>
      <c r="DW116" s="910"/>
      <c r="DX116" s="910"/>
      <c r="DY116" s="910"/>
      <c r="DZ116" s="911"/>
    </row>
    <row r="117" spans="1:130" s="247" customFormat="1" ht="26.4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469</v>
      </c>
      <c r="Z117" s="988"/>
      <c r="AA117" s="993">
        <v>1232304</v>
      </c>
      <c r="AB117" s="994"/>
      <c r="AC117" s="994"/>
      <c r="AD117" s="994"/>
      <c r="AE117" s="995"/>
      <c r="AF117" s="996">
        <v>1330223</v>
      </c>
      <c r="AG117" s="994"/>
      <c r="AH117" s="994"/>
      <c r="AI117" s="994"/>
      <c r="AJ117" s="995"/>
      <c r="AK117" s="996">
        <v>1388376</v>
      </c>
      <c r="AL117" s="994"/>
      <c r="AM117" s="994"/>
      <c r="AN117" s="994"/>
      <c r="AO117" s="995"/>
      <c r="AP117" s="997"/>
      <c r="AQ117" s="998"/>
      <c r="AR117" s="998"/>
      <c r="AS117" s="998"/>
      <c r="AT117" s="999"/>
      <c r="AU117" s="1021"/>
      <c r="AV117" s="1022"/>
      <c r="AW117" s="1022"/>
      <c r="AX117" s="1022"/>
      <c r="AY117" s="1022"/>
      <c r="AZ117" s="948" t="s">
        <v>470</v>
      </c>
      <c r="BA117" s="949"/>
      <c r="BB117" s="949"/>
      <c r="BC117" s="949"/>
      <c r="BD117" s="949"/>
      <c r="BE117" s="949"/>
      <c r="BF117" s="949"/>
      <c r="BG117" s="949"/>
      <c r="BH117" s="949"/>
      <c r="BI117" s="949"/>
      <c r="BJ117" s="949"/>
      <c r="BK117" s="949"/>
      <c r="BL117" s="949"/>
      <c r="BM117" s="949"/>
      <c r="BN117" s="949"/>
      <c r="BO117" s="949"/>
      <c r="BP117" s="950"/>
      <c r="BQ117" s="898" t="s">
        <v>446</v>
      </c>
      <c r="BR117" s="899"/>
      <c r="BS117" s="899"/>
      <c r="BT117" s="899"/>
      <c r="BU117" s="899"/>
      <c r="BV117" s="899" t="s">
        <v>236</v>
      </c>
      <c r="BW117" s="899"/>
      <c r="BX117" s="899"/>
      <c r="BY117" s="899"/>
      <c r="BZ117" s="899"/>
      <c r="CA117" s="899" t="s">
        <v>458</v>
      </c>
      <c r="CB117" s="899"/>
      <c r="CC117" s="899"/>
      <c r="CD117" s="899"/>
      <c r="CE117" s="899"/>
      <c r="CF117" s="960" t="s">
        <v>459</v>
      </c>
      <c r="CG117" s="961"/>
      <c r="CH117" s="961"/>
      <c r="CI117" s="961"/>
      <c r="CJ117" s="961"/>
      <c r="CK117" s="1016"/>
      <c r="CL117" s="903"/>
      <c r="CM117" s="906" t="s">
        <v>471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446</v>
      </c>
      <c r="DH117" s="862"/>
      <c r="DI117" s="862"/>
      <c r="DJ117" s="862"/>
      <c r="DK117" s="863"/>
      <c r="DL117" s="864" t="s">
        <v>236</v>
      </c>
      <c r="DM117" s="862"/>
      <c r="DN117" s="862"/>
      <c r="DO117" s="862"/>
      <c r="DP117" s="863"/>
      <c r="DQ117" s="864" t="s">
        <v>236</v>
      </c>
      <c r="DR117" s="862"/>
      <c r="DS117" s="862"/>
      <c r="DT117" s="862"/>
      <c r="DU117" s="863"/>
      <c r="DV117" s="909" t="s">
        <v>459</v>
      </c>
      <c r="DW117" s="910"/>
      <c r="DX117" s="910"/>
      <c r="DY117" s="910"/>
      <c r="DZ117" s="911"/>
    </row>
    <row r="118" spans="1:130" s="247" customFormat="1" ht="26.45" customHeight="1" x14ac:dyDescent="0.15">
      <c r="A118" s="986" t="s">
        <v>441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439</v>
      </c>
      <c r="AB118" s="987"/>
      <c r="AC118" s="987"/>
      <c r="AD118" s="987"/>
      <c r="AE118" s="988"/>
      <c r="AF118" s="989" t="s">
        <v>310</v>
      </c>
      <c r="AG118" s="987"/>
      <c r="AH118" s="987"/>
      <c r="AI118" s="987"/>
      <c r="AJ118" s="988"/>
      <c r="AK118" s="989" t="s">
        <v>309</v>
      </c>
      <c r="AL118" s="987"/>
      <c r="AM118" s="987"/>
      <c r="AN118" s="987"/>
      <c r="AO118" s="988"/>
      <c r="AP118" s="990" t="s">
        <v>440</v>
      </c>
      <c r="AQ118" s="991"/>
      <c r="AR118" s="991"/>
      <c r="AS118" s="991"/>
      <c r="AT118" s="992"/>
      <c r="AU118" s="1021"/>
      <c r="AV118" s="1022"/>
      <c r="AW118" s="1022"/>
      <c r="AX118" s="1022"/>
      <c r="AY118" s="1022"/>
      <c r="AZ118" s="964" t="s">
        <v>472</v>
      </c>
      <c r="BA118" s="965"/>
      <c r="BB118" s="965"/>
      <c r="BC118" s="965"/>
      <c r="BD118" s="965"/>
      <c r="BE118" s="965"/>
      <c r="BF118" s="965"/>
      <c r="BG118" s="965"/>
      <c r="BH118" s="965"/>
      <c r="BI118" s="965"/>
      <c r="BJ118" s="965"/>
      <c r="BK118" s="965"/>
      <c r="BL118" s="965"/>
      <c r="BM118" s="965"/>
      <c r="BN118" s="965"/>
      <c r="BO118" s="965"/>
      <c r="BP118" s="966"/>
      <c r="BQ118" s="967" t="s">
        <v>446</v>
      </c>
      <c r="BR118" s="930"/>
      <c r="BS118" s="930"/>
      <c r="BT118" s="930"/>
      <c r="BU118" s="930"/>
      <c r="BV118" s="930" t="s">
        <v>459</v>
      </c>
      <c r="BW118" s="930"/>
      <c r="BX118" s="930"/>
      <c r="BY118" s="930"/>
      <c r="BZ118" s="930"/>
      <c r="CA118" s="930" t="s">
        <v>236</v>
      </c>
      <c r="CB118" s="930"/>
      <c r="CC118" s="930"/>
      <c r="CD118" s="930"/>
      <c r="CE118" s="930"/>
      <c r="CF118" s="960" t="s">
        <v>458</v>
      </c>
      <c r="CG118" s="961"/>
      <c r="CH118" s="961"/>
      <c r="CI118" s="961"/>
      <c r="CJ118" s="961"/>
      <c r="CK118" s="1016"/>
      <c r="CL118" s="903"/>
      <c r="CM118" s="906" t="s">
        <v>473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236</v>
      </c>
      <c r="DH118" s="862"/>
      <c r="DI118" s="862"/>
      <c r="DJ118" s="862"/>
      <c r="DK118" s="863"/>
      <c r="DL118" s="864" t="s">
        <v>236</v>
      </c>
      <c r="DM118" s="862"/>
      <c r="DN118" s="862"/>
      <c r="DO118" s="862"/>
      <c r="DP118" s="863"/>
      <c r="DQ118" s="864" t="s">
        <v>236</v>
      </c>
      <c r="DR118" s="862"/>
      <c r="DS118" s="862"/>
      <c r="DT118" s="862"/>
      <c r="DU118" s="863"/>
      <c r="DV118" s="909" t="s">
        <v>236</v>
      </c>
      <c r="DW118" s="910"/>
      <c r="DX118" s="910"/>
      <c r="DY118" s="910"/>
      <c r="DZ118" s="911"/>
    </row>
    <row r="119" spans="1:130" s="247" customFormat="1" ht="26.45" customHeight="1" x14ac:dyDescent="0.15">
      <c r="A119" s="900" t="s">
        <v>444</v>
      </c>
      <c r="B119" s="901"/>
      <c r="C119" s="976" t="s">
        <v>445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236</v>
      </c>
      <c r="AB119" s="980"/>
      <c r="AC119" s="980"/>
      <c r="AD119" s="980"/>
      <c r="AE119" s="981"/>
      <c r="AF119" s="982" t="s">
        <v>459</v>
      </c>
      <c r="AG119" s="980"/>
      <c r="AH119" s="980"/>
      <c r="AI119" s="980"/>
      <c r="AJ119" s="981"/>
      <c r="AK119" s="982" t="s">
        <v>236</v>
      </c>
      <c r="AL119" s="980"/>
      <c r="AM119" s="980"/>
      <c r="AN119" s="980"/>
      <c r="AO119" s="981"/>
      <c r="AP119" s="983" t="s">
        <v>236</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474</v>
      </c>
      <c r="BP119" s="963"/>
      <c r="BQ119" s="967">
        <v>19684306</v>
      </c>
      <c r="BR119" s="930"/>
      <c r="BS119" s="930"/>
      <c r="BT119" s="930"/>
      <c r="BU119" s="930"/>
      <c r="BV119" s="930">
        <v>18767733</v>
      </c>
      <c r="BW119" s="930"/>
      <c r="BX119" s="930"/>
      <c r="BY119" s="930"/>
      <c r="BZ119" s="930"/>
      <c r="CA119" s="930">
        <v>18736678</v>
      </c>
      <c r="CB119" s="930"/>
      <c r="CC119" s="930"/>
      <c r="CD119" s="930"/>
      <c r="CE119" s="930"/>
      <c r="CF119" s="828"/>
      <c r="CG119" s="829"/>
      <c r="CH119" s="829"/>
      <c r="CI119" s="829"/>
      <c r="CJ119" s="919"/>
      <c r="CK119" s="1017"/>
      <c r="CL119" s="905"/>
      <c r="CM119" s="923" t="s">
        <v>475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278054</v>
      </c>
      <c r="DH119" s="845"/>
      <c r="DI119" s="845"/>
      <c r="DJ119" s="845"/>
      <c r="DK119" s="846"/>
      <c r="DL119" s="847">
        <v>271068</v>
      </c>
      <c r="DM119" s="845"/>
      <c r="DN119" s="845"/>
      <c r="DO119" s="845"/>
      <c r="DP119" s="846"/>
      <c r="DQ119" s="847">
        <v>212382</v>
      </c>
      <c r="DR119" s="845"/>
      <c r="DS119" s="845"/>
      <c r="DT119" s="845"/>
      <c r="DU119" s="846"/>
      <c r="DV119" s="933">
        <v>5.5</v>
      </c>
      <c r="DW119" s="934"/>
      <c r="DX119" s="934"/>
      <c r="DY119" s="934"/>
      <c r="DZ119" s="935"/>
    </row>
    <row r="120" spans="1:130" s="247" customFormat="1" ht="26.45" customHeight="1" x14ac:dyDescent="0.15">
      <c r="A120" s="902"/>
      <c r="B120" s="903"/>
      <c r="C120" s="906" t="s">
        <v>450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458</v>
      </c>
      <c r="AB120" s="862"/>
      <c r="AC120" s="862"/>
      <c r="AD120" s="862"/>
      <c r="AE120" s="863"/>
      <c r="AF120" s="864" t="s">
        <v>446</v>
      </c>
      <c r="AG120" s="862"/>
      <c r="AH120" s="862"/>
      <c r="AI120" s="862"/>
      <c r="AJ120" s="863"/>
      <c r="AK120" s="864" t="s">
        <v>236</v>
      </c>
      <c r="AL120" s="862"/>
      <c r="AM120" s="862"/>
      <c r="AN120" s="862"/>
      <c r="AO120" s="863"/>
      <c r="AP120" s="909" t="s">
        <v>236</v>
      </c>
      <c r="AQ120" s="910"/>
      <c r="AR120" s="910"/>
      <c r="AS120" s="910"/>
      <c r="AT120" s="911"/>
      <c r="AU120" s="968" t="s">
        <v>476</v>
      </c>
      <c r="AV120" s="969"/>
      <c r="AW120" s="969"/>
      <c r="AX120" s="969"/>
      <c r="AY120" s="970"/>
      <c r="AZ120" s="945" t="s">
        <v>477</v>
      </c>
      <c r="BA120" s="890"/>
      <c r="BB120" s="890"/>
      <c r="BC120" s="890"/>
      <c r="BD120" s="890"/>
      <c r="BE120" s="890"/>
      <c r="BF120" s="890"/>
      <c r="BG120" s="890"/>
      <c r="BH120" s="890"/>
      <c r="BI120" s="890"/>
      <c r="BJ120" s="890"/>
      <c r="BK120" s="890"/>
      <c r="BL120" s="890"/>
      <c r="BM120" s="890"/>
      <c r="BN120" s="890"/>
      <c r="BO120" s="890"/>
      <c r="BP120" s="891"/>
      <c r="BQ120" s="946">
        <v>9321952</v>
      </c>
      <c r="BR120" s="927"/>
      <c r="BS120" s="927"/>
      <c r="BT120" s="927"/>
      <c r="BU120" s="927"/>
      <c r="BV120" s="927">
        <v>8331249</v>
      </c>
      <c r="BW120" s="927"/>
      <c r="BX120" s="927"/>
      <c r="BY120" s="927"/>
      <c r="BZ120" s="927"/>
      <c r="CA120" s="927">
        <v>8419251</v>
      </c>
      <c r="CB120" s="927"/>
      <c r="CC120" s="927"/>
      <c r="CD120" s="927"/>
      <c r="CE120" s="927"/>
      <c r="CF120" s="951">
        <v>218.5</v>
      </c>
      <c r="CG120" s="952"/>
      <c r="CH120" s="952"/>
      <c r="CI120" s="952"/>
      <c r="CJ120" s="952"/>
      <c r="CK120" s="953" t="s">
        <v>478</v>
      </c>
      <c r="CL120" s="937"/>
      <c r="CM120" s="937"/>
      <c r="CN120" s="937"/>
      <c r="CO120" s="938"/>
      <c r="CP120" s="957" t="s">
        <v>479</v>
      </c>
      <c r="CQ120" s="958"/>
      <c r="CR120" s="958"/>
      <c r="CS120" s="958"/>
      <c r="CT120" s="958"/>
      <c r="CU120" s="958"/>
      <c r="CV120" s="958"/>
      <c r="CW120" s="958"/>
      <c r="CX120" s="958"/>
      <c r="CY120" s="958"/>
      <c r="CZ120" s="958"/>
      <c r="DA120" s="958"/>
      <c r="DB120" s="958"/>
      <c r="DC120" s="958"/>
      <c r="DD120" s="958"/>
      <c r="DE120" s="958"/>
      <c r="DF120" s="959"/>
      <c r="DG120" s="946" t="s">
        <v>236</v>
      </c>
      <c r="DH120" s="927"/>
      <c r="DI120" s="927"/>
      <c r="DJ120" s="927"/>
      <c r="DK120" s="927"/>
      <c r="DL120" s="927">
        <v>6574907</v>
      </c>
      <c r="DM120" s="927"/>
      <c r="DN120" s="927"/>
      <c r="DO120" s="927"/>
      <c r="DP120" s="927"/>
      <c r="DQ120" s="927">
        <v>6119284</v>
      </c>
      <c r="DR120" s="927"/>
      <c r="DS120" s="927"/>
      <c r="DT120" s="927"/>
      <c r="DU120" s="927"/>
      <c r="DV120" s="928">
        <v>158.80000000000001</v>
      </c>
      <c r="DW120" s="928"/>
      <c r="DX120" s="928"/>
      <c r="DY120" s="928"/>
      <c r="DZ120" s="929"/>
    </row>
    <row r="121" spans="1:130" s="247" customFormat="1" ht="26.45" customHeight="1" x14ac:dyDescent="0.15">
      <c r="A121" s="902"/>
      <c r="B121" s="903"/>
      <c r="C121" s="948" t="s">
        <v>480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236</v>
      </c>
      <c r="AB121" s="862"/>
      <c r="AC121" s="862"/>
      <c r="AD121" s="862"/>
      <c r="AE121" s="863"/>
      <c r="AF121" s="864" t="s">
        <v>236</v>
      </c>
      <c r="AG121" s="862"/>
      <c r="AH121" s="862"/>
      <c r="AI121" s="862"/>
      <c r="AJ121" s="863"/>
      <c r="AK121" s="864" t="s">
        <v>459</v>
      </c>
      <c r="AL121" s="862"/>
      <c r="AM121" s="862"/>
      <c r="AN121" s="862"/>
      <c r="AO121" s="863"/>
      <c r="AP121" s="909" t="s">
        <v>236</v>
      </c>
      <c r="AQ121" s="910"/>
      <c r="AR121" s="910"/>
      <c r="AS121" s="910"/>
      <c r="AT121" s="911"/>
      <c r="AU121" s="971"/>
      <c r="AV121" s="972"/>
      <c r="AW121" s="972"/>
      <c r="AX121" s="972"/>
      <c r="AY121" s="973"/>
      <c r="AZ121" s="897" t="s">
        <v>481</v>
      </c>
      <c r="BA121" s="832"/>
      <c r="BB121" s="832"/>
      <c r="BC121" s="832"/>
      <c r="BD121" s="832"/>
      <c r="BE121" s="832"/>
      <c r="BF121" s="832"/>
      <c r="BG121" s="832"/>
      <c r="BH121" s="832"/>
      <c r="BI121" s="832"/>
      <c r="BJ121" s="832"/>
      <c r="BK121" s="832"/>
      <c r="BL121" s="832"/>
      <c r="BM121" s="832"/>
      <c r="BN121" s="832"/>
      <c r="BO121" s="832"/>
      <c r="BP121" s="833"/>
      <c r="BQ121" s="898">
        <v>57051</v>
      </c>
      <c r="BR121" s="899"/>
      <c r="BS121" s="899"/>
      <c r="BT121" s="899"/>
      <c r="BU121" s="899"/>
      <c r="BV121" s="899">
        <v>53413</v>
      </c>
      <c r="BW121" s="899"/>
      <c r="BX121" s="899"/>
      <c r="BY121" s="899"/>
      <c r="BZ121" s="899"/>
      <c r="CA121" s="899">
        <v>47333</v>
      </c>
      <c r="CB121" s="899"/>
      <c r="CC121" s="899"/>
      <c r="CD121" s="899"/>
      <c r="CE121" s="899"/>
      <c r="CF121" s="960">
        <v>1.2</v>
      </c>
      <c r="CG121" s="961"/>
      <c r="CH121" s="961"/>
      <c r="CI121" s="961"/>
      <c r="CJ121" s="961"/>
      <c r="CK121" s="954"/>
      <c r="CL121" s="940"/>
      <c r="CM121" s="940"/>
      <c r="CN121" s="940"/>
      <c r="CO121" s="941"/>
      <c r="CP121" s="920" t="s">
        <v>482</v>
      </c>
      <c r="CQ121" s="921"/>
      <c r="CR121" s="921"/>
      <c r="CS121" s="921"/>
      <c r="CT121" s="921"/>
      <c r="CU121" s="921"/>
      <c r="CV121" s="921"/>
      <c r="CW121" s="921"/>
      <c r="CX121" s="921"/>
      <c r="CY121" s="921"/>
      <c r="CZ121" s="921"/>
      <c r="DA121" s="921"/>
      <c r="DB121" s="921"/>
      <c r="DC121" s="921"/>
      <c r="DD121" s="921"/>
      <c r="DE121" s="921"/>
      <c r="DF121" s="922"/>
      <c r="DG121" s="898">
        <v>1045098</v>
      </c>
      <c r="DH121" s="899"/>
      <c r="DI121" s="899"/>
      <c r="DJ121" s="899"/>
      <c r="DK121" s="899"/>
      <c r="DL121" s="899">
        <v>998779</v>
      </c>
      <c r="DM121" s="899"/>
      <c r="DN121" s="899"/>
      <c r="DO121" s="899"/>
      <c r="DP121" s="899"/>
      <c r="DQ121" s="899">
        <v>943307</v>
      </c>
      <c r="DR121" s="899"/>
      <c r="DS121" s="899"/>
      <c r="DT121" s="899"/>
      <c r="DU121" s="899"/>
      <c r="DV121" s="876">
        <v>24.5</v>
      </c>
      <c r="DW121" s="876"/>
      <c r="DX121" s="876"/>
      <c r="DY121" s="876"/>
      <c r="DZ121" s="877"/>
    </row>
    <row r="122" spans="1:130" s="247" customFormat="1" ht="26.45" customHeight="1" x14ac:dyDescent="0.15">
      <c r="A122" s="902"/>
      <c r="B122" s="903"/>
      <c r="C122" s="906" t="s">
        <v>462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446</v>
      </c>
      <c r="AB122" s="862"/>
      <c r="AC122" s="862"/>
      <c r="AD122" s="862"/>
      <c r="AE122" s="863"/>
      <c r="AF122" s="864" t="s">
        <v>236</v>
      </c>
      <c r="AG122" s="862"/>
      <c r="AH122" s="862"/>
      <c r="AI122" s="862"/>
      <c r="AJ122" s="863"/>
      <c r="AK122" s="864" t="s">
        <v>458</v>
      </c>
      <c r="AL122" s="862"/>
      <c r="AM122" s="862"/>
      <c r="AN122" s="862"/>
      <c r="AO122" s="863"/>
      <c r="AP122" s="909" t="s">
        <v>459</v>
      </c>
      <c r="AQ122" s="910"/>
      <c r="AR122" s="910"/>
      <c r="AS122" s="910"/>
      <c r="AT122" s="911"/>
      <c r="AU122" s="971"/>
      <c r="AV122" s="972"/>
      <c r="AW122" s="972"/>
      <c r="AX122" s="972"/>
      <c r="AY122" s="973"/>
      <c r="AZ122" s="964" t="s">
        <v>483</v>
      </c>
      <c r="BA122" s="965"/>
      <c r="BB122" s="965"/>
      <c r="BC122" s="965"/>
      <c r="BD122" s="965"/>
      <c r="BE122" s="965"/>
      <c r="BF122" s="965"/>
      <c r="BG122" s="965"/>
      <c r="BH122" s="965"/>
      <c r="BI122" s="965"/>
      <c r="BJ122" s="965"/>
      <c r="BK122" s="965"/>
      <c r="BL122" s="965"/>
      <c r="BM122" s="965"/>
      <c r="BN122" s="965"/>
      <c r="BO122" s="965"/>
      <c r="BP122" s="966"/>
      <c r="BQ122" s="967">
        <v>12297317</v>
      </c>
      <c r="BR122" s="930"/>
      <c r="BS122" s="930"/>
      <c r="BT122" s="930"/>
      <c r="BU122" s="930"/>
      <c r="BV122" s="930">
        <v>12216684</v>
      </c>
      <c r="BW122" s="930"/>
      <c r="BX122" s="930"/>
      <c r="BY122" s="930"/>
      <c r="BZ122" s="930"/>
      <c r="CA122" s="930">
        <v>12462466</v>
      </c>
      <c r="CB122" s="930"/>
      <c r="CC122" s="930"/>
      <c r="CD122" s="930"/>
      <c r="CE122" s="930"/>
      <c r="CF122" s="931">
        <v>323.39999999999998</v>
      </c>
      <c r="CG122" s="932"/>
      <c r="CH122" s="932"/>
      <c r="CI122" s="932"/>
      <c r="CJ122" s="932"/>
      <c r="CK122" s="954"/>
      <c r="CL122" s="940"/>
      <c r="CM122" s="940"/>
      <c r="CN122" s="940"/>
      <c r="CO122" s="941"/>
      <c r="CP122" s="920" t="s">
        <v>409</v>
      </c>
      <c r="CQ122" s="921"/>
      <c r="CR122" s="921"/>
      <c r="CS122" s="921"/>
      <c r="CT122" s="921"/>
      <c r="CU122" s="921"/>
      <c r="CV122" s="921"/>
      <c r="CW122" s="921"/>
      <c r="CX122" s="921"/>
      <c r="CY122" s="921"/>
      <c r="CZ122" s="921"/>
      <c r="DA122" s="921"/>
      <c r="DB122" s="921"/>
      <c r="DC122" s="921"/>
      <c r="DD122" s="921"/>
      <c r="DE122" s="921"/>
      <c r="DF122" s="922"/>
      <c r="DG122" s="898">
        <v>276536</v>
      </c>
      <c r="DH122" s="899"/>
      <c r="DI122" s="899"/>
      <c r="DJ122" s="899"/>
      <c r="DK122" s="899"/>
      <c r="DL122" s="899">
        <v>250531</v>
      </c>
      <c r="DM122" s="899"/>
      <c r="DN122" s="899"/>
      <c r="DO122" s="899"/>
      <c r="DP122" s="899"/>
      <c r="DQ122" s="899">
        <v>210860</v>
      </c>
      <c r="DR122" s="899"/>
      <c r="DS122" s="899"/>
      <c r="DT122" s="899"/>
      <c r="DU122" s="899"/>
      <c r="DV122" s="876">
        <v>5.5</v>
      </c>
      <c r="DW122" s="876"/>
      <c r="DX122" s="876"/>
      <c r="DY122" s="876"/>
      <c r="DZ122" s="877"/>
    </row>
    <row r="123" spans="1:130" s="247" customFormat="1" ht="26.45" customHeight="1" x14ac:dyDescent="0.15">
      <c r="A123" s="902"/>
      <c r="B123" s="903"/>
      <c r="C123" s="906" t="s">
        <v>468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459</v>
      </c>
      <c r="AB123" s="862"/>
      <c r="AC123" s="862"/>
      <c r="AD123" s="862"/>
      <c r="AE123" s="863"/>
      <c r="AF123" s="864" t="s">
        <v>236</v>
      </c>
      <c r="AG123" s="862"/>
      <c r="AH123" s="862"/>
      <c r="AI123" s="862"/>
      <c r="AJ123" s="863"/>
      <c r="AK123" s="864" t="s">
        <v>236</v>
      </c>
      <c r="AL123" s="862"/>
      <c r="AM123" s="862"/>
      <c r="AN123" s="862"/>
      <c r="AO123" s="863"/>
      <c r="AP123" s="909" t="s">
        <v>236</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484</v>
      </c>
      <c r="BP123" s="963"/>
      <c r="BQ123" s="917">
        <v>21676320</v>
      </c>
      <c r="BR123" s="918"/>
      <c r="BS123" s="918"/>
      <c r="BT123" s="918"/>
      <c r="BU123" s="918"/>
      <c r="BV123" s="918">
        <v>20601346</v>
      </c>
      <c r="BW123" s="918"/>
      <c r="BX123" s="918"/>
      <c r="BY123" s="918"/>
      <c r="BZ123" s="918"/>
      <c r="CA123" s="918">
        <v>20929050</v>
      </c>
      <c r="CB123" s="918"/>
      <c r="CC123" s="918"/>
      <c r="CD123" s="918"/>
      <c r="CE123" s="918"/>
      <c r="CF123" s="828"/>
      <c r="CG123" s="829"/>
      <c r="CH123" s="829"/>
      <c r="CI123" s="829"/>
      <c r="CJ123" s="919"/>
      <c r="CK123" s="954"/>
      <c r="CL123" s="940"/>
      <c r="CM123" s="940"/>
      <c r="CN123" s="940"/>
      <c r="CO123" s="941"/>
      <c r="CP123" s="920" t="s">
        <v>413</v>
      </c>
      <c r="CQ123" s="921"/>
      <c r="CR123" s="921"/>
      <c r="CS123" s="921"/>
      <c r="CT123" s="921"/>
      <c r="CU123" s="921"/>
      <c r="CV123" s="921"/>
      <c r="CW123" s="921"/>
      <c r="CX123" s="921"/>
      <c r="CY123" s="921"/>
      <c r="CZ123" s="921"/>
      <c r="DA123" s="921"/>
      <c r="DB123" s="921"/>
      <c r="DC123" s="921"/>
      <c r="DD123" s="921"/>
      <c r="DE123" s="921"/>
      <c r="DF123" s="922"/>
      <c r="DG123" s="861">
        <v>139535</v>
      </c>
      <c r="DH123" s="862"/>
      <c r="DI123" s="862"/>
      <c r="DJ123" s="862"/>
      <c r="DK123" s="863"/>
      <c r="DL123" s="864">
        <v>131605</v>
      </c>
      <c r="DM123" s="862"/>
      <c r="DN123" s="862"/>
      <c r="DO123" s="862"/>
      <c r="DP123" s="863"/>
      <c r="DQ123" s="864">
        <v>119548</v>
      </c>
      <c r="DR123" s="862"/>
      <c r="DS123" s="862"/>
      <c r="DT123" s="862"/>
      <c r="DU123" s="863"/>
      <c r="DV123" s="909">
        <v>3.1</v>
      </c>
      <c r="DW123" s="910"/>
      <c r="DX123" s="910"/>
      <c r="DY123" s="910"/>
      <c r="DZ123" s="911"/>
    </row>
    <row r="124" spans="1:130" s="247" customFormat="1" ht="26.45" customHeight="1" thickBot="1" x14ac:dyDescent="0.2">
      <c r="A124" s="902"/>
      <c r="B124" s="903"/>
      <c r="C124" s="906" t="s">
        <v>471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236</v>
      </c>
      <c r="AB124" s="862"/>
      <c r="AC124" s="862"/>
      <c r="AD124" s="862"/>
      <c r="AE124" s="863"/>
      <c r="AF124" s="864" t="s">
        <v>236</v>
      </c>
      <c r="AG124" s="862"/>
      <c r="AH124" s="862"/>
      <c r="AI124" s="862"/>
      <c r="AJ124" s="863"/>
      <c r="AK124" s="864" t="s">
        <v>236</v>
      </c>
      <c r="AL124" s="862"/>
      <c r="AM124" s="862"/>
      <c r="AN124" s="862"/>
      <c r="AO124" s="863"/>
      <c r="AP124" s="909" t="s">
        <v>236</v>
      </c>
      <c r="AQ124" s="910"/>
      <c r="AR124" s="910"/>
      <c r="AS124" s="910"/>
      <c r="AT124" s="911"/>
      <c r="AU124" s="912" t="s">
        <v>485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236</v>
      </c>
      <c r="BR124" s="916"/>
      <c r="BS124" s="916"/>
      <c r="BT124" s="916"/>
      <c r="BU124" s="916"/>
      <c r="BV124" s="916" t="s">
        <v>236</v>
      </c>
      <c r="BW124" s="916"/>
      <c r="BX124" s="916"/>
      <c r="BY124" s="916"/>
      <c r="BZ124" s="916"/>
      <c r="CA124" s="916" t="s">
        <v>236</v>
      </c>
      <c r="CB124" s="916"/>
      <c r="CC124" s="916"/>
      <c r="CD124" s="916"/>
      <c r="CE124" s="916"/>
      <c r="CF124" s="806"/>
      <c r="CG124" s="807"/>
      <c r="CH124" s="807"/>
      <c r="CI124" s="807"/>
      <c r="CJ124" s="947"/>
      <c r="CK124" s="955"/>
      <c r="CL124" s="955"/>
      <c r="CM124" s="955"/>
      <c r="CN124" s="955"/>
      <c r="CO124" s="956"/>
      <c r="CP124" s="920" t="s">
        <v>486</v>
      </c>
      <c r="CQ124" s="921"/>
      <c r="CR124" s="921"/>
      <c r="CS124" s="921"/>
      <c r="CT124" s="921"/>
      <c r="CU124" s="921"/>
      <c r="CV124" s="921"/>
      <c r="CW124" s="921"/>
      <c r="CX124" s="921"/>
      <c r="CY124" s="921"/>
      <c r="CZ124" s="921"/>
      <c r="DA124" s="921"/>
      <c r="DB124" s="921"/>
      <c r="DC124" s="921"/>
      <c r="DD124" s="921"/>
      <c r="DE124" s="921"/>
      <c r="DF124" s="922"/>
      <c r="DG124" s="844">
        <v>7674151</v>
      </c>
      <c r="DH124" s="845"/>
      <c r="DI124" s="845"/>
      <c r="DJ124" s="845"/>
      <c r="DK124" s="846"/>
      <c r="DL124" s="847" t="s">
        <v>236</v>
      </c>
      <c r="DM124" s="845"/>
      <c r="DN124" s="845"/>
      <c r="DO124" s="845"/>
      <c r="DP124" s="846"/>
      <c r="DQ124" s="847" t="s">
        <v>236</v>
      </c>
      <c r="DR124" s="845"/>
      <c r="DS124" s="845"/>
      <c r="DT124" s="845"/>
      <c r="DU124" s="846"/>
      <c r="DV124" s="933" t="s">
        <v>459</v>
      </c>
      <c r="DW124" s="934"/>
      <c r="DX124" s="934"/>
      <c r="DY124" s="934"/>
      <c r="DZ124" s="935"/>
    </row>
    <row r="125" spans="1:130" s="247" customFormat="1" ht="26.45" customHeight="1" x14ac:dyDescent="0.15">
      <c r="A125" s="902"/>
      <c r="B125" s="903"/>
      <c r="C125" s="906" t="s">
        <v>473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236</v>
      </c>
      <c r="AB125" s="862"/>
      <c r="AC125" s="862"/>
      <c r="AD125" s="862"/>
      <c r="AE125" s="863"/>
      <c r="AF125" s="864" t="s">
        <v>236</v>
      </c>
      <c r="AG125" s="862"/>
      <c r="AH125" s="862"/>
      <c r="AI125" s="862"/>
      <c r="AJ125" s="863"/>
      <c r="AK125" s="864" t="s">
        <v>458</v>
      </c>
      <c r="AL125" s="862"/>
      <c r="AM125" s="862"/>
      <c r="AN125" s="862"/>
      <c r="AO125" s="863"/>
      <c r="AP125" s="909" t="s">
        <v>236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487</v>
      </c>
      <c r="CL125" s="937"/>
      <c r="CM125" s="937"/>
      <c r="CN125" s="937"/>
      <c r="CO125" s="938"/>
      <c r="CP125" s="945" t="s">
        <v>488</v>
      </c>
      <c r="CQ125" s="890"/>
      <c r="CR125" s="890"/>
      <c r="CS125" s="890"/>
      <c r="CT125" s="890"/>
      <c r="CU125" s="890"/>
      <c r="CV125" s="890"/>
      <c r="CW125" s="890"/>
      <c r="CX125" s="890"/>
      <c r="CY125" s="890"/>
      <c r="CZ125" s="890"/>
      <c r="DA125" s="890"/>
      <c r="DB125" s="890"/>
      <c r="DC125" s="890"/>
      <c r="DD125" s="890"/>
      <c r="DE125" s="890"/>
      <c r="DF125" s="891"/>
      <c r="DG125" s="946" t="s">
        <v>458</v>
      </c>
      <c r="DH125" s="927"/>
      <c r="DI125" s="927"/>
      <c r="DJ125" s="927"/>
      <c r="DK125" s="927"/>
      <c r="DL125" s="927" t="s">
        <v>236</v>
      </c>
      <c r="DM125" s="927"/>
      <c r="DN125" s="927"/>
      <c r="DO125" s="927"/>
      <c r="DP125" s="927"/>
      <c r="DQ125" s="927" t="s">
        <v>236</v>
      </c>
      <c r="DR125" s="927"/>
      <c r="DS125" s="927"/>
      <c r="DT125" s="927"/>
      <c r="DU125" s="927"/>
      <c r="DV125" s="928" t="s">
        <v>459</v>
      </c>
      <c r="DW125" s="928"/>
      <c r="DX125" s="928"/>
      <c r="DY125" s="928"/>
      <c r="DZ125" s="929"/>
    </row>
    <row r="126" spans="1:130" s="247" customFormat="1" ht="26.45" customHeight="1" thickBot="1" x14ac:dyDescent="0.2">
      <c r="A126" s="902"/>
      <c r="B126" s="903"/>
      <c r="C126" s="906" t="s">
        <v>475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3146</v>
      </c>
      <c r="AB126" s="862"/>
      <c r="AC126" s="862"/>
      <c r="AD126" s="862"/>
      <c r="AE126" s="863"/>
      <c r="AF126" s="864">
        <v>3126</v>
      </c>
      <c r="AG126" s="862"/>
      <c r="AH126" s="862"/>
      <c r="AI126" s="862"/>
      <c r="AJ126" s="863"/>
      <c r="AK126" s="864">
        <v>3792</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489</v>
      </c>
      <c r="CQ126" s="832"/>
      <c r="CR126" s="832"/>
      <c r="CS126" s="832"/>
      <c r="CT126" s="832"/>
      <c r="CU126" s="832"/>
      <c r="CV126" s="832"/>
      <c r="CW126" s="832"/>
      <c r="CX126" s="832"/>
      <c r="CY126" s="832"/>
      <c r="CZ126" s="832"/>
      <c r="DA126" s="832"/>
      <c r="DB126" s="832"/>
      <c r="DC126" s="832"/>
      <c r="DD126" s="832"/>
      <c r="DE126" s="832"/>
      <c r="DF126" s="833"/>
      <c r="DG126" s="898" t="s">
        <v>459</v>
      </c>
      <c r="DH126" s="899"/>
      <c r="DI126" s="899"/>
      <c r="DJ126" s="899"/>
      <c r="DK126" s="899"/>
      <c r="DL126" s="899" t="s">
        <v>236</v>
      </c>
      <c r="DM126" s="899"/>
      <c r="DN126" s="899"/>
      <c r="DO126" s="899"/>
      <c r="DP126" s="899"/>
      <c r="DQ126" s="899" t="s">
        <v>236</v>
      </c>
      <c r="DR126" s="899"/>
      <c r="DS126" s="899"/>
      <c r="DT126" s="899"/>
      <c r="DU126" s="899"/>
      <c r="DV126" s="876" t="s">
        <v>236</v>
      </c>
      <c r="DW126" s="876"/>
      <c r="DX126" s="876"/>
      <c r="DY126" s="876"/>
      <c r="DZ126" s="877"/>
    </row>
    <row r="127" spans="1:130" s="247" customFormat="1" ht="26.45" customHeight="1" x14ac:dyDescent="0.15">
      <c r="A127" s="904"/>
      <c r="B127" s="905"/>
      <c r="C127" s="923" t="s">
        <v>490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398</v>
      </c>
      <c r="AB127" s="862"/>
      <c r="AC127" s="862"/>
      <c r="AD127" s="862"/>
      <c r="AE127" s="863"/>
      <c r="AF127" s="864">
        <v>395</v>
      </c>
      <c r="AG127" s="862"/>
      <c r="AH127" s="862"/>
      <c r="AI127" s="862"/>
      <c r="AJ127" s="863"/>
      <c r="AK127" s="864" t="s">
        <v>236</v>
      </c>
      <c r="AL127" s="862"/>
      <c r="AM127" s="862"/>
      <c r="AN127" s="862"/>
      <c r="AO127" s="863"/>
      <c r="AP127" s="909" t="s">
        <v>446</v>
      </c>
      <c r="AQ127" s="910"/>
      <c r="AR127" s="910"/>
      <c r="AS127" s="910"/>
      <c r="AT127" s="911"/>
      <c r="AU127" s="283"/>
      <c r="AV127" s="283"/>
      <c r="AW127" s="283"/>
      <c r="AX127" s="926" t="s">
        <v>491</v>
      </c>
      <c r="AY127" s="894"/>
      <c r="AZ127" s="894"/>
      <c r="BA127" s="894"/>
      <c r="BB127" s="894"/>
      <c r="BC127" s="894"/>
      <c r="BD127" s="894"/>
      <c r="BE127" s="895"/>
      <c r="BF127" s="893" t="s">
        <v>492</v>
      </c>
      <c r="BG127" s="894"/>
      <c r="BH127" s="894"/>
      <c r="BI127" s="894"/>
      <c r="BJ127" s="894"/>
      <c r="BK127" s="894"/>
      <c r="BL127" s="895"/>
      <c r="BM127" s="893" t="s">
        <v>493</v>
      </c>
      <c r="BN127" s="894"/>
      <c r="BO127" s="894"/>
      <c r="BP127" s="894"/>
      <c r="BQ127" s="894"/>
      <c r="BR127" s="894"/>
      <c r="BS127" s="895"/>
      <c r="BT127" s="893" t="s">
        <v>494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495</v>
      </c>
      <c r="CQ127" s="832"/>
      <c r="CR127" s="832"/>
      <c r="CS127" s="832"/>
      <c r="CT127" s="832"/>
      <c r="CU127" s="832"/>
      <c r="CV127" s="832"/>
      <c r="CW127" s="832"/>
      <c r="CX127" s="832"/>
      <c r="CY127" s="832"/>
      <c r="CZ127" s="832"/>
      <c r="DA127" s="832"/>
      <c r="DB127" s="832"/>
      <c r="DC127" s="832"/>
      <c r="DD127" s="832"/>
      <c r="DE127" s="832"/>
      <c r="DF127" s="833"/>
      <c r="DG127" s="898" t="s">
        <v>458</v>
      </c>
      <c r="DH127" s="899"/>
      <c r="DI127" s="899"/>
      <c r="DJ127" s="899"/>
      <c r="DK127" s="899"/>
      <c r="DL127" s="899" t="s">
        <v>236</v>
      </c>
      <c r="DM127" s="899"/>
      <c r="DN127" s="899"/>
      <c r="DO127" s="899"/>
      <c r="DP127" s="899"/>
      <c r="DQ127" s="899" t="s">
        <v>236</v>
      </c>
      <c r="DR127" s="899"/>
      <c r="DS127" s="899"/>
      <c r="DT127" s="899"/>
      <c r="DU127" s="899"/>
      <c r="DV127" s="876" t="s">
        <v>236</v>
      </c>
      <c r="DW127" s="876"/>
      <c r="DX127" s="876"/>
      <c r="DY127" s="876"/>
      <c r="DZ127" s="877"/>
    </row>
    <row r="128" spans="1:130" s="247" customFormat="1" ht="26.45" customHeight="1" thickBot="1" x14ac:dyDescent="0.2">
      <c r="A128" s="878" t="s">
        <v>496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497</v>
      </c>
      <c r="X128" s="880"/>
      <c r="Y128" s="880"/>
      <c r="Z128" s="881"/>
      <c r="AA128" s="882">
        <v>8413</v>
      </c>
      <c r="AB128" s="883"/>
      <c r="AC128" s="883"/>
      <c r="AD128" s="883"/>
      <c r="AE128" s="884"/>
      <c r="AF128" s="885">
        <v>7776</v>
      </c>
      <c r="AG128" s="883"/>
      <c r="AH128" s="883"/>
      <c r="AI128" s="883"/>
      <c r="AJ128" s="884"/>
      <c r="AK128" s="885">
        <v>7408</v>
      </c>
      <c r="AL128" s="883"/>
      <c r="AM128" s="883"/>
      <c r="AN128" s="883"/>
      <c r="AO128" s="884"/>
      <c r="AP128" s="886"/>
      <c r="AQ128" s="887"/>
      <c r="AR128" s="887"/>
      <c r="AS128" s="887"/>
      <c r="AT128" s="888"/>
      <c r="AU128" s="283"/>
      <c r="AV128" s="283"/>
      <c r="AW128" s="283"/>
      <c r="AX128" s="889" t="s">
        <v>498</v>
      </c>
      <c r="AY128" s="890"/>
      <c r="AZ128" s="890"/>
      <c r="BA128" s="890"/>
      <c r="BB128" s="890"/>
      <c r="BC128" s="890"/>
      <c r="BD128" s="890"/>
      <c r="BE128" s="891"/>
      <c r="BF128" s="868" t="s">
        <v>236</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499</v>
      </c>
      <c r="CQ128" s="810"/>
      <c r="CR128" s="810"/>
      <c r="CS128" s="810"/>
      <c r="CT128" s="810"/>
      <c r="CU128" s="810"/>
      <c r="CV128" s="810"/>
      <c r="CW128" s="810"/>
      <c r="CX128" s="810"/>
      <c r="CY128" s="810"/>
      <c r="CZ128" s="810"/>
      <c r="DA128" s="810"/>
      <c r="DB128" s="810"/>
      <c r="DC128" s="810"/>
      <c r="DD128" s="810"/>
      <c r="DE128" s="810"/>
      <c r="DF128" s="811"/>
      <c r="DG128" s="872" t="s">
        <v>236</v>
      </c>
      <c r="DH128" s="873"/>
      <c r="DI128" s="873"/>
      <c r="DJ128" s="873"/>
      <c r="DK128" s="873"/>
      <c r="DL128" s="873" t="s">
        <v>236</v>
      </c>
      <c r="DM128" s="873"/>
      <c r="DN128" s="873"/>
      <c r="DO128" s="873"/>
      <c r="DP128" s="873"/>
      <c r="DQ128" s="873" t="s">
        <v>236</v>
      </c>
      <c r="DR128" s="873"/>
      <c r="DS128" s="873"/>
      <c r="DT128" s="873"/>
      <c r="DU128" s="873"/>
      <c r="DV128" s="874" t="s">
        <v>446</v>
      </c>
      <c r="DW128" s="874"/>
      <c r="DX128" s="874"/>
      <c r="DY128" s="874"/>
      <c r="DZ128" s="875"/>
    </row>
    <row r="129" spans="1:131" s="247" customFormat="1" ht="26.4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500</v>
      </c>
      <c r="X129" s="859"/>
      <c r="Y129" s="859"/>
      <c r="Z129" s="860"/>
      <c r="AA129" s="861">
        <v>4720698</v>
      </c>
      <c r="AB129" s="862"/>
      <c r="AC129" s="862"/>
      <c r="AD129" s="862"/>
      <c r="AE129" s="863"/>
      <c r="AF129" s="864">
        <v>4818414</v>
      </c>
      <c r="AG129" s="862"/>
      <c r="AH129" s="862"/>
      <c r="AI129" s="862"/>
      <c r="AJ129" s="863"/>
      <c r="AK129" s="864">
        <v>4876464</v>
      </c>
      <c r="AL129" s="862"/>
      <c r="AM129" s="862"/>
      <c r="AN129" s="862"/>
      <c r="AO129" s="863"/>
      <c r="AP129" s="865"/>
      <c r="AQ129" s="866"/>
      <c r="AR129" s="866"/>
      <c r="AS129" s="866"/>
      <c r="AT129" s="867"/>
      <c r="AU129" s="285"/>
      <c r="AV129" s="285"/>
      <c r="AW129" s="285"/>
      <c r="AX129" s="831" t="s">
        <v>501</v>
      </c>
      <c r="AY129" s="832"/>
      <c r="AZ129" s="832"/>
      <c r="BA129" s="832"/>
      <c r="BB129" s="832"/>
      <c r="BC129" s="832"/>
      <c r="BD129" s="832"/>
      <c r="BE129" s="833"/>
      <c r="BF129" s="851" t="s">
        <v>446</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45" customHeight="1" x14ac:dyDescent="0.15">
      <c r="A130" s="856" t="s">
        <v>502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503</v>
      </c>
      <c r="X130" s="859"/>
      <c r="Y130" s="859"/>
      <c r="Z130" s="860"/>
      <c r="AA130" s="861">
        <v>894303</v>
      </c>
      <c r="AB130" s="862"/>
      <c r="AC130" s="862"/>
      <c r="AD130" s="862"/>
      <c r="AE130" s="863"/>
      <c r="AF130" s="864">
        <v>979372</v>
      </c>
      <c r="AG130" s="862"/>
      <c r="AH130" s="862"/>
      <c r="AI130" s="862"/>
      <c r="AJ130" s="863"/>
      <c r="AK130" s="864">
        <v>1022438</v>
      </c>
      <c r="AL130" s="862"/>
      <c r="AM130" s="862"/>
      <c r="AN130" s="862"/>
      <c r="AO130" s="863"/>
      <c r="AP130" s="865"/>
      <c r="AQ130" s="866"/>
      <c r="AR130" s="866"/>
      <c r="AS130" s="866"/>
      <c r="AT130" s="867"/>
      <c r="AU130" s="285"/>
      <c r="AV130" s="285"/>
      <c r="AW130" s="285"/>
      <c r="AX130" s="831" t="s">
        <v>504</v>
      </c>
      <c r="AY130" s="832"/>
      <c r="AZ130" s="832"/>
      <c r="BA130" s="832"/>
      <c r="BB130" s="832"/>
      <c r="BC130" s="832"/>
      <c r="BD130" s="832"/>
      <c r="BE130" s="833"/>
      <c r="BF130" s="834">
        <v>8.9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4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505</v>
      </c>
      <c r="X131" s="842"/>
      <c r="Y131" s="842"/>
      <c r="Z131" s="843"/>
      <c r="AA131" s="844">
        <v>3826395</v>
      </c>
      <c r="AB131" s="845"/>
      <c r="AC131" s="845"/>
      <c r="AD131" s="845"/>
      <c r="AE131" s="846"/>
      <c r="AF131" s="847">
        <v>3839042</v>
      </c>
      <c r="AG131" s="845"/>
      <c r="AH131" s="845"/>
      <c r="AI131" s="845"/>
      <c r="AJ131" s="846"/>
      <c r="AK131" s="847">
        <v>3854026</v>
      </c>
      <c r="AL131" s="845"/>
      <c r="AM131" s="845"/>
      <c r="AN131" s="845"/>
      <c r="AO131" s="846"/>
      <c r="AP131" s="848"/>
      <c r="AQ131" s="849"/>
      <c r="AR131" s="849"/>
      <c r="AS131" s="849"/>
      <c r="AT131" s="850"/>
      <c r="AU131" s="285"/>
      <c r="AV131" s="285"/>
      <c r="AW131" s="285"/>
      <c r="AX131" s="809" t="s">
        <v>506</v>
      </c>
      <c r="AY131" s="810"/>
      <c r="AZ131" s="810"/>
      <c r="BA131" s="810"/>
      <c r="BB131" s="810"/>
      <c r="BC131" s="810"/>
      <c r="BD131" s="810"/>
      <c r="BE131" s="811"/>
      <c r="BF131" s="812" t="s">
        <v>236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45" customHeight="1" x14ac:dyDescent="0.15">
      <c r="A132" s="818" t="s">
        <v>507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508</v>
      </c>
      <c r="W132" s="822"/>
      <c r="X132" s="822"/>
      <c r="Y132" s="822"/>
      <c r="Z132" s="823"/>
      <c r="AA132" s="824">
        <v>8.6135383300000008</v>
      </c>
      <c r="AB132" s="825"/>
      <c r="AC132" s="825"/>
      <c r="AD132" s="825"/>
      <c r="AE132" s="826"/>
      <c r="AF132" s="827">
        <v>8.9364742560000003</v>
      </c>
      <c r="AG132" s="825"/>
      <c r="AH132" s="825"/>
      <c r="AI132" s="825"/>
      <c r="AJ132" s="826"/>
      <c r="AK132" s="827">
        <v>9.3027395249999998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4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509</v>
      </c>
      <c r="W133" s="801"/>
      <c r="X133" s="801"/>
      <c r="Y133" s="801"/>
      <c r="Z133" s="802"/>
      <c r="AA133" s="803">
        <v>8.1999999999999993</v>
      </c>
      <c r="AB133" s="804"/>
      <c r="AC133" s="804"/>
      <c r="AD133" s="804"/>
      <c r="AE133" s="805"/>
      <c r="AF133" s="803">
        <v>8.6</v>
      </c>
      <c r="AG133" s="804"/>
      <c r="AH133" s="804"/>
      <c r="AI133" s="804"/>
      <c r="AJ133" s="805"/>
      <c r="AK133" s="803">
        <v>8.9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jQX16nl8AcWQ4bLXLOViP8ePFsEJ4Z+7waWlD4CpdmB/WvEo1OFdHXCJcD6WnCRofIPTPAdbbxenP8b7/QkQA==" saltValue="N83cDDtDmUmccv0xDauN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DQ105"/>
  <sheetViews>
    <sheetView showGridLines="0" view="pageBreakPreview" zoomScaleNormal="85" zoomScaleSheetLayoutView="100" workbookViewId="0"/>
  </sheetViews>
  <sheetFormatPr defaultColWidth="0" defaultRowHeight="13.7" customHeight="1" zeroHeight="1" x14ac:dyDescent="0.15"/>
  <cols>
    <col min="1" max="120" width="2.75" style="292" customWidth="1"/>
    <col min="121" max="121" width="0" style="291" hidden="1" customWidth="1"/>
    <col min="122" max="16384" width="9" style="291" hidden="1"/>
  </cols>
  <sheetData>
    <row r="1" spans="1:120" ht="13.5"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5" x14ac:dyDescent="0.15"/>
    <row r="3" spans="1:120" ht="13.5" x14ac:dyDescent="0.15"/>
    <row r="4" spans="1:120" ht="13.5" x14ac:dyDescent="0.15"/>
    <row r="5" spans="1:120" ht="13.5" x14ac:dyDescent="0.15"/>
    <row r="6" spans="1:120" ht="13.5" x14ac:dyDescent="0.15"/>
    <row r="7" spans="1:120" ht="13.5" x14ac:dyDescent="0.15"/>
    <row r="8" spans="1:120" ht="13.5" x14ac:dyDescent="0.15"/>
    <row r="9" spans="1:120" ht="13.5" x14ac:dyDescent="0.15"/>
    <row r="10" spans="1:120" ht="13.5" x14ac:dyDescent="0.15"/>
    <row r="11" spans="1:120" ht="13.5" x14ac:dyDescent="0.15"/>
    <row r="12" spans="1:120" ht="13.5" x14ac:dyDescent="0.15"/>
    <row r="13" spans="1:120" ht="13.5" x14ac:dyDescent="0.15"/>
    <row r="14" spans="1:120" ht="13.5" x14ac:dyDescent="0.15"/>
    <row r="15" spans="1:120" ht="13.5" x14ac:dyDescent="0.15"/>
    <row r="16" spans="1:120" ht="13.5" x14ac:dyDescent="0.15">
      <c r="DP16" s="291"/>
    </row>
    <row r="17" spans="119:120" ht="13.5" x14ac:dyDescent="0.15">
      <c r="DP17" s="291"/>
    </row>
    <row r="18" spans="119:120" ht="13.5" x14ac:dyDescent="0.15"/>
    <row r="19" spans="119:120" ht="13.5" x14ac:dyDescent="0.15"/>
    <row r="20" spans="119:120" ht="13.5" x14ac:dyDescent="0.15">
      <c r="DO20" s="291"/>
      <c r="DP20" s="291"/>
    </row>
    <row r="21" spans="119:120" ht="13.5" x14ac:dyDescent="0.15">
      <c r="DP21" s="291"/>
    </row>
    <row r="22" spans="119:120" ht="13.5" x14ac:dyDescent="0.15"/>
    <row r="23" spans="119:120" ht="13.5" x14ac:dyDescent="0.15">
      <c r="DO23" s="291"/>
      <c r="DP23" s="291"/>
    </row>
    <row r="24" spans="119:120" ht="13.5" x14ac:dyDescent="0.15">
      <c r="DP24" s="291"/>
    </row>
    <row r="25" spans="119:120" ht="13.5" x14ac:dyDescent="0.15">
      <c r="DP25" s="291"/>
    </row>
    <row r="26" spans="119:120" ht="13.5" x14ac:dyDescent="0.15">
      <c r="DO26" s="291"/>
      <c r="DP26" s="291"/>
    </row>
    <row r="27" spans="119:120" ht="13.5" x14ac:dyDescent="0.15"/>
    <row r="28" spans="119:120" ht="13.5" x14ac:dyDescent="0.15">
      <c r="DO28" s="291"/>
      <c r="DP28" s="291"/>
    </row>
    <row r="29" spans="119:120" ht="13.5" x14ac:dyDescent="0.15">
      <c r="DP29" s="291"/>
    </row>
    <row r="30" spans="119:120" ht="13.5" x14ac:dyDescent="0.15"/>
    <row r="31" spans="119:120" ht="13.5" x14ac:dyDescent="0.15">
      <c r="DO31" s="291"/>
      <c r="DP31" s="291"/>
    </row>
    <row r="32" spans="119:120" ht="13.5" x14ac:dyDescent="0.15"/>
    <row r="33" spans="98:120" ht="13.5" x14ac:dyDescent="0.15">
      <c r="DO33" s="291"/>
      <c r="DP33" s="291"/>
    </row>
    <row r="34" spans="98:120" ht="13.5" x14ac:dyDescent="0.15">
      <c r="DM34" s="291"/>
    </row>
    <row r="35" spans="98:120" ht="13.5" x14ac:dyDescent="0.15">
      <c r="CT35" s="291"/>
      <c r="CU35" s="291"/>
      <c r="CV35" s="291"/>
      <c r="CY35" s="291"/>
      <c r="CZ35" s="291"/>
      <c r="DA35" s="291"/>
      <c r="DD35" s="291"/>
      <c r="DE35" s="291"/>
      <c r="DF35" s="291"/>
      <c r="DI35" s="291"/>
      <c r="DJ35" s="291"/>
      <c r="DK35" s="291"/>
      <c r="DM35" s="291"/>
      <c r="DN35" s="291"/>
      <c r="DO35" s="291"/>
      <c r="DP35" s="291"/>
    </row>
    <row r="36" spans="98:120" ht="13.5" x14ac:dyDescent="0.15"/>
    <row r="37" spans="98:120" ht="13.5" x14ac:dyDescent="0.15">
      <c r="CW37" s="291"/>
      <c r="DB37" s="291"/>
      <c r="DG37" s="291"/>
      <c r="DL37" s="291"/>
      <c r="DP37" s="291"/>
    </row>
    <row r="38" spans="98:120" ht="13.5"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ht="13.5" x14ac:dyDescent="0.15"/>
    <row r="40" spans="98:120" ht="13.5" x14ac:dyDescent="0.15"/>
    <row r="41" spans="98:120" ht="13.5" x14ac:dyDescent="0.15"/>
    <row r="42" spans="98:120" ht="13.5" x14ac:dyDescent="0.15"/>
    <row r="43" spans="98:120" ht="13.5" x14ac:dyDescent="0.15"/>
    <row r="44" spans="98:120" ht="13.5" x14ac:dyDescent="0.15"/>
    <row r="45" spans="98:120" ht="13.5" x14ac:dyDescent="0.15"/>
    <row r="46" spans="98:120" ht="13.5" x14ac:dyDescent="0.15"/>
    <row r="47" spans="98:120" ht="13.5" x14ac:dyDescent="0.15"/>
    <row r="48" spans="98:120" ht="13.5" x14ac:dyDescent="0.15"/>
    <row r="49" spans="22:120" ht="13.5" x14ac:dyDescent="0.15">
      <c r="DN49" s="291"/>
      <c r="DO49" s="291"/>
      <c r="DP49" s="291"/>
    </row>
    <row r="50" spans="22:120" ht="13.5" x14ac:dyDescent="0.15"/>
    <row r="51" spans="22:120" ht="13.5" x14ac:dyDescent="0.15"/>
    <row r="52" spans="22:120" ht="13.5" x14ac:dyDescent="0.15"/>
    <row r="53" spans="22:120" ht="13.5" x14ac:dyDescent="0.15"/>
    <row r="54" spans="22:120" ht="13.5" x14ac:dyDescent="0.15"/>
    <row r="55" spans="22:120" ht="13.5" x14ac:dyDescent="0.15"/>
    <row r="56" spans="22:120" ht="13.5" x14ac:dyDescent="0.15"/>
    <row r="57" spans="22:120" ht="13.5" x14ac:dyDescent="0.15"/>
    <row r="58" spans="22:120" ht="13.5" x14ac:dyDescent="0.15"/>
    <row r="59" spans="22:120" ht="13.5" x14ac:dyDescent="0.15"/>
    <row r="60" spans="22:120" ht="13.5" x14ac:dyDescent="0.15"/>
    <row r="61" spans="22:120" ht="13.5" x14ac:dyDescent="0.15"/>
    <row r="62" spans="22:120" ht="13.5" x14ac:dyDescent="0.15"/>
    <row r="63" spans="22:120" ht="13.5" x14ac:dyDescent="0.15">
      <c r="W63" s="291"/>
      <c r="CS63" s="291"/>
      <c r="CX63" s="291"/>
      <c r="DC63" s="291"/>
      <c r="DH63" s="291"/>
    </row>
    <row r="64" spans="22:120" ht="13.5" x14ac:dyDescent="0.15">
      <c r="V64" s="291"/>
    </row>
    <row r="65" spans="15:120" ht="13.5"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5" x14ac:dyDescent="0.15">
      <c r="Q66" s="291"/>
      <c r="S66" s="291"/>
      <c r="U66" s="291"/>
      <c r="DM66" s="291"/>
    </row>
    <row r="67" spans="15:120" ht="13.5"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5" x14ac:dyDescent="0.15"/>
    <row r="69" spans="15:120" ht="13.5" x14ac:dyDescent="0.15"/>
    <row r="70" spans="15:120" ht="13.5" x14ac:dyDescent="0.15"/>
    <row r="71" spans="15:120" ht="13.5" x14ac:dyDescent="0.15"/>
    <row r="72" spans="15:120" ht="13.5" x14ac:dyDescent="0.15">
      <c r="DP72" s="291"/>
    </row>
    <row r="73" spans="15:120" ht="13.5" x14ac:dyDescent="0.15">
      <c r="DP73" s="291"/>
    </row>
    <row r="74" spans="15:120" ht="13.5" x14ac:dyDescent="0.15"/>
    <row r="75" spans="15:120" ht="13.5" x14ac:dyDescent="0.15"/>
    <row r="76" spans="15:120" ht="13.5" x14ac:dyDescent="0.15"/>
    <row r="77" spans="15:120" ht="13.5" x14ac:dyDescent="0.15"/>
    <row r="78" spans="15:120" ht="13.5" x14ac:dyDescent="0.15"/>
    <row r="79" spans="15:120" ht="13.5" x14ac:dyDescent="0.15"/>
    <row r="80" spans="15:120" ht="13.5" x14ac:dyDescent="0.15"/>
    <row r="81" spans="97:112" ht="13.5" x14ac:dyDescent="0.15"/>
    <row r="82" spans="97:112" ht="13.5" x14ac:dyDescent="0.15"/>
    <row r="83" spans="97:112" ht="13.5" x14ac:dyDescent="0.15"/>
    <row r="84" spans="97:112" ht="13.5" x14ac:dyDescent="0.15"/>
    <row r="85" spans="97:112" ht="13.5" x14ac:dyDescent="0.15"/>
    <row r="86" spans="97:112" ht="13.5" x14ac:dyDescent="0.15"/>
    <row r="87" spans="97:112" ht="13.5" x14ac:dyDescent="0.15"/>
    <row r="88" spans="97:112" ht="13.5" x14ac:dyDescent="0.15"/>
    <row r="89" spans="97:112" ht="13.5" x14ac:dyDescent="0.15"/>
    <row r="90" spans="97:112" ht="13.5" x14ac:dyDescent="0.15"/>
    <row r="91" spans="97:112" ht="13.5" x14ac:dyDescent="0.15"/>
    <row r="92" spans="97:112" ht="13.5" x14ac:dyDescent="0.15"/>
    <row r="93" spans="97:112" ht="13.5" x14ac:dyDescent="0.15"/>
    <row r="94" spans="97:112" ht="13.5" x14ac:dyDescent="0.15"/>
    <row r="95" spans="97:112" ht="13.5" x14ac:dyDescent="0.15"/>
    <row r="96" spans="97:112" ht="13.5" x14ac:dyDescent="0.15">
      <c r="CS96" s="291"/>
      <c r="CX96" s="291"/>
      <c r="DC96" s="291"/>
      <c r="DH96" s="291"/>
    </row>
    <row r="97" spans="24:120" ht="13.5" x14ac:dyDescent="0.15">
      <c r="CS97" s="291"/>
      <c r="CX97" s="291"/>
      <c r="DC97" s="291"/>
      <c r="DH97" s="291"/>
      <c r="DP97" s="292" t="s">
        <v>510</v>
      </c>
    </row>
    <row r="98" spans="24:120" ht="13.5" hidden="1" x14ac:dyDescent="0.15">
      <c r="CS98" s="291"/>
      <c r="CX98" s="291"/>
      <c r="DC98" s="291"/>
      <c r="DH98" s="291"/>
    </row>
    <row r="99" spans="24:120" ht="13.5" hidden="1" x14ac:dyDescent="0.15">
      <c r="CS99" s="291"/>
      <c r="CX99" s="291"/>
      <c r="DC99" s="291"/>
      <c r="DH99" s="291"/>
    </row>
    <row r="101" spans="24:120" ht="12.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t="13.5" hidden="1" x14ac:dyDescent="0.15">
      <c r="CT103" s="291"/>
      <c r="CV103" s="291"/>
      <c r="CW103" s="291"/>
      <c r="CY103" s="291"/>
      <c r="DA103" s="291"/>
      <c r="DB103" s="291"/>
      <c r="DD103" s="291"/>
      <c r="DF103" s="291"/>
      <c r="DG103" s="291"/>
      <c r="DI103" s="291"/>
      <c r="DK103" s="291"/>
      <c r="DL103" s="291"/>
      <c r="DM103" s="291"/>
      <c r="DN103" s="291"/>
      <c r="DO103" s="291"/>
      <c r="DP103" s="291"/>
    </row>
    <row r="104" spans="24:120" ht="13.5"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otd44906WDkls/jSI6dTJLupIGXlVR68OrrkPVaszt2xY9pvofJ66nI+wG+hNgpt4bZgahcq/YGGdz7edgv5A==" saltValue="qeTbg31U0+Gwe2XOaVCla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DL89"/>
  <sheetViews>
    <sheetView showGridLines="0" zoomScaleNormal="100" zoomScaleSheetLayoutView="55" workbookViewId="0"/>
  </sheetViews>
  <sheetFormatPr defaultColWidth="0" defaultRowHeight="13.7" customHeight="1" zeroHeight="1" x14ac:dyDescent="0.15"/>
  <cols>
    <col min="1" max="116" width="2.625" style="292" customWidth="1"/>
    <col min="117" max="16384" width="9" style="291" hidden="1"/>
  </cols>
  <sheetData>
    <row r="1" spans="2:116" ht="13.5"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5" x14ac:dyDescent="0.15"/>
    <row r="3" spans="2:116" ht="13.5" x14ac:dyDescent="0.15"/>
    <row r="4" spans="2:116" ht="13.5"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5"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5" x14ac:dyDescent="0.15"/>
    <row r="7" spans="2:116" ht="13.5" x14ac:dyDescent="0.15"/>
    <row r="8" spans="2:116" ht="13.5" x14ac:dyDescent="0.15"/>
    <row r="9" spans="2:116" ht="13.5" x14ac:dyDescent="0.15"/>
    <row r="10" spans="2:116" ht="13.5" x14ac:dyDescent="0.15"/>
    <row r="11" spans="2:116" ht="13.5" x14ac:dyDescent="0.15"/>
    <row r="12" spans="2:116" ht="13.5" x14ac:dyDescent="0.15"/>
    <row r="13" spans="2:116" ht="13.5" x14ac:dyDescent="0.15"/>
    <row r="14" spans="2:116" ht="13.5" x14ac:dyDescent="0.15"/>
    <row r="15" spans="2:116" ht="13.5" x14ac:dyDescent="0.15"/>
    <row r="16" spans="2:116" ht="13.5" x14ac:dyDescent="0.15"/>
    <row r="17" spans="9:116" ht="13.5" x14ac:dyDescent="0.15"/>
    <row r="18" spans="9:116" ht="13.5"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5" x14ac:dyDescent="0.15"/>
    <row r="20" spans="9:116" ht="13.5" x14ac:dyDescent="0.15"/>
    <row r="21" spans="9:116" ht="13.5" x14ac:dyDescent="0.15">
      <c r="DL21" s="291"/>
    </row>
    <row r="22" spans="9:116" ht="13.5" x14ac:dyDescent="0.15">
      <c r="DI22" s="291"/>
      <c r="DJ22" s="291"/>
      <c r="DK22" s="291"/>
      <c r="DL22" s="291"/>
    </row>
    <row r="23" spans="9:116" ht="13.5" x14ac:dyDescent="0.15">
      <c r="CY23" s="291"/>
      <c r="CZ23" s="291"/>
      <c r="DA23" s="291"/>
      <c r="DB23" s="291"/>
      <c r="DC23" s="291"/>
      <c r="DD23" s="291"/>
      <c r="DE23" s="291"/>
      <c r="DF23" s="291"/>
      <c r="DG23" s="291"/>
      <c r="DH23" s="291"/>
      <c r="DI23" s="291"/>
      <c r="DJ23" s="291"/>
      <c r="DK23" s="291"/>
      <c r="DL23" s="291"/>
    </row>
    <row r="24" spans="9:116" ht="13.5" x14ac:dyDescent="0.15"/>
    <row r="25" spans="9:116" ht="13.5" x14ac:dyDescent="0.15"/>
    <row r="26" spans="9:116" ht="13.5" x14ac:dyDescent="0.15"/>
    <row r="27" spans="9:116" ht="13.5" x14ac:dyDescent="0.15"/>
    <row r="28" spans="9:116" ht="13.5" x14ac:dyDescent="0.15"/>
    <row r="29" spans="9:116" ht="13.5" x14ac:dyDescent="0.15"/>
    <row r="30" spans="9:116" ht="13.5" x14ac:dyDescent="0.15"/>
    <row r="31" spans="9:116" ht="13.5" x14ac:dyDescent="0.15"/>
    <row r="32" spans="9:116" ht="13.5" x14ac:dyDescent="0.15"/>
    <row r="33" spans="15:116" ht="13.5" x14ac:dyDescent="0.15"/>
    <row r="34" spans="15:116" ht="13.5" x14ac:dyDescent="0.15"/>
    <row r="35" spans="15:116" ht="13.5" x14ac:dyDescent="0.15">
      <c r="CZ35" s="291"/>
      <c r="DA35" s="291"/>
      <c r="DB35" s="291"/>
      <c r="DC35" s="291"/>
      <c r="DD35" s="291"/>
      <c r="DE35" s="291"/>
      <c r="DF35" s="291"/>
      <c r="DG35" s="291"/>
      <c r="DH35" s="291"/>
      <c r="DI35" s="291"/>
      <c r="DJ35" s="291"/>
      <c r="DK35" s="291"/>
      <c r="DL35" s="291"/>
    </row>
    <row r="36" spans="15:116" ht="13.5" x14ac:dyDescent="0.15"/>
    <row r="37" spans="15:116" ht="13.5" x14ac:dyDescent="0.15">
      <c r="DL37" s="291"/>
    </row>
    <row r="38" spans="15:116" ht="13.5" x14ac:dyDescent="0.15">
      <c r="DI38" s="291"/>
      <c r="DJ38" s="291"/>
      <c r="DK38" s="291"/>
      <c r="DL38" s="291"/>
    </row>
    <row r="39" spans="15:116" ht="13.5" x14ac:dyDescent="0.15"/>
    <row r="40" spans="15:116" ht="13.5" x14ac:dyDescent="0.15"/>
    <row r="41" spans="15:116" ht="13.5" x14ac:dyDescent="0.15"/>
    <row r="42" spans="15:116" ht="13.5" x14ac:dyDescent="0.15"/>
    <row r="43" spans="15:116" ht="13.5"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5" x14ac:dyDescent="0.15">
      <c r="DL44" s="291"/>
    </row>
    <row r="45" spans="15:116" ht="13.5" x14ac:dyDescent="0.15"/>
    <row r="46" spans="15:116" ht="13.5" x14ac:dyDescent="0.15">
      <c r="DA46" s="291"/>
      <c r="DB46" s="291"/>
      <c r="DC46" s="291"/>
      <c r="DD46" s="291"/>
      <c r="DE46" s="291"/>
      <c r="DF46" s="291"/>
      <c r="DG46" s="291"/>
      <c r="DH46" s="291"/>
      <c r="DI46" s="291"/>
      <c r="DJ46" s="291"/>
      <c r="DK46" s="291"/>
      <c r="DL46" s="291"/>
    </row>
    <row r="47" spans="15:116" ht="13.5" x14ac:dyDescent="0.15"/>
    <row r="48" spans="15:116" ht="13.5" x14ac:dyDescent="0.15"/>
    <row r="49" spans="104:116" ht="13.5" x14ac:dyDescent="0.15"/>
    <row r="50" spans="104:116" ht="13.5" x14ac:dyDescent="0.15">
      <c r="CZ50" s="291"/>
      <c r="DA50" s="291"/>
      <c r="DB50" s="291"/>
      <c r="DC50" s="291"/>
      <c r="DD50" s="291"/>
      <c r="DE50" s="291"/>
      <c r="DF50" s="291"/>
      <c r="DG50" s="291"/>
      <c r="DH50" s="291"/>
      <c r="DI50" s="291"/>
      <c r="DJ50" s="291"/>
      <c r="DK50" s="291"/>
      <c r="DL50" s="291"/>
    </row>
    <row r="51" spans="104:116" ht="13.5" x14ac:dyDescent="0.15"/>
    <row r="52" spans="104:116" ht="13.5" x14ac:dyDescent="0.15"/>
    <row r="53" spans="104:116" ht="13.5" x14ac:dyDescent="0.15">
      <c r="DL53" s="291"/>
    </row>
    <row r="54" spans="104:116" ht="13.5" x14ac:dyDescent="0.15"/>
    <row r="55" spans="104:116" ht="13.5" x14ac:dyDescent="0.15"/>
    <row r="56" spans="104:116" ht="13.5" x14ac:dyDescent="0.15"/>
    <row r="57" spans="104:116" ht="13.5" x14ac:dyDescent="0.15"/>
    <row r="58" spans="104:116" ht="13.5" x14ac:dyDescent="0.15"/>
    <row r="59" spans="104:116" ht="13.5" x14ac:dyDescent="0.15"/>
    <row r="60" spans="104:116" ht="13.5" x14ac:dyDescent="0.15"/>
    <row r="61" spans="104:116" ht="13.5" x14ac:dyDescent="0.15"/>
    <row r="62" spans="104:116" ht="13.5" x14ac:dyDescent="0.15"/>
    <row r="63" spans="104:116" ht="13.5" x14ac:dyDescent="0.15"/>
    <row r="64" spans="104:116" ht="13.5" x14ac:dyDescent="0.15"/>
    <row r="65" spans="107:116" ht="13.5" x14ac:dyDescent="0.15"/>
    <row r="66" spans="107:116" ht="13.5" x14ac:dyDescent="0.15"/>
    <row r="67" spans="107:116" ht="13.5" x14ac:dyDescent="0.15">
      <c r="DC67" s="291"/>
      <c r="DD67" s="291"/>
      <c r="DE67" s="291"/>
      <c r="DF67" s="291"/>
      <c r="DG67" s="291"/>
      <c r="DH67" s="291"/>
      <c r="DI67" s="291"/>
      <c r="DJ67" s="291"/>
      <c r="DK67" s="291"/>
      <c r="DL67" s="291"/>
    </row>
    <row r="68" spans="107:116" ht="13.5" x14ac:dyDescent="0.15"/>
    <row r="69" spans="107:116" ht="13.5" x14ac:dyDescent="0.15"/>
    <row r="70" spans="107:116" ht="13.5" x14ac:dyDescent="0.15"/>
    <row r="71" spans="107:116" ht="13.5" x14ac:dyDescent="0.15"/>
    <row r="72" spans="107:116" ht="13.5" x14ac:dyDescent="0.15"/>
    <row r="73" spans="107:116" ht="13.5" x14ac:dyDescent="0.15"/>
    <row r="74" spans="107:116" ht="13.5" x14ac:dyDescent="0.15"/>
    <row r="75" spans="107:116" ht="13.5" x14ac:dyDescent="0.15"/>
    <row r="76" spans="107:116" ht="13.5" x14ac:dyDescent="0.15"/>
    <row r="77" spans="107:116" ht="13.5" x14ac:dyDescent="0.15"/>
    <row r="78" spans="107:116" ht="13.5" x14ac:dyDescent="0.15"/>
    <row r="79" spans="107:116" ht="13.5" x14ac:dyDescent="0.15"/>
    <row r="80" spans="107:116"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sheetData>
  <sheetProtection algorithmName="SHA-512" hashValue="p33ySCU9a5mrEEmIRtIDRrFSNvfv8PDC2a9XUYIWRQmlOJbplFDKerwT2Z2ph0rJdebmWJ1w3Fvxv2afo6Umqw==" saltValue="zQIOGGJl8eN6f3IBi2VgQQ=="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7"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ht="13.5" x14ac:dyDescent="0.15">
      <c r="AS1" s="294"/>
      <c r="AT1" s="294"/>
    </row>
    <row r="2" spans="1:46" ht="13.5" x14ac:dyDescent="0.15">
      <c r="AS2" s="294"/>
      <c r="AT2" s="294"/>
    </row>
    <row r="3" spans="1:46" ht="13.5" x14ac:dyDescent="0.15">
      <c r="AS3" s="294"/>
      <c r="AT3" s="294"/>
    </row>
    <row r="4" spans="1:46" ht="13.5"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5"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ht="13.5"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513</v>
      </c>
      <c r="AP7" s="304"/>
      <c r="AQ7" s="305" t="s">
        <v>514</v>
      </c>
      <c r="AR7" s="306"/>
    </row>
    <row r="8" spans="1:46" ht="13.5"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515</v>
      </c>
      <c r="AQ8" s="311" t="s">
        <v>516</v>
      </c>
      <c r="AR8" s="312" t="s">
        <v>517</v>
      </c>
    </row>
    <row r="9" spans="1:46" ht="13.5"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518</v>
      </c>
      <c r="AL9" s="1231"/>
      <c r="AM9" s="1231"/>
      <c r="AN9" s="1232"/>
      <c r="AO9" s="313">
        <v>850848</v>
      </c>
      <c r="AP9" s="313">
        <v>60084</v>
      </c>
      <c r="AQ9" s="314">
        <v>89061</v>
      </c>
      <c r="AR9" s="315">
        <v>-32.5</v>
      </c>
    </row>
    <row r="10" spans="1:46" ht="13.5"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519</v>
      </c>
      <c r="AL10" s="1231"/>
      <c r="AM10" s="1231"/>
      <c r="AN10" s="1232"/>
      <c r="AO10" s="316">
        <v>210692</v>
      </c>
      <c r="AP10" s="316">
        <v>14878</v>
      </c>
      <c r="AQ10" s="317">
        <v>10104</v>
      </c>
      <c r="AR10" s="318">
        <v>47.2</v>
      </c>
    </row>
    <row r="11" spans="1:46" ht="13.7"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520</v>
      </c>
      <c r="AL11" s="1231"/>
      <c r="AM11" s="1231"/>
      <c r="AN11" s="1232"/>
      <c r="AO11" s="316">
        <v>221124</v>
      </c>
      <c r="AP11" s="316">
        <v>15615</v>
      </c>
      <c r="AQ11" s="317">
        <v>14957</v>
      </c>
      <c r="AR11" s="318">
        <v>4.4000000000000004</v>
      </c>
    </row>
    <row r="12" spans="1:46" ht="13.7"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521</v>
      </c>
      <c r="AL12" s="1231"/>
      <c r="AM12" s="1231"/>
      <c r="AN12" s="1232"/>
      <c r="AO12" s="316">
        <v>22216</v>
      </c>
      <c r="AP12" s="316">
        <v>1569</v>
      </c>
      <c r="AQ12" s="317">
        <v>435</v>
      </c>
      <c r="AR12" s="318">
        <v>260.7</v>
      </c>
    </row>
    <row r="13" spans="1:46" ht="13.7"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522</v>
      </c>
      <c r="AL13" s="1231"/>
      <c r="AM13" s="1231"/>
      <c r="AN13" s="1232"/>
      <c r="AO13" s="316" t="s">
        <v>523</v>
      </c>
      <c r="AP13" s="316" t="s">
        <v>523</v>
      </c>
      <c r="AQ13" s="317" t="s">
        <v>523</v>
      </c>
      <c r="AR13" s="318" t="s">
        <v>523</v>
      </c>
    </row>
    <row r="14" spans="1:46" ht="13.7"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524</v>
      </c>
      <c r="AL14" s="1231"/>
      <c r="AM14" s="1231"/>
      <c r="AN14" s="1232"/>
      <c r="AO14" s="316">
        <v>69584</v>
      </c>
      <c r="AP14" s="316">
        <v>4914</v>
      </c>
      <c r="AQ14" s="317">
        <v>4008</v>
      </c>
      <c r="AR14" s="318">
        <v>22.6</v>
      </c>
    </row>
    <row r="15" spans="1:46" ht="13.7"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525</v>
      </c>
      <c r="AL15" s="1231"/>
      <c r="AM15" s="1231"/>
      <c r="AN15" s="1232"/>
      <c r="AO15" s="316">
        <v>22795</v>
      </c>
      <c r="AP15" s="316">
        <v>1610</v>
      </c>
      <c r="AQ15" s="317">
        <v>2366</v>
      </c>
      <c r="AR15" s="318">
        <v>-32</v>
      </c>
    </row>
    <row r="16" spans="1:46" ht="13.5"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526</v>
      </c>
      <c r="AL16" s="1234"/>
      <c r="AM16" s="1234"/>
      <c r="AN16" s="1235"/>
      <c r="AO16" s="316">
        <v>-72063</v>
      </c>
      <c r="AP16" s="316">
        <v>-5089</v>
      </c>
      <c r="AQ16" s="317">
        <v>-7825</v>
      </c>
      <c r="AR16" s="318">
        <v>-35</v>
      </c>
    </row>
    <row r="17" spans="1:46" ht="13.5"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1325196</v>
      </c>
      <c r="AP17" s="316">
        <v>93581</v>
      </c>
      <c r="AQ17" s="317">
        <v>113106</v>
      </c>
      <c r="AR17" s="318">
        <v>-17.3</v>
      </c>
    </row>
    <row r="18" spans="1:46" ht="13.5"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5"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ht="13.5"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ht="13.5"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531</v>
      </c>
      <c r="AL21" s="1228"/>
      <c r="AM21" s="1228"/>
      <c r="AN21" s="1229"/>
      <c r="AO21" s="328">
        <v>7.13</v>
      </c>
      <c r="AP21" s="329">
        <v>10.59</v>
      </c>
      <c r="AQ21" s="330">
        <v>-3.46</v>
      </c>
      <c r="AR21" s="299"/>
      <c r="AS21" s="331"/>
      <c r="AT21" s="327"/>
    </row>
    <row r="22" spans="1:46" s="332" customFormat="1" ht="13.5"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532</v>
      </c>
      <c r="AL22" s="1228"/>
      <c r="AM22" s="1228"/>
      <c r="AN22" s="1229"/>
      <c r="AO22" s="333">
        <v>99.2</v>
      </c>
      <c r="AP22" s="334">
        <v>96.5</v>
      </c>
      <c r="AQ22" s="335">
        <v>2.7</v>
      </c>
      <c r="AR22" s="319"/>
      <c r="AS22" s="331"/>
      <c r="AT22" s="327"/>
    </row>
    <row r="23" spans="1:46" s="332" customFormat="1" ht="13.5"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5"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5"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5"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5"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5"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ht="13.5"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513</v>
      </c>
      <c r="AP30" s="304"/>
      <c r="AQ30" s="305" t="s">
        <v>514</v>
      </c>
      <c r="AR30" s="306"/>
    </row>
    <row r="31" spans="1:46" ht="13.5"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536</v>
      </c>
      <c r="AL32" s="1219"/>
      <c r="AM32" s="1219"/>
      <c r="AN32" s="1220"/>
      <c r="AO32" s="343">
        <v>784606</v>
      </c>
      <c r="AP32" s="343">
        <v>55406</v>
      </c>
      <c r="AQ32" s="344">
        <v>58419</v>
      </c>
      <c r="AR32" s="345">
        <v>-5.2</v>
      </c>
    </row>
    <row r="33" spans="1:46" ht="13.7"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537</v>
      </c>
      <c r="AL33" s="1219"/>
      <c r="AM33" s="1219"/>
      <c r="AN33" s="1220"/>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538</v>
      </c>
      <c r="AL34" s="1219"/>
      <c r="AM34" s="1219"/>
      <c r="AN34" s="1220"/>
      <c r="AO34" s="343" t="s">
        <v>523</v>
      </c>
      <c r="AP34" s="343" t="s">
        <v>523</v>
      </c>
      <c r="AQ34" s="344" t="s">
        <v>523</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539</v>
      </c>
      <c r="AL35" s="1219"/>
      <c r="AM35" s="1219"/>
      <c r="AN35" s="1220"/>
      <c r="AO35" s="343">
        <v>594222</v>
      </c>
      <c r="AP35" s="343">
        <v>41962</v>
      </c>
      <c r="AQ35" s="344">
        <v>22315</v>
      </c>
      <c r="AR35" s="345">
        <v>88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540</v>
      </c>
      <c r="AL36" s="1219"/>
      <c r="AM36" s="1219"/>
      <c r="AN36" s="1220"/>
      <c r="AO36" s="343">
        <v>5431</v>
      </c>
      <c r="AP36" s="343">
        <v>384</v>
      </c>
      <c r="AQ36" s="344">
        <v>3809</v>
      </c>
      <c r="AR36" s="345">
        <v>-89.9</v>
      </c>
    </row>
    <row r="37" spans="1:46" ht="13.7"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541</v>
      </c>
      <c r="AL37" s="1219"/>
      <c r="AM37" s="1219"/>
      <c r="AN37" s="1220"/>
      <c r="AO37" s="343">
        <v>3792</v>
      </c>
      <c r="AP37" s="343">
        <v>268</v>
      </c>
      <c r="AQ37" s="344">
        <v>857</v>
      </c>
      <c r="AR37" s="345">
        <v>-68.7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542</v>
      </c>
      <c r="AL38" s="1222"/>
      <c r="AM38" s="1222"/>
      <c r="AN38" s="1223"/>
      <c r="AO38" s="346">
        <v>325</v>
      </c>
      <c r="AP38" s="346">
        <v>23</v>
      </c>
      <c r="AQ38" s="347">
        <v>5</v>
      </c>
      <c r="AR38" s="335">
        <v>360</v>
      </c>
      <c r="AS38" s="342"/>
    </row>
    <row r="39" spans="1:46" ht="13.5"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543</v>
      </c>
      <c r="AL39" s="1222"/>
      <c r="AM39" s="1222"/>
      <c r="AN39" s="1223"/>
      <c r="AO39" s="343">
        <v>-7408</v>
      </c>
      <c r="AP39" s="343">
        <v>-523</v>
      </c>
      <c r="AQ39" s="344">
        <v>-1465</v>
      </c>
      <c r="AR39" s="345">
        <v>-64.3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544</v>
      </c>
      <c r="AL40" s="1219"/>
      <c r="AM40" s="1219"/>
      <c r="AN40" s="1220"/>
      <c r="AO40" s="343">
        <v>-1022438</v>
      </c>
      <c r="AP40" s="343">
        <v>-72201</v>
      </c>
      <c r="AQ40" s="344">
        <v>-56668</v>
      </c>
      <c r="AR40" s="345">
        <v>27.4</v>
      </c>
      <c r="AS40" s="342"/>
    </row>
    <row r="41" spans="1:46" ht="13.5"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358530</v>
      </c>
      <c r="AP41" s="343">
        <v>25318</v>
      </c>
      <c r="AQ41" s="344">
        <v>27273</v>
      </c>
      <c r="AR41" s="345">
        <v>-7.2</v>
      </c>
      <c r="AS41" s="342"/>
    </row>
    <row r="42" spans="1:46" ht="13.5"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ht="13.5"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5"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5"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5"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4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5"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7"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513</v>
      </c>
      <c r="AN49" s="1213" t="s">
        <v>548</v>
      </c>
      <c r="AO49" s="1214"/>
      <c r="AP49" s="1214"/>
      <c r="AQ49" s="1214"/>
      <c r="AR49" s="1215"/>
    </row>
    <row r="50" spans="1:44" ht="13.5"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549</v>
      </c>
      <c r="AO50" s="360" t="s">
        <v>550</v>
      </c>
      <c r="AP50" s="361" t="s">
        <v>551</v>
      </c>
      <c r="AQ50" s="362" t="s">
        <v>552</v>
      </c>
      <c r="AR50" s="363" t="s">
        <v>553</v>
      </c>
    </row>
    <row r="51" spans="1:44" ht="13.5"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932272</v>
      </c>
      <c r="AN51" s="365">
        <v>63017</v>
      </c>
      <c r="AO51" s="366">
        <v>-52.3</v>
      </c>
      <c r="AP51" s="367">
        <v>106092</v>
      </c>
      <c r="AQ51" s="368">
        <v>21.2</v>
      </c>
      <c r="AR51" s="369">
        <v>-73.5</v>
      </c>
    </row>
    <row r="52" spans="1:44" ht="13.5"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627365</v>
      </c>
      <c r="AN52" s="373">
        <v>42407</v>
      </c>
      <c r="AO52" s="374">
        <v>-4</v>
      </c>
      <c r="AP52" s="375">
        <v>44299</v>
      </c>
      <c r="AQ52" s="376">
        <v>0.7</v>
      </c>
      <c r="AR52" s="377">
        <v>-4.7</v>
      </c>
    </row>
    <row r="53" spans="1:44" ht="13.5"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1120147</v>
      </c>
      <c r="AN53" s="365">
        <v>76528</v>
      </c>
      <c r="AO53" s="366">
        <v>21.4</v>
      </c>
      <c r="AP53" s="367">
        <v>78903</v>
      </c>
      <c r="AQ53" s="368">
        <v>-25.6</v>
      </c>
      <c r="AR53" s="369">
        <v>47</v>
      </c>
    </row>
    <row r="54" spans="1:44" ht="13.5"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585789</v>
      </c>
      <c r="AN54" s="373">
        <v>40021</v>
      </c>
      <c r="AO54" s="374">
        <v>-5.6</v>
      </c>
      <c r="AP54" s="375">
        <v>49201</v>
      </c>
      <c r="AQ54" s="376">
        <v>11.1</v>
      </c>
      <c r="AR54" s="377">
        <v>-16.7</v>
      </c>
    </row>
    <row r="55" spans="1:44" ht="13.5"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1662260</v>
      </c>
      <c r="AN55" s="365">
        <v>115091</v>
      </c>
      <c r="AO55" s="366">
        <v>50.4</v>
      </c>
      <c r="AP55" s="367">
        <v>82993</v>
      </c>
      <c r="AQ55" s="368">
        <v>5.2</v>
      </c>
      <c r="AR55" s="369">
        <v>45.2</v>
      </c>
    </row>
    <row r="56" spans="1:44" ht="13.5"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888791</v>
      </c>
      <c r="AN56" s="373">
        <v>61538</v>
      </c>
      <c r="AO56" s="374">
        <v>53.8</v>
      </c>
      <c r="AP56" s="375">
        <v>46787</v>
      </c>
      <c r="AQ56" s="376">
        <v>-4.9000000000000004</v>
      </c>
      <c r="AR56" s="377">
        <v>58.7</v>
      </c>
    </row>
    <row r="57" spans="1:44" ht="13.5"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1097117</v>
      </c>
      <c r="AN57" s="365">
        <v>76673</v>
      </c>
      <c r="AO57" s="366">
        <v>-33.4</v>
      </c>
      <c r="AP57" s="367">
        <v>108252</v>
      </c>
      <c r="AQ57" s="368">
        <v>30.4</v>
      </c>
      <c r="AR57" s="369">
        <v>-63.8</v>
      </c>
    </row>
    <row r="58" spans="1:44" ht="13.5"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699713</v>
      </c>
      <c r="AN58" s="373">
        <v>48900</v>
      </c>
      <c r="AO58" s="374">
        <v>-20.5</v>
      </c>
      <c r="AP58" s="375">
        <v>50321</v>
      </c>
      <c r="AQ58" s="376">
        <v>7.6</v>
      </c>
      <c r="AR58" s="377">
        <v>-28.1</v>
      </c>
    </row>
    <row r="59" spans="1:44" ht="13.5"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1568726</v>
      </c>
      <c r="AN59" s="365">
        <v>110778</v>
      </c>
      <c r="AO59" s="366">
        <v>44.5</v>
      </c>
      <c r="AP59" s="367">
        <v>93492</v>
      </c>
      <c r="AQ59" s="368">
        <v>-13.6</v>
      </c>
      <c r="AR59" s="369">
        <v>58.1</v>
      </c>
    </row>
    <row r="60" spans="1:44" ht="13.5"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993565</v>
      </c>
      <c r="AN60" s="373">
        <v>70162</v>
      </c>
      <c r="AO60" s="374">
        <v>43.5</v>
      </c>
      <c r="AP60" s="375">
        <v>53316</v>
      </c>
      <c r="AQ60" s="376">
        <v>6</v>
      </c>
      <c r="AR60" s="377">
        <v>37.5</v>
      </c>
    </row>
    <row r="61" spans="1:44" ht="13.5"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1276104</v>
      </c>
      <c r="AN61" s="380">
        <v>88417</v>
      </c>
      <c r="AO61" s="381">
        <v>6.1</v>
      </c>
      <c r="AP61" s="382">
        <v>93946</v>
      </c>
      <c r="AQ61" s="383">
        <v>3.5</v>
      </c>
      <c r="AR61" s="369">
        <v>2.6</v>
      </c>
    </row>
    <row r="62" spans="1:44" ht="13.5"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759045</v>
      </c>
      <c r="AN62" s="373">
        <v>52606</v>
      </c>
      <c r="AO62" s="374">
        <v>13.4</v>
      </c>
      <c r="AP62" s="375">
        <v>48785</v>
      </c>
      <c r="AQ62" s="376">
        <v>4.0999999999999996</v>
      </c>
      <c r="AR62" s="377">
        <v>9.3000000000000007</v>
      </c>
    </row>
    <row r="63" spans="1:44" ht="13.5"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5"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5"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5"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7" hidden="1" customHeight="1" x14ac:dyDescent="0.15">
      <c r="AK67" s="294"/>
      <c r="AL67" s="294"/>
      <c r="AM67" s="294"/>
      <c r="AN67" s="294"/>
      <c r="AO67" s="294"/>
      <c r="AP67" s="294"/>
      <c r="AQ67" s="294"/>
      <c r="AR67" s="294"/>
      <c r="AS67" s="294"/>
      <c r="AT67" s="294"/>
    </row>
    <row r="68" spans="1:46" ht="13.7" hidden="1" customHeight="1" x14ac:dyDescent="0.15">
      <c r="AK68" s="294"/>
      <c r="AL68" s="294"/>
      <c r="AM68" s="294"/>
      <c r="AN68" s="294"/>
      <c r="AO68" s="294"/>
      <c r="AP68" s="294"/>
      <c r="AQ68" s="294"/>
      <c r="AR68" s="294"/>
    </row>
    <row r="69" spans="1:46" ht="13.7" hidden="1" customHeight="1" x14ac:dyDescent="0.15">
      <c r="AK69" s="294"/>
      <c r="AL69" s="294"/>
      <c r="AM69" s="294"/>
      <c r="AN69" s="294"/>
      <c r="AO69" s="294"/>
      <c r="AP69" s="294"/>
      <c r="AQ69" s="294"/>
      <c r="AR69" s="294"/>
    </row>
    <row r="70" spans="1:46" ht="13.5" hidden="1" x14ac:dyDescent="0.15">
      <c r="AK70" s="294"/>
      <c r="AL70" s="294"/>
      <c r="AM70" s="294"/>
      <c r="AN70" s="294"/>
      <c r="AO70" s="294"/>
      <c r="AP70" s="294"/>
      <c r="AQ70" s="294"/>
      <c r="AR70" s="294"/>
    </row>
    <row r="71" spans="1:46" ht="13.5" hidden="1" x14ac:dyDescent="0.15">
      <c r="AK71" s="294"/>
      <c r="AL71" s="294"/>
      <c r="AM71" s="294"/>
      <c r="AN71" s="294"/>
      <c r="AO71" s="294"/>
      <c r="AP71" s="294"/>
      <c r="AQ71" s="294"/>
      <c r="AR71" s="294"/>
    </row>
    <row r="72" spans="1:46" ht="13.5" hidden="1" x14ac:dyDescent="0.15">
      <c r="AK72" s="294"/>
      <c r="AL72" s="294"/>
      <c r="AM72" s="294"/>
      <c r="AN72" s="294"/>
      <c r="AO72" s="294"/>
      <c r="AP72" s="294"/>
      <c r="AQ72" s="294"/>
      <c r="AR72" s="294"/>
    </row>
    <row r="73" spans="1:46" ht="13.5" hidden="1" x14ac:dyDescent="0.15">
      <c r="AK73" s="294"/>
      <c r="AL73" s="294"/>
      <c r="AM73" s="294"/>
      <c r="AN73" s="294"/>
      <c r="AO73" s="294"/>
      <c r="AP73" s="294"/>
      <c r="AQ73" s="294"/>
      <c r="AR73" s="294"/>
    </row>
    <row r="74" spans="1:46" ht="13.5" hidden="1" x14ac:dyDescent="0.15"/>
  </sheetData>
  <sheetProtection algorithmName="SHA-512" hashValue="xPK7GUiY7xyArjyikFf4wu/fHnGrIg3hbqMdtlr+w02WdqjXgjZya5to766ZDRAqKuz+tFcxt8it4MbRQiVZ3A==" saltValue="8VzCTw9Z3NMC+Ey1RSd6P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DU121"/>
  <sheetViews>
    <sheetView showGridLines="0" zoomScale="70" zoomScaleNormal="70" zoomScaleSheetLayoutView="55" workbookViewId="0"/>
  </sheetViews>
  <sheetFormatPr defaultColWidth="0" defaultRowHeight="13.7" customHeight="1" zeroHeight="1" x14ac:dyDescent="0.15"/>
  <cols>
    <col min="1" max="125" width="2.5" style="292" customWidth="1"/>
    <col min="126" max="16384" width="9" style="291" hidden="1"/>
  </cols>
  <sheetData>
    <row r="1" spans="2:125" ht="13.7"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5" x14ac:dyDescent="0.15">
      <c r="B2" s="291"/>
      <c r="DG2" s="291"/>
    </row>
    <row r="3" spans="2:125" ht="13.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5" x14ac:dyDescent="0.15"/>
    <row r="5" spans="2:125" ht="13.5" x14ac:dyDescent="0.15"/>
    <row r="6" spans="2:125" ht="13.5" x14ac:dyDescent="0.15"/>
    <row r="7" spans="2:125" ht="13.5" x14ac:dyDescent="0.15"/>
    <row r="8" spans="2:125" ht="13.5" x14ac:dyDescent="0.15"/>
    <row r="9" spans="2:125" ht="13.5" x14ac:dyDescent="0.15">
      <c r="DU9" s="291"/>
    </row>
    <row r="10" spans="2:125" ht="13.5" x14ac:dyDescent="0.15"/>
    <row r="11" spans="2:125" ht="13.5" x14ac:dyDescent="0.15"/>
    <row r="12" spans="2:125" ht="13.5" x14ac:dyDescent="0.15"/>
    <row r="13" spans="2:125" ht="13.5" x14ac:dyDescent="0.15"/>
    <row r="14" spans="2:125" ht="13.5" x14ac:dyDescent="0.15"/>
    <row r="15" spans="2:125" ht="13.5" x14ac:dyDescent="0.15"/>
    <row r="16" spans="2:125" ht="13.5" x14ac:dyDescent="0.15"/>
    <row r="17" spans="125:125" ht="13.5" x14ac:dyDescent="0.15">
      <c r="DU17" s="291"/>
    </row>
    <row r="18" spans="125:125" ht="13.5" x14ac:dyDescent="0.15"/>
    <row r="19" spans="125:125" ht="13.5" x14ac:dyDescent="0.15"/>
    <row r="20" spans="125:125" ht="13.5" x14ac:dyDescent="0.15">
      <c r="DU20" s="291"/>
    </row>
    <row r="21" spans="125:125" ht="13.5" x14ac:dyDescent="0.15">
      <c r="DU21" s="291"/>
    </row>
    <row r="22" spans="125:125" ht="13.5" x14ac:dyDescent="0.15"/>
    <row r="23" spans="125:125" ht="13.5" x14ac:dyDescent="0.15"/>
    <row r="24" spans="125:125" ht="13.5" x14ac:dyDescent="0.15"/>
    <row r="25" spans="125:125" ht="13.5" x14ac:dyDescent="0.15"/>
    <row r="26" spans="125:125" ht="13.5" x14ac:dyDescent="0.15"/>
    <row r="27" spans="125:125" ht="13.5" x14ac:dyDescent="0.15"/>
    <row r="28" spans="125:125" ht="13.5" x14ac:dyDescent="0.15">
      <c r="DU28" s="291"/>
    </row>
    <row r="29" spans="125:125" ht="13.5" x14ac:dyDescent="0.15"/>
    <row r="30" spans="125:125" ht="13.5" x14ac:dyDescent="0.15"/>
    <row r="31" spans="125:125" ht="13.5" x14ac:dyDescent="0.15"/>
    <row r="32" spans="125:125" ht="13.5" x14ac:dyDescent="0.15"/>
    <row r="33" spans="2:125" ht="13.5" x14ac:dyDescent="0.15">
      <c r="B33" s="291"/>
      <c r="G33" s="291"/>
      <c r="I33" s="291"/>
    </row>
    <row r="34" spans="2:125" ht="13.5" x14ac:dyDescent="0.15">
      <c r="C34" s="291"/>
      <c r="P34" s="291"/>
      <c r="DE34" s="291"/>
      <c r="DH34" s="291"/>
    </row>
    <row r="35" spans="2:125" ht="13.5" x14ac:dyDescent="0.15">
      <c r="D35" s="291"/>
      <c r="E35" s="291"/>
      <c r="DG35" s="291"/>
      <c r="DJ35" s="291"/>
      <c r="DP35" s="291"/>
      <c r="DQ35" s="291"/>
      <c r="DR35" s="291"/>
      <c r="DS35" s="291"/>
      <c r="DT35" s="291"/>
      <c r="DU35" s="291"/>
    </row>
    <row r="36" spans="2:125" ht="13.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5" x14ac:dyDescent="0.15">
      <c r="DU37" s="291"/>
    </row>
    <row r="38" spans="2:125" ht="13.5" x14ac:dyDescent="0.15">
      <c r="DT38" s="291"/>
      <c r="DU38" s="291"/>
    </row>
    <row r="39" spans="2:125" ht="13.5" x14ac:dyDescent="0.15"/>
    <row r="40" spans="2:125" ht="13.5" x14ac:dyDescent="0.15">
      <c r="DH40" s="291"/>
    </row>
    <row r="41" spans="2:125" ht="13.5" x14ac:dyDescent="0.15">
      <c r="DE41" s="291"/>
    </row>
    <row r="42" spans="2:125" ht="13.5" x14ac:dyDescent="0.15">
      <c r="DG42" s="291"/>
      <c r="DJ42" s="291"/>
    </row>
    <row r="43" spans="2:125" ht="13.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5" x14ac:dyDescent="0.15">
      <c r="DU44" s="291"/>
    </row>
    <row r="45" spans="2:125" ht="13.5" x14ac:dyDescent="0.15"/>
    <row r="46" spans="2:125" ht="13.5" x14ac:dyDescent="0.15"/>
    <row r="47" spans="2:125" ht="13.5" x14ac:dyDescent="0.15"/>
    <row r="48" spans="2:125" ht="13.5" x14ac:dyDescent="0.15">
      <c r="DT48" s="291"/>
      <c r="DU48" s="291"/>
    </row>
    <row r="49" spans="120:125" ht="13.5" x14ac:dyDescent="0.15">
      <c r="DU49" s="291"/>
    </row>
    <row r="50" spans="120:125" ht="13.5" x14ac:dyDescent="0.15">
      <c r="DU50" s="291"/>
    </row>
    <row r="51" spans="120:125" ht="13.5" x14ac:dyDescent="0.15">
      <c r="DP51" s="291"/>
      <c r="DQ51" s="291"/>
      <c r="DR51" s="291"/>
      <c r="DS51" s="291"/>
      <c r="DT51" s="291"/>
      <c r="DU51" s="291"/>
    </row>
    <row r="52" spans="120:125" ht="13.5" x14ac:dyDescent="0.15"/>
    <row r="53" spans="120:125" ht="13.5" x14ac:dyDescent="0.15"/>
    <row r="54" spans="120:125" ht="13.5" x14ac:dyDescent="0.15">
      <c r="DU54" s="291"/>
    </row>
    <row r="55" spans="120:125" ht="13.5" x14ac:dyDescent="0.15"/>
    <row r="56" spans="120:125" ht="13.5" x14ac:dyDescent="0.15"/>
    <row r="57" spans="120:125" ht="13.5" x14ac:dyDescent="0.15"/>
    <row r="58" spans="120:125" ht="13.5" x14ac:dyDescent="0.15">
      <c r="DU58" s="291"/>
    </row>
    <row r="59" spans="120:125" ht="13.5" x14ac:dyDescent="0.15"/>
    <row r="60" spans="120:125" ht="13.5" x14ac:dyDescent="0.15"/>
    <row r="61" spans="120:125" ht="13.5" x14ac:dyDescent="0.15"/>
    <row r="62" spans="120:125" ht="13.5" x14ac:dyDescent="0.15"/>
    <row r="63" spans="120:125" ht="13.5" x14ac:dyDescent="0.15">
      <c r="DU63" s="291"/>
    </row>
    <row r="64" spans="120:125" ht="13.5" x14ac:dyDescent="0.15">
      <c r="DT64" s="291"/>
      <c r="DU64" s="291"/>
    </row>
    <row r="65" spans="123:125" ht="13.5" x14ac:dyDescent="0.15"/>
    <row r="66" spans="123:125" ht="13.5" x14ac:dyDescent="0.15"/>
    <row r="67" spans="123:125" ht="13.5" x14ac:dyDescent="0.15"/>
    <row r="68" spans="123:125" ht="13.5" x14ac:dyDescent="0.15"/>
    <row r="69" spans="123:125" ht="13.5" x14ac:dyDescent="0.15">
      <c r="DS69" s="291"/>
      <c r="DT69" s="291"/>
      <c r="DU69" s="291"/>
    </row>
    <row r="70" spans="123:125" ht="13.5" x14ac:dyDescent="0.15"/>
    <row r="71" spans="123:125" ht="13.5" x14ac:dyDescent="0.15"/>
    <row r="72" spans="123:125" ht="13.5" x14ac:dyDescent="0.15"/>
    <row r="73" spans="123:125" ht="13.5" x14ac:dyDescent="0.15"/>
    <row r="74" spans="123:125" ht="13.5" x14ac:dyDescent="0.15"/>
    <row r="75" spans="123:125" ht="13.5" x14ac:dyDescent="0.15"/>
    <row r="76" spans="123:125" ht="13.5" x14ac:dyDescent="0.15"/>
    <row r="77" spans="123:125" ht="13.5" x14ac:dyDescent="0.15"/>
    <row r="78" spans="123:125" ht="13.5" x14ac:dyDescent="0.15"/>
    <row r="79" spans="123:125" ht="13.5" x14ac:dyDescent="0.15"/>
    <row r="80" spans="123:125" ht="13.5" x14ac:dyDescent="0.15"/>
    <row r="81" spans="116:125" ht="13.5" x14ac:dyDescent="0.15"/>
    <row r="82" spans="116:125" ht="13.5" x14ac:dyDescent="0.15">
      <c r="DL82" s="291"/>
    </row>
    <row r="83" spans="116:125" ht="13.5" x14ac:dyDescent="0.15">
      <c r="DM83" s="291"/>
      <c r="DN83" s="291"/>
      <c r="DO83" s="291"/>
      <c r="DP83" s="291"/>
      <c r="DQ83" s="291"/>
      <c r="DR83" s="291"/>
      <c r="DS83" s="291"/>
      <c r="DT83" s="291"/>
      <c r="DU83" s="291"/>
    </row>
    <row r="84" spans="116:125" ht="13.5" x14ac:dyDescent="0.15"/>
    <row r="85" spans="116:125" ht="13.5" x14ac:dyDescent="0.15"/>
    <row r="86" spans="116:125" ht="13.5" x14ac:dyDescent="0.15"/>
    <row r="87" spans="116:125" ht="13.5" x14ac:dyDescent="0.15"/>
    <row r="88" spans="116:125" ht="13.5" x14ac:dyDescent="0.15">
      <c r="DU88" s="291"/>
    </row>
    <row r="89" spans="116:125" ht="13.5" x14ac:dyDescent="0.15"/>
    <row r="90" spans="116:125" ht="13.5" x14ac:dyDescent="0.15"/>
    <row r="91" spans="116:125" ht="13.5" x14ac:dyDescent="0.15"/>
    <row r="92" spans="116:125" ht="13.7" customHeight="1" x14ac:dyDescent="0.15"/>
    <row r="93" spans="116:125" ht="13.7" customHeight="1" x14ac:dyDescent="0.15"/>
    <row r="94" spans="116:125" ht="13.7" customHeight="1" x14ac:dyDescent="0.15">
      <c r="DS94" s="291"/>
      <c r="DT94" s="291"/>
      <c r="DU94" s="291"/>
    </row>
    <row r="95" spans="116:125" ht="13.7" customHeight="1" x14ac:dyDescent="0.15">
      <c r="DU95" s="291"/>
    </row>
    <row r="96" spans="116:125" ht="13.7" customHeight="1" x14ac:dyDescent="0.15"/>
    <row r="97" spans="124:125" ht="13.7" customHeight="1" x14ac:dyDescent="0.15"/>
    <row r="98" spans="124:125" ht="13.7" customHeight="1" x14ac:dyDescent="0.15"/>
    <row r="99" spans="124:125" ht="13.7" customHeight="1" x14ac:dyDescent="0.15"/>
    <row r="100" spans="124:125" ht="13.7" customHeight="1" x14ac:dyDescent="0.15"/>
    <row r="101" spans="124:125" ht="13.7" customHeight="1" x14ac:dyDescent="0.15">
      <c r="DU101" s="291"/>
    </row>
    <row r="102" spans="124:125" ht="13.7" customHeight="1" x14ac:dyDescent="0.15"/>
    <row r="103" spans="124:125" ht="13.7" customHeight="1" x14ac:dyDescent="0.15"/>
    <row r="104" spans="124:125" ht="13.7" customHeight="1" x14ac:dyDescent="0.15">
      <c r="DT104" s="291"/>
      <c r="DU104" s="291"/>
    </row>
    <row r="105" spans="124:125" ht="13.7" customHeight="1" x14ac:dyDescent="0.15"/>
    <row r="106" spans="124:125" ht="13.7" customHeight="1" x14ac:dyDescent="0.15"/>
    <row r="107" spans="124:125" ht="13.7" customHeight="1" x14ac:dyDescent="0.15"/>
    <row r="108" spans="124:125" ht="13.7" customHeight="1" x14ac:dyDescent="0.15"/>
    <row r="109" spans="124:125" ht="13.7" customHeight="1" x14ac:dyDescent="0.15"/>
    <row r="110" spans="124:125" ht="13.7" customHeight="1" x14ac:dyDescent="0.15"/>
    <row r="111" spans="124:125" ht="13.7" customHeight="1" x14ac:dyDescent="0.15"/>
    <row r="112" spans="124:125"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91" t="s">
        <v>562</v>
      </c>
    </row>
    <row r="120" spans="125:125" ht="13.7" hidden="1" customHeight="1" x14ac:dyDescent="0.15"/>
    <row r="121" spans="125:125" ht="13.7" hidden="1" customHeight="1" x14ac:dyDescent="0.15">
      <c r="DU121" s="291"/>
    </row>
  </sheetData>
  <sheetProtection algorithmName="SHA-512" hashValue="c5+pp4XnHgOQHvuivVmEAVkxkqIPPhKLrL0MwprqAYw4C3WR8S6UxTCBr1ckZ1+jT7adZMcwmcLDB5sRv89ohg==" saltValue="QCaG259xB4u2BONAK2gc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EL116"/>
  <sheetViews>
    <sheetView showGridLines="0" zoomScale="60" zoomScaleNormal="60" zoomScaleSheetLayoutView="55" workbookViewId="0"/>
  </sheetViews>
  <sheetFormatPr defaultColWidth="0" defaultRowHeight="13.7" customHeight="1" zeroHeight="1" x14ac:dyDescent="0.15"/>
  <cols>
    <col min="1" max="125" width="2.5" style="292" customWidth="1"/>
    <col min="126" max="142" width="0" style="291" hidden="1" customWidth="1"/>
    <col min="143" max="16384" width="9" style="291" hidden="1"/>
  </cols>
  <sheetData>
    <row r="1" spans="1:125" ht="13.7"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5" x14ac:dyDescent="0.15">
      <c r="B2" s="291"/>
      <c r="T2" s="291"/>
    </row>
    <row r="3" spans="1:125" ht="13.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5" x14ac:dyDescent="0.15"/>
    <row r="5" spans="1:125" ht="13.5" x14ac:dyDescent="0.15"/>
    <row r="6" spans="1:125" ht="13.5" x14ac:dyDescent="0.15"/>
    <row r="7" spans="1:125" ht="13.5" x14ac:dyDescent="0.15"/>
    <row r="8" spans="1:125" ht="13.5" x14ac:dyDescent="0.15"/>
    <row r="9" spans="1:125" ht="13.5" x14ac:dyDescent="0.15"/>
    <row r="10" spans="1:125" ht="13.5" x14ac:dyDescent="0.15"/>
    <row r="11" spans="1:125" ht="13.5" x14ac:dyDescent="0.15"/>
    <row r="12" spans="1:125" ht="13.5" x14ac:dyDescent="0.15"/>
    <row r="13" spans="1:125" ht="13.5" x14ac:dyDescent="0.15"/>
    <row r="14" spans="1:125" ht="13.5" x14ac:dyDescent="0.15"/>
    <row r="15" spans="1:125" ht="13.5" x14ac:dyDescent="0.15"/>
    <row r="16" spans="1:125" ht="13.5" x14ac:dyDescent="0.15"/>
    <row r="17" ht="13.5" x14ac:dyDescent="0.15"/>
    <row r="18" ht="13.5" x14ac:dyDescent="0.15"/>
    <row r="19" ht="13.5" x14ac:dyDescent="0.15"/>
    <row r="20" ht="13.5" x14ac:dyDescent="0.15"/>
    <row r="21" ht="13.5" x14ac:dyDescent="0.15"/>
    <row r="22" ht="13.5" x14ac:dyDescent="0.15"/>
    <row r="23" ht="13.5" x14ac:dyDescent="0.15"/>
    <row r="24" ht="13.5" x14ac:dyDescent="0.15"/>
    <row r="25" ht="13.5" x14ac:dyDescent="0.15"/>
    <row r="26" ht="13.5" x14ac:dyDescent="0.15"/>
    <row r="27" ht="13.5" x14ac:dyDescent="0.15"/>
    <row r="28" ht="13.5" x14ac:dyDescent="0.15"/>
    <row r="29" ht="13.5" x14ac:dyDescent="0.15"/>
    <row r="30" ht="13.5" x14ac:dyDescent="0.15"/>
    <row r="31" ht="13.5" x14ac:dyDescent="0.15"/>
    <row r="32" ht="13.5" x14ac:dyDescent="0.15"/>
    <row r="33" spans="2:125" ht="13.5" x14ac:dyDescent="0.15">
      <c r="B33" s="291"/>
      <c r="G33" s="291"/>
      <c r="I33" s="291"/>
    </row>
    <row r="34" spans="2:125" ht="13.5" x14ac:dyDescent="0.15">
      <c r="C34" s="291"/>
      <c r="P34" s="291"/>
      <c r="R34" s="291"/>
      <c r="U34" s="291"/>
    </row>
    <row r="35" spans="2:125" ht="13.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5" x14ac:dyDescent="0.15">
      <c r="F36" s="291"/>
      <c r="H36" s="291"/>
      <c r="J36" s="291"/>
      <c r="K36" s="291"/>
      <c r="L36" s="291"/>
      <c r="M36" s="291"/>
      <c r="N36" s="291"/>
      <c r="O36" s="291"/>
      <c r="Q36" s="291"/>
      <c r="S36" s="291"/>
      <c r="V36" s="291"/>
    </row>
    <row r="37" spans="2:125" ht="13.5" x14ac:dyDescent="0.15"/>
    <row r="38" spans="2:125" ht="13.5" x14ac:dyDescent="0.15"/>
    <row r="39" spans="2:125" ht="13.5" x14ac:dyDescent="0.15"/>
    <row r="40" spans="2:125" ht="13.5" x14ac:dyDescent="0.15">
      <c r="U40" s="291"/>
    </row>
    <row r="41" spans="2:125" ht="13.5" x14ac:dyDescent="0.15">
      <c r="R41" s="291"/>
    </row>
    <row r="42" spans="2:125" ht="13.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5" x14ac:dyDescent="0.15">
      <c r="Q43" s="291"/>
      <c r="S43" s="291"/>
      <c r="V43" s="291"/>
    </row>
    <row r="44" spans="2:125" ht="13.5" x14ac:dyDescent="0.15"/>
    <row r="45" spans="2:125" ht="13.5" x14ac:dyDescent="0.15"/>
    <row r="46" spans="2:125" ht="13.5" x14ac:dyDescent="0.15"/>
    <row r="47" spans="2:125" ht="13.5" x14ac:dyDescent="0.15"/>
    <row r="48" spans="2:125" ht="13.5" x14ac:dyDescent="0.15"/>
    <row r="49" ht="13.5" x14ac:dyDescent="0.15"/>
    <row r="50" ht="13.5" x14ac:dyDescent="0.15"/>
    <row r="51" ht="13.5" x14ac:dyDescent="0.15"/>
    <row r="52" ht="13.5" x14ac:dyDescent="0.15"/>
    <row r="53" ht="13.5" x14ac:dyDescent="0.15"/>
    <row r="54" ht="13.5" x14ac:dyDescent="0.15"/>
    <row r="55" ht="13.5" x14ac:dyDescent="0.15"/>
    <row r="56" ht="13.5" x14ac:dyDescent="0.15"/>
    <row r="57" ht="13.5" x14ac:dyDescent="0.15"/>
    <row r="58" ht="13.5" x14ac:dyDescent="0.15"/>
    <row r="59" ht="13.5" x14ac:dyDescent="0.15"/>
    <row r="60" ht="13.5" x14ac:dyDescent="0.15"/>
    <row r="61" ht="13.5" x14ac:dyDescent="0.15"/>
    <row r="62" ht="13.5" x14ac:dyDescent="0.15"/>
    <row r="63" ht="13.5" x14ac:dyDescent="0.15"/>
    <row r="64"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7" customHeight="1" x14ac:dyDescent="0.15"/>
    <row r="93" ht="13.7" customHeight="1" x14ac:dyDescent="0.15"/>
    <row r="94" ht="13.7" customHeight="1" x14ac:dyDescent="0.15"/>
    <row r="95" ht="13.7" customHeight="1" x14ac:dyDescent="0.15"/>
    <row r="96" ht="13.7" customHeight="1" x14ac:dyDescent="0.15"/>
    <row r="97" ht="13.7" customHeight="1" x14ac:dyDescent="0.15"/>
    <row r="98" ht="13.7" customHeight="1" x14ac:dyDescent="0.15"/>
    <row r="99" ht="13.7" customHeight="1" x14ac:dyDescent="0.15"/>
    <row r="100" ht="13.7" customHeight="1" x14ac:dyDescent="0.15"/>
    <row r="101" ht="13.7" customHeight="1" x14ac:dyDescent="0.15"/>
    <row r="102" ht="13.7" customHeight="1" x14ac:dyDescent="0.15"/>
    <row r="103" ht="13.7" customHeight="1" x14ac:dyDescent="0.15"/>
    <row r="104" ht="13.7" customHeight="1" x14ac:dyDescent="0.15"/>
    <row r="105" ht="13.7" customHeight="1" x14ac:dyDescent="0.15"/>
    <row r="106" ht="13.7" customHeight="1" x14ac:dyDescent="0.15"/>
    <row r="107" ht="13.7" customHeight="1" x14ac:dyDescent="0.15"/>
    <row r="108" ht="13.7" customHeight="1" x14ac:dyDescent="0.15"/>
    <row r="109" ht="13.7" customHeight="1" x14ac:dyDescent="0.15"/>
    <row r="110" ht="13.7" customHeight="1" x14ac:dyDescent="0.15"/>
    <row r="111" ht="13.7" customHeight="1" x14ac:dyDescent="0.15"/>
    <row r="112"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92" t="s">
        <v>563</v>
      </c>
    </row>
  </sheetData>
  <sheetProtection algorithmName="SHA-512" hashValue="9jctjYlkrQyi26IwgsOVtTBdos54LWrjkvyZYRXF50HnqLc2rZVAC3wZimVwZC9WT+52HbwB8/xeQggBk+YF5w==" saltValue="6hKSnHCcOl86yBdI+Hpl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4" tint="-0.249977111117893"/>
    <pageSetUpPr fitToPage="1"/>
  </sheetPr>
  <dimension ref="B1:J50"/>
  <sheetViews>
    <sheetView showGridLines="0" zoomScaleSheetLayoutView="100" workbookViewId="0"/>
  </sheetViews>
  <sheetFormatPr defaultColWidth="0" defaultRowHeight="13.7"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6" t="s">
        <v>3</v>
      </c>
      <c r="D47" s="1236"/>
      <c r="E47" s="1237"/>
      <c r="F47" s="11">
        <v>81.489999999999995</v>
      </c>
      <c r="G47" s="12">
        <v>73.099999999999994</v>
      </c>
      <c r="H47" s="12">
        <v>92.21</v>
      </c>
      <c r="I47" s="12">
        <v>65.75</v>
      </c>
      <c r="J47" s="13">
        <v>66.11</v>
      </c>
    </row>
    <row r="48" spans="2:10" ht="57.75" customHeight="1" x14ac:dyDescent="0.15">
      <c r="B48" s="14"/>
      <c r="C48" s="1238" t="s">
        <v>4</v>
      </c>
      <c r="D48" s="1238"/>
      <c r="E48" s="1239"/>
      <c r="F48" s="15">
        <v>9.17</v>
      </c>
      <c r="G48" s="16">
        <v>8.27</v>
      </c>
      <c r="H48" s="16">
        <v>7.77</v>
      </c>
      <c r="I48" s="16">
        <v>10.66</v>
      </c>
      <c r="J48" s="17">
        <v>13.59</v>
      </c>
    </row>
    <row r="49" spans="2:10" ht="57.75" customHeight="1" thickBot="1" x14ac:dyDescent="0.2">
      <c r="B49" s="18"/>
      <c r="C49" s="1240" t="s">
        <v>5</v>
      </c>
      <c r="D49" s="1240"/>
      <c r="E49" s="1241"/>
      <c r="F49" s="19" t="s">
        <v>569</v>
      </c>
      <c r="G49" s="20" t="s">
        <v>570</v>
      </c>
      <c r="H49" s="20">
        <v>15.34</v>
      </c>
      <c r="I49" s="20" t="s">
        <v>571</v>
      </c>
      <c r="J49" s="21" t="s">
        <v>572</v>
      </c>
    </row>
    <row r="50" spans="2:10" ht="13.7" customHeight="1" x14ac:dyDescent="0.15"/>
  </sheetData>
  <sheetProtection algorithmName="SHA-512" hashValue="SoGdDR6SJApXR6ATnWXwPgJZ+aztziVr4sH7e54Tay2MlM5RbKBOzJry0wxK531POCLx03VCpzgd9bn4qwMnng==" saltValue="BGlPCmCcyWlhlQtY3q+q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4" tint="-0.249977111117893"/>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7" customHeight="1" thickBot="1" x14ac:dyDescent="0.2">
      <c r="A32" s="22"/>
      <c r="B32" s="22"/>
      <c r="C32" s="22"/>
      <c r="D32" s="22"/>
      <c r="E32" s="22"/>
      <c r="F32" s="22"/>
      <c r="G32" s="22"/>
      <c r="H32" s="22"/>
      <c r="I32" s="22"/>
      <c r="J32" s="24" t="s">
        <v>6</v>
      </c>
      <c r="K32" s="22"/>
      <c r="L32" s="22"/>
      <c r="M32" s="22"/>
      <c r="N32" s="22"/>
      <c r="O32" s="22"/>
      <c r="P32" s="22"/>
    </row>
    <row r="33" spans="1:16" ht="39.200000000000003"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200000000000003" customHeight="1" x14ac:dyDescent="0.15">
      <c r="A34" s="22"/>
      <c r="B34" s="31"/>
      <c r="C34" s="1248" t="s">
        <v>573</v>
      </c>
      <c r="D34" s="1248"/>
      <c r="E34" s="1249"/>
      <c r="F34" s="32">
        <v>18.48</v>
      </c>
      <c r="G34" s="33">
        <v>15.48</v>
      </c>
      <c r="H34" s="33">
        <v>15.13</v>
      </c>
      <c r="I34" s="33">
        <v>17.89</v>
      </c>
      <c r="J34" s="34">
        <v>23.76</v>
      </c>
      <c r="K34" s="22"/>
      <c r="L34" s="22"/>
      <c r="M34" s="22"/>
      <c r="N34" s="22"/>
      <c r="O34" s="22"/>
      <c r="P34" s="22"/>
    </row>
    <row r="35" spans="1:16" ht="39.200000000000003" customHeight="1" x14ac:dyDescent="0.15">
      <c r="A35" s="22"/>
      <c r="B35" s="35"/>
      <c r="C35" s="1242" t="s">
        <v>574</v>
      </c>
      <c r="D35" s="1243"/>
      <c r="E35" s="1244"/>
      <c r="F35" s="36">
        <v>12.96</v>
      </c>
      <c r="G35" s="37">
        <v>9.5500000000000007</v>
      </c>
      <c r="H35" s="37">
        <v>9.24</v>
      </c>
      <c r="I35" s="37">
        <v>9.7100000000000009</v>
      </c>
      <c r="J35" s="38">
        <v>14.49</v>
      </c>
      <c r="K35" s="22"/>
      <c r="L35" s="22"/>
      <c r="M35" s="22"/>
      <c r="N35" s="22"/>
      <c r="O35" s="22"/>
      <c r="P35" s="22"/>
    </row>
    <row r="36" spans="1:16" ht="39.200000000000003" customHeight="1" x14ac:dyDescent="0.15">
      <c r="A36" s="22"/>
      <c r="B36" s="35"/>
      <c r="C36" s="1242" t="s">
        <v>575</v>
      </c>
      <c r="D36" s="1243"/>
      <c r="E36" s="1244"/>
      <c r="F36" s="36">
        <v>8.9600000000000009</v>
      </c>
      <c r="G36" s="37">
        <v>8.1300000000000008</v>
      </c>
      <c r="H36" s="37">
        <v>7.57</v>
      </c>
      <c r="I36" s="37">
        <v>10.52</v>
      </c>
      <c r="J36" s="38">
        <v>13.39</v>
      </c>
      <c r="K36" s="22"/>
      <c r="L36" s="22"/>
      <c r="M36" s="22"/>
      <c r="N36" s="22"/>
      <c r="O36" s="22"/>
      <c r="P36" s="22"/>
    </row>
    <row r="37" spans="1:16" ht="39.200000000000003" customHeight="1" x14ac:dyDescent="0.15">
      <c r="A37" s="22"/>
      <c r="B37" s="35"/>
      <c r="C37" s="1242" t="s">
        <v>576</v>
      </c>
      <c r="D37" s="1243"/>
      <c r="E37" s="1244"/>
      <c r="F37" s="36" t="s">
        <v>523</v>
      </c>
      <c r="G37" s="37" t="s">
        <v>523</v>
      </c>
      <c r="H37" s="37" t="s">
        <v>523</v>
      </c>
      <c r="I37" s="37">
        <v>5.14</v>
      </c>
      <c r="J37" s="38">
        <v>7.48</v>
      </c>
      <c r="K37" s="22"/>
      <c r="L37" s="22"/>
      <c r="M37" s="22"/>
      <c r="N37" s="22"/>
      <c r="O37" s="22"/>
      <c r="P37" s="22"/>
    </row>
    <row r="38" spans="1:16" ht="39.200000000000003" customHeight="1" x14ac:dyDescent="0.15">
      <c r="A38" s="22"/>
      <c r="B38" s="35"/>
      <c r="C38" s="1242" t="s">
        <v>577</v>
      </c>
      <c r="D38" s="1243"/>
      <c r="E38" s="1244"/>
      <c r="F38" s="36">
        <v>4.9400000000000004</v>
      </c>
      <c r="G38" s="37">
        <v>3.8</v>
      </c>
      <c r="H38" s="37">
        <v>4.8099999999999996</v>
      </c>
      <c r="I38" s="37">
        <v>7.94</v>
      </c>
      <c r="J38" s="38">
        <v>5.5</v>
      </c>
      <c r="K38" s="22"/>
      <c r="L38" s="22"/>
      <c r="M38" s="22"/>
      <c r="N38" s="22"/>
      <c r="O38" s="22"/>
      <c r="P38" s="22"/>
    </row>
    <row r="39" spans="1:16" ht="39.200000000000003" customHeight="1" x14ac:dyDescent="0.15">
      <c r="A39" s="22"/>
      <c r="B39" s="35"/>
      <c r="C39" s="1242" t="s">
        <v>578</v>
      </c>
      <c r="D39" s="1243"/>
      <c r="E39" s="1244"/>
      <c r="F39" s="36">
        <v>2.62</v>
      </c>
      <c r="G39" s="37">
        <v>2.79</v>
      </c>
      <c r="H39" s="37">
        <v>2.99</v>
      </c>
      <c r="I39" s="37">
        <v>0.7</v>
      </c>
      <c r="J39" s="38">
        <v>1.03</v>
      </c>
      <c r="K39" s="22"/>
      <c r="L39" s="22"/>
      <c r="M39" s="22"/>
      <c r="N39" s="22"/>
      <c r="O39" s="22"/>
      <c r="P39" s="22"/>
    </row>
    <row r="40" spans="1:16" ht="39.200000000000003" customHeight="1" x14ac:dyDescent="0.15">
      <c r="A40" s="22"/>
      <c r="B40" s="35"/>
      <c r="C40" s="1242" t="s">
        <v>579</v>
      </c>
      <c r="D40" s="1243"/>
      <c r="E40" s="1244"/>
      <c r="F40" s="36">
        <v>3.26</v>
      </c>
      <c r="G40" s="37">
        <v>3.97</v>
      </c>
      <c r="H40" s="37">
        <v>3.26</v>
      </c>
      <c r="I40" s="37">
        <v>1.24</v>
      </c>
      <c r="J40" s="38">
        <v>0.83</v>
      </c>
      <c r="K40" s="22"/>
      <c r="L40" s="22"/>
      <c r="M40" s="22"/>
      <c r="N40" s="22"/>
      <c r="O40" s="22"/>
      <c r="P40" s="22"/>
    </row>
    <row r="41" spans="1:16" ht="39.200000000000003" customHeight="1" x14ac:dyDescent="0.15">
      <c r="A41" s="22"/>
      <c r="B41" s="35"/>
      <c r="C41" s="1242" t="s">
        <v>580</v>
      </c>
      <c r="D41" s="1243"/>
      <c r="E41" s="1244"/>
      <c r="F41" s="36">
        <v>0.2</v>
      </c>
      <c r="G41" s="37">
        <v>0.13</v>
      </c>
      <c r="H41" s="37">
        <v>0.19</v>
      </c>
      <c r="I41" s="37">
        <v>0.13</v>
      </c>
      <c r="J41" s="38">
        <v>0.19</v>
      </c>
      <c r="K41" s="22"/>
      <c r="L41" s="22"/>
      <c r="M41" s="22"/>
      <c r="N41" s="22"/>
      <c r="O41" s="22"/>
      <c r="P41" s="22"/>
    </row>
    <row r="42" spans="1:16" ht="39.200000000000003" customHeight="1" x14ac:dyDescent="0.15">
      <c r="A42" s="22"/>
      <c r="B42" s="39"/>
      <c r="C42" s="1242" t="s">
        <v>581</v>
      </c>
      <c r="D42" s="1243"/>
      <c r="E42" s="1244"/>
      <c r="F42" s="36" t="s">
        <v>523</v>
      </c>
      <c r="G42" s="37" t="s">
        <v>523</v>
      </c>
      <c r="H42" s="37" t="s">
        <v>523</v>
      </c>
      <c r="I42" s="37" t="s">
        <v>523</v>
      </c>
      <c r="J42" s="38" t="s">
        <v>523</v>
      </c>
      <c r="K42" s="22"/>
      <c r="L42" s="22"/>
      <c r="M42" s="22"/>
      <c r="N42" s="22"/>
      <c r="O42" s="22"/>
      <c r="P42" s="22"/>
    </row>
    <row r="43" spans="1:16" ht="39.200000000000003" customHeight="1" thickBot="1" x14ac:dyDescent="0.2">
      <c r="A43" s="22"/>
      <c r="B43" s="40"/>
      <c r="C43" s="1245" t="s">
        <v>582</v>
      </c>
      <c r="D43" s="1246"/>
      <c r="E43" s="1247"/>
      <c r="F43" s="41">
        <v>1.33</v>
      </c>
      <c r="G43" s="42">
        <v>3.96</v>
      </c>
      <c r="H43" s="42">
        <v>2.79</v>
      </c>
      <c r="I43" s="42">
        <v>0.26</v>
      </c>
      <c r="J43" s="43">
        <v>0.19</v>
      </c>
      <c r="K43" s="22"/>
      <c r="L43" s="22"/>
      <c r="M43" s="22"/>
      <c r="N43" s="22"/>
      <c r="O43" s="22"/>
      <c r="P43" s="22"/>
    </row>
    <row r="44" spans="1:16" ht="39.200000000000003"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5e9lPMB4Kq7eQXvctxhEXjKR0zVWg7aEhk4gnX3QatrfOAoIvvL5+rWfkV5IHl7I93PrhoZfB+kEP7mc9YrZw==" saltValue="3ENr2LhOOs+CAJmOcn5o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4" tint="-0.249977111117893"/>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7" customHeight="1" x14ac:dyDescent="0.15">
      <c r="A1" s="48"/>
      <c r="B1" s="48"/>
      <c r="C1" s="48"/>
      <c r="D1" s="48"/>
      <c r="E1" s="48"/>
      <c r="F1" s="48"/>
      <c r="G1" s="48"/>
      <c r="H1" s="48"/>
      <c r="I1" s="48"/>
      <c r="J1" s="48"/>
      <c r="K1" s="48"/>
      <c r="L1" s="48"/>
      <c r="M1" s="48"/>
      <c r="N1" s="48"/>
      <c r="O1" s="48"/>
      <c r="P1" s="48"/>
      <c r="Q1" s="48"/>
      <c r="R1" s="48"/>
      <c r="S1" s="48"/>
      <c r="T1" s="48"/>
      <c r="U1" s="48"/>
    </row>
    <row r="2" spans="1:21" ht="13.7" customHeight="1" x14ac:dyDescent="0.15">
      <c r="A2" s="48"/>
      <c r="B2" s="48"/>
      <c r="C2" s="48"/>
      <c r="D2" s="48"/>
      <c r="E2" s="48"/>
      <c r="F2" s="48"/>
      <c r="G2" s="48"/>
      <c r="H2" s="48"/>
      <c r="I2" s="48"/>
      <c r="J2" s="48"/>
      <c r="K2" s="48"/>
      <c r="L2" s="48"/>
      <c r="M2" s="48"/>
      <c r="N2" s="48"/>
      <c r="O2" s="48"/>
      <c r="P2" s="48"/>
      <c r="Q2" s="48"/>
      <c r="R2" s="48"/>
      <c r="S2" s="48"/>
      <c r="T2" s="48"/>
      <c r="U2" s="48"/>
    </row>
    <row r="3" spans="1:21" ht="13.7" customHeight="1" x14ac:dyDescent="0.15">
      <c r="A3" s="48"/>
      <c r="B3" s="48"/>
      <c r="C3" s="48"/>
      <c r="D3" s="48"/>
      <c r="E3" s="48"/>
      <c r="F3" s="48"/>
      <c r="G3" s="48"/>
      <c r="H3" s="48"/>
      <c r="I3" s="48"/>
      <c r="J3" s="48"/>
      <c r="K3" s="48"/>
      <c r="L3" s="48"/>
      <c r="M3" s="48"/>
      <c r="N3" s="48"/>
      <c r="O3" s="48"/>
      <c r="P3" s="48"/>
      <c r="Q3" s="48"/>
      <c r="R3" s="48"/>
      <c r="S3" s="48"/>
      <c r="T3" s="48"/>
      <c r="U3" s="48"/>
    </row>
    <row r="4" spans="1:21" ht="13.7" customHeight="1" x14ac:dyDescent="0.15">
      <c r="A4" s="48"/>
      <c r="B4" s="48"/>
      <c r="C4" s="48"/>
      <c r="D4" s="48"/>
      <c r="E4" s="48"/>
      <c r="F4" s="48"/>
      <c r="G4" s="48"/>
      <c r="H4" s="48"/>
      <c r="I4" s="48"/>
      <c r="J4" s="48"/>
      <c r="K4" s="48"/>
      <c r="L4" s="48"/>
      <c r="M4" s="48"/>
      <c r="N4" s="48"/>
      <c r="O4" s="48"/>
      <c r="P4" s="48"/>
      <c r="Q4" s="48"/>
      <c r="R4" s="48"/>
      <c r="S4" s="48"/>
      <c r="T4" s="48"/>
      <c r="U4" s="48"/>
    </row>
    <row r="5" spans="1:21" ht="13.7" customHeight="1" x14ac:dyDescent="0.15">
      <c r="A5" s="48"/>
      <c r="B5" s="48"/>
      <c r="C5" s="48"/>
      <c r="D5" s="48"/>
      <c r="E5" s="48"/>
      <c r="F5" s="48"/>
      <c r="G5" s="48"/>
      <c r="H5" s="48"/>
      <c r="I5" s="48"/>
      <c r="J5" s="48"/>
      <c r="K5" s="48"/>
      <c r="L5" s="48"/>
      <c r="M5" s="48"/>
      <c r="N5" s="48"/>
      <c r="O5" s="48"/>
      <c r="P5" s="48"/>
      <c r="Q5" s="48"/>
      <c r="R5" s="48"/>
      <c r="S5" s="48"/>
      <c r="T5" s="48"/>
      <c r="U5" s="48"/>
    </row>
    <row r="6" spans="1:21" ht="13.7" customHeight="1" x14ac:dyDescent="0.15">
      <c r="A6" s="48"/>
      <c r="B6" s="48"/>
      <c r="C6" s="48"/>
      <c r="D6" s="48"/>
      <c r="E6" s="48"/>
      <c r="F6" s="48"/>
      <c r="G6" s="48"/>
      <c r="H6" s="48"/>
      <c r="I6" s="48"/>
      <c r="J6" s="48"/>
      <c r="K6" s="48"/>
      <c r="L6" s="48"/>
      <c r="M6" s="48"/>
      <c r="N6" s="48"/>
      <c r="O6" s="48"/>
      <c r="P6" s="48"/>
      <c r="Q6" s="48"/>
      <c r="R6" s="48"/>
      <c r="S6" s="48"/>
      <c r="T6" s="48"/>
      <c r="U6" s="48"/>
    </row>
    <row r="7" spans="1:21" ht="13.7" customHeight="1" x14ac:dyDescent="0.15">
      <c r="A7" s="48"/>
      <c r="B7" s="48"/>
      <c r="C7" s="48"/>
      <c r="D7" s="48"/>
      <c r="E7" s="48"/>
      <c r="F7" s="48"/>
      <c r="G7" s="48"/>
      <c r="H7" s="48"/>
      <c r="I7" s="48"/>
      <c r="J7" s="48"/>
      <c r="K7" s="48"/>
      <c r="L7" s="48"/>
      <c r="M7" s="48"/>
      <c r="N7" s="48"/>
      <c r="O7" s="48"/>
      <c r="P7" s="48"/>
      <c r="Q7" s="48"/>
      <c r="R7" s="48"/>
      <c r="S7" s="48"/>
      <c r="T7" s="48"/>
      <c r="U7" s="48"/>
    </row>
    <row r="8" spans="1:21" ht="13.7" customHeight="1" x14ac:dyDescent="0.15">
      <c r="A8" s="48"/>
      <c r="B8" s="48"/>
      <c r="C8" s="48"/>
      <c r="D8" s="48"/>
      <c r="E8" s="48"/>
      <c r="F8" s="48"/>
      <c r="G8" s="48"/>
      <c r="H8" s="48"/>
      <c r="I8" s="48"/>
      <c r="J8" s="48"/>
      <c r="K8" s="48"/>
      <c r="L8" s="48"/>
      <c r="M8" s="48"/>
      <c r="N8" s="48"/>
      <c r="O8" s="48"/>
      <c r="P8" s="48"/>
      <c r="Q8" s="48"/>
      <c r="R8" s="48"/>
      <c r="S8" s="48"/>
      <c r="T8" s="48"/>
      <c r="U8" s="48"/>
    </row>
    <row r="9" spans="1:21" ht="13.7" customHeight="1" x14ac:dyDescent="0.15">
      <c r="A9" s="48"/>
      <c r="B9" s="48"/>
      <c r="C9" s="48"/>
      <c r="D9" s="48"/>
      <c r="E9" s="48"/>
      <c r="F9" s="48"/>
      <c r="G9" s="48"/>
      <c r="H9" s="48"/>
      <c r="I9" s="48"/>
      <c r="J9" s="48"/>
      <c r="K9" s="48"/>
      <c r="L9" s="48"/>
      <c r="M9" s="48"/>
      <c r="N9" s="48"/>
      <c r="O9" s="48"/>
      <c r="P9" s="48"/>
      <c r="Q9" s="48"/>
      <c r="R9" s="48"/>
      <c r="S9" s="48"/>
      <c r="T9" s="48"/>
      <c r="U9" s="48"/>
    </row>
    <row r="10" spans="1:21" ht="13.7"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7"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7"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7"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7"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7"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7"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7"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7"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7"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7"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7"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7"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7"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7"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7"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7"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7"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7"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7"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7"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7"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7"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7"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7"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7"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7"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7"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7"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7"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7"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7"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7"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577</v>
      </c>
      <c r="L45" s="60">
        <v>584</v>
      </c>
      <c r="M45" s="60">
        <v>646</v>
      </c>
      <c r="N45" s="60">
        <v>754</v>
      </c>
      <c r="O45" s="61">
        <v>785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523</v>
      </c>
      <c r="L46" s="64" t="s">
        <v>523</v>
      </c>
      <c r="M46" s="64" t="s">
        <v>523</v>
      </c>
      <c r="N46" s="64" t="s">
        <v>523</v>
      </c>
      <c r="O46" s="65" t="s">
        <v>523</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523</v>
      </c>
      <c r="L47" s="64" t="s">
        <v>523</v>
      </c>
      <c r="M47" s="64" t="s">
        <v>523</v>
      </c>
      <c r="N47" s="64" t="s">
        <v>523</v>
      </c>
      <c r="O47" s="65" t="s">
        <v>523</v>
      </c>
      <c r="P47" s="48"/>
      <c r="Q47" s="48"/>
      <c r="R47" s="48"/>
      <c r="S47" s="48"/>
      <c r="T47" s="48"/>
      <c r="U47" s="48"/>
    </row>
    <row r="48" spans="1:21" ht="30.75" customHeight="1" x14ac:dyDescent="0.15">
      <c r="A48" s="48"/>
      <c r="B48" s="1270"/>
      <c r="C48" s="1271"/>
      <c r="D48" s="62"/>
      <c r="E48" s="1252" t="s">
        <v>15</v>
      </c>
      <c r="F48" s="1252"/>
      <c r="G48" s="1252"/>
      <c r="H48" s="1252"/>
      <c r="I48" s="1252"/>
      <c r="J48" s="1253"/>
      <c r="K48" s="63">
        <v>538</v>
      </c>
      <c r="L48" s="64">
        <v>571</v>
      </c>
      <c r="M48" s="64">
        <v>580</v>
      </c>
      <c r="N48" s="64">
        <v>567</v>
      </c>
      <c r="O48" s="65">
        <v>594</v>
      </c>
      <c r="P48" s="48"/>
      <c r="Q48" s="48"/>
      <c r="R48" s="48"/>
      <c r="S48" s="48"/>
      <c r="T48" s="48"/>
      <c r="U48" s="48"/>
    </row>
    <row r="49" spans="1:21" ht="30.75" customHeight="1" x14ac:dyDescent="0.15">
      <c r="A49" s="48"/>
      <c r="B49" s="1270"/>
      <c r="C49" s="1271"/>
      <c r="D49" s="62"/>
      <c r="E49" s="1252" t="s">
        <v>16</v>
      </c>
      <c r="F49" s="1252"/>
      <c r="G49" s="1252"/>
      <c r="H49" s="1252"/>
      <c r="I49" s="1252"/>
      <c r="J49" s="1253"/>
      <c r="K49" s="63">
        <v>9</v>
      </c>
      <c r="L49" s="64">
        <v>7</v>
      </c>
      <c r="M49" s="64">
        <v>2</v>
      </c>
      <c r="N49" s="64">
        <v>5</v>
      </c>
      <c r="O49" s="65">
        <v>5</v>
      </c>
      <c r="P49" s="48"/>
      <c r="Q49" s="48"/>
      <c r="R49" s="48"/>
      <c r="S49" s="48"/>
      <c r="T49" s="48"/>
      <c r="U49" s="48"/>
    </row>
    <row r="50" spans="1:21" ht="30.75" customHeight="1" x14ac:dyDescent="0.15">
      <c r="A50" s="48"/>
      <c r="B50" s="1270"/>
      <c r="C50" s="1271"/>
      <c r="D50" s="62"/>
      <c r="E50" s="1252" t="s">
        <v>17</v>
      </c>
      <c r="F50" s="1252"/>
      <c r="G50" s="1252"/>
      <c r="H50" s="1252"/>
      <c r="I50" s="1252"/>
      <c r="J50" s="1253"/>
      <c r="K50" s="63">
        <v>4</v>
      </c>
      <c r="L50" s="64">
        <v>4</v>
      </c>
      <c r="M50" s="64">
        <v>4</v>
      </c>
      <c r="N50" s="64">
        <v>4</v>
      </c>
      <c r="O50" s="65">
        <v>4</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523</v>
      </c>
      <c r="L51" s="64" t="s">
        <v>523</v>
      </c>
      <c r="M51" s="64" t="s">
        <v>523</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823</v>
      </c>
      <c r="L52" s="64">
        <v>849</v>
      </c>
      <c r="M52" s="64">
        <v>903</v>
      </c>
      <c r="N52" s="64">
        <v>987</v>
      </c>
      <c r="O52" s="65">
        <v>1029</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305</v>
      </c>
      <c r="L53" s="69">
        <v>317</v>
      </c>
      <c r="M53" s="69">
        <v>329</v>
      </c>
      <c r="N53" s="69">
        <v>343</v>
      </c>
      <c r="O53" s="70">
        <v>359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7"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7" customHeight="1" x14ac:dyDescent="0.15">
      <c r="B57" s="1258" t="s">
        <v>25</v>
      </c>
      <c r="C57" s="1259"/>
      <c r="D57" s="1262" t="s">
        <v>26</v>
      </c>
      <c r="E57" s="1263"/>
      <c r="F57" s="1263"/>
      <c r="G57" s="1263"/>
      <c r="H57" s="1263"/>
      <c r="I57" s="1263"/>
      <c r="J57" s="1264"/>
      <c r="K57" s="83" t="s">
        <v>610</v>
      </c>
      <c r="L57" s="84" t="s">
        <v>610</v>
      </c>
      <c r="M57" s="84" t="s">
        <v>610</v>
      </c>
      <c r="N57" s="84" t="s">
        <v>610</v>
      </c>
      <c r="O57" s="85" t="s">
        <v>610</v>
      </c>
    </row>
    <row r="58" spans="1:21" ht="31.7" customHeight="1" thickBot="1" x14ac:dyDescent="0.2">
      <c r="B58" s="1260"/>
      <c r="C58" s="1261"/>
      <c r="D58" s="1265" t="s">
        <v>27</v>
      </c>
      <c r="E58" s="1266"/>
      <c r="F58" s="1266"/>
      <c r="G58" s="1266"/>
      <c r="H58" s="1266"/>
      <c r="I58" s="1266"/>
      <c r="J58" s="1267"/>
      <c r="K58" s="86" t="s">
        <v>610</v>
      </c>
      <c r="L58" s="87" t="s">
        <v>610</v>
      </c>
      <c r="M58" s="87" t="s">
        <v>610</v>
      </c>
      <c r="N58" s="87" t="s">
        <v>610</v>
      </c>
      <c r="O58" s="88" t="s">
        <v>610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u11IZcaya8zp9fxAEv9OLPeZVuyT6kduylWp63npmvpb97+ZwLEPj67S/5oV9Bn7rcxIO7AHorOvDZtopG87g==" saltValue="6qvC/Lnb+yMsrqHNWZpH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4" tint="-0.249977111117893"/>
    <pageSetUpPr fitToPage="1"/>
  </sheetPr>
  <dimension ref="B1:M86"/>
  <sheetViews>
    <sheetView showGridLines="0" zoomScaleSheetLayoutView="100" workbookViewId="0"/>
  </sheetViews>
  <sheetFormatPr defaultColWidth="0" defaultRowHeight="13.7"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88" t="s">
        <v>30</v>
      </c>
      <c r="C41" s="1289"/>
      <c r="D41" s="102"/>
      <c r="E41" s="1290" t="s">
        <v>31</v>
      </c>
      <c r="F41" s="1290"/>
      <c r="G41" s="1290"/>
      <c r="H41" s="1291"/>
      <c r="I41" s="103">
        <v>8290</v>
      </c>
      <c r="J41" s="104">
        <v>8803</v>
      </c>
      <c r="K41" s="104">
        <v>9440</v>
      </c>
      <c r="L41" s="104">
        <v>9712</v>
      </c>
      <c r="M41" s="105">
        <v>10309</v>
      </c>
    </row>
    <row r="42" spans="2:13" ht="27.75" customHeight="1" x14ac:dyDescent="0.15">
      <c r="B42" s="1278"/>
      <c r="C42" s="1279"/>
      <c r="D42" s="106"/>
      <c r="E42" s="1282" t="s">
        <v>32</v>
      </c>
      <c r="F42" s="1282"/>
      <c r="G42" s="1282"/>
      <c r="H42" s="1283"/>
      <c r="I42" s="107">
        <v>184</v>
      </c>
      <c r="J42" s="108">
        <v>196</v>
      </c>
      <c r="K42" s="108">
        <v>278</v>
      </c>
      <c r="L42" s="108">
        <v>271</v>
      </c>
      <c r="M42" s="109">
        <v>212</v>
      </c>
    </row>
    <row r="43" spans="2:13" ht="27.75" customHeight="1" x14ac:dyDescent="0.15">
      <c r="B43" s="1278"/>
      <c r="C43" s="1279"/>
      <c r="D43" s="106"/>
      <c r="E43" s="1282" t="s">
        <v>33</v>
      </c>
      <c r="F43" s="1282"/>
      <c r="G43" s="1282"/>
      <c r="H43" s="1283"/>
      <c r="I43" s="107">
        <v>9377</v>
      </c>
      <c r="J43" s="108">
        <v>8899</v>
      </c>
      <c r="K43" s="108">
        <v>9135</v>
      </c>
      <c r="L43" s="108">
        <v>7956</v>
      </c>
      <c r="M43" s="109">
        <v>7393</v>
      </c>
    </row>
    <row r="44" spans="2:13" ht="27.75" customHeight="1" x14ac:dyDescent="0.15">
      <c r="B44" s="1278"/>
      <c r="C44" s="1279"/>
      <c r="D44" s="106"/>
      <c r="E44" s="1282" t="s">
        <v>34</v>
      </c>
      <c r="F44" s="1282"/>
      <c r="G44" s="1282"/>
      <c r="H44" s="1283"/>
      <c r="I44" s="107">
        <v>67</v>
      </c>
      <c r="J44" s="108">
        <v>67</v>
      </c>
      <c r="K44" s="108">
        <v>65</v>
      </c>
      <c r="L44" s="108">
        <v>62</v>
      </c>
      <c r="M44" s="109">
        <v>59</v>
      </c>
    </row>
    <row r="45" spans="2:13" ht="27.75" customHeight="1" x14ac:dyDescent="0.15">
      <c r="B45" s="1278"/>
      <c r="C45" s="1279"/>
      <c r="D45" s="106"/>
      <c r="E45" s="1282" t="s">
        <v>35</v>
      </c>
      <c r="F45" s="1282"/>
      <c r="G45" s="1282"/>
      <c r="H45" s="1283"/>
      <c r="I45" s="107">
        <v>843</v>
      </c>
      <c r="J45" s="108">
        <v>934</v>
      </c>
      <c r="K45" s="108">
        <v>766</v>
      </c>
      <c r="L45" s="108">
        <v>767</v>
      </c>
      <c r="M45" s="109">
        <v>764</v>
      </c>
    </row>
    <row r="46" spans="2:13" ht="27.75" customHeight="1" x14ac:dyDescent="0.15">
      <c r="B46" s="1278"/>
      <c r="C46" s="1279"/>
      <c r="D46" s="110"/>
      <c r="E46" s="1282" t="s">
        <v>36</v>
      </c>
      <c r="F46" s="1282"/>
      <c r="G46" s="1282"/>
      <c r="H46" s="1283"/>
      <c r="I46" s="107" t="s">
        <v>523</v>
      </c>
      <c r="J46" s="108" t="s">
        <v>523</v>
      </c>
      <c r="K46" s="108" t="s">
        <v>523</v>
      </c>
      <c r="L46" s="108" t="s">
        <v>523</v>
      </c>
      <c r="M46" s="109" t="s">
        <v>523</v>
      </c>
    </row>
    <row r="47" spans="2:13" ht="27.75" customHeight="1" x14ac:dyDescent="0.15">
      <c r="B47" s="1278"/>
      <c r="C47" s="1279"/>
      <c r="D47" s="111"/>
      <c r="E47" s="1292" t="s">
        <v>37</v>
      </c>
      <c r="F47" s="1293"/>
      <c r="G47" s="1293"/>
      <c r="H47" s="1294"/>
      <c r="I47" s="107" t="s">
        <v>523</v>
      </c>
      <c r="J47" s="108" t="s">
        <v>523</v>
      </c>
      <c r="K47" s="108" t="s">
        <v>523</v>
      </c>
      <c r="L47" s="108" t="s">
        <v>523</v>
      </c>
      <c r="M47" s="109" t="s">
        <v>523</v>
      </c>
    </row>
    <row r="48" spans="2:13" ht="27.75" customHeight="1" x14ac:dyDescent="0.15">
      <c r="B48" s="1278"/>
      <c r="C48" s="1279"/>
      <c r="D48" s="106"/>
      <c r="E48" s="1282" t="s">
        <v>38</v>
      </c>
      <c r="F48" s="1282"/>
      <c r="G48" s="1282"/>
      <c r="H48" s="1283"/>
      <c r="I48" s="107" t="s">
        <v>523</v>
      </c>
      <c r="J48" s="108" t="s">
        <v>523</v>
      </c>
      <c r="K48" s="108" t="s">
        <v>523</v>
      </c>
      <c r="L48" s="108" t="s">
        <v>523</v>
      </c>
      <c r="M48" s="109" t="s">
        <v>523</v>
      </c>
    </row>
    <row r="49" spans="2:13" ht="27.75" customHeight="1" x14ac:dyDescent="0.15">
      <c r="B49" s="1280"/>
      <c r="C49" s="1281"/>
      <c r="D49" s="106"/>
      <c r="E49" s="1282" t="s">
        <v>39</v>
      </c>
      <c r="F49" s="1282"/>
      <c r="G49" s="1282"/>
      <c r="H49" s="1283"/>
      <c r="I49" s="107" t="s">
        <v>523</v>
      </c>
      <c r="J49" s="108" t="s">
        <v>523</v>
      </c>
      <c r="K49" s="108" t="s">
        <v>523</v>
      </c>
      <c r="L49" s="108" t="s">
        <v>523</v>
      </c>
      <c r="M49" s="109" t="s">
        <v>523</v>
      </c>
    </row>
    <row r="50" spans="2:13" ht="27.75" customHeight="1" x14ac:dyDescent="0.15">
      <c r="B50" s="1276" t="s">
        <v>40</v>
      </c>
      <c r="C50" s="1277"/>
      <c r="D50" s="112"/>
      <c r="E50" s="1282" t="s">
        <v>41</v>
      </c>
      <c r="F50" s="1282"/>
      <c r="G50" s="1282"/>
      <c r="H50" s="1283"/>
      <c r="I50" s="107">
        <v>8072</v>
      </c>
      <c r="J50" s="108">
        <v>8762</v>
      </c>
      <c r="K50" s="108">
        <v>9322</v>
      </c>
      <c r="L50" s="108">
        <v>8331</v>
      </c>
      <c r="M50" s="109">
        <v>8419</v>
      </c>
    </row>
    <row r="51" spans="2:13" ht="27.75" customHeight="1" x14ac:dyDescent="0.15">
      <c r="B51" s="1278"/>
      <c r="C51" s="1279"/>
      <c r="D51" s="106"/>
      <c r="E51" s="1282" t="s">
        <v>42</v>
      </c>
      <c r="F51" s="1282"/>
      <c r="G51" s="1282"/>
      <c r="H51" s="1283"/>
      <c r="I51" s="107">
        <v>55</v>
      </c>
      <c r="J51" s="108">
        <v>2</v>
      </c>
      <c r="K51" s="108">
        <v>57</v>
      </c>
      <c r="L51" s="108">
        <v>53</v>
      </c>
      <c r="M51" s="109">
        <v>47</v>
      </c>
    </row>
    <row r="52" spans="2:13" ht="27.75" customHeight="1" x14ac:dyDescent="0.15">
      <c r="B52" s="1280"/>
      <c r="C52" s="1281"/>
      <c r="D52" s="106"/>
      <c r="E52" s="1282" t="s">
        <v>43</v>
      </c>
      <c r="F52" s="1282"/>
      <c r="G52" s="1282"/>
      <c r="H52" s="1283"/>
      <c r="I52" s="107">
        <v>11736</v>
      </c>
      <c r="J52" s="108">
        <v>11713</v>
      </c>
      <c r="K52" s="108">
        <v>12297</v>
      </c>
      <c r="L52" s="108">
        <v>12217</v>
      </c>
      <c r="M52" s="109">
        <v>12462</v>
      </c>
    </row>
    <row r="53" spans="2:13" ht="27.75" customHeight="1" thickBot="1" x14ac:dyDescent="0.2">
      <c r="B53" s="1284" t="s">
        <v>44</v>
      </c>
      <c r="C53" s="1285"/>
      <c r="D53" s="113"/>
      <c r="E53" s="1286" t="s">
        <v>45</v>
      </c>
      <c r="F53" s="1286"/>
      <c r="G53" s="1286"/>
      <c r="H53" s="1287"/>
      <c r="I53" s="114">
        <v>-1102</v>
      </c>
      <c r="J53" s="115">
        <v>-1579</v>
      </c>
      <c r="K53" s="115">
        <v>-1992</v>
      </c>
      <c r="L53" s="115">
        <v>-1834</v>
      </c>
      <c r="M53" s="116">
        <v>-2192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7" hidden="1" customHeight="1" x14ac:dyDescent="0.15"/>
    <row r="67" ht="13.7" hidden="1" customHeight="1" x14ac:dyDescent="0.15"/>
    <row r="68" ht="13.7" hidden="1" customHeight="1" x14ac:dyDescent="0.15"/>
    <row r="69" ht="13.7" hidden="1" customHeight="1" x14ac:dyDescent="0.15"/>
    <row r="70" ht="13.7" hidden="1" customHeight="1" x14ac:dyDescent="0.15"/>
    <row r="71" ht="13.7" hidden="1" customHeight="1" x14ac:dyDescent="0.15"/>
    <row r="72" ht="13.7" hidden="1" customHeight="1" x14ac:dyDescent="0.15"/>
    <row r="73" ht="13.7" hidden="1" customHeight="1" x14ac:dyDescent="0.15"/>
    <row r="74" ht="13.7" hidden="1" customHeight="1" x14ac:dyDescent="0.15"/>
    <row r="75" ht="13.7" hidden="1" customHeight="1" x14ac:dyDescent="0.15"/>
    <row r="76" ht="13.7" hidden="1" customHeight="1" x14ac:dyDescent="0.15"/>
    <row r="77" ht="13.7" hidden="1" customHeight="1" x14ac:dyDescent="0.15"/>
    <row r="78" ht="13.7" hidden="1" customHeight="1" x14ac:dyDescent="0.15"/>
    <row r="79" ht="13.7" hidden="1" customHeight="1" x14ac:dyDescent="0.15"/>
    <row r="80" ht="13.7" hidden="1" customHeight="1" x14ac:dyDescent="0.15"/>
    <row r="81" ht="13.7" hidden="1" customHeight="1" x14ac:dyDescent="0.15"/>
    <row r="82" ht="13.7" hidden="1" customHeight="1" x14ac:dyDescent="0.15"/>
    <row r="83" ht="13.7" hidden="1" customHeight="1" x14ac:dyDescent="0.15"/>
    <row r="84" ht="13.7" hidden="1" customHeight="1" x14ac:dyDescent="0.15"/>
    <row r="85" ht="13.7" hidden="1" customHeight="1" x14ac:dyDescent="0.15"/>
    <row r="86" ht="13.7" hidden="1" customHeight="1" x14ac:dyDescent="0.15"/>
  </sheetData>
  <sheetProtection algorithmName="SHA-512" hashValue="q9ioaLCgcrBaLD3ffOpQzT9/gGp8JCtpLb5l5sXfnbaUkXIatB5dM81pghMo2SuOQ22cN3zlZqac7OHd+GbylQ==" saltValue="wRNLW+RO5UiMdATlG8zE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3" t="s">
        <v>48</v>
      </c>
      <c r="D55" s="1303"/>
      <c r="E55" s="1304"/>
      <c r="F55" s="128">
        <v>4353</v>
      </c>
      <c r="G55" s="128">
        <v>3168</v>
      </c>
      <c r="H55" s="129">
        <v>3224</v>
      </c>
    </row>
    <row r="56" spans="2:8" ht="52.5" customHeight="1" x14ac:dyDescent="0.15">
      <c r="B56" s="130"/>
      <c r="C56" s="1305" t="s">
        <v>49</v>
      </c>
      <c r="D56" s="1305"/>
      <c r="E56" s="1306"/>
      <c r="F56" s="131">
        <v>1049</v>
      </c>
      <c r="G56" s="131">
        <v>1177</v>
      </c>
      <c r="H56" s="132">
        <v>1234</v>
      </c>
    </row>
    <row r="57" spans="2:8" ht="53.45" customHeight="1" x14ac:dyDescent="0.15">
      <c r="B57" s="130"/>
      <c r="C57" s="1307" t="s">
        <v>50</v>
      </c>
      <c r="D57" s="1307"/>
      <c r="E57" s="1308"/>
      <c r="F57" s="133">
        <v>3576</v>
      </c>
      <c r="G57" s="133">
        <v>3440</v>
      </c>
      <c r="H57" s="134">
        <v>3397</v>
      </c>
    </row>
    <row r="58" spans="2:8" ht="45.75" customHeight="1" x14ac:dyDescent="0.15">
      <c r="B58" s="135"/>
      <c r="C58" s="1295" t="s">
        <v>604</v>
      </c>
      <c r="D58" s="1296"/>
      <c r="E58" s="1297"/>
      <c r="F58" s="136">
        <v>607</v>
      </c>
      <c r="G58" s="136">
        <v>607</v>
      </c>
      <c r="H58" s="137">
        <v>607</v>
      </c>
    </row>
    <row r="59" spans="2:8" ht="45.75" customHeight="1" x14ac:dyDescent="0.15">
      <c r="B59" s="135"/>
      <c r="C59" s="1295" t="s">
        <v>605</v>
      </c>
      <c r="D59" s="1296"/>
      <c r="E59" s="1297"/>
      <c r="F59" s="136">
        <v>505</v>
      </c>
      <c r="G59" s="136">
        <v>506</v>
      </c>
      <c r="H59" s="137">
        <v>507</v>
      </c>
    </row>
    <row r="60" spans="2:8" ht="45.75" customHeight="1" x14ac:dyDescent="0.15">
      <c r="B60" s="135"/>
      <c r="C60" s="1295" t="s">
        <v>607</v>
      </c>
      <c r="D60" s="1296"/>
      <c r="E60" s="1297"/>
      <c r="F60" s="136">
        <v>582</v>
      </c>
      <c r="G60" s="136">
        <v>525</v>
      </c>
      <c r="H60" s="137">
        <v>471</v>
      </c>
    </row>
    <row r="61" spans="2:8" ht="45.75" customHeight="1" x14ac:dyDescent="0.15">
      <c r="B61" s="135"/>
      <c r="C61" s="1295" t="s">
        <v>608</v>
      </c>
      <c r="D61" s="1296"/>
      <c r="E61" s="1297"/>
      <c r="F61" s="136">
        <v>497</v>
      </c>
      <c r="G61" s="136">
        <v>482</v>
      </c>
      <c r="H61" s="137">
        <v>428</v>
      </c>
    </row>
    <row r="62" spans="2:8" ht="45.75" customHeight="1" thickBot="1" x14ac:dyDescent="0.2">
      <c r="B62" s="138"/>
      <c r="C62" s="1298" t="s">
        <v>606</v>
      </c>
      <c r="D62" s="1299"/>
      <c r="E62" s="1300"/>
      <c r="F62" s="139">
        <v>284</v>
      </c>
      <c r="G62" s="139">
        <v>283</v>
      </c>
      <c r="H62" s="140">
        <v>281</v>
      </c>
    </row>
    <row r="63" spans="2:8" ht="52.5" customHeight="1" thickBot="1" x14ac:dyDescent="0.2">
      <c r="B63" s="141"/>
      <c r="C63" s="1301" t="s">
        <v>51</v>
      </c>
      <c r="D63" s="1301"/>
      <c r="E63" s="1302"/>
      <c r="F63" s="142">
        <v>8978</v>
      </c>
      <c r="G63" s="142">
        <v>7785</v>
      </c>
      <c r="H63" s="143">
        <v>7854</v>
      </c>
    </row>
    <row r="64" spans="2:8" ht="15" customHeight="1" x14ac:dyDescent="0.15"/>
  </sheetData>
  <sheetProtection algorithmName="SHA-512" hashValue="aS9INFEDMifQDqbGTTXE+Cl0Exl0l3bs+aY7AivStxDhR0y//EuwBfvrFPiTbVsMp/p8z9LIxnRjVdzHPPNedA==" saltValue="S190nYDqsYKvR+0dGzhn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615</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616</v>
      </c>
    </row>
    <row r="50" spans="1:109" x14ac:dyDescent="0.15">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564</v>
      </c>
      <c r="BQ50" s="1315"/>
      <c r="BR50" s="1315"/>
      <c r="BS50" s="1315"/>
      <c r="BT50" s="1315"/>
      <c r="BU50" s="1315"/>
      <c r="BV50" s="1315"/>
      <c r="BW50" s="1315"/>
      <c r="BX50" s="1315" t="s">
        <v>565</v>
      </c>
      <c r="BY50" s="1315"/>
      <c r="BZ50" s="1315"/>
      <c r="CA50" s="1315"/>
      <c r="CB50" s="1315"/>
      <c r="CC50" s="1315"/>
      <c r="CD50" s="1315"/>
      <c r="CE50" s="1315"/>
      <c r="CF50" s="1315" t="s">
        <v>566</v>
      </c>
      <c r="CG50" s="1315"/>
      <c r="CH50" s="1315"/>
      <c r="CI50" s="1315"/>
      <c r="CJ50" s="1315"/>
      <c r="CK50" s="1315"/>
      <c r="CL50" s="1315"/>
      <c r="CM50" s="1315"/>
      <c r="CN50" s="1315" t="s">
        <v>567</v>
      </c>
      <c r="CO50" s="1315"/>
      <c r="CP50" s="1315"/>
      <c r="CQ50" s="1315"/>
      <c r="CR50" s="1315"/>
      <c r="CS50" s="1315"/>
      <c r="CT50" s="1315"/>
      <c r="CU50" s="1315"/>
      <c r="CV50" s="1315" t="s">
        <v>568</v>
      </c>
      <c r="CW50" s="1315"/>
      <c r="CX50" s="1315"/>
      <c r="CY50" s="1315"/>
      <c r="CZ50" s="1315"/>
      <c r="DA50" s="1315"/>
      <c r="DB50" s="1315"/>
      <c r="DC50" s="1315"/>
    </row>
    <row r="51" spans="1:109" ht="13.5" customHeight="1" x14ac:dyDescent="0.15">
      <c r="B51" s="395"/>
      <c r="G51" s="1327"/>
      <c r="H51" s="1327"/>
      <c r="I51" s="1331"/>
      <c r="J51" s="1331"/>
      <c r="K51" s="1316"/>
      <c r="L51" s="1316"/>
      <c r="M51" s="1316"/>
      <c r="N51" s="1316"/>
      <c r="AM51" s="404"/>
      <c r="AN51" s="1314" t="s">
        <v>617</v>
      </c>
      <c r="AO51" s="1314"/>
      <c r="AP51" s="1314"/>
      <c r="AQ51" s="1314"/>
      <c r="AR51" s="1314"/>
      <c r="AS51" s="1314"/>
      <c r="AT51" s="1314"/>
      <c r="AU51" s="1314"/>
      <c r="AV51" s="1314"/>
      <c r="AW51" s="1314"/>
      <c r="AX51" s="1314"/>
      <c r="AY51" s="1314"/>
      <c r="AZ51" s="1314"/>
      <c r="BA51" s="1314"/>
      <c r="BB51" s="1314" t="s">
        <v>618</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26"/>
      <c r="CO51" s="1311"/>
      <c r="CP51" s="1311"/>
      <c r="CQ51" s="1311"/>
      <c r="CR51" s="1311"/>
      <c r="CS51" s="1311"/>
      <c r="CT51" s="1311"/>
      <c r="CU51" s="1311"/>
      <c r="CV51" s="1326"/>
      <c r="CW51" s="1311"/>
      <c r="CX51" s="1311"/>
      <c r="CY51" s="1311"/>
      <c r="CZ51" s="1311"/>
      <c r="DA51" s="1311"/>
      <c r="DB51" s="1311"/>
      <c r="DC51" s="1311"/>
    </row>
    <row r="52" spans="1:109" x14ac:dyDescent="0.15">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619</v>
      </c>
      <c r="BC53" s="1314"/>
      <c r="BD53" s="1314"/>
      <c r="BE53" s="1314"/>
      <c r="BF53" s="1314"/>
      <c r="BG53" s="1314"/>
      <c r="BH53" s="1314"/>
      <c r="BI53" s="1314"/>
      <c r="BJ53" s="1314"/>
      <c r="BK53" s="1314"/>
      <c r="BL53" s="1314"/>
      <c r="BM53" s="1314"/>
      <c r="BN53" s="1314"/>
      <c r="BO53" s="1314"/>
      <c r="BP53" s="1311">
        <v>60.8</v>
      </c>
      <c r="BQ53" s="1311"/>
      <c r="BR53" s="1311"/>
      <c r="BS53" s="1311"/>
      <c r="BT53" s="1311"/>
      <c r="BU53" s="1311"/>
      <c r="BV53" s="1311"/>
      <c r="BW53" s="1311"/>
      <c r="BX53" s="1311">
        <v>61.7</v>
      </c>
      <c r="BY53" s="1311"/>
      <c r="BZ53" s="1311"/>
      <c r="CA53" s="1311"/>
      <c r="CB53" s="1311"/>
      <c r="CC53" s="1311"/>
      <c r="CD53" s="1311"/>
      <c r="CE53" s="1311"/>
      <c r="CF53" s="1311">
        <v>62.7</v>
      </c>
      <c r="CG53" s="1311"/>
      <c r="CH53" s="1311"/>
      <c r="CI53" s="1311"/>
      <c r="CJ53" s="1311"/>
      <c r="CK53" s="1311"/>
      <c r="CL53" s="1311"/>
      <c r="CM53" s="1311"/>
      <c r="CN53" s="1326"/>
      <c r="CO53" s="1311"/>
      <c r="CP53" s="1311"/>
      <c r="CQ53" s="1311"/>
      <c r="CR53" s="1311"/>
      <c r="CS53" s="1311"/>
      <c r="CT53" s="1311"/>
      <c r="CU53" s="1311"/>
      <c r="CV53" s="1326"/>
      <c r="CW53" s="1311"/>
      <c r="CX53" s="1311"/>
      <c r="CY53" s="1311"/>
      <c r="CZ53" s="1311"/>
      <c r="DA53" s="1311"/>
      <c r="DB53" s="1311"/>
      <c r="DC53" s="1311"/>
    </row>
    <row r="54" spans="1:109" x14ac:dyDescent="0.15">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620</v>
      </c>
      <c r="AO55" s="1315"/>
      <c r="AP55" s="1315"/>
      <c r="AQ55" s="1315"/>
      <c r="AR55" s="1315"/>
      <c r="AS55" s="1315"/>
      <c r="AT55" s="1315"/>
      <c r="AU55" s="1315"/>
      <c r="AV55" s="1315"/>
      <c r="AW55" s="1315"/>
      <c r="AX55" s="1315"/>
      <c r="AY55" s="1315"/>
      <c r="AZ55" s="1315"/>
      <c r="BA55" s="1315"/>
      <c r="BB55" s="1314" t="s">
        <v>618</v>
      </c>
      <c r="BC55" s="1314"/>
      <c r="BD55" s="1314"/>
      <c r="BE55" s="1314"/>
      <c r="BF55" s="1314"/>
      <c r="BG55" s="1314"/>
      <c r="BH55" s="1314"/>
      <c r="BI55" s="1314"/>
      <c r="BJ55" s="1314"/>
      <c r="BK55" s="1314"/>
      <c r="BL55" s="1314"/>
      <c r="BM55" s="1314"/>
      <c r="BN55" s="1314"/>
      <c r="BO55" s="1314"/>
      <c r="BP55" s="1311">
        <v>20.2</v>
      </c>
      <c r="BQ55" s="1311"/>
      <c r="BR55" s="1311"/>
      <c r="BS55" s="1311"/>
      <c r="BT55" s="1311"/>
      <c r="BU55" s="1311"/>
      <c r="BV55" s="1311"/>
      <c r="BW55" s="1311"/>
      <c r="BX55" s="1311">
        <v>38.5</v>
      </c>
      <c r="BY55" s="1311"/>
      <c r="BZ55" s="1311"/>
      <c r="CA55" s="1311"/>
      <c r="CB55" s="1311"/>
      <c r="CC55" s="1311"/>
      <c r="CD55" s="1311"/>
      <c r="CE55" s="1311"/>
      <c r="CF55" s="1311">
        <v>32.799999999999997</v>
      </c>
      <c r="CG55" s="1311"/>
      <c r="CH55" s="1311"/>
      <c r="CI55" s="1311"/>
      <c r="CJ55" s="1311"/>
      <c r="CK55" s="1311"/>
      <c r="CL55" s="1311"/>
      <c r="CM55" s="1311"/>
      <c r="CN55" s="1326"/>
      <c r="CO55" s="1311"/>
      <c r="CP55" s="1311"/>
      <c r="CQ55" s="1311"/>
      <c r="CR55" s="1311"/>
      <c r="CS55" s="1311"/>
      <c r="CT55" s="1311"/>
      <c r="CU55" s="1311"/>
      <c r="CV55" s="1326"/>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619</v>
      </c>
      <c r="BC57" s="1314"/>
      <c r="BD57" s="1314"/>
      <c r="BE57" s="1314"/>
      <c r="BF57" s="1314"/>
      <c r="BG57" s="1314"/>
      <c r="BH57" s="1314"/>
      <c r="BI57" s="1314"/>
      <c r="BJ57" s="1314"/>
      <c r="BK57" s="1314"/>
      <c r="BL57" s="1314"/>
      <c r="BM57" s="1314"/>
      <c r="BN57" s="1314"/>
      <c r="BO57" s="1314"/>
      <c r="BP57" s="1311">
        <v>55.8</v>
      </c>
      <c r="BQ57" s="1311"/>
      <c r="BR57" s="1311"/>
      <c r="BS57" s="1311"/>
      <c r="BT57" s="1311"/>
      <c r="BU57" s="1311"/>
      <c r="BV57" s="1311"/>
      <c r="BW57" s="1311"/>
      <c r="BX57" s="1311">
        <v>57.6</v>
      </c>
      <c r="BY57" s="1311"/>
      <c r="BZ57" s="1311"/>
      <c r="CA57" s="1311"/>
      <c r="CB57" s="1311"/>
      <c r="CC57" s="1311"/>
      <c r="CD57" s="1311"/>
      <c r="CE57" s="1311"/>
      <c r="CF57" s="1311">
        <v>58.9</v>
      </c>
      <c r="CG57" s="1311"/>
      <c r="CH57" s="1311"/>
      <c r="CI57" s="1311"/>
      <c r="CJ57" s="1311"/>
      <c r="CK57" s="1311"/>
      <c r="CL57" s="1311"/>
      <c r="CM57" s="1311"/>
      <c r="CN57" s="1326"/>
      <c r="CO57" s="1311"/>
      <c r="CP57" s="1311"/>
      <c r="CQ57" s="1311"/>
      <c r="CR57" s="1311"/>
      <c r="CS57" s="1311"/>
      <c r="CT57" s="1311"/>
      <c r="CU57" s="1311"/>
      <c r="CV57" s="1326"/>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621</v>
      </c>
    </row>
    <row r="64" spans="1:109" x14ac:dyDescent="0.15">
      <c r="B64" s="395"/>
      <c r="G64" s="402"/>
      <c r="I64" s="415"/>
      <c r="J64" s="415"/>
      <c r="K64" s="415"/>
      <c r="L64" s="415"/>
      <c r="M64" s="415"/>
      <c r="N64" s="416"/>
      <c r="AM64" s="402"/>
      <c r="AN64" s="402" t="s">
        <v>614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622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616</v>
      </c>
    </row>
    <row r="72" spans="2:107" x14ac:dyDescent="0.15">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564</v>
      </c>
      <c r="BQ72" s="1315"/>
      <c r="BR72" s="1315"/>
      <c r="BS72" s="1315"/>
      <c r="BT72" s="1315"/>
      <c r="BU72" s="1315"/>
      <c r="BV72" s="1315"/>
      <c r="BW72" s="1315"/>
      <c r="BX72" s="1315" t="s">
        <v>565</v>
      </c>
      <c r="BY72" s="1315"/>
      <c r="BZ72" s="1315"/>
      <c r="CA72" s="1315"/>
      <c r="CB72" s="1315"/>
      <c r="CC72" s="1315"/>
      <c r="CD72" s="1315"/>
      <c r="CE72" s="1315"/>
      <c r="CF72" s="1315" t="s">
        <v>566</v>
      </c>
      <c r="CG72" s="1315"/>
      <c r="CH72" s="1315"/>
      <c r="CI72" s="1315"/>
      <c r="CJ72" s="1315"/>
      <c r="CK72" s="1315"/>
      <c r="CL72" s="1315"/>
      <c r="CM72" s="1315"/>
      <c r="CN72" s="1315" t="s">
        <v>567</v>
      </c>
      <c r="CO72" s="1315"/>
      <c r="CP72" s="1315"/>
      <c r="CQ72" s="1315"/>
      <c r="CR72" s="1315"/>
      <c r="CS72" s="1315"/>
      <c r="CT72" s="1315"/>
      <c r="CU72" s="1315"/>
      <c r="CV72" s="1315" t="s">
        <v>568</v>
      </c>
      <c r="CW72" s="1315"/>
      <c r="CX72" s="1315"/>
      <c r="CY72" s="1315"/>
      <c r="CZ72" s="1315"/>
      <c r="DA72" s="1315"/>
      <c r="DB72" s="1315"/>
      <c r="DC72" s="1315"/>
    </row>
    <row r="73" spans="2:107" x14ac:dyDescent="0.15">
      <c r="B73" s="395"/>
      <c r="G73" s="1327"/>
      <c r="H73" s="1327"/>
      <c r="I73" s="1327"/>
      <c r="J73" s="1327"/>
      <c r="K73" s="1310"/>
      <c r="L73" s="1310"/>
      <c r="M73" s="1310"/>
      <c r="N73" s="1310"/>
      <c r="AM73" s="404"/>
      <c r="AN73" s="1314" t="s">
        <v>617</v>
      </c>
      <c r="AO73" s="1314"/>
      <c r="AP73" s="1314"/>
      <c r="AQ73" s="1314"/>
      <c r="AR73" s="1314"/>
      <c r="AS73" s="1314"/>
      <c r="AT73" s="1314"/>
      <c r="AU73" s="1314"/>
      <c r="AV73" s="1314"/>
      <c r="AW73" s="1314"/>
      <c r="AX73" s="1314"/>
      <c r="AY73" s="1314"/>
      <c r="AZ73" s="1314"/>
      <c r="BA73" s="1314"/>
      <c r="BB73" s="1314" t="s">
        <v>618</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623</v>
      </c>
      <c r="BC75" s="1314"/>
      <c r="BD75" s="1314"/>
      <c r="BE75" s="1314"/>
      <c r="BF75" s="1314"/>
      <c r="BG75" s="1314"/>
      <c r="BH75" s="1314"/>
      <c r="BI75" s="1314"/>
      <c r="BJ75" s="1314"/>
      <c r="BK75" s="1314"/>
      <c r="BL75" s="1314"/>
      <c r="BM75" s="1314"/>
      <c r="BN75" s="1314"/>
      <c r="BO75" s="1314"/>
      <c r="BP75" s="1311">
        <v>8.4</v>
      </c>
      <c r="BQ75" s="1311"/>
      <c r="BR75" s="1311"/>
      <c r="BS75" s="1311"/>
      <c r="BT75" s="1311"/>
      <c r="BU75" s="1311"/>
      <c r="BV75" s="1311"/>
      <c r="BW75" s="1311"/>
      <c r="BX75" s="1311">
        <v>7.9</v>
      </c>
      <c r="BY75" s="1311"/>
      <c r="BZ75" s="1311"/>
      <c r="CA75" s="1311"/>
      <c r="CB75" s="1311"/>
      <c r="CC75" s="1311"/>
      <c r="CD75" s="1311"/>
      <c r="CE75" s="1311"/>
      <c r="CF75" s="1311">
        <v>8.1999999999999993</v>
      </c>
      <c r="CG75" s="1311"/>
      <c r="CH75" s="1311"/>
      <c r="CI75" s="1311"/>
      <c r="CJ75" s="1311"/>
      <c r="CK75" s="1311"/>
      <c r="CL75" s="1311"/>
      <c r="CM75" s="1311"/>
      <c r="CN75" s="1311">
        <v>8.6</v>
      </c>
      <c r="CO75" s="1311"/>
      <c r="CP75" s="1311"/>
      <c r="CQ75" s="1311"/>
      <c r="CR75" s="1311"/>
      <c r="CS75" s="1311"/>
      <c r="CT75" s="1311"/>
      <c r="CU75" s="1311"/>
      <c r="CV75" s="1311">
        <v>8.9</v>
      </c>
      <c r="CW75" s="1311"/>
      <c r="CX75" s="1311"/>
      <c r="CY75" s="1311"/>
      <c r="CZ75" s="1311"/>
      <c r="DA75" s="1311"/>
      <c r="DB75" s="1311"/>
      <c r="DC75" s="1311"/>
    </row>
    <row r="76" spans="2:107" x14ac:dyDescent="0.15">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620</v>
      </c>
      <c r="AO77" s="1315"/>
      <c r="AP77" s="1315"/>
      <c r="AQ77" s="1315"/>
      <c r="AR77" s="1315"/>
      <c r="AS77" s="1315"/>
      <c r="AT77" s="1315"/>
      <c r="AU77" s="1315"/>
      <c r="AV77" s="1315"/>
      <c r="AW77" s="1315"/>
      <c r="AX77" s="1315"/>
      <c r="AY77" s="1315"/>
      <c r="AZ77" s="1315"/>
      <c r="BA77" s="1315"/>
      <c r="BB77" s="1314" t="s">
        <v>618</v>
      </c>
      <c r="BC77" s="1314"/>
      <c r="BD77" s="1314"/>
      <c r="BE77" s="1314"/>
      <c r="BF77" s="1314"/>
      <c r="BG77" s="1314"/>
      <c r="BH77" s="1314"/>
      <c r="BI77" s="1314"/>
      <c r="BJ77" s="1314"/>
      <c r="BK77" s="1314"/>
      <c r="BL77" s="1314"/>
      <c r="BM77" s="1314"/>
      <c r="BN77" s="1314"/>
      <c r="BO77" s="1314"/>
      <c r="BP77" s="1311">
        <v>20.2</v>
      </c>
      <c r="BQ77" s="1311"/>
      <c r="BR77" s="1311"/>
      <c r="BS77" s="1311"/>
      <c r="BT77" s="1311"/>
      <c r="BU77" s="1311"/>
      <c r="BV77" s="1311"/>
      <c r="BW77" s="1311"/>
      <c r="BX77" s="1311">
        <v>38.5</v>
      </c>
      <c r="BY77" s="1311"/>
      <c r="BZ77" s="1311"/>
      <c r="CA77" s="1311"/>
      <c r="CB77" s="1311"/>
      <c r="CC77" s="1311"/>
      <c r="CD77" s="1311"/>
      <c r="CE77" s="1311"/>
      <c r="CF77" s="1311">
        <v>32.799999999999997</v>
      </c>
      <c r="CG77" s="1311"/>
      <c r="CH77" s="1311"/>
      <c r="CI77" s="1311"/>
      <c r="CJ77" s="1311"/>
      <c r="CK77" s="1311"/>
      <c r="CL77" s="1311"/>
      <c r="CM77" s="1311"/>
      <c r="CN77" s="1311">
        <v>20.9</v>
      </c>
      <c r="CO77" s="1311"/>
      <c r="CP77" s="1311"/>
      <c r="CQ77" s="1311"/>
      <c r="CR77" s="1311"/>
      <c r="CS77" s="1311"/>
      <c r="CT77" s="1311"/>
      <c r="CU77" s="1311"/>
      <c r="CV77" s="1311">
        <v>21</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623</v>
      </c>
      <c r="BC79" s="1314"/>
      <c r="BD79" s="1314"/>
      <c r="BE79" s="1314"/>
      <c r="BF79" s="1314"/>
      <c r="BG79" s="1314"/>
      <c r="BH79" s="1314"/>
      <c r="BI79" s="1314"/>
      <c r="BJ79" s="1314"/>
      <c r="BK79" s="1314"/>
      <c r="BL79" s="1314"/>
      <c r="BM79" s="1314"/>
      <c r="BN79" s="1314"/>
      <c r="BO79" s="1314"/>
      <c r="BP79" s="1311">
        <v>9.3000000000000007</v>
      </c>
      <c r="BQ79" s="1311"/>
      <c r="BR79" s="1311"/>
      <c r="BS79" s="1311"/>
      <c r="BT79" s="1311"/>
      <c r="BU79" s="1311"/>
      <c r="BV79" s="1311"/>
      <c r="BW79" s="1311"/>
      <c r="BX79" s="1311">
        <v>9.1999999999999993</v>
      </c>
      <c r="BY79" s="1311"/>
      <c r="BZ79" s="1311"/>
      <c r="CA79" s="1311"/>
      <c r="CB79" s="1311"/>
      <c r="CC79" s="1311"/>
      <c r="CD79" s="1311"/>
      <c r="CE79" s="1311"/>
      <c r="CF79" s="1311">
        <v>9.1</v>
      </c>
      <c r="CG79" s="1311"/>
      <c r="CH79" s="1311"/>
      <c r="CI79" s="1311"/>
      <c r="CJ79" s="1311"/>
      <c r="CK79" s="1311"/>
      <c r="CL79" s="1311"/>
      <c r="CM79" s="1311"/>
      <c r="CN79" s="1311">
        <v>9.1</v>
      </c>
      <c r="CO79" s="1311"/>
      <c r="CP79" s="1311"/>
      <c r="CQ79" s="1311"/>
      <c r="CR79" s="1311"/>
      <c r="CS79" s="1311"/>
      <c r="CT79" s="1311"/>
      <c r="CU79" s="1311"/>
      <c r="CV79" s="1311">
        <v>9.1999999999999993</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9R1amRabAKVL5BJVqU/ZdIPT39TdmWOvl5MM6f0Za9rynuVh3FYuPPyUDkBjYMz7og7mndVduNmUVj+3aTHqNQ==" saltValue="43VWPnugDAIkqJYRCEAX7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y1044KSifQCVwl06/tfWa+L9ixK2ZHRm4/xB/zJFALmKKoiR2WfV0n0CTDHLuU29d42XYg6MxC2cPcCH3+I+/A==" saltValue="7dTJiWVay4/D/se1TUgPm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35CFanbPfZ07NpKqH2x4FsEBfUQx7rEfHfaeCq2RtBr3HCZm76BrqMeWOEDzO+PGM0WcX6PSA7lUucxhXT9TDQ==" saltValue="2MOtMKyjmEcDWapLkx2b9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63017</v>
      </c>
      <c r="E3" s="162"/>
      <c r="F3" s="163">
        <v>106092</v>
      </c>
      <c r="G3" s="164"/>
      <c r="H3" s="165"/>
    </row>
    <row r="4" spans="1:8" x14ac:dyDescent="0.15">
      <c r="A4" s="166"/>
      <c r="B4" s="167"/>
      <c r="C4" s="168"/>
      <c r="D4" s="169">
        <v>42407</v>
      </c>
      <c r="E4" s="170"/>
      <c r="F4" s="171">
        <v>44299</v>
      </c>
      <c r="G4" s="172"/>
      <c r="H4" s="173"/>
    </row>
    <row r="5" spans="1:8" x14ac:dyDescent="0.15">
      <c r="A5" s="154" t="s">
        <v>556</v>
      </c>
      <c r="B5" s="159"/>
      <c r="C5" s="160"/>
      <c r="D5" s="161">
        <v>76528</v>
      </c>
      <c r="E5" s="162"/>
      <c r="F5" s="163">
        <v>78903</v>
      </c>
      <c r="G5" s="164"/>
      <c r="H5" s="165"/>
    </row>
    <row r="6" spans="1:8" x14ac:dyDescent="0.15">
      <c r="A6" s="166"/>
      <c r="B6" s="167"/>
      <c r="C6" s="168"/>
      <c r="D6" s="169">
        <v>40021</v>
      </c>
      <c r="E6" s="170"/>
      <c r="F6" s="171">
        <v>49201</v>
      </c>
      <c r="G6" s="172"/>
      <c r="H6" s="173"/>
    </row>
    <row r="7" spans="1:8" x14ac:dyDescent="0.15">
      <c r="A7" s="154" t="s">
        <v>557</v>
      </c>
      <c r="B7" s="159"/>
      <c r="C7" s="160"/>
      <c r="D7" s="161">
        <v>115091</v>
      </c>
      <c r="E7" s="162"/>
      <c r="F7" s="163">
        <v>82993</v>
      </c>
      <c r="G7" s="164"/>
      <c r="H7" s="165"/>
    </row>
    <row r="8" spans="1:8" x14ac:dyDescent="0.15">
      <c r="A8" s="166"/>
      <c r="B8" s="167"/>
      <c r="C8" s="168"/>
      <c r="D8" s="169">
        <v>61538</v>
      </c>
      <c r="E8" s="170"/>
      <c r="F8" s="171">
        <v>46787</v>
      </c>
      <c r="G8" s="172"/>
      <c r="H8" s="173"/>
    </row>
    <row r="9" spans="1:8" x14ac:dyDescent="0.15">
      <c r="A9" s="154" t="s">
        <v>558</v>
      </c>
      <c r="B9" s="159"/>
      <c r="C9" s="160"/>
      <c r="D9" s="161">
        <v>76673</v>
      </c>
      <c r="E9" s="162"/>
      <c r="F9" s="163">
        <v>108252</v>
      </c>
      <c r="G9" s="164"/>
      <c r="H9" s="165"/>
    </row>
    <row r="10" spans="1:8" x14ac:dyDescent="0.15">
      <c r="A10" s="166"/>
      <c r="B10" s="167"/>
      <c r="C10" s="168"/>
      <c r="D10" s="169">
        <v>48900</v>
      </c>
      <c r="E10" s="170"/>
      <c r="F10" s="171">
        <v>50321</v>
      </c>
      <c r="G10" s="172"/>
      <c r="H10" s="173"/>
    </row>
    <row r="11" spans="1:8" x14ac:dyDescent="0.15">
      <c r="A11" s="154" t="s">
        <v>559</v>
      </c>
      <c r="B11" s="159"/>
      <c r="C11" s="160"/>
      <c r="D11" s="161">
        <v>110778</v>
      </c>
      <c r="E11" s="162"/>
      <c r="F11" s="163">
        <v>93492</v>
      </c>
      <c r="G11" s="164"/>
      <c r="H11" s="165"/>
    </row>
    <row r="12" spans="1:8" x14ac:dyDescent="0.15">
      <c r="A12" s="166"/>
      <c r="B12" s="167"/>
      <c r="C12" s="174"/>
      <c r="D12" s="169">
        <v>70162</v>
      </c>
      <c r="E12" s="170"/>
      <c r="F12" s="171">
        <v>53316</v>
      </c>
      <c r="G12" s="172"/>
      <c r="H12" s="173"/>
    </row>
    <row r="13" spans="1:8" x14ac:dyDescent="0.15">
      <c r="A13" s="154"/>
      <c r="B13" s="159"/>
      <c r="C13" s="175"/>
      <c r="D13" s="176">
        <v>88417</v>
      </c>
      <c r="E13" s="177"/>
      <c r="F13" s="178">
        <v>93946</v>
      </c>
      <c r="G13" s="179"/>
      <c r="H13" s="165"/>
    </row>
    <row r="14" spans="1:8" x14ac:dyDescent="0.15">
      <c r="A14" s="166"/>
      <c r="B14" s="167"/>
      <c r="C14" s="168"/>
      <c r="D14" s="169">
        <v>52606</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9.17</v>
      </c>
      <c r="C19" s="180">
        <f>ROUND(VALUE(SUBSTITUTE(実質収支比率等に係る経年分析!G$48,"▲","-")),2)</f>
        <v>8.27</v>
      </c>
      <c r="D19" s="180">
        <f>ROUND(VALUE(SUBSTITUTE(実質収支比率等に係る経年分析!H$48,"▲","-")),2)</f>
        <v>7.77</v>
      </c>
      <c r="E19" s="180">
        <f>ROUND(VALUE(SUBSTITUTE(実質収支比率等に係る経年分析!I$48,"▲","-")),2)</f>
        <v>10.66</v>
      </c>
      <c r="F19" s="180">
        <f>ROUND(VALUE(SUBSTITUTE(実質収支比率等に係る経年分析!J$48,"▲","-")),2)</f>
        <v>13.59</v>
      </c>
    </row>
    <row r="20" spans="1:11" x14ac:dyDescent="0.15">
      <c r="A20" s="180" t="s">
        <v>55</v>
      </c>
      <c r="B20" s="180">
        <f>ROUND(VALUE(SUBSTITUTE(実質収支比率等に係る経年分析!F$47,"▲","-")),2)</f>
        <v>81.489999999999995</v>
      </c>
      <c r="C20" s="180">
        <f>ROUND(VALUE(SUBSTITUTE(実質収支比率等に係る経年分析!G$47,"▲","-")),2)</f>
        <v>73.099999999999994</v>
      </c>
      <c r="D20" s="180">
        <f>ROUND(VALUE(SUBSTITUTE(実質収支比率等に係る経年分析!H$47,"▲","-")),2)</f>
        <v>92.21</v>
      </c>
      <c r="E20" s="180">
        <f>ROUND(VALUE(SUBSTITUTE(実質収支比率等に係る経年分析!I$47,"▲","-")),2)</f>
        <v>65.75</v>
      </c>
      <c r="F20" s="180">
        <f>ROUND(VALUE(SUBSTITUTE(実質収支比率等に係る経年分析!J$47,"▲","-")),2)</f>
        <v>66.11</v>
      </c>
    </row>
    <row r="21" spans="1:11" x14ac:dyDescent="0.15">
      <c r="A21" s="180" t="s">
        <v>56</v>
      </c>
      <c r="B21" s="180">
        <f>IF(ISNUMBER(VALUE(SUBSTITUTE(実質収支比率等に係る経年分析!F$49,"▲","-"))),ROUND(VALUE(SUBSTITUTE(実質収支比率等に係る経年分析!F$49,"▲","-")),2),NA())</f>
        <v>-3.73</v>
      </c>
      <c r="C21" s="180">
        <f>IF(ISNUMBER(VALUE(SUBSTITUTE(実質収支比率等に係る経年分析!G$49,"▲","-"))),ROUND(VALUE(SUBSTITUTE(実質収支比率等に係る経年分析!G$49,"▲","-")),2),NA())</f>
        <v>-15.69</v>
      </c>
      <c r="D21" s="180">
        <f>IF(ISNUMBER(VALUE(SUBSTITUTE(実質収支比率等に係る経年分析!H$49,"▲","-"))),ROUND(VALUE(SUBSTITUTE(実質収支比率等に係る経年分析!H$49,"▲","-")),2),NA())</f>
        <v>15.34</v>
      </c>
      <c r="E21" s="180">
        <f>IF(ISNUMBER(VALUE(SUBSTITUTE(実質収支比率等に係る経年分析!I$49,"▲","-"))),ROUND(VALUE(SUBSTITUTE(実質収支比率等に係る経年分析!I$49,"▲","-")),2),NA())</f>
        <v>-25.26</v>
      </c>
      <c r="F21" s="180">
        <f>IF(ISNUMBER(VALUE(SUBSTITUTE(実質収支比率等に係る経年分析!J$49,"▲","-"))),ROUND(VALUE(SUBSTITUTE(実質収支比率等に係る経年分析!J$49,"▲","-")),2),NA())</f>
        <v>-1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1.33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3.96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2.79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0.19</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矢掛町住宅新築資金等貸付事業特別会計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0.19</v>
      </c>
    </row>
    <row r="30" spans="1:11" x14ac:dyDescent="0.15">
      <c r="A30" s="181" t="str">
        <f>IF(連結実質赤字比率に係る赤字・黒字の構成分析!C$40="",NA(),連結実質赤字比率に係る赤字・黒字の構成分析!C$40)</f>
        <v>矢掛町国民健康保険事業特別会計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3.26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3.97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3.26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1.24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0.83</v>
      </c>
    </row>
    <row r="31" spans="1:11" x14ac:dyDescent="0.15">
      <c r="A31" s="181" t="str">
        <f>IF(連結実質赤字比率に係る赤字・黒字の構成分析!C$39="",NA(),連結実質赤字比率に係る赤字・黒字の構成分析!C$39)</f>
        <v>矢掛町介護保険事業特別会計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2.62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2.79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2.99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1.03</v>
      </c>
    </row>
    <row r="32" spans="1:11" x14ac:dyDescent="0.15">
      <c r="A32" s="181" t="str">
        <f>IF(連結実質赤字比率に係る赤字・黒字の構成分析!C$38="",NA(),連結実質赤字比率に係る赤字・黒字の構成分析!C$38)</f>
        <v>矢掛町介護老人保健施設事業会計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4.9400000000000004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4.8099999999999996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7.94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5.5</v>
      </c>
    </row>
    <row r="33" spans="1:16" x14ac:dyDescent="0.15">
      <c r="A33" s="181" t="str">
        <f>IF(連結実質赤字比率に係る赤字・黒字の構成分析!C$37="",NA(),連結実質赤字比率に係る赤字・黒字の構成分析!C$37)</f>
        <v>矢掛町下水道事業会計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5.14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7.48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8.9600000000000009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8.1300000000000008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7.57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13.39</v>
      </c>
    </row>
    <row r="35" spans="1:16" x14ac:dyDescent="0.15">
      <c r="A35" s="181" t="str">
        <f>IF(連結実質赤字比率に係る赤字・黒字の構成分析!C$35="",NA(),連結実質赤字比率に係る赤字・黒字の構成分析!C$35)</f>
        <v>矢掛町水道事業会計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9.5500000000000007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9.7100000000000009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14.49</v>
      </c>
    </row>
    <row r="36" spans="1:16" x14ac:dyDescent="0.15">
      <c r="A36" s="181" t="str">
        <f>IF(連結実質赤字比率に係る赤字・黒字の構成分析!C$34="",NA(),連結実質赤字比率に係る赤字・黒字の構成分析!C$34)</f>
        <v>矢掛町病院事業会計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18.48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15.13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23.76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823</v>
      </c>
      <c r="E42" s="182"/>
      <c r="F42" s="182"/>
      <c r="G42" s="182">
        <f>'実質公債費比率（分子）の構造'!L$52</f>
        <v>849</v>
      </c>
      <c r="H42" s="182"/>
      <c r="I42" s="182"/>
      <c r="J42" s="182">
        <f>'実質公債費比率（分子）の構造'!M$52</f>
        <v>903</v>
      </c>
      <c r="K42" s="182"/>
      <c r="L42" s="182"/>
      <c r="M42" s="182">
        <f>'実質公債費比率（分子）の構造'!N$52</f>
        <v>987</v>
      </c>
      <c r="N42" s="182"/>
      <c r="O42" s="182"/>
      <c r="P42" s="182">
        <f>'実質公債費比率（分子）の構造'!O$52</f>
        <v>1029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4</v>
      </c>
      <c r="I44" s="182"/>
      <c r="J44" s="182"/>
      <c r="K44" s="182">
        <f>'実質公債費比率（分子）の構造'!N$50</f>
        <v>4</v>
      </c>
      <c r="L44" s="182"/>
      <c r="M44" s="182"/>
      <c r="N44" s="182">
        <f>'実質公債費比率（分子）の構造'!O$50</f>
        <v>4</v>
      </c>
      <c r="O44" s="182"/>
      <c r="P44" s="182"/>
    </row>
    <row r="45" spans="1:16" x14ac:dyDescent="0.15">
      <c r="A45" s="182" t="s">
        <v>66</v>
      </c>
      <c r="B45" s="182">
        <f>'実質公債費比率（分子）の構造'!K$49</f>
        <v>9</v>
      </c>
      <c r="C45" s="182"/>
      <c r="D45" s="182"/>
      <c r="E45" s="182">
        <f>'実質公債費比率（分子）の構造'!L$49</f>
        <v>7</v>
      </c>
      <c r="F45" s="182"/>
      <c r="G45" s="182"/>
      <c r="H45" s="182">
        <f>'実質公債費比率（分子）の構造'!M$49</f>
        <v>2</v>
      </c>
      <c r="I45" s="182"/>
      <c r="J45" s="182"/>
      <c r="K45" s="182">
        <f>'実質公債費比率（分子）の構造'!N$49</f>
        <v>5</v>
      </c>
      <c r="L45" s="182"/>
      <c r="M45" s="182"/>
      <c r="N45" s="182">
        <f>'実質公債費比率（分子）の構造'!O$49</f>
        <v>5</v>
      </c>
      <c r="O45" s="182"/>
      <c r="P45" s="182"/>
    </row>
    <row r="46" spans="1:16" x14ac:dyDescent="0.15">
      <c r="A46" s="182" t="s">
        <v>67</v>
      </c>
      <c r="B46" s="182">
        <f>'実質公債費比率（分子）の構造'!K$48</f>
        <v>538</v>
      </c>
      <c r="C46" s="182"/>
      <c r="D46" s="182"/>
      <c r="E46" s="182">
        <f>'実質公債費比率（分子）の構造'!L$48</f>
        <v>571</v>
      </c>
      <c r="F46" s="182"/>
      <c r="G46" s="182"/>
      <c r="H46" s="182">
        <f>'実質公債費比率（分子）の構造'!M$48</f>
        <v>580</v>
      </c>
      <c r="I46" s="182"/>
      <c r="J46" s="182"/>
      <c r="K46" s="182">
        <f>'実質公債費比率（分子）の構造'!N$48</f>
        <v>567</v>
      </c>
      <c r="L46" s="182"/>
      <c r="M46" s="182"/>
      <c r="N46" s="182">
        <f>'実質公債費比率（分子）の構造'!O$48</f>
        <v>594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577</v>
      </c>
      <c r="C49" s="182"/>
      <c r="D49" s="182"/>
      <c r="E49" s="182">
        <f>'実質公債費比率（分子）の構造'!L$45</f>
        <v>584</v>
      </c>
      <c r="F49" s="182"/>
      <c r="G49" s="182"/>
      <c r="H49" s="182">
        <f>'実質公債費比率（分子）の構造'!M$45</f>
        <v>646</v>
      </c>
      <c r="I49" s="182"/>
      <c r="J49" s="182"/>
      <c r="K49" s="182">
        <f>'実質公債費比率（分子）の構造'!N$45</f>
        <v>754</v>
      </c>
      <c r="L49" s="182"/>
      <c r="M49" s="182"/>
      <c r="N49" s="182">
        <f>'実質公債費比率（分子）の構造'!O$45</f>
        <v>785</v>
      </c>
      <c r="O49" s="182"/>
      <c r="P49" s="182"/>
    </row>
    <row r="50" spans="1:16" x14ac:dyDescent="0.15">
      <c r="A50" s="182" t="s">
        <v>71</v>
      </c>
      <c r="B50" s="182" t="e">
        <f>NA()</f>
        <v>#N/A</v>
      </c>
      <c r="C50" s="182">
        <f>IF(ISNUMBER('実質公債費比率（分子）の構造'!K$53),'実質公債費比率（分子）の構造'!K$53,NA())</f>
        <v>305</v>
      </c>
      <c r="D50" s="182" t="e">
        <f>NA()</f>
        <v>#N/A</v>
      </c>
      <c r="E50" s="182" t="e">
        <f>NA()</f>
        <v>#N/A</v>
      </c>
      <c r="F50" s="182">
        <f>IF(ISNUMBER('実質公債費比率（分子）の構造'!L$53),'実質公債費比率（分子）の構造'!L$53,NA())</f>
        <v>317</v>
      </c>
      <c r="G50" s="182" t="e">
        <f>NA()</f>
        <v>#N/A</v>
      </c>
      <c r="H50" s="182" t="e">
        <f>NA()</f>
        <v>#N/A</v>
      </c>
      <c r="I50" s="182">
        <f>IF(ISNUMBER('実質公債費比率（分子）の構造'!M$53),'実質公債費比率（分子）の構造'!M$53,NA())</f>
        <v>329</v>
      </c>
      <c r="J50" s="182" t="e">
        <f>NA()</f>
        <v>#N/A</v>
      </c>
      <c r="K50" s="182" t="e">
        <f>NA()</f>
        <v>#N/A</v>
      </c>
      <c r="L50" s="182">
        <f>IF(ISNUMBER('実質公債費比率（分子）の構造'!N$53),'実質公債費比率（分子）の構造'!N$53,NA())</f>
        <v>343</v>
      </c>
      <c r="M50" s="182" t="e">
        <f>NA()</f>
        <v>#N/A</v>
      </c>
      <c r="N50" s="182" t="e">
        <f>NA()</f>
        <v>#N/A</v>
      </c>
      <c r="O50" s="182">
        <f>IF(ISNUMBER('実質公債費比率（分子）の構造'!O$53),'実質公債費比率（分子）の構造'!O$53,NA())</f>
        <v>359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11736</v>
      </c>
      <c r="E56" s="181"/>
      <c r="F56" s="181"/>
      <c r="G56" s="181">
        <f>'将来負担比率（分子）の構造'!J$52</f>
        <v>11713</v>
      </c>
      <c r="H56" s="181"/>
      <c r="I56" s="181"/>
      <c r="J56" s="181">
        <f>'将来負担比率（分子）の構造'!K$52</f>
        <v>12297</v>
      </c>
      <c r="K56" s="181"/>
      <c r="L56" s="181"/>
      <c r="M56" s="181">
        <f>'将来負担比率（分子）の構造'!L$52</f>
        <v>12217</v>
      </c>
      <c r="N56" s="181"/>
      <c r="O56" s="181"/>
      <c r="P56" s="181">
        <f>'将来負担比率（分子）の構造'!M$52</f>
        <v>12462</v>
      </c>
    </row>
    <row r="57" spans="1:16" x14ac:dyDescent="0.15">
      <c r="A57" s="181" t="s">
        <v>42</v>
      </c>
      <c r="B57" s="181"/>
      <c r="C57" s="181"/>
      <c r="D57" s="181">
        <f>'将来負担比率（分子）の構造'!I$51</f>
        <v>55</v>
      </c>
      <c r="E57" s="181"/>
      <c r="F57" s="181"/>
      <c r="G57" s="181">
        <f>'将来負担比率（分子）の構造'!J$51</f>
        <v>2</v>
      </c>
      <c r="H57" s="181"/>
      <c r="I57" s="181"/>
      <c r="J57" s="181">
        <f>'将来負担比率（分子）の構造'!K$51</f>
        <v>57</v>
      </c>
      <c r="K57" s="181"/>
      <c r="L57" s="181"/>
      <c r="M57" s="181">
        <f>'将来負担比率（分子）の構造'!L$51</f>
        <v>53</v>
      </c>
      <c r="N57" s="181"/>
      <c r="O57" s="181"/>
      <c r="P57" s="181">
        <f>'将来負担比率（分子）の構造'!M$51</f>
        <v>47</v>
      </c>
    </row>
    <row r="58" spans="1:16" x14ac:dyDescent="0.15">
      <c r="A58" s="181" t="s">
        <v>41</v>
      </c>
      <c r="B58" s="181"/>
      <c r="C58" s="181"/>
      <c r="D58" s="181">
        <f>'将来負担比率（分子）の構造'!I$50</f>
        <v>8072</v>
      </c>
      <c r="E58" s="181"/>
      <c r="F58" s="181"/>
      <c r="G58" s="181">
        <f>'将来負担比率（分子）の構造'!J$50</f>
        <v>8762</v>
      </c>
      <c r="H58" s="181"/>
      <c r="I58" s="181"/>
      <c r="J58" s="181">
        <f>'将来負担比率（分子）の構造'!K$50</f>
        <v>9322</v>
      </c>
      <c r="K58" s="181"/>
      <c r="L58" s="181"/>
      <c r="M58" s="181">
        <f>'将来負担比率（分子）の構造'!L$50</f>
        <v>8331</v>
      </c>
      <c r="N58" s="181"/>
      <c r="O58" s="181"/>
      <c r="P58" s="181">
        <f>'将来負担比率（分子）の構造'!M$50</f>
        <v>8419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843</v>
      </c>
      <c r="C62" s="181"/>
      <c r="D62" s="181"/>
      <c r="E62" s="181">
        <f>'将来負担比率（分子）の構造'!J$45</f>
        <v>934</v>
      </c>
      <c r="F62" s="181"/>
      <c r="G62" s="181"/>
      <c r="H62" s="181">
        <f>'将来負担比率（分子）の構造'!K$45</f>
        <v>766</v>
      </c>
      <c r="I62" s="181"/>
      <c r="J62" s="181"/>
      <c r="K62" s="181">
        <f>'将来負担比率（分子）の構造'!L$45</f>
        <v>767</v>
      </c>
      <c r="L62" s="181"/>
      <c r="M62" s="181"/>
      <c r="N62" s="181">
        <f>'将来負担比率（分子）の構造'!M$45</f>
        <v>764</v>
      </c>
      <c r="O62" s="181"/>
      <c r="P62" s="181"/>
    </row>
    <row r="63" spans="1:16" x14ac:dyDescent="0.15">
      <c r="A63" s="181" t="s">
        <v>34</v>
      </c>
      <c r="B63" s="181">
        <f>'将来負担比率（分子）の構造'!I$44</f>
        <v>67</v>
      </c>
      <c r="C63" s="181"/>
      <c r="D63" s="181"/>
      <c r="E63" s="181">
        <f>'将来負担比率（分子）の構造'!J$44</f>
        <v>67</v>
      </c>
      <c r="F63" s="181"/>
      <c r="G63" s="181"/>
      <c r="H63" s="181">
        <f>'将来負担比率（分子）の構造'!K$44</f>
        <v>65</v>
      </c>
      <c r="I63" s="181"/>
      <c r="J63" s="181"/>
      <c r="K63" s="181">
        <f>'将来負担比率（分子）の構造'!L$44</f>
        <v>62</v>
      </c>
      <c r="L63" s="181"/>
      <c r="M63" s="181"/>
      <c r="N63" s="181">
        <f>'将来負担比率（分子）の構造'!M$44</f>
        <v>59</v>
      </c>
      <c r="O63" s="181"/>
      <c r="P63" s="181"/>
    </row>
    <row r="64" spans="1:16" x14ac:dyDescent="0.15">
      <c r="A64" s="181" t="s">
        <v>33</v>
      </c>
      <c r="B64" s="181">
        <f>'将来負担比率（分子）の構造'!I$43</f>
        <v>9377</v>
      </c>
      <c r="C64" s="181"/>
      <c r="D64" s="181"/>
      <c r="E64" s="181">
        <f>'将来負担比率（分子）の構造'!J$43</f>
        <v>8899</v>
      </c>
      <c r="F64" s="181"/>
      <c r="G64" s="181"/>
      <c r="H64" s="181">
        <f>'将来負担比率（分子）の構造'!K$43</f>
        <v>9135</v>
      </c>
      <c r="I64" s="181"/>
      <c r="J64" s="181"/>
      <c r="K64" s="181">
        <f>'将来負担比率（分子）の構造'!L$43</f>
        <v>7956</v>
      </c>
      <c r="L64" s="181"/>
      <c r="M64" s="181"/>
      <c r="N64" s="181">
        <f>'将来負担比率（分子）の構造'!M$43</f>
        <v>7393</v>
      </c>
      <c r="O64" s="181"/>
      <c r="P64" s="181"/>
    </row>
    <row r="65" spans="1:16" x14ac:dyDescent="0.15">
      <c r="A65" s="181" t="s">
        <v>32</v>
      </c>
      <c r="B65" s="181">
        <f>'将来負担比率（分子）の構造'!I$42</f>
        <v>184</v>
      </c>
      <c r="C65" s="181"/>
      <c r="D65" s="181"/>
      <c r="E65" s="181">
        <f>'将来負担比率（分子）の構造'!J$42</f>
        <v>196</v>
      </c>
      <c r="F65" s="181"/>
      <c r="G65" s="181"/>
      <c r="H65" s="181">
        <f>'将来負担比率（分子）の構造'!K$42</f>
        <v>278</v>
      </c>
      <c r="I65" s="181"/>
      <c r="J65" s="181"/>
      <c r="K65" s="181">
        <f>'将来負担比率（分子）の構造'!L$42</f>
        <v>271</v>
      </c>
      <c r="L65" s="181"/>
      <c r="M65" s="181"/>
      <c r="N65" s="181">
        <f>'将来負担比率（分子）の構造'!M$42</f>
        <v>212</v>
      </c>
      <c r="O65" s="181"/>
      <c r="P65" s="181"/>
    </row>
    <row r="66" spans="1:16" x14ac:dyDescent="0.15">
      <c r="A66" s="181" t="s">
        <v>31</v>
      </c>
      <c r="B66" s="181">
        <f>'将来負担比率（分子）の構造'!I$41</f>
        <v>8290</v>
      </c>
      <c r="C66" s="181"/>
      <c r="D66" s="181"/>
      <c r="E66" s="181">
        <f>'将来負担比率（分子）の構造'!J$41</f>
        <v>8803</v>
      </c>
      <c r="F66" s="181"/>
      <c r="G66" s="181"/>
      <c r="H66" s="181">
        <f>'将来負担比率（分子）の構造'!K$41</f>
        <v>9440</v>
      </c>
      <c r="I66" s="181"/>
      <c r="J66" s="181"/>
      <c r="K66" s="181">
        <f>'将来負担比率（分子）の構造'!L$41</f>
        <v>9712</v>
      </c>
      <c r="L66" s="181"/>
      <c r="M66" s="181"/>
      <c r="N66" s="181">
        <f>'将来負担比率（分子）の構造'!M$41</f>
        <v>10309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4353</v>
      </c>
      <c r="C72" s="185">
        <f>基金残高に係る経年分析!G55</f>
        <v>3168</v>
      </c>
      <c r="D72" s="185">
        <f>基金残高に係る経年分析!H55</f>
        <v>3224</v>
      </c>
    </row>
    <row r="73" spans="1:16" x14ac:dyDescent="0.15">
      <c r="A73" s="184" t="s">
        <v>78</v>
      </c>
      <c r="B73" s="185">
        <f>基金残高に係る経年分析!F56</f>
        <v>1049</v>
      </c>
      <c r="C73" s="185">
        <f>基金残高に係る経年分析!G56</f>
        <v>1177</v>
      </c>
      <c r="D73" s="185">
        <f>基金残高に係る経年分析!H56</f>
        <v>1234</v>
      </c>
    </row>
    <row r="74" spans="1:16" x14ac:dyDescent="0.15">
      <c r="A74" s="184" t="s">
        <v>79</v>
      </c>
      <c r="B74" s="185">
        <f>基金残高に係る経年分析!F57</f>
        <v>3576</v>
      </c>
      <c r="C74" s="185">
        <f>基金残高に係る経年分析!G57</f>
        <v>3440</v>
      </c>
      <c r="D74" s="185">
        <f>基金残高に係る経年分析!H57</f>
        <v>3397</v>
      </c>
    </row>
  </sheetData>
  <sheetProtection algorithmName="SHA-512" hashValue="LOyI076VxUsTRyUzEfCgHb8jYP/jH5oqsHqAI6Ib7fpjW3V0julKgbMlk2xZyLbJYf8wSABxCLrRwLkvOGNSVg==" saltValue="dPENLhEmHGvxcwHW+53O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2021-10-20T04:40:45Z</cp:lastPrinted>
  <dcterms:created xsi:type="dcterms:W3CDTF">2021-02-05T03:56:24Z</dcterms:created>
  <dcterms:modified xsi:type="dcterms:W3CDTF">2021-10-21T02:28:20Z</dcterms:modified>
  <cp:category/>
</cp:coreProperties>
</file>