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S520D564\Public\00_まち経営課\00_01財政関係\09_公会計\県より\R3\"/>
    </mc:Choice>
  </mc:AlternateContent>
  <xr:revisionPtr revIDLastSave="0" documentId="13_ncr:1_{9D1D9D5D-B0FA-41E9-9ABB-C6372231F3A4}" xr6:coauthVersionLast="45" xr6:coauthVersionMax="45" xr10:uidLastSave="{00000000-0000-0000-0000-000000000000}"/>
  <bookViews>
    <workbookView xWindow="-120" yWindow="-120" windowWidth="20730" windowHeight="11760"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l="1"/>
  <c r="AP88" i="12"/>
  <c r="AU63" i="12" l="1"/>
  <c r="AP63" i="12"/>
  <c r="AP23" i="12"/>
  <c r="AA23" i="12"/>
  <c r="V23" i="12"/>
  <c r="Q23" i="12"/>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AM37" i="10"/>
  <c r="C37" i="10"/>
  <c r="CO36" i="10"/>
  <c r="AM36" i="10"/>
  <c r="CO35" i="10"/>
  <c r="CO34" i="10"/>
  <c r="C34" i="10"/>
  <c r="C35" i="10" s="1"/>
  <c r="C36"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E36" i="10" s="1"/>
  <c r="BE37" i="10" s="1"/>
  <c r="BE38" i="10" s="1"/>
  <c r="BE39"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<sst xmlns="http://schemas.openxmlformats.org/spreadsheetml/2006/main" count="1151" uniqueCount="621">
  <si>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</si>
  <si>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</si>
  <si>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</si>
  <si>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</si>
  <si>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</si>
  <si>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</si>
  <si>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</si>
  <si>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</si>
  <si>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</si>
  <si>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</si>
  <si>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</si>
  <si>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</si>
  <si>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</si>
  <si>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</si>
  <si>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</si>
  <si>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</si>
  <si>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</si>
  <si>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</si>
  <si>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</si>
  <si>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</si>
  <si>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</si>
  <si>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</si>
  <si>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</si>
  <si>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</si>
  <si>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</si>
  <si>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</si>
  <si>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</si>
  <si>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</si>
  <si>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</si>
  <si>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</si>
  <si>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</si>
  <si>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</si>
  <si>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</si>
  <si>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</si>
  <si>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</si>
  <si>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</si>
  <si>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</si>
  <si>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</si>
  <si>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</si>
  <si>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</si>
  <si>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</si>
  <si>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</si>
  <si>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</si>
  <si>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</si>
  <si>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</si>
  <si>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</si>
  <si>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</si>
  <si>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</si>
  <si>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</si>
  <si>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</si>
  <si>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</si>
  <si>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</si>
  <si>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</si>
  <si>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</si>
  <si>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</si>
  <si>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</si>
  <si>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</si>
  <si>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</si>
  <si>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</si>
  <si>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</si>
  <si>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</si>
  <si>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</si>
  <si>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</si>
  <si>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</si>
  <si>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</si>
  <si>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</si>
  <si>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</si>
  <si>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</si>
  <si>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</si>
  <si>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</si>
  <si>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</si>
  <si>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</si>
  <si>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</si>
  <si>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</si>
  <si>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</si>
  <si>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</si>
  <si>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</si>
  <si>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</si>
  <si>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</si>
  <si>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</si>
  <si>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</si>
  <si>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</si>
  <si>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</si>
  <si>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</si>
  <si>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</si>
  <si>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</si>
  <si>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</si>
  <si>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</si>
  <si>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</si>
  <si>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</si>
  <si>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</si>
  <si>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</si>
  <si>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</si>
  <si>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</si>
  <si>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</si>
  <si>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</si>
  <si>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</si>
  <si>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</si>
  <si>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</si>
  <si>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</si>
  <si>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</si>
  <si>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</si>
  <si>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</si>
  <si>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</si>
  <si>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</si>
  <si>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</si>
  <si>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</si>
  <si>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</si>
  <si>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</si>
  <si>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</si>
  <si>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</si>
  <si>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</si>
  <si>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</si>
  <si>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</si>
  <si>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</si>
  <si>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</si>
  <si>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</si>
  <si>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</si>
  <si>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</si>
  <si>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</si>
  <si>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</si>
  <si>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</si>
  <si>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</si>
  <si>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</si>
  <si>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</si>
  <si>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</si>
  <si>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</si>
  <si>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</si>
  <si>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</si>
  <si>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</si>
  <si>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</si>
  <si>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</si>
  <si>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</si>
  <si>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</si>
  <si>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</si>
  <si>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</si>
  <si>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</si>
  <si>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</si>
  <si>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</si>
  <si>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</si>
  <si>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</si>
  <si>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</si>
  <si>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</si>
  <si>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</si>
  <si>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</si>
  <si>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</si>
  <si>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</si>
  <si>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</si>
  <si>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</si>
  <si>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</si>
  <si>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</si>
  <si>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</si>
  <si>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</si>
  <si>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</si>
  <si>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</si>
  <si>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</si>
  <si>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</si>
  <si>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</si>
  <si>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</si>
  <si>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</si>
  <si>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</si>
  <si>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</si>
  <si>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</si>
  <si>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</si>
  <si>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</si>
  <si>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</si>
  <si>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</si>
  <si>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</si>
  <si>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</si>
  <si>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</si>
  <si>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</si>
  <si>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</si>
  <si>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</si>
  <si>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</si>
  <si>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</si>
  <si>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</si>
  <si>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</si>
  <si>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</si>
  <si>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</si>
  <si>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</si>
  <si>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</si>
  <si>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</si>
  <si>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</si>
  <si>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</si>
  <si>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</si>
  <si>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</si>
  <si>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</si>
  <si>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</si>
  <si>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</si>
  <si>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</si>
  <si>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</si>
  <si>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</si>
  <si>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</si>
  <si>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</si>
  <si>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</si>
  <si>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</si>
  <si>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</si>
  <si>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</si>
  <si>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</si>
  <si>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</si>
  <si>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</si>
  <si>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</si>
  <si>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</si>
  <si>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</si>
  <si>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</si>
  <si>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</si>
  <si>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</si>
  <si>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</si>
  <si>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</si>
  <si>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</si>
  <si>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岡山県和気町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</si>
  <si>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</si>
  <si>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</si>
  <si>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</si>
  <si>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</si>
  <si>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</si>
  <si>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</si>
  <si>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</si>
  <si>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</si>
  <si>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</si>
  <si>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</si>
  <si>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</si>
  <si>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</si>
  <si>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</si>
  <si>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</si>
  <si>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</si>
  <si>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</si>
  <si>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</si>
  <si>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</si>
  <si>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</si>
  <si>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</si>
  <si>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</si>
  <si>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</si>
  <si>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</si>
  <si>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</si>
  <si>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</si>
  <si>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</si>
  <si>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</si>
  <si>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</si>
  <si>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</si>
  <si>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</si>
  <si>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</si>
  <si>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</si>
  <si>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</si>
  <si>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</si>
  <si>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</si>
  <si>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</si>
  <si>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</si>
  <si>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</si>
  <si>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</si>
  <si>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</si>
  <si>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</si>
  <si>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</si>
  <si>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</si>
  <si>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</si>
  <si>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</si>
  <si>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</si>
  <si>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</si>
  <si>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</si>
  <si>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</si>
  <si>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</si>
  <si>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</si>
  <si>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</si>
  <si>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</si>
  <si>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</si>
  <si>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</si>
  <si>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</si>
  <si>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</si>
  <si>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</si>
  <si>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</si>
  <si>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</si>
  <si>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</si>
  <si>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</si>
  <si>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</si>
  <si>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</si>
  <si>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</si>
  <si>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</si>
  <si>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</si>
  <si>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</si>
  <si>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</si>
  <si>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</si>
  <si>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</si>
  <si>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</si>
  <si>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</si>
  <si>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</si>
  <si>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</si>
  <si>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</si>
  <si>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</si>
  <si>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</si>
  <si>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</si>
  <si>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</si>
  <si>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</si>
  <si>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</si>
  <si>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</si>
  <si>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</si>
  <si>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</si>
  <si>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</si>
  <si>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</si>
  <si>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</si>
  <si>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</si>
  <si>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</si>
  <si>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</si>
  <si>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</si>
  <si>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</si>
  <si>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</si>
  <si>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</si>
  <si>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</si>
  <si>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</si>
  <si>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</si>
  <si>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</si>
  <si>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</si>
  <si>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</si>
  <si>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</si>
  <si>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</si>
  <si>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</si>
  <si>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</si>
  <si>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</si>
  <si>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</si>
  <si>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</si>
  <si>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</si>
  <si>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</si>
  <si>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</si>
  <si>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</si>
  <si>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</si>
  <si>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</si>
  <si>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</si>
  <si>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</si>
  <si>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</si>
  <si>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</si>
  <si>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</si>
  <si>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</si>
  <si>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</si>
  <si>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</si>
  <si>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</si>
  <si>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</si>
  <si>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</si>
  <si>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</si>
  <si>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</si>
  <si>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</si>
  <si>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</si>
  <si>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</si>
  <si>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</si>
  <si>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</si>
  <si>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</si>
  <si>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</si>
  <si>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</si>
  <si>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</si>
  <si>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</si>
  <si>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</si>
  <si>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</si>
  <si>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</si>
  <si>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</si>
  <si>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</si>
  <si>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</si>
  <si>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</si>
  <si>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</si>
  <si>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</si>
  <si>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</si>
  <si>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</si>
  <si>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</si>
  <si>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</si>
  <si>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</si>
  <si>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</si>
  <si>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</si>
  <si>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岡山県和気町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</si>
  <si>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</si>
  <si>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</si>
  <si>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</si>
  <si>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</si>
  <si>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</si>
  <si>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</si>
  <si>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</si>
  <si>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</si>
  <si>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</si>
  <si>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</si>
  <si>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</si>
  <si>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</si>
  <si>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</si>
  <si>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</si>
  <si>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</si>
  <si>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</si>
  <si>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</si>
  <si>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</si>
  <si>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</si>
  <si>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</si>
  <si>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</si>
  <si>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</si>
  <si>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</si>
  <si>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</si>
  <si>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</si>
  <si>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</si>
  <si>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</si>
  <si>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</si>
  <si>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</si>
  <si>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</si>
  <si>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</si>
  <si>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</si>
  <si>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</si>
  <si>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</si>
  <si>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</si>
  <si>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</si>
  <si>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</si>
  <si>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</si>
  <si>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</si>
  <si>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</si>
  <si>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</si>
  <si>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</si>
  <si>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</si>
  <si>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</si>
  <si>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</si>
  <si>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</si>
  <si>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</si>
  <si>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</si>
  <si>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和気町公共下水道事業特別会計</t>
    <phoneticPr fontId="5"/>
  </si>
  <si>
    <t>和気町特定環境保全公共下水道事業特別会計</t>
    <phoneticPr fontId="5"/>
  </si>
  <si>
    <t>和気町和気鵜飼谷温泉事業特別会計</t>
    <phoneticPr fontId="5"/>
  </si>
  <si>
    <t>和気町地域開発事業特別会計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</si>
  <si>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</si>
  <si>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</si>
  <si>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</si>
  <si>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</si>
  <si>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</si>
  <si>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</si>
  <si>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</si>
  <si>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</si>
  <si>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</si>
  <si>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</si>
  <si>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</si>
  <si>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</si>
  <si>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</si>
  <si>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</si>
  <si>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</si>
  <si>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</si>
  <si>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</si>
  <si>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</si>
  <si>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</si>
  <si>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</si>
  <si>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</si>
  <si>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</si>
  <si>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</si>
  <si>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</si>
  <si>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</si>
  <si>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</si>
  <si>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</si>
  <si>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</si>
  <si>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</si>
  <si>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</si>
  <si>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</si>
  <si>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</si>
  <si>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</si>
  <si>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</si>
  <si>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</si>
  <si>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</si>
  <si>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</si>
  <si>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</si>
  <si>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</si>
  <si>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</si>
  <si>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</si>
  <si>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</si>
  <si>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</si>
  <si>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</si>
  <si>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</si>
  <si>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</si>
  <si>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</si>
  <si>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</si>
  <si>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</si>
  <si>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</si>
  <si>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</si>
  <si>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</si>
  <si>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</si>
  <si>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</si>
  <si>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</si>
  <si>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</si>
  <si>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</si>
  <si>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</si>
  <si>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</si>
  <si>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</si>
  <si>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</si>
  <si>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</si>
  <si>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</si>
  <si>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</si>
  <si>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</si>
  <si>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</si>
  <si>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</si>
  <si>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</si>
  <si>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</si>
  <si>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</si>
  <si>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</si>
  <si>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</si>
  <si>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</si>
  <si>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</si>
  <si>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</si>
  <si>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</si>
  <si>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</si>
  <si>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</si>
  <si>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</si>
  <si>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</si>
  <si>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</si>
  <si>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</si>
  <si>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</si>
  <si>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</si>
  <si>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</si>
  <si>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</si>
  <si>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</si>
  <si>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</si>
  <si>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</si>
  <si>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</si>
  <si>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</si>
  <si>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</si>
  <si>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</si>
  <si>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</si>
  <si>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</si>
  <si>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</si>
  <si>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</si>
  <si>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</si>
  <si>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</si>
  <si>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</si>
  <si>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</si>
  <si>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</si>
  <si>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</si>
  <si>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</si>
  <si>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</si>
  <si>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</si>
  <si>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</si>
  <si>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</si>
  <si>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</si>
  <si>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</si>
  <si>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</si>
  <si>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</si>
  <si>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</si>
  <si>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</si>
  <si>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</si>
  <si>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</si>
  <si>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</si>
  <si>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</si>
  <si>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</si>
  <si>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</si>
  <si>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</si>
  <si>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</si>
  <si>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</si>
  <si>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</si>
  <si>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</si>
  <si>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</si>
  <si>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</si>
  <si>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</si>
  <si>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</si>
  <si>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</si>
  <si>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</si>
  <si>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</si>
  <si>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</si>
  <si>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</si>
  <si>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</si>
  <si>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</si>
  <si>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</si>
  <si>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</si>
  <si>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</si>
  <si>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</si>
  <si>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</si>
  <si>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</si>
  <si>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</si>
  <si>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</si>
  <si>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</si>
  <si>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</si>
  <si>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3.29</t>
  </si>
  <si>
    <t>▲ 3.11</t>
  </si>
  <si>
    <t>▲ 2.65</t>
  </si>
  <si>
    <t>和気町上水道事業会計</t>
  </si>
  <si>
    <t>和気町簡易水道事業会計</t>
  </si>
  <si>
    <t>和気町ごみ焼却施設解体事業特別会計</t>
  </si>
  <si>
    <t>一般会計</t>
  </si>
  <si>
    <t>和気町介護保険事業特別会計</t>
  </si>
  <si>
    <t>和気町公共下水道事業特別会計</t>
  </si>
  <si>
    <t>和気町国民健康保険特別会計</t>
  </si>
  <si>
    <t>和気町和気鵜飼谷温泉事業特別会計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</si>
  <si>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</si>
  <si>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</si>
  <si>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</si>
  <si>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</si>
  <si>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</si>
  <si>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</si>
  <si>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</si>
  <si>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</si>
  <si>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</si>
  <si>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t>
    <phoneticPr fontId="2"/>
  </si>
  <si>
    <t>東備消防組合</t>
    <rPh sb="0" eb="2">
      <t>トウビ</t>
    </rPh>
    <rPh sb="2" eb="4">
      <t>ショウボウ</t>
    </rPh>
    <rPh sb="4" eb="6">
      <t>クミアイ</t>
    </rPh>
    <phoneticPr fontId="2"/>
  </si>
  <si>
    <t>和気北部衛生施設組合</t>
    <rPh sb="0" eb="2">
      <t>ワケ</t>
    </rPh>
    <rPh sb="2" eb="3">
      <t>ホク</t>
    </rPh>
    <rPh sb="3" eb="4">
      <t>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</si>
  <si>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</si>
  <si>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</si>
  <si>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</si>
  <si>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</si>
  <si>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</si>
  <si>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</si>
  <si>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phoneticPr fontId="2"/>
  </si>
  <si>
    <t>岡山県市町村総合事務組合貸付金特別会計</t>
    <phoneticPr fontId="2"/>
  </si>
  <si>
    <t>岡山県市町村総合事務組合拠出金事業特別会計</t>
    <rPh sb="0" eb="12">
      <t>オカヤマケンシチョウソンソウゴウジムクミアイ</t>
    </rPh>
    <rPh sb="12" eb="15">
      <t>キョシュツキン</t>
    </rPh>
    <rPh sb="15" eb="17">
      <t>ジギョウ</t>
    </rPh>
    <rPh sb="17" eb="19">
      <t>トクベツ</t>
    </rPh>
    <rPh sb="19" eb="21">
      <t>カイケイ</t>
    </rPh>
    <phoneticPr fontId="2"/>
  </si>
  <si>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</si>
  <si>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</si>
  <si>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t>
    <phoneticPr fontId="2"/>
  </si>
  <si>
    <t>-</t>
    <phoneticPr fontId="2"/>
  </si>
  <si>
    <t>-</t>
    <phoneticPr fontId="2"/>
  </si>
  <si>
    <t>-</t>
    <phoneticPr fontId="2"/>
  </si>
  <si>
    <t>-</t>
    <phoneticPr fontId="2"/>
  </si>
  <si>
    <t>-</t>
    <phoneticPr fontId="2"/>
  </si>
  <si>
    <t>-</t>
    <phoneticPr fontId="2"/>
  </si>
  <si>
    <t>まちづくり基金</t>
    <rPh sb="5" eb="7">
      <t>キキン</t>
    </rPh>
    <phoneticPr fontId="2"/>
  </si>
  <si>
    <t>地域振興基金</t>
    <rPh sb="0" eb="2">
      <t>チイキ</t>
    </rPh>
    <rPh sb="2" eb="4">
      <t>シンコウ</t>
    </rPh>
    <rPh sb="4" eb="6">
      <t>キキン</t>
    </rPh>
    <phoneticPr fontId="2"/>
  </si>
  <si>
    <t>ふるさとづくり基金</t>
    <rPh sb="7" eb="9">
      <t>キキン</t>
    </rPh>
    <phoneticPr fontId="2"/>
  </si>
  <si>
    <t>地域福祉基金</t>
    <rPh sb="0" eb="2">
      <t>チイキ</t>
    </rPh>
    <rPh sb="2" eb="4">
      <t>フクシ</t>
    </rPh>
    <rPh sb="4" eb="6">
      <t>キキン</t>
    </rPh>
    <phoneticPr fontId="2"/>
  </si>
  <si>
    <t>文化体育施設建設基金</t>
    <rPh sb="0" eb="2">
      <t>ブンカ</t>
    </rPh>
    <rPh sb="2" eb="4">
      <t>タイイク</t>
    </rPh>
    <rPh sb="4" eb="6">
      <t>シセツ</t>
    </rPh>
    <rPh sb="6" eb="8">
      <t>ケンセツ</t>
    </rPh>
    <rPh sb="8" eb="10">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</si>
  <si>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</si>
  <si>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</si>
  <si>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</si>
  <si>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</si>
  <si>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</si>
  <si>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</si>
  <si>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</si>
  <si>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</si>
  <si>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</si>
  <si>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</si>
  <si>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将来負担比率、実質公債費比率は、令和元度決算において、平成30年度から改善されている。
　将来負担比率を左右する地方債については、残高が大幅に増加したものの、交付税算入率の低い下水債が減少し、過疎対策事業債、合併特例債等、交付税算入率の高い地方債が増加している傾向により、地方債に係る将来負担比率の悪化には歯止めがかかっている。</t>
    <phoneticPr fontId="5"/>
  </si>
  <si>
    <t>修正：有形固定資産減価償却率：96.4％⇒60.4％（H30）、96.4％⇒62.4％（R01）
将来負担比率は、交付税算入率の高い地方債以外の借入抑制を続けてきたこと等により、ここ数年でかなり改善されている。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rPh sb="0" eb="2">
      <t>シュウセイ</t>
    </rPh>
    <rPh sb="3" eb="14">
      <t>ユウケイコテイシサンゲンカショウキャクリツ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</si>
</sst>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614273B-6942-4244-873A-EDE815A33F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EAEB-4575-BCBE-17CB759467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92114</c:v>
                </c:pt>
                <c:pt idx="1">
                  <c:v>120836</c:v>
                </c:pt>
                <c:pt idx="2">
                  <c:v>138726</c:v>
                </c:pt>
                <c:pt idx="3">
                  <c:v>43765</c:v>
                </c:pt>
                <c:pt idx="4">
                  <c:v>47754</c:v>
                </c:pt>
              </c:numCache>
            </c:numRef>
          </c:val>
          <c:smooth val="0"/>
          <c:extLst>
            <c:ext xmlns:c16="http://schemas.microsoft.com/office/drawing/2014/chart" uri="{C3380CC4-5D6E-409C-BE32-E72D297353CC}">
              <c16:uniqueId val="{00000001-EAEB-4575-BCBE-17CB759467E4}"/>
            </c:ext>
          </c:extLst>
        </c:ser>
        <c:dLbls>
          <c:showLegendKey val="0"/>
          <c:showVal val="0"/>
          <c:showCatName val="0"/>
          <c:showSerName val="0"/>
          <c:showPercent val="0"/>
          <c:showBubbleSize val="0"/>
        </c:dLbls>
        <c:marker val="1"/>
        <c:smooth val="0"/>
        <c:axId val="186417400"/>
        <c:axId val="228615648"/>
      </c:lineChart>
      <c:catAx>
        <c:axId val="186417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615648"/>
        <c:crosses val="autoZero"/>
        <c:auto val="1"/>
        <c:lblAlgn val="ctr"/>
        <c:lblOffset val="100"/>
        <c:tickLblSkip val="1"/>
        <c:tickMarkSkip val="1"/>
        <c:noMultiLvlLbl val="0"/>
      </c:catAx>
      <c:valAx>
        <c:axId val="2286156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17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10.76</c:v>
                </c:pt>
                <c:pt idx="1">
                  <c:v>7.68</c:v>
                </c:pt>
                <c:pt idx="2">
                  <c:v>6.45</c:v>
                </c:pt>
                <c:pt idx="3">
                  <c:v>6.1</c:v>
                </c:pt>
                <c:pt idx="4">
                  <c:v>8.6999999999999993</c:v>
                </c:pt>
              </c:numCache>
            </c:numRef>
          </c:val>
          <c:extLst>
            <c:ext xmlns:c16="http://schemas.microsoft.com/office/drawing/2014/chart" uri="{C3380CC4-5D6E-409C-BE32-E72D297353CC}">
              <c16:uniqueId val="{00000000-4EFF-4FF4-AE73-20C22F2836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37.35</c:v>
                </c:pt>
                <c:pt idx="1">
                  <c:v>40.9</c:v>
                </c:pt>
                <c:pt idx="2">
                  <c:v>41.28</c:v>
                </c:pt>
                <c:pt idx="3">
                  <c:v>40.950000000000003</c:v>
                </c:pt>
                <c:pt idx="4">
                  <c:v>42.94</c:v>
                </c:pt>
              </c:numCache>
            </c:numRef>
          </c:val>
          <c:extLst>
            <c:ext xmlns:c16="http://schemas.microsoft.com/office/drawing/2014/chart" uri="{C3380CC4-5D6E-409C-BE32-E72D297353CC}">
              <c16:uniqueId val="{00000001-4EFF-4FF4-AE73-20C22F283613}"/>
            </c:ext>
          </c:extLst>
        </c:ser>
        <c:dLbls>
          <c:showLegendKey val="0"/>
          <c:showVal val="0"/>
          <c:showCatName val="0"/>
          <c:showSerName val="0"/>
          <c:showPercent val="0"/>
          <c:showBubbleSize val="0"/>
        </c:dLbls>
        <c:gapWidth val="250"/>
        <c:overlap val="100"/>
        <c:axId val="240128080"/>
        <c:axId val="234416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4.92</c:v>
                </c:pt>
                <c:pt idx="1">
                  <c:v>-3.29</c:v>
                </c:pt>
                <c:pt idx="2">
                  <c:v>-3.11</c:v>
                </c:pt>
                <c:pt idx="3">
                  <c:v>-2.65</c:v>
                </c:pt>
                <c:pt idx="4">
                  <c:v>2.46</c:v>
                </c:pt>
              </c:numCache>
            </c:numRef>
          </c:val>
          <c:smooth val="0"/>
          <c:extLst>
            <c:ext xmlns:c16="http://schemas.microsoft.com/office/drawing/2014/chart" uri="{C3380CC4-5D6E-409C-BE32-E72D297353CC}">
              <c16:uniqueId val="{00000002-4EFF-4FF4-AE73-20C22F283613}"/>
            </c:ext>
          </c:extLst>
        </c:ser>
        <c:dLbls>
          <c:showLegendKey val="0"/>
          <c:showVal val="0"/>
          <c:showCatName val="0"/>
          <c:showSerName val="0"/>
          <c:showPercent val="0"/>
          <c:showBubbleSize val="0"/>
        </c:dLbls>
        <c:marker val="1"/>
        <c:smooth val="0"/>
        <c:axId val="240128080"/>
        <c:axId val="234416560"/>
      </c:lineChart>
      <c:catAx>
        <c:axId val="24012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416560"/>
        <c:crosses val="autoZero"/>
        <c:auto val="1"/>
        <c:lblAlgn val="ctr"/>
        <c:lblOffset val="100"/>
        <c:tickLblSkip val="1"/>
        <c:tickMarkSkip val="1"/>
        <c:noMultiLvlLbl val="0"/>
      </c:catAx>
      <c:valAx>
        <c:axId val="23441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12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1.45</c:v>
                </c:pt>
                <c:pt idx="2">
                  <c:v>#N/A</c:v>
                </c:pt>
                <c:pt idx="3">
                  <c:v>0.97</c:v>
                </c:pt>
                <c:pt idx="4">
                  <c:v>#N/A</c:v>
                </c:pt>
                <c:pt idx="5">
                  <c:v>7.44</c:v>
                </c:pt>
                <c:pt idx="6">
                  <c:v>#N/A</c:v>
                </c:pt>
                <c:pt idx="7">
                  <c:v>0.95</c:v>
                </c:pt>
                <c:pt idx="8">
                  <c:v>#N/A</c:v>
                </c:pt>
                <c:pt idx="9">
                  <c:v>0.54</c:v>
                </c:pt>
              </c:numCache>
            </c:numRef>
          </c:val>
          <c:extLst>
            <c:ext xmlns:c16="http://schemas.microsoft.com/office/drawing/2014/chart" uri="{C3380CC4-5D6E-409C-BE32-E72D297353CC}">
              <c16:uniqueId val="{00000000-DEC6-4020-AD6C-673046CDE1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DEC6-4020-AD6C-673046CDE1E2}"/>
            </c:ext>
          </c:extLst>
        </c:ser>
        <c:ser>
          <c:idx val="2"/>
          <c:order val="2"/>
          <c:tx>
            <c:strRef>
              <c:f>データシート!$A$29</c:f>
              <c:strCache>
                <c:ptCount val="1"/>
                <c:pt idx="0">
                  <c:v>和気町和気鵜飼谷温泉事業特別会計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0.67</c:v>
                </c:pt>
                <c:pt idx="2">
                  <c:v>#N/A</c:v>
                </c:pt>
                <c:pt idx="3">
                  <c:v>1.17</c:v>
                </c:pt>
                <c:pt idx="4">
                  <c:v>#N/A</c:v>
                </c:pt>
                <c:pt idx="5">
                  <c:v>0.64</c:v>
                </c:pt>
                <c:pt idx="6">
                  <c:v>#N/A</c:v>
                </c:pt>
                <c:pt idx="7">
                  <c:v>0.46</c:v>
                </c:pt>
                <c:pt idx="8">
                  <c:v>#N/A</c:v>
                </c:pt>
                <c:pt idx="9">
                  <c:v>0.3</c:v>
                </c:pt>
              </c:numCache>
            </c:numRef>
          </c:val>
          <c:extLst>
            <c:ext xmlns:c16="http://schemas.microsoft.com/office/drawing/2014/chart" uri="{C3380CC4-5D6E-409C-BE32-E72D297353CC}">
              <c16:uniqueId val="{00000002-DEC6-4020-AD6C-673046CDE1E2}"/>
            </c:ext>
          </c:extLst>
        </c:ser>
        <c:ser>
          <c:idx val="3"/>
          <c:order val="3"/>
          <c:tx>
            <c:strRef>
              <c:f>データシート!$A$30</c:f>
              <c:strCache>
                <c:ptCount val="1"/>
                <c:pt idx="0">
                  <c:v>和気町国民健康保険特別会計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2.72</c:v>
                </c:pt>
                <c:pt idx="2">
                  <c:v>#N/A</c:v>
                </c:pt>
                <c:pt idx="3">
                  <c:v>3.01</c:v>
                </c:pt>
                <c:pt idx="4">
                  <c:v>#N/A</c:v>
                </c:pt>
                <c:pt idx="5">
                  <c:v>2.5499999999999998</c:v>
                </c:pt>
                <c:pt idx="6">
                  <c:v>#N/A</c:v>
                </c:pt>
                <c:pt idx="7">
                  <c:v>1.73</c:v>
                </c:pt>
                <c:pt idx="8">
                  <c:v>#N/A</c:v>
                </c:pt>
                <c:pt idx="9">
                  <c:v>0.56999999999999995</c:v>
                </c:pt>
              </c:numCache>
            </c:numRef>
          </c:val>
          <c:extLst>
            <c:ext xmlns:c16="http://schemas.microsoft.com/office/drawing/2014/chart" uri="{C3380CC4-5D6E-409C-BE32-E72D297353CC}">
              <c16:uniqueId val="{00000003-DEC6-4020-AD6C-673046CDE1E2}"/>
            </c:ext>
          </c:extLst>
        </c:ser>
        <c:ser>
          <c:idx val="4"/>
          <c:order val="4"/>
          <c:tx>
            <c:strRef>
              <c:f>データシート!$A$31</c:f>
              <c:strCache>
                <c:ptCount val="1"/>
                <c:pt idx="0">
                  <c:v>和気町公共下水道事業特別会計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7.0000000000000007E-2</c:v>
                </c:pt>
                <c:pt idx="4">
                  <c:v>#N/A</c:v>
                </c:pt>
                <c:pt idx="5">
                  <c:v>0.2</c:v>
                </c:pt>
                <c:pt idx="6">
                  <c:v>#N/A</c:v>
                </c:pt>
                <c:pt idx="7">
                  <c:v>0.16</c:v>
                </c:pt>
                <c:pt idx="8">
                  <c:v>#N/A</c:v>
                </c:pt>
                <c:pt idx="9">
                  <c:v>0.61</c:v>
                </c:pt>
              </c:numCache>
            </c:numRef>
          </c:val>
          <c:extLst>
            <c:ext xmlns:c16="http://schemas.microsoft.com/office/drawing/2014/chart" uri="{C3380CC4-5D6E-409C-BE32-E72D297353CC}">
              <c16:uniqueId val="{00000004-DEC6-4020-AD6C-673046CDE1E2}"/>
            </c:ext>
          </c:extLst>
        </c:ser>
        <c:ser>
          <c:idx val="5"/>
          <c:order val="5"/>
          <c:tx>
            <c:strRef>
              <c:f>データシート!$A$32</c:f>
              <c:strCache>
                <c:ptCount val="1"/>
                <c:pt idx="0">
                  <c:v>和気町介護保険事業特別会計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1.44</c:v>
                </c:pt>
              </c:numCache>
            </c:numRef>
          </c:val>
          <c:extLst>
            <c:ext xmlns:c16="http://schemas.microsoft.com/office/drawing/2014/chart" uri="{C3380CC4-5D6E-409C-BE32-E72D297353CC}">
              <c16:uniqueId val="{00000005-DEC6-4020-AD6C-673046CDE1E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5.05</c:v>
                </c:pt>
                <c:pt idx="2">
                  <c:v>#N/A</c:v>
                </c:pt>
                <c:pt idx="3">
                  <c:v>2.96</c:v>
                </c:pt>
                <c:pt idx="4">
                  <c:v>#N/A</c:v>
                </c:pt>
                <c:pt idx="5">
                  <c:v>2</c:v>
                </c:pt>
                <c:pt idx="6">
                  <c:v>#N/A</c:v>
                </c:pt>
                <c:pt idx="7">
                  <c:v>1.61</c:v>
                </c:pt>
                <c:pt idx="8">
                  <c:v>#N/A</c:v>
                </c:pt>
                <c:pt idx="9">
                  <c:v>4.1500000000000004</c:v>
                </c:pt>
              </c:numCache>
            </c:numRef>
          </c:val>
          <c:extLst>
            <c:ext xmlns:c16="http://schemas.microsoft.com/office/drawing/2014/chart" uri="{C3380CC4-5D6E-409C-BE32-E72D297353CC}">
              <c16:uniqueId val="{00000006-DEC6-4020-AD6C-673046CDE1E2}"/>
            </c:ext>
          </c:extLst>
        </c:ser>
        <c:ser>
          <c:idx val="7"/>
          <c:order val="7"/>
          <c:tx>
            <c:strRef>
              <c:f>データシート!$A$34</c:f>
              <c:strCache>
                <c:ptCount val="1"/>
                <c:pt idx="0">
                  <c:v>和気町ごみ焼却施設解体事業特別会計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4.7699999999999996</c:v>
                </c:pt>
                <c:pt idx="2">
                  <c:v>#N/A</c:v>
                </c:pt>
                <c:pt idx="3">
                  <c:v>4.6900000000000004</c:v>
                </c:pt>
                <c:pt idx="4">
                  <c:v>#N/A</c:v>
                </c:pt>
                <c:pt idx="5">
                  <c:v>4.43</c:v>
                </c:pt>
                <c:pt idx="6">
                  <c:v>#N/A</c:v>
                </c:pt>
                <c:pt idx="7">
                  <c:v>4.47</c:v>
                </c:pt>
                <c:pt idx="8">
                  <c:v>#N/A</c:v>
                </c:pt>
                <c:pt idx="9">
                  <c:v>4.54</c:v>
                </c:pt>
              </c:numCache>
            </c:numRef>
          </c:val>
          <c:extLst>
            <c:ext xmlns:c16="http://schemas.microsoft.com/office/drawing/2014/chart" uri="{C3380CC4-5D6E-409C-BE32-E72D297353CC}">
              <c16:uniqueId val="{00000007-DEC6-4020-AD6C-673046CDE1E2}"/>
            </c:ext>
          </c:extLst>
        </c:ser>
        <c:ser>
          <c:idx val="8"/>
          <c:order val="8"/>
          <c:tx>
            <c:strRef>
              <c:f>データシート!$A$35</c:f>
              <c:strCache>
                <c:ptCount val="1"/>
                <c:pt idx="0">
                  <c:v>和気町簡易水道事業会計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3.79</c:v>
                </c:pt>
                <c:pt idx="2">
                  <c:v>#N/A</c:v>
                </c:pt>
                <c:pt idx="3">
                  <c:v>4.13</c:v>
                </c:pt>
                <c:pt idx="4">
                  <c:v>#N/A</c:v>
                </c:pt>
                <c:pt idx="5">
                  <c:v>4.3</c:v>
                </c:pt>
                <c:pt idx="6">
                  <c:v>#N/A</c:v>
                </c:pt>
                <c:pt idx="7">
                  <c:v>4.46</c:v>
                </c:pt>
                <c:pt idx="8">
                  <c:v>#N/A</c:v>
                </c:pt>
                <c:pt idx="9">
                  <c:v>4.78</c:v>
                </c:pt>
              </c:numCache>
            </c:numRef>
          </c:val>
          <c:extLst>
            <c:ext xmlns:c16="http://schemas.microsoft.com/office/drawing/2014/chart" uri="{C3380CC4-5D6E-409C-BE32-E72D297353CC}">
              <c16:uniqueId val="{00000008-DEC6-4020-AD6C-673046CDE1E2}"/>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6.04</c:v>
                </c:pt>
                <c:pt idx="2">
                  <c:v>#N/A</c:v>
                </c:pt>
                <c:pt idx="3">
                  <c:v>6.71</c:v>
                </c:pt>
                <c:pt idx="4">
                  <c:v>#N/A</c:v>
                </c:pt>
                <c:pt idx="5">
                  <c:v>7.26</c:v>
                </c:pt>
                <c:pt idx="6">
                  <c:v>#N/A</c:v>
                </c:pt>
                <c:pt idx="7">
                  <c:v>7.92</c:v>
                </c:pt>
                <c:pt idx="8">
                  <c:v>#N/A</c:v>
                </c:pt>
                <c:pt idx="9">
                  <c:v>8.7200000000000006</c:v>
                </c:pt>
              </c:numCache>
            </c:numRef>
          </c:val>
          <c:extLst>
            <c:ext xmlns:c16="http://schemas.microsoft.com/office/drawing/2014/chart" uri="{C3380CC4-5D6E-409C-BE32-E72D297353CC}">
              <c16:uniqueId val="{00000009-DEC6-4020-AD6C-673046CDE1E2}"/>
            </c:ext>
          </c:extLst>
        </c:ser>
        <c:dLbls>
          <c:showLegendKey val="0"/>
          <c:showVal val="0"/>
          <c:showCatName val="0"/>
          <c:showSerName val="0"/>
          <c:showPercent val="0"/>
          <c:showBubbleSize val="0"/>
        </c:dLbls>
        <c:gapWidth val="150"/>
        <c:overlap val="100"/>
        <c:axId val="241918400"/>
        <c:axId val="234725832"/>
      </c:barChart>
      <c:catAx>
        <c:axId val="24191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25832"/>
        <c:crosses val="autoZero"/>
        <c:auto val="1"/>
        <c:lblAlgn val="ctr"/>
        <c:lblOffset val="100"/>
        <c:tickLblSkip val="1"/>
        <c:tickMarkSkip val="1"/>
        <c:noMultiLvlLbl val="0"/>
      </c:catAx>
      <c:valAx>
        <c:axId val="23472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1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1280</c:v>
                </c:pt>
                <c:pt idx="5">
                  <c:v>1268</c:v>
                </c:pt>
                <c:pt idx="8">
                  <c:v>1197</c:v>
                </c:pt>
                <c:pt idx="11">
                  <c:v>1158</c:v>
                </c:pt>
                <c:pt idx="14">
                  <c:v>1108</c:v>
                </c:pt>
              </c:numCache>
            </c:numRef>
          </c:val>
          <c:extLst>
            <c:ext xmlns:c16="http://schemas.microsoft.com/office/drawing/2014/chart" uri="{C3380CC4-5D6E-409C-BE32-E72D297353CC}">
              <c16:uniqueId val="{00000000-E25F-451E-971B-C442FEB02A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5F-451E-971B-C442FEB02A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30</c:v>
                </c:pt>
                <c:pt idx="3">
                  <c:v>30</c:v>
                </c:pt>
                <c:pt idx="6">
                  <c:v>31</c:v>
                </c:pt>
                <c:pt idx="9">
                  <c:v>28</c:v>
                </c:pt>
                <c:pt idx="12">
                  <c:v>27</c:v>
                </c:pt>
              </c:numCache>
            </c:numRef>
          </c:val>
          <c:extLst>
            <c:ext xmlns:c16="http://schemas.microsoft.com/office/drawing/2014/chart" uri="{C3380CC4-5D6E-409C-BE32-E72D297353CC}">
              <c16:uniqueId val="{00000002-E25F-451E-971B-C442FEB02A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53</c:v>
                </c:pt>
                <c:pt idx="6">
                  <c:v>46</c:v>
                </c:pt>
                <c:pt idx="9">
                  <c:v>47</c:v>
                </c:pt>
                <c:pt idx="12">
                  <c:v>38</c:v>
                </c:pt>
              </c:numCache>
            </c:numRef>
          </c:val>
          <c:extLst>
            <c:ext xmlns:c16="http://schemas.microsoft.com/office/drawing/2014/chart" uri="{C3380CC4-5D6E-409C-BE32-E72D297353CC}">
              <c16:uniqueId val="{00000003-E25F-451E-971B-C442FEB02A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993</c:v>
                </c:pt>
                <c:pt idx="3">
                  <c:v>942</c:v>
                </c:pt>
                <c:pt idx="6">
                  <c:v>949</c:v>
                </c:pt>
                <c:pt idx="9">
                  <c:v>892</c:v>
                </c:pt>
                <c:pt idx="12">
                  <c:v>733</c:v>
                </c:pt>
              </c:numCache>
            </c:numRef>
          </c:val>
          <c:extLst>
            <c:ext xmlns:c16="http://schemas.microsoft.com/office/drawing/2014/chart" uri="{C3380CC4-5D6E-409C-BE32-E72D297353CC}">
              <c16:uniqueId val="{00000004-E25F-451E-971B-C442FEB02A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5F-451E-971B-C442FEB02A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5F-451E-971B-C442FEB02A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791</c:v>
                </c:pt>
                <c:pt idx="3">
                  <c:v>782</c:v>
                </c:pt>
                <c:pt idx="6">
                  <c:v>778</c:v>
                </c:pt>
                <c:pt idx="9">
                  <c:v>750</c:v>
                </c:pt>
                <c:pt idx="12">
                  <c:v>737</c:v>
                </c:pt>
              </c:numCache>
            </c:numRef>
          </c:val>
          <c:extLst>
            <c:ext xmlns:c16="http://schemas.microsoft.com/office/drawing/2014/chart" uri="{C3380CC4-5D6E-409C-BE32-E72D297353CC}">
              <c16:uniqueId val="{00000007-E25F-451E-971B-C442FEB02A44}"/>
            </c:ext>
          </c:extLst>
        </c:ser>
        <c:dLbls>
          <c:showLegendKey val="0"/>
          <c:showVal val="0"/>
          <c:showCatName val="0"/>
          <c:showSerName val="0"/>
          <c:showPercent val="0"/>
          <c:showBubbleSize val="0"/>
        </c:dLbls>
        <c:gapWidth val="100"/>
        <c:overlap val="100"/>
        <c:axId val="228780432"/>
        <c:axId val="18919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591</c:v>
                </c:pt>
                <c:pt idx="2">
                  <c:v>#N/A</c:v>
                </c:pt>
                <c:pt idx="3">
                  <c:v>#N/A</c:v>
                </c:pt>
                <c:pt idx="4">
                  <c:v>539</c:v>
                </c:pt>
                <c:pt idx="5">
                  <c:v>#N/A</c:v>
                </c:pt>
                <c:pt idx="6">
                  <c:v>#N/A</c:v>
                </c:pt>
                <c:pt idx="7">
                  <c:v>607</c:v>
                </c:pt>
                <c:pt idx="8">
                  <c:v>#N/A</c:v>
                </c:pt>
                <c:pt idx="9">
                  <c:v>#N/A</c:v>
                </c:pt>
                <c:pt idx="10">
                  <c:v>559</c:v>
                </c:pt>
                <c:pt idx="11">
                  <c:v>#N/A</c:v>
                </c:pt>
                <c:pt idx="12">
                  <c:v>#N/A</c:v>
                </c:pt>
                <c:pt idx="13">
                  <c:v>427</c:v>
                </c:pt>
                <c:pt idx="14">
                  <c:v>#N/A</c:v>
                </c:pt>
              </c:numCache>
            </c:numRef>
          </c:val>
          <c:smooth val="0"/>
          <c:extLst>
            <c:ext xmlns:c16="http://schemas.microsoft.com/office/drawing/2014/chart" uri="{C3380CC4-5D6E-409C-BE32-E72D297353CC}">
              <c16:uniqueId val="{00000008-E25F-451E-971B-C442FEB02A44}"/>
            </c:ext>
          </c:extLst>
        </c:ser>
        <c:dLbls>
          <c:showLegendKey val="0"/>
          <c:showVal val="0"/>
          <c:showCatName val="0"/>
          <c:showSerName val="0"/>
          <c:showPercent val="0"/>
          <c:showBubbleSize val="0"/>
        </c:dLbls>
        <c:marker val="1"/>
        <c:smooth val="0"/>
        <c:axId val="228780432"/>
        <c:axId val="189192016"/>
      </c:lineChart>
      <c:catAx>
        <c:axId val="22878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192016"/>
        <c:crosses val="autoZero"/>
        <c:auto val="1"/>
        <c:lblAlgn val="ctr"/>
        <c:lblOffset val="100"/>
        <c:tickLblSkip val="1"/>
        <c:tickMarkSkip val="1"/>
        <c:noMultiLvlLbl val="0"/>
      </c:catAx>
      <c:valAx>
        <c:axId val="18919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8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11804</c:v>
                </c:pt>
                <c:pt idx="5">
                  <c:v>11975</c:v>
                </c:pt>
                <c:pt idx="8">
                  <c:v>12264</c:v>
                </c:pt>
                <c:pt idx="11">
                  <c:v>11764</c:v>
                </c:pt>
                <c:pt idx="14">
                  <c:v>11217</c:v>
                </c:pt>
              </c:numCache>
            </c:numRef>
          </c:val>
          <c:extLst>
            <c:ext xmlns:c16="http://schemas.microsoft.com/office/drawing/2014/chart" uri="{C3380CC4-5D6E-409C-BE32-E72D297353CC}">
              <c16:uniqueId val="{00000000-3362-4439-ADB4-13F109B3A5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675</c:v>
                </c:pt>
                <c:pt idx="5">
                  <c:v>608</c:v>
                </c:pt>
                <c:pt idx="8">
                  <c:v>527</c:v>
                </c:pt>
                <c:pt idx="11">
                  <c:v>655</c:v>
                </c:pt>
                <c:pt idx="14">
                  <c:v>640</c:v>
                </c:pt>
              </c:numCache>
            </c:numRef>
          </c:val>
          <c:extLst>
            <c:ext xmlns:c16="http://schemas.microsoft.com/office/drawing/2014/chart" uri="{C3380CC4-5D6E-409C-BE32-E72D297353CC}">
              <c16:uniqueId val="{00000001-3362-4439-ADB4-13F109B3A5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3309</c:v>
                </c:pt>
                <c:pt idx="5">
                  <c:v>3402</c:v>
                </c:pt>
                <c:pt idx="8">
                  <c:v>3379</c:v>
                </c:pt>
                <c:pt idx="11">
                  <c:v>3327</c:v>
                </c:pt>
                <c:pt idx="14">
                  <c:v>3390</c:v>
                </c:pt>
              </c:numCache>
            </c:numRef>
          </c:val>
          <c:extLst>
            <c:ext xmlns:c16="http://schemas.microsoft.com/office/drawing/2014/chart" uri="{C3380CC4-5D6E-409C-BE32-E72D297353CC}">
              <c16:uniqueId val="{00000002-3362-4439-ADB4-13F109B3A5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62-4439-ADB4-13F109B3A5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62-4439-ADB4-13F109B3A5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62-4439-ADB4-13F109B3A5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1100</c:v>
                </c:pt>
                <c:pt idx="3">
                  <c:v>1120</c:v>
                </c:pt>
                <c:pt idx="6">
                  <c:v>1005</c:v>
                </c:pt>
                <c:pt idx="9">
                  <c:v>1088</c:v>
                </c:pt>
                <c:pt idx="12">
                  <c:v>1015</c:v>
                </c:pt>
              </c:numCache>
            </c:numRef>
          </c:val>
          <c:extLst>
            <c:ext xmlns:c16="http://schemas.microsoft.com/office/drawing/2014/chart" uri="{C3380CC4-5D6E-409C-BE32-E72D297353CC}">
              <c16:uniqueId val="{00000006-3362-4439-ADB4-13F109B3A5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248</c:v>
                </c:pt>
                <c:pt idx="3">
                  <c:v>222</c:v>
                </c:pt>
                <c:pt idx="6">
                  <c:v>175</c:v>
                </c:pt>
                <c:pt idx="9">
                  <c:v>155</c:v>
                </c:pt>
                <c:pt idx="12">
                  <c:v>88</c:v>
                </c:pt>
              </c:numCache>
            </c:numRef>
          </c:val>
          <c:extLst>
            <c:ext xmlns:c16="http://schemas.microsoft.com/office/drawing/2014/chart" uri="{C3380CC4-5D6E-409C-BE32-E72D297353CC}">
              <c16:uniqueId val="{00000007-3362-4439-ADB4-13F109B3A5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7457</c:v>
                </c:pt>
                <c:pt idx="3">
                  <c:v>6377</c:v>
                </c:pt>
                <c:pt idx="6">
                  <c:v>6091</c:v>
                </c:pt>
                <c:pt idx="9">
                  <c:v>5755</c:v>
                </c:pt>
                <c:pt idx="12">
                  <c:v>5376</c:v>
                </c:pt>
              </c:numCache>
            </c:numRef>
          </c:val>
          <c:extLst>
            <c:ext xmlns:c16="http://schemas.microsoft.com/office/drawing/2014/chart" uri="{C3380CC4-5D6E-409C-BE32-E72D297353CC}">
              <c16:uniqueId val="{00000008-3362-4439-ADB4-13F109B3A5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866</c:v>
                </c:pt>
                <c:pt idx="3">
                  <c:v>2813</c:v>
                </c:pt>
                <c:pt idx="6">
                  <c:v>2762</c:v>
                </c:pt>
                <c:pt idx="9">
                  <c:v>2695</c:v>
                </c:pt>
                <c:pt idx="12">
                  <c:v>2548</c:v>
                </c:pt>
              </c:numCache>
            </c:numRef>
          </c:val>
          <c:extLst>
            <c:ext xmlns:c16="http://schemas.microsoft.com/office/drawing/2014/chart" uri="{C3380CC4-5D6E-409C-BE32-E72D297353CC}">
              <c16:uniqueId val="{00000009-3362-4439-ADB4-13F109B3A5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7660</c:v>
                </c:pt>
                <c:pt idx="3">
                  <c:v>8468</c:v>
                </c:pt>
                <c:pt idx="6">
                  <c:v>9583</c:v>
                </c:pt>
                <c:pt idx="9">
                  <c:v>9442</c:v>
                </c:pt>
                <c:pt idx="12">
                  <c:v>9270</c:v>
                </c:pt>
              </c:numCache>
            </c:numRef>
          </c:val>
          <c:extLst>
            <c:ext xmlns:c16="http://schemas.microsoft.com/office/drawing/2014/chart" uri="{C3380CC4-5D6E-409C-BE32-E72D297353CC}">
              <c16:uniqueId val="{0000000A-3362-4439-ADB4-13F109B3A50B}"/>
            </c:ext>
          </c:extLst>
        </c:ser>
        <c:dLbls>
          <c:showLegendKey val="0"/>
          <c:showVal val="0"/>
          <c:showCatName val="0"/>
          <c:showSerName val="0"/>
          <c:showPercent val="0"/>
          <c:showBubbleSize val="0"/>
        </c:dLbls>
        <c:gapWidth val="100"/>
        <c:overlap val="100"/>
        <c:axId val="243154192"/>
        <c:axId val="186407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1543</c:v>
                </c:pt>
                <c:pt idx="2">
                  <c:v>#N/A</c:v>
                </c:pt>
                <c:pt idx="3">
                  <c:v>#N/A</c:v>
                </c:pt>
                <c:pt idx="4">
                  <c:v>3015</c:v>
                </c:pt>
                <c:pt idx="5">
                  <c:v>#N/A</c:v>
                </c:pt>
                <c:pt idx="6">
                  <c:v>#N/A</c:v>
                </c:pt>
                <c:pt idx="7">
                  <c:v>3447</c:v>
                </c:pt>
                <c:pt idx="8">
                  <c:v>#N/A</c:v>
                </c:pt>
                <c:pt idx="9">
                  <c:v>#N/A</c:v>
                </c:pt>
                <c:pt idx="10">
                  <c:v>3390</c:v>
                </c:pt>
                <c:pt idx="11">
                  <c:v>#N/A</c:v>
                </c:pt>
                <c:pt idx="12">
                  <c:v>#N/A</c:v>
                </c:pt>
                <c:pt idx="13">
                  <c:v>3049</c:v>
                </c:pt>
                <c:pt idx="14">
                  <c:v>#N/A</c:v>
                </c:pt>
              </c:numCache>
            </c:numRef>
          </c:val>
          <c:smooth val="0"/>
          <c:extLst>
            <c:ext xmlns:c16="http://schemas.microsoft.com/office/drawing/2014/chart" uri="{C3380CC4-5D6E-409C-BE32-E72D297353CC}">
              <c16:uniqueId val="{0000000B-3362-4439-ADB4-13F109B3A50B}"/>
            </c:ext>
          </c:extLst>
        </c:ser>
        <c:dLbls>
          <c:showLegendKey val="0"/>
          <c:showVal val="0"/>
          <c:showCatName val="0"/>
          <c:showSerName val="0"/>
          <c:showPercent val="0"/>
          <c:showBubbleSize val="0"/>
        </c:dLbls>
        <c:marker val="1"/>
        <c:smooth val="0"/>
        <c:axId val="243154192"/>
        <c:axId val="186407968"/>
      </c:lineChart>
      <c:catAx>
        <c:axId val="24315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407968"/>
        <c:crosses val="autoZero"/>
        <c:auto val="1"/>
        <c:lblAlgn val="ctr"/>
        <c:lblOffset val="100"/>
        <c:tickLblSkip val="1"/>
        <c:tickMarkSkip val="1"/>
        <c:noMultiLvlLbl val="0"/>
      </c:catAx>
      <c:valAx>
        <c:axId val="18640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15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2300</c:v>
                </c:pt>
                <c:pt idx="1">
                  <c:v>2238</c:v>
                </c:pt>
                <c:pt idx="2">
                  <c:v>2284</c:v>
                </c:pt>
              </c:numCache>
            </c:numRef>
          </c:val>
          <c:extLst>
            <c:ext xmlns:c16="http://schemas.microsoft.com/office/drawing/2014/chart" uri="{C3380CC4-5D6E-409C-BE32-E72D297353CC}">
              <c16:uniqueId val="{00000000-BEE6-47EE-9EEB-1C9BF47121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420</c:v>
                </c:pt>
                <c:pt idx="1">
                  <c:v>420</c:v>
                </c:pt>
                <c:pt idx="2">
                  <c:v>420</c:v>
                </c:pt>
              </c:numCache>
            </c:numRef>
          </c:val>
          <c:extLst>
            <c:ext xmlns:c16="http://schemas.microsoft.com/office/drawing/2014/chart" uri="{C3380CC4-5D6E-409C-BE32-E72D297353CC}">
              <c16:uniqueId val="{00000001-BEE6-47EE-9EEB-1C9BF47121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1408</c:v>
                </c:pt>
                <c:pt idx="1">
                  <c:v>1403</c:v>
                </c:pt>
                <c:pt idx="2">
                  <c:v>1403</c:v>
                </c:pt>
              </c:numCache>
            </c:numRef>
          </c:val>
          <c:extLst>
            <c:ext xmlns:c16="http://schemas.microsoft.com/office/drawing/2014/chart" uri="{C3380CC4-5D6E-409C-BE32-E72D297353CC}">
              <c16:uniqueId val="{00000002-BEE6-47EE-9EEB-1C9BF47121EF}"/>
            </c:ext>
          </c:extLst>
        </c:ser>
        <c:dLbls>
          <c:showLegendKey val="0"/>
          <c:showVal val="0"/>
          <c:showCatName val="0"/>
          <c:showSerName val="0"/>
          <c:showPercent val="0"/>
          <c:showBubbleSize val="0"/>
        </c:dLbls>
        <c:gapWidth val="120"/>
        <c:overlap val="100"/>
        <c:axId val="243696392"/>
        <c:axId val="243696784"/>
      </c:barChart>
      <c:catAx>
        <c:axId val="24369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696784"/>
        <c:crosses val="autoZero"/>
        <c:auto val="1"/>
        <c:lblAlgn val="ctr"/>
        <c:lblOffset val="100"/>
        <c:tickLblSkip val="1"/>
        <c:tickMarkSkip val="1"/>
        <c:noMultiLvlLbl val="0"/>
      </c:catAx>
      <c:valAx>
        <c:axId val="243696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69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{8884AE41-4D50-4A13-BF4A-590A0E183D6D}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EEA-489B-8955-7F97111485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{AE8A9539-970E-4737-81EB-9A9951627FC3}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EA-489B-8955-7F97111485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{3933004D-8948-4AAF-B7D5-241D2375659A}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EA-489B-8955-7F97111485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{A7B5EA43-BF01-41A1-9D51-D057349C30A4}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EA-489B-8955-7F97111485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{7F0BE7DB-F46E-4F15-9E01-1C0D55494845}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EA-489B-8955-7F971114854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{FEF423F8-701B-48E7-B5D9-8E9D38196FB3}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EEA-489B-8955-7F971114854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{A3A5B740-2C54-4EEF-B36F-7F066C5D896B}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EEA-489B-8955-7F971114854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{94A79186-1A1A-4D08-98C1-37EB98ED037B}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EEA-489B-8955-7F971114854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{928CB028-BBE4-49B3-9370-6B11601AF52B}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EEA-489B-8955-7F97111485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58.2</c:v>
                </c:pt>
                <c:pt idx="24">
                  <c:v>96.4</c:v>
                </c:pt>
                <c:pt idx="32">
                  <c:v>96.4</c:v>
                </c:pt>
              </c:numCache>
            </c:numRef>
          </c:xVal>
          <c:yVal>
            <c:numRef>
              <c:f>公会計指標分析・財政指標組合せ分析表!$BP$51:$DC$51</c:f>
              <c:numCache>
                <c:formatCode>#,##0.0;"▲ "#,##0.0</c:formatCode>
                <c:ptCount val="40"/>
                <c:pt idx="8">
                  <c:v>67.8</c:v>
                </c:pt>
                <c:pt idx="24">
                  <c:v>77.8</c:v>
                </c:pt>
                <c:pt idx="32">
                  <c:v>71.599999999999994</c:v>
                </c:pt>
              </c:numCache>
            </c:numRef>
          </c:yVal>
          <c:smooth val="0"/>
          <c:extLst>
            <c:ext xmlns:c16="http://schemas.microsoft.com/office/drawing/2014/chart" uri="{C3380CC4-5D6E-409C-BE32-E72D297353CC}">
              <c16:uniqueId val="{00000009-2EEA-489B-8955-7F97111485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{44CAF7DE-D103-4637-887E-729EE62DDF91}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EEA-489B-8955-7F97111485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{B42DC26A-2CE4-4978-ACC8-6FC29946C01F}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EA-489B-8955-7F97111485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{28B886CF-AB23-4F2C-B8E8-9F8F75234107}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EA-489B-8955-7F97111485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{718823DE-7605-4CC7-85A9-5279BDEBB6FD}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EA-489B-8955-7F97111485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{1E06464B-03C3-4E50-8027-CC5B4885C0E4}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EA-489B-8955-7F971114854B}"/>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{865D542D-46B6-41A4-91E5-70E89169F83C}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EEA-489B-8955-7F971114854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{3F731DF2-6306-4241-BB5E-72CD54DAB618}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EEA-489B-8955-7F971114854B}"/>
                </c:ext>
              </c:extLst>
            </c:dLbl>
            <c:dLbl>
              <c:idx val="24"/>
              <c:layout>
                <c:manualLayout>
                  <c:x val="0"/>
                  <c:y val="1.9097919732752579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{8FA9FFBD-92DB-4853-B10E-7F4E8B49FB14}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EEA-489B-8955-7F971114854B}"/>
                </c:ext>
              </c:extLst>
            </c:dLbl>
            <c:dLbl>
              <c:idx val="32"/>
              <c:layout>
                <c:manualLayout>
                  <c:x val="0"/>
                  <c:y val="-1.9097919732752825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{07772947-61B1-4090-9CDC-2809C5613183}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EEA-489B-8955-7F97111485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24">
                  <c:v>60.5</c:v>
                </c:pt>
                <c:pt idx="32">
                  <c:v>61.2</c:v>
                </c:pt>
              </c:numCache>
            </c:numRef>
          </c:xVal>
          <c:yVal>
            <c:numRef>
              <c:f>公会計指標分析・財政指標組合せ分析表!$BP$55:$DC$55</c:f>
              <c:numCache>
                <c:formatCode>#,##0.0;"▲ "#,##0.0</c:formatCode>
                <c:ptCount val="40"/>
                <c:pt idx="8">
                  <c:v>38.5</c:v>
                </c:pt>
                <c:pt idx="24">
                  <c:v>20.9</c:v>
                </c:pt>
                <c:pt idx="32">
                  <c:v>21</c:v>
                </c:pt>
              </c:numCache>
            </c:numRef>
          </c:yVal>
          <c:smooth val="0"/>
          <c:extLst>
            <c:ext xmlns:c16="http://schemas.microsoft.com/office/drawing/2014/chart" uri="{C3380CC4-5D6E-409C-BE32-E72D297353CC}">
              <c16:uniqueId val="{00000013-2EEA-489B-8955-7F971114854B}"/>
            </c:ext>
          </c:extLst>
        </c:ser>
        <c:dLbls>
          <c:showLegendKey val="0"/>
          <c:showVal val="1"/>
          <c:showCatName val="0"/>
          <c:showSerName val="0"/>
          <c:showPercent val="0"/>
          <c:showBubbleSize val="0"/>
        </c:dLbls>
        <c:axId val="46179840"/>
        <c:axId val="46181760"/>
      </c:scatterChart>
      <c:valAx>
        <c:axId val="46179840"/>
        <c:scaling>
          <c:orientation val="minMax"/>
          <c:max val="10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{F463887E-54FC-4BC1-84CD-43FFCB40AD36}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788-4D66-8B83-B3EBEC3A30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{8E6FA8F2-D1DF-428A-AFBB-ECF8833003BC}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88-4D66-8B83-B3EBEC3A30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{67669271-1B84-41BD-8029-C4E35AFDBB81}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88-4D66-8B83-B3EBEC3A30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{47ABD2AA-1BD0-42D3-B6D0-A69EC4049ED8}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88-4D66-8B83-B3EBEC3A30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{7A881E73-65DA-4FA4-B491-60638B32FFC1}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88-4D66-8B83-B3EBEC3A30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{DD6C0233-7206-476C-9018-45DAC6396700}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788-4D66-8B83-B3EBEC3A3015}"/>
                </c:ext>
              </c:extLst>
            </c:dLbl>
            <c:dLbl>
              <c:idx val="16"/>
              <c:layout>
                <c:manualLayout>
                  <c:x val="-2.5541983706889423E-2"/>
                  <c:y val="-4.349592131553586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{645AA629-8727-40C1-8199-BFFCF7C1DE62}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788-4D66-8B83-B3EBEC3A3015}"/>
                </c:ext>
              </c:extLst>
            </c:dLbl>
            <c:dLbl>
              <c:idx val="24"/>
              <c:layout>
                <c:manualLayout>
                  <c:x val="-3.7853999531331846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{91F94406-4165-467E-B5D4-F52A1790340A}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788-4D66-8B83-B3EBEC3A30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{D1E2F4A2-79DA-449C-8FF2-67875E62A514}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788-4D66-8B83-B3EBEC3A30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12.9</c:v>
                </c:pt>
                <c:pt idx="16">
                  <c:v>12.9</c:v>
                </c:pt>
                <c:pt idx="24">
                  <c:v>12.8</c:v>
                </c:pt>
                <c:pt idx="32">
                  <c:v>12.1</c:v>
                </c:pt>
              </c:numCache>
            </c:numRef>
          </c:xVal>
          <c:yVal>
            <c:numRef>
              <c:f>公会計指標分析・財政指標組合せ分析表!$BP$73:$DC$73</c:f>
              <c:numCache>
                <c:formatCode>#,##0.0;"▲ "#,##0.0</c:formatCode>
                <c:ptCount val="40"/>
                <c:pt idx="0">
                  <c:v>33.700000000000003</c:v>
                </c:pt>
                <c:pt idx="8">
                  <c:v>67.8</c:v>
                </c:pt>
                <c:pt idx="16">
                  <c:v>77.8</c:v>
                </c:pt>
                <c:pt idx="24">
                  <c:v>77.8</c:v>
                </c:pt>
                <c:pt idx="32">
                  <c:v>71.599999999999994</c:v>
                </c:pt>
              </c:numCache>
            </c:numRef>
          </c:yVal>
          <c:smooth val="0"/>
          <c:extLst>
            <c:ext xmlns:c16="http://schemas.microsoft.com/office/drawing/2014/chart" uri="{C3380CC4-5D6E-409C-BE32-E72D297353CC}">
              <c16:uniqueId val="{00000009-0788-4D66-8B83-B3EBEC3A30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47653240925620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{C41405FF-A06F-408E-85B3-AFABB717DE55}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788-4D66-8B83-B3EBEC3A30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{DDB1C2A2-828B-49F7-9E63-525C3DF56AEE}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88-4D66-8B83-B3EBEC3A30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{48390DD6-283F-4C11-B66B-CAF0D243194C}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88-4D66-8B83-B3EBEC3A30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{08F98993-7A8C-4BAD-A272-0D6228D38F3F}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88-4D66-8B83-B3EBEC3A30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{7B2DEAE3-B3FC-448C-A7DD-9D5952DC8B53}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88-4D66-8B83-B3EBEC3A301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{DA22D2E8-4682-432E-A158-1C7AAC660008}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788-4D66-8B83-B3EBEC3A301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{0B745BFE-E1BB-4EA9-94E6-3ECDDB1C897E}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788-4D66-8B83-B3EBEC3A3015}"/>
                </c:ext>
              </c:extLst>
            </c:dLbl>
            <c:dLbl>
              <c:idx val="24"/>
              <c:layout>
                <c:manualLayout>
                  <c:x val="0"/>
                  <c:y val="1.101868132696123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{2BCDC116-6E44-435F-9694-3F1359BD97D7}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788-4D66-8B83-B3EBEC3A3015}"/>
                </c:ext>
              </c:extLst>
            </c:dLbl>
            <c:dLbl>
              <c:idx val="32"/>
              <c:layout>
                <c:manualLayout>
                  <c:x val="0"/>
                  <c:y val="-2.578400541952329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{9767E8E9-9D26-423D-BAA8-CABC7F616DC2}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788-4D66-8B83-B3EBEC3A30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0788-4D66-8B83-B3EBEC3A3015}"/>
            </c:ext>
          </c:extLst>
        </c:ser>
        <c:dLbls>
          <c:showLegendKey val="0"/>
          <c:showVal val="1"/>
          <c:showCatName val="0"/>
          <c:showSerName val="0"/>
          <c:showPercent val="0"/>
          <c:showBubbleSize val="0"/>
        </c:dLbls>
        <c:axId val="84219776"/>
        <c:axId val="84234240"/>
      </c:scatterChart>
      <c:valAx>
        <c:axId val="84219776"/>
        <c:scaling>
          <c:orientation val="minMax"/>
          <c:max val="14.6"/>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14,089
13,815
144.21
7,969,825
7,436,790
462,787
5,319,027
9,270,088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指数の変動はない</a:t>
          </a:r>
          <a:r>
            <a:rPr kumimoji="1" lang="ja-JP" altLang="ja-JP" sz="1100">
              <a:solidFill>
                <a:schemeClr val="dk1"/>
              </a:solidFill>
              <a:effectLst/>
              <a:latin typeface="+mn-lt"/>
              <a:ea typeface="+mn-ea"/>
              <a:cs typeface="+mn-cs"/>
            </a:rPr>
            <a:t>が、依然として類似団体の平均（</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）を大きく下回っている。少子高齢化による人口減少や全国平均を上回る高齢化率（令和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39.65</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159596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1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167640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108796</xdr:rowOff>
    </xdr:from>
    <xdr:to>
      <xdr:col>23</xdr:col>
      <xdr:colOff>184150</xdr:colOff>
      <xdr:row>44</xdr:row>
      <xdr:rowOff>38946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、依然として類似団体の平均（</a:t>
          </a:r>
          <a:r>
            <a:rPr kumimoji="1" lang="en-US" altLang="ja-JP" sz="1100">
              <a:solidFill>
                <a:schemeClr val="dk1"/>
              </a:solidFill>
              <a:effectLst/>
              <a:latin typeface="+mn-lt"/>
              <a:ea typeface="+mn-ea"/>
              <a:cs typeface="+mn-cs"/>
            </a:rPr>
            <a:t>88.6</a:t>
          </a:r>
          <a:r>
            <a:rPr kumimoji="1" lang="ja-JP" altLang="ja-JP" sz="1100">
              <a:solidFill>
                <a:schemeClr val="dk1"/>
              </a:solidFill>
              <a:effectLst/>
              <a:latin typeface="+mn-lt"/>
              <a:ea typeface="+mn-ea"/>
              <a:cs typeface="+mn-cs"/>
            </a:rPr>
            <a:t>％）よりも悪い状態である。比率</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となった要因は、</a:t>
          </a:r>
          <a:r>
            <a:rPr kumimoji="1" lang="ja-JP" altLang="en-US" sz="1100">
              <a:solidFill>
                <a:schemeClr val="dk1"/>
              </a:solidFill>
              <a:effectLst/>
              <a:latin typeface="+mn-lt"/>
              <a:ea typeface="+mn-ea"/>
              <a:cs typeface="+mn-cs"/>
            </a:rPr>
            <a:t>公債費の減少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他会計への繰出金</a:t>
          </a:r>
          <a:r>
            <a:rPr kumimoji="1" lang="ja-JP" altLang="ja-JP" sz="1100">
              <a:solidFill>
                <a:schemeClr val="dk1"/>
              </a:solidFill>
              <a:effectLst/>
              <a:latin typeface="+mn-lt"/>
              <a:ea typeface="+mn-ea"/>
              <a:cs typeface="+mn-cs"/>
            </a:rPr>
            <a:t>の減少（▲</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経常的支出の</a:t>
          </a:r>
          <a:r>
            <a:rPr kumimoji="1" lang="ja-JP" altLang="ja-JP" sz="1100">
              <a:solidFill>
                <a:schemeClr val="dk1"/>
              </a:solidFill>
              <a:effectLst/>
              <a:latin typeface="+mn-lt"/>
              <a:ea typeface="+mn-ea"/>
              <a:cs typeface="+mn-cs"/>
            </a:rPr>
            <a:t>合計額が前年度より減少（▲</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％）したことが比率の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に繋がったと思われる。今後も下水道事業会計への繰出金の減額など改善の兆しがあるが、一方で地方税等経常一般財源の増額が難しく、依然厳しい状況が予想される。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65</xdr:row>
      <xdr:rowOff>93133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9563"/>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93133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328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28787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36830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7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％）が昨年度を下回ったが、人口減少により、人口１人当たりの人件費・物件費等決算額は前年度より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85651</xdr:rowOff>
    </xdr:from>
    <xdr:to>
      <xdr:col>23</xdr:col>
      <xdr:colOff>133350</xdr:colOff>
      <xdr:row>82</xdr:row>
      <xdr:rowOff>96304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44551"/>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75980</xdr:rowOff>
    </xdr:from>
    <xdr:to>
      <xdr:col>19</xdr:col>
      <xdr:colOff>133350</xdr:colOff>
      <xdr:row>82</xdr:row>
      <xdr:rowOff>85651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34880"/>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75980</xdr:rowOff>
    </xdr:from>
    <xdr:to>
      <xdr:col>15</xdr:col>
      <xdr:colOff>82550</xdr:colOff>
      <xdr:row>82</xdr:row>
      <xdr:rowOff>90083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34880"/>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33241</xdr:rowOff>
    </xdr:from>
    <xdr:to>
      <xdr:col>11</xdr:col>
      <xdr:colOff>31750</xdr:colOff>
      <xdr:row>82</xdr:row>
      <xdr:rowOff>90083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92141"/>
          <a:ext cx="889000" cy="5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45504</xdr:rowOff>
    </xdr:from>
    <xdr:to>
      <xdr:col>23</xdr:col>
      <xdr:colOff>184150</xdr:colOff>
      <xdr:row>82</xdr:row>
      <xdr:rowOff>147104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17581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7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34851</xdr:rowOff>
    </xdr:from>
    <xdr:to>
      <xdr:col>19</xdr:col>
      <xdr:colOff>184150</xdr:colOff>
      <xdr:row>82</xdr:row>
      <xdr:rowOff>136451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121228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80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25180</xdr:rowOff>
    </xdr:from>
    <xdr:to>
      <xdr:col>15</xdr:col>
      <xdr:colOff>133350</xdr:colOff>
      <xdr:row>82</xdr:row>
      <xdr:rowOff>126780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111557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39283</xdr:rowOff>
    </xdr:from>
    <xdr:to>
      <xdr:col>11</xdr:col>
      <xdr:colOff>82550</xdr:colOff>
      <xdr:row>82</xdr:row>
      <xdr:rowOff>140883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125660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8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153891</xdr:rowOff>
    </xdr:from>
    <xdr:to>
      <xdr:col>7</xdr:col>
      <xdr:colOff>31750</xdr:colOff>
      <xdr:row>82</xdr:row>
      <xdr:rowOff>84041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94218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1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年度数値で前回数値より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ポイント上昇し、類似団体平均を上回った。今後は適正な定員管理を図っていく。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45055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8077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54732</xdr:rowOff>
    </xdr:from>
    <xdr:to>
      <xdr:col>77</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27982"/>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85</xdr:row>
      <xdr:rowOff>77712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279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158145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5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47794</xdr:rowOff>
    </xdr:from>
    <xdr:to>
      <xdr:col>81</xdr:col>
      <xdr:colOff>44450</xdr:colOff>
      <xdr:row>61</xdr:row>
      <xdr:rowOff>71924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062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31707</xdr:rowOff>
    </xdr:from>
    <xdr:to>
      <xdr:col>77</xdr:col>
      <xdr:colOff>44450</xdr:colOff>
      <xdr:row>61</xdr:row>
      <xdr:rowOff>47794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901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31707</xdr:rowOff>
    </xdr:from>
    <xdr:to>
      <xdr:col>72</xdr:col>
      <xdr:colOff>203200</xdr:colOff>
      <xdr:row>61</xdr:row>
      <xdr:rowOff>58251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90157"/>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26077</xdr:rowOff>
    </xdr:from>
    <xdr:to>
      <xdr:col>68</xdr:col>
      <xdr:colOff>152400</xdr:colOff>
      <xdr:row>61</xdr:row>
      <xdr:rowOff>58251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8452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21124</xdr:rowOff>
    </xdr:from>
    <xdr:to>
      <xdr:col>81</xdr:col>
      <xdr:colOff>95250</xdr:colOff>
      <xdr:row>61</xdr:row>
      <xdr:rowOff>122724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164651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5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168444</xdr:rowOff>
    </xdr:from>
    <xdr:to>
      <xdr:col>77</xdr:col>
      <xdr:colOff>95250</xdr:colOff>
      <xdr:row>61</xdr:row>
      <xdr:rowOff>98594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83371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4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152357</xdr:rowOff>
    </xdr:from>
    <xdr:to>
      <xdr:col>73</xdr:col>
      <xdr:colOff>44450</xdr:colOff>
      <xdr:row>61</xdr:row>
      <xdr:rowOff>82507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67284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2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7451</xdr:rowOff>
    </xdr:from>
    <xdr:to>
      <xdr:col>68</xdr:col>
      <xdr:colOff>203200</xdr:colOff>
      <xdr:row>61</xdr:row>
      <xdr:rowOff>109051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93828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5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146727</xdr:rowOff>
    </xdr:from>
    <xdr:to>
      <xdr:col>64</xdr:col>
      <xdr:colOff>152400</xdr:colOff>
      <xdr:row>61</xdr:row>
      <xdr:rowOff>76877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61654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ポイントの改善となったが、依然として類似団体の平均を上回っている。</a:t>
          </a:r>
          <a:endParaRPr lang="ja-JP" altLang="ja-JP" sz="1400">
            <a:effectLst/>
          </a:endParaRPr>
        </a:p>
        <a:p>
          <a:r>
            <a:rPr kumimoji="1" lang="ja-JP" altLang="ja-JP" sz="1100">
              <a:solidFill>
                <a:schemeClr val="dk1"/>
              </a:solidFill>
              <a:effectLst/>
              <a:latin typeface="+mn-lt"/>
              <a:ea typeface="+mn-ea"/>
              <a:cs typeface="+mn-cs"/>
            </a:rPr>
            <a:t>　地方債残高が増加傾向にあるものの、交付税算入率の低い下水道事業債の残高が減少し、より交付税算入率の高い臨時財政対策債、合併特例債、過疎対策事業債などの地方債残高が増えたこと等により、比率が改善した</a:t>
          </a:r>
          <a:r>
            <a:rPr kumimoji="1" lang="ja-JP" altLang="en-US" sz="1100">
              <a:solidFill>
                <a:schemeClr val="dk1"/>
              </a:solidFill>
              <a:effectLst/>
              <a:latin typeface="+mn-lt"/>
              <a:ea typeface="+mn-ea"/>
              <a:cs typeface="+mn-cs"/>
            </a:rPr>
            <a:t>と思われる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48381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688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48381</xdr:rowOff>
    </xdr:from>
    <xdr:to>
      <xdr:col>77</xdr:col>
      <xdr:colOff>44450</xdr:colOff>
      <xdr:row>42</xdr:row>
      <xdr:rowOff>59872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59872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43</xdr:row>
      <xdr:rowOff>26307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169031</xdr:rowOff>
    </xdr:from>
    <xdr:to>
      <xdr:col>77</xdr:col>
      <xdr:colOff>95250</xdr:colOff>
      <xdr:row>42</xdr:row>
      <xdr:rowOff>99181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83958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改善の兆しが見られるが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％を大きく上回っている。前年度の将来負担比率の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は、公営企業債等繰入額等が減少し</a:t>
          </a:r>
          <a:r>
            <a:rPr kumimoji="1" lang="ja-JP" altLang="en-US" sz="1100">
              <a:solidFill>
                <a:schemeClr val="dk1"/>
              </a:solidFill>
              <a:effectLst/>
              <a:latin typeface="+mn-lt"/>
              <a:ea typeface="+mn-ea"/>
              <a:cs typeface="+mn-cs"/>
            </a:rPr>
            <a:t>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49832</xdr:rowOff>
    </xdr:from>
    <xdr:to>
      <xdr:col>81</xdr:col>
      <xdr:colOff>44450</xdr:colOff>
      <xdr:row>18</xdr:row>
      <xdr:rowOff>121073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135932"/>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121073</xdr:rowOff>
    </xdr:from>
    <xdr:to>
      <xdr:col>77</xdr:col>
      <xdr:colOff>44450</xdr:colOff>
      <xdr:row>18</xdr:row>
      <xdr:rowOff>121073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20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6169</xdr:rowOff>
    </xdr:from>
    <xdr:to>
      <xdr:col>72</xdr:col>
      <xdr:colOff>203200</xdr:colOff>
      <xdr:row>18</xdr:row>
      <xdr:rowOff>121073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3092269"/>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128693</xdr:rowOff>
    </xdr:from>
    <xdr:to>
      <xdr:col>68</xdr:col>
      <xdr:colOff>152400</xdr:colOff>
      <xdr:row>18</xdr:row>
      <xdr:rowOff>6169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700443"/>
          <a:ext cx="889000" cy="39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170482</xdr:rowOff>
    </xdr:from>
    <xdr:to>
      <xdr:col>81</xdr:col>
      <xdr:colOff>95250</xdr:colOff>
      <xdr:row>18</xdr:row>
      <xdr:rowOff>100632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142559</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05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70273</xdr:rowOff>
    </xdr:from>
    <xdr:to>
      <xdr:col>77</xdr:col>
      <xdr:colOff>95250</xdr:colOff>
      <xdr:row>19</xdr:row>
      <xdr:rowOff>423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156650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24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70273</xdr:rowOff>
    </xdr:from>
    <xdr:to>
      <xdr:col>73</xdr:col>
      <xdr:colOff>44450</xdr:colOff>
      <xdr:row>19</xdr:row>
      <xdr:rowOff>423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156650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126819</xdr:rowOff>
    </xdr:from>
    <xdr:to>
      <xdr:col>68</xdr:col>
      <xdr:colOff>203200</xdr:colOff>
      <xdr:row>18</xdr:row>
      <xdr:rowOff>56969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41746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77893</xdr:rowOff>
    </xdr:from>
    <xdr:to>
      <xdr:col>64</xdr:col>
      <xdr:colOff>152400</xdr:colOff>
      <xdr:row>16</xdr:row>
      <xdr:rowOff>8043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164270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3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14,089
13,815
144.21
7,969,825
7,436,790
462,787
5,319,027
9,270,088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から数値の変動はないが</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る状況で、岡山県の平均と比較して経常収支比率に占める割合はかなり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振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ポイント増加し、依然として類似団体平均を大きく上回る状況である。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170434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53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2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16</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02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168148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99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本年度は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高齢者、障害者を社会全体で支える制度に対応するため避けられないことである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0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類似団体と比べて</a:t>
          </a:r>
          <a:r>
            <a:rPr kumimoji="1" lang="en-US" altLang="ja-JP" sz="1050">
              <a:solidFill>
                <a:schemeClr val="dk1"/>
              </a:solidFill>
              <a:effectLst/>
              <a:latin typeface="+mn-lt"/>
              <a:ea typeface="+mn-ea"/>
              <a:cs typeface="+mn-cs"/>
            </a:rPr>
            <a:t>8.3</a:t>
          </a:r>
          <a:r>
            <a:rPr kumimoji="1" lang="ja-JP" altLang="ja-JP" sz="1050">
              <a:solidFill>
                <a:schemeClr val="dk1"/>
              </a:solidFill>
              <a:effectLst/>
              <a:latin typeface="+mn-lt"/>
              <a:ea typeface="+mn-ea"/>
              <a:cs typeface="+mn-cs"/>
            </a:rPr>
            <a:t>ポイント上回る状況であるが、その要因は公営企業への繰出金が多額に上ることによる。主な繰出金は下水道事業で全体の</a:t>
          </a:r>
          <a:r>
            <a:rPr kumimoji="1" lang="ja-JP" altLang="en-US"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％、後期高齢者医療事業会計が</a:t>
          </a:r>
          <a:r>
            <a:rPr kumimoji="1" lang="ja-JP" altLang="en-US" sz="1050">
              <a:solidFill>
                <a:schemeClr val="dk1"/>
              </a:solidFill>
              <a:effectLst/>
              <a:latin typeface="+mn-lt"/>
              <a:ea typeface="+mn-ea"/>
              <a:cs typeface="+mn-cs"/>
            </a:rPr>
            <a:t>約</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％、介護保険事業会計が約</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となっている。中でも突出した下水道事業は、平成元年をピークに短期集中的に整備され、多額の設備投資を行い、そのために発行した地方債の償還のための支出が数字を押し上げている。この償還は今後数年で完済でき、減少傾向となるが、今後は老朽化する施設の更新等にかかる地方債の借入も予想されるため、引き続き注視する必要があ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58</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3384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53357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81280</xdr:rowOff>
    </xdr:from>
    <xdr:to>
      <xdr:col>82</xdr:col>
      <xdr:colOff>196850</xdr:colOff>
      <xdr:row>58</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02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75565</xdr:rowOff>
    </xdr:from>
    <xdr:to>
      <xdr:col>82</xdr:col>
      <xdr:colOff>107950</xdr:colOff>
      <xdr:row>59</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1966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276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99060</xdr:rowOff>
    </xdr:from>
    <xdr:to>
      <xdr:col>78</xdr:col>
      <xdr:colOff>120650</xdr:colOff>
      <xdr:row>56</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9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149860</xdr:rowOff>
    </xdr:from>
    <xdr:to>
      <xdr:col>73</xdr:col>
      <xdr:colOff>180975</xdr:colOff>
      <xdr:row>60</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265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99060</xdr:rowOff>
    </xdr:from>
    <xdr:to>
      <xdr:col>74</xdr:col>
      <xdr:colOff>31750</xdr:colOff>
      <xdr:row>56</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149860</xdr:rowOff>
    </xdr:from>
    <xdr:to>
      <xdr:col>69</xdr:col>
      <xdr:colOff>92075</xdr:colOff>
      <xdr:row>60</xdr:row>
      <xdr:rowOff>64135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2654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76200</xdr:rowOff>
    </xdr:from>
    <xdr:to>
      <xdr:col>69</xdr:col>
      <xdr:colOff>142875</xdr:colOff>
      <xdr:row>56</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53340</xdr:rowOff>
    </xdr:from>
    <xdr:to>
      <xdr:col>65</xdr:col>
      <xdr:colOff>53975</xdr:colOff>
      <xdr:row>55</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165117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5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24765</xdr:rowOff>
    </xdr:from>
    <xdr:to>
      <xdr:col>82</xdr:col>
      <xdr:colOff>158750</xdr:colOff>
      <xdr:row>58</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104792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7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144780</xdr:rowOff>
    </xdr:from>
    <xdr:to>
      <xdr:col>74</xdr:col>
      <xdr:colOff>31750</xdr:colOff>
      <xdr:row>60</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99060</xdr:rowOff>
    </xdr:from>
    <xdr:to>
      <xdr:col>69</xdr:col>
      <xdr:colOff>142875</xdr:colOff>
      <xdr:row>60</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0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13335</xdr:rowOff>
    </xdr:from>
    <xdr:to>
      <xdr:col>65</xdr:col>
      <xdr:colOff>53975</xdr:colOff>
      <xdr:row>60</xdr:row>
      <xdr:rowOff>114935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99712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8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2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し、類似団体平均と比べると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ポイント下回る状況である。</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大規模事業に充当した合併特例債の償還などから、今後に公債費が一時増加する時期になるので、推移を注視するとともに、新たな地方債発行を極力抑制する必要がある。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111761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34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119380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34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4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119380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03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ポイント上回り、類似団体内順位も下位に位置している。</a:t>
          </a:r>
          <a:endParaRPr lang="ja-JP" altLang="ja-JP" sz="1400">
            <a:effectLst/>
          </a:endParaRPr>
        </a:p>
        <a:p>
          <a:r>
            <a:rPr kumimoji="1" lang="ja-JP" altLang="ja-JP" sz="1100">
              <a:solidFill>
                <a:schemeClr val="dk1"/>
              </a:solidFill>
              <a:effectLst/>
              <a:latin typeface="+mn-lt"/>
              <a:ea typeface="+mn-ea"/>
              <a:cs typeface="+mn-cs"/>
            </a:rPr>
            <a:t>　その他の分析でも示したとおり、当町は、下水道事業にかかわる繰出金の比率が高く、数値を押し上げる要因となっている。今後、下水道事業債の償還に伴う数値改善と、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60706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408661"/>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60706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14987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14987</xdr:rowOff>
    </xdr:from>
    <xdr:to>
      <xdr:col>69</xdr:col>
      <xdr:colOff>92075</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135637</xdr:rowOff>
    </xdr:from>
    <xdr:to>
      <xdr:col>69</xdr:col>
      <xdr:colOff>142875</xdr:colOff>
      <xdr:row>79</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52088</xdr:rowOff>
    </xdr:from>
    <xdr:to>
      <xdr:col>29</xdr:col>
      <xdr:colOff>127000</xdr:colOff>
      <xdr:row>17</xdr:row>
      <xdr:rowOff>77805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4363"/>
          <a:ext cx="6477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77805</xdr:rowOff>
    </xdr:from>
    <xdr:to>
      <xdr:col>26</xdr:col>
      <xdr:colOff>50800</xdr:colOff>
      <xdr:row>17</xdr:row>
      <xdr:rowOff>87635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0080"/>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87635</xdr:rowOff>
    </xdr:from>
    <xdr:to>
      <xdr:col>22</xdr:col>
      <xdr:colOff>114300</xdr:colOff>
      <xdr:row>17</xdr:row>
      <xdr:rowOff>105710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9910"/>
          <a:ext cx="698500" cy="18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105710</xdr:rowOff>
    </xdr:from>
    <xdr:to>
      <xdr:col>18</xdr:col>
      <xdr:colOff>177800</xdr:colOff>
      <xdr:row>17</xdr:row>
      <xdr:rowOff>131884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7985"/>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1288</xdr:rowOff>
    </xdr:from>
    <xdr:to>
      <xdr:col>29</xdr:col>
      <xdr:colOff>177800</xdr:colOff>
      <xdr:row>17</xdr:row>
      <xdr:rowOff>102888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17815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27005</xdr:rowOff>
    </xdr:from>
    <xdr:to>
      <xdr:col>26</xdr:col>
      <xdr:colOff>101600</xdr:colOff>
      <xdr:row>17</xdr:row>
      <xdr:rowOff>128605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138782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36835</xdr:rowOff>
    </xdr:from>
    <xdr:to>
      <xdr:col>22</xdr:col>
      <xdr:colOff>165100</xdr:colOff>
      <xdr:row>17</xdr:row>
      <xdr:rowOff>138435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148612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54910</xdr:rowOff>
    </xdr:from>
    <xdr:to>
      <xdr:col>19</xdr:col>
      <xdr:colOff>38100</xdr:colOff>
      <xdr:row>17</xdr:row>
      <xdr:rowOff>156510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7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166687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8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81084</xdr:rowOff>
    </xdr:from>
    <xdr:to>
      <xdr:col>15</xdr:col>
      <xdr:colOff>101600</xdr:colOff>
      <xdr:row>18</xdr:row>
      <xdr:rowOff>11234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21411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202647</xdr:rowOff>
    </xdr:from>
    <xdr:to>
      <xdr:col>29</xdr:col>
      <xdr:colOff>127000</xdr:colOff>
      <xdr:row>36</xdr:row>
      <xdr:rowOff>25330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12997"/>
          <a:ext cx="6477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10108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63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146297</xdr:rowOff>
    </xdr:from>
    <xdr:to>
      <xdr:col>26</xdr:col>
      <xdr:colOff>50800</xdr:colOff>
      <xdr:row>35</xdr:row>
      <xdr:rowOff>202647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56647"/>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146297</xdr:rowOff>
    </xdr:from>
    <xdr:to>
      <xdr:col>22</xdr:col>
      <xdr:colOff>114300</xdr:colOff>
      <xdr:row>35</xdr:row>
      <xdr:rowOff>240767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6647"/>
          <a:ext cx="698500" cy="94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184436</xdr:rowOff>
    </xdr:from>
    <xdr:to>
      <xdr:col>18</xdr:col>
      <xdr:colOff>177800</xdr:colOff>
      <xdr:row>35</xdr:row>
      <xdr:rowOff>240767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94786"/>
          <a:ext cx="698500" cy="5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317430</xdr:rowOff>
    </xdr:from>
    <xdr:to>
      <xdr:col>29</xdr:col>
      <xdr:colOff>177800</xdr:colOff>
      <xdr:row>36</xdr:row>
      <xdr:rowOff>76130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162507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151847</xdr:rowOff>
    </xdr:from>
    <xdr:to>
      <xdr:col>26</xdr:col>
      <xdr:colOff>101600</xdr:colOff>
      <xdr:row>35</xdr:row>
      <xdr:rowOff>253447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263624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1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95497</xdr:rowOff>
    </xdr:from>
    <xdr:to>
      <xdr:col>22</xdr:col>
      <xdr:colOff>165100</xdr:colOff>
      <xdr:row>35</xdr:row>
      <xdr:rowOff>197097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207274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189967</xdr:rowOff>
    </xdr:from>
    <xdr:to>
      <xdr:col>19</xdr:col>
      <xdr:colOff>38100</xdr:colOff>
      <xdr:row>35</xdr:row>
      <xdr:rowOff>291567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0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301744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6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133636</xdr:rowOff>
    </xdr:from>
    <xdr:to>
      <xdr:col>15</xdr:col>
      <xdr:colOff>101600</xdr:colOff>
      <xdr:row>35</xdr:row>
      <xdr:rowOff>235236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1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14,089
13,815
144.21
7,969,825
7,436,790
462,787
5,319,027
9,270,088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150764</xdr:rowOff>
    </xdr:from>
    <xdr:to>
      <xdr:col>24</xdr:col>
      <xdr:colOff>63500</xdr:colOff>
      <xdr:row>36</xdr:row>
      <xdr:rowOff>167507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22964"/>
          <a:ext cx="8382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150764</xdr:rowOff>
    </xdr:from>
    <xdr:to>
      <xdr:col>19</xdr:col>
      <xdr:colOff>177800</xdr:colOff>
      <xdr:row>36</xdr:row>
      <xdr:rowOff>162642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22964"/>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162642</xdr:rowOff>
    </xdr:from>
    <xdr:to>
      <xdr:col>15</xdr:col>
      <xdr:colOff>50800</xdr:colOff>
      <xdr:row>37</xdr:row>
      <xdr:rowOff>8996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34842"/>
          <a:ext cx="889000" cy="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170588</xdr:rowOff>
    </xdr:from>
    <xdr:to>
      <xdr:col>10</xdr:col>
      <xdr:colOff>114300</xdr:colOff>
      <xdr:row>37</xdr:row>
      <xdr:rowOff>8996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42788"/>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116707</xdr:rowOff>
    </xdr:from>
    <xdr:to>
      <xdr:col>24</xdr:col>
      <xdr:colOff>114300</xdr:colOff>
      <xdr:row>37</xdr:row>
      <xdr:rowOff>46857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95134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99964</xdr:rowOff>
    </xdr:from>
    <xdr:to>
      <xdr:col>20</xdr:col>
      <xdr:colOff>38100</xdr:colOff>
      <xdr:row>37</xdr:row>
      <xdr:rowOff>30114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21241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111842</xdr:rowOff>
    </xdr:from>
    <xdr:to>
      <xdr:col>15</xdr:col>
      <xdr:colOff>101600</xdr:colOff>
      <xdr:row>37</xdr:row>
      <xdr:rowOff>41992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33119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129646</xdr:rowOff>
    </xdr:from>
    <xdr:to>
      <xdr:col>10</xdr:col>
      <xdr:colOff>165100</xdr:colOff>
      <xdr:row>37</xdr:row>
      <xdr:rowOff>59796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50923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119788</xdr:rowOff>
    </xdr:from>
    <xdr:to>
      <xdr:col>6</xdr:col>
      <xdr:colOff>38100</xdr:colOff>
      <xdr:row>37</xdr:row>
      <xdr:rowOff>49938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66465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32939</xdr:rowOff>
    </xdr:from>
    <xdr:to>
      <xdr:col>24</xdr:col>
      <xdr:colOff>63500</xdr:colOff>
      <xdr:row>56</xdr:row>
      <xdr:rowOff>39308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34139"/>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39308</xdr:rowOff>
    </xdr:from>
    <xdr:to>
      <xdr:col>19</xdr:col>
      <xdr:colOff>177800</xdr:colOff>
      <xdr:row>56</xdr:row>
      <xdr:rowOff>62511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4050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31321</xdr:rowOff>
    </xdr:from>
    <xdr:to>
      <xdr:col>15</xdr:col>
      <xdr:colOff>50800</xdr:colOff>
      <xdr:row>56</xdr:row>
      <xdr:rowOff>62511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632521"/>
          <a:ext cx="889000" cy="3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31321</xdr:rowOff>
    </xdr:from>
    <xdr:to>
      <xdr:col>10</xdr:col>
      <xdr:colOff>114300</xdr:colOff>
      <xdr:row>56</xdr:row>
      <xdr:rowOff>80845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632521"/>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153589</xdr:rowOff>
    </xdr:from>
    <xdr:to>
      <xdr:col>24</xdr:col>
      <xdr:colOff>114300</xdr:colOff>
      <xdr:row>56</xdr:row>
      <xdr:rowOff>83739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5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5016</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4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159958</xdr:rowOff>
    </xdr:from>
    <xdr:to>
      <xdr:col>20</xdr:col>
      <xdr:colOff>38100</xdr:colOff>
      <xdr:row>56</xdr:row>
      <xdr:rowOff>90108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106635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3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11711</xdr:rowOff>
    </xdr:from>
    <xdr:to>
      <xdr:col>15</xdr:col>
      <xdr:colOff>101600</xdr:colOff>
      <xdr:row>56</xdr:row>
      <xdr:rowOff>113311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129838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3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151971</xdr:rowOff>
    </xdr:from>
    <xdr:to>
      <xdr:col>10</xdr:col>
      <xdr:colOff>165100</xdr:colOff>
      <xdr:row>56</xdr:row>
      <xdr:rowOff>82121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98648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3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30045</xdr:rowOff>
    </xdr:from>
    <xdr:to>
      <xdr:col>6</xdr:col>
      <xdr:colOff>38100</xdr:colOff>
      <xdr:row>56</xdr:row>
      <xdr:rowOff>131645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122772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66966</xdr:rowOff>
    </xdr:from>
    <xdr:to>
      <xdr:col>24</xdr:col>
      <xdr:colOff>63500</xdr:colOff>
      <xdr:row>77</xdr:row>
      <xdr:rowOff>107925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68616"/>
          <a:ext cx="838200" cy="4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23113</xdr:rowOff>
    </xdr:from>
    <xdr:to>
      <xdr:col>19</xdr:col>
      <xdr:colOff>177800</xdr:colOff>
      <xdr:row>77</xdr:row>
      <xdr:rowOff>107925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24763"/>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12827</xdr:rowOff>
    </xdr:from>
    <xdr:to>
      <xdr:col>15</xdr:col>
      <xdr:colOff>50800</xdr:colOff>
      <xdr:row>77</xdr:row>
      <xdr:rowOff>23113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14477"/>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12827</xdr:rowOff>
    </xdr:from>
    <xdr:to>
      <xdr:col>10</xdr:col>
      <xdr:colOff>114300</xdr:colOff>
      <xdr:row>77</xdr:row>
      <xdr:rowOff>82283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14477"/>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16166</xdr:rowOff>
    </xdr:from>
    <xdr:to>
      <xdr:col>24</xdr:col>
      <xdr:colOff>114300</xdr:colOff>
      <xdr:row>77</xdr:row>
      <xdr:rowOff>117766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39043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6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57125</xdr:rowOff>
    </xdr:from>
    <xdr:to>
      <xdr:col>20</xdr:col>
      <xdr:colOff>38100</xdr:colOff>
      <xdr:row>77</xdr:row>
      <xdr:rowOff>158725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3802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0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143763</xdr:rowOff>
    </xdr:from>
    <xdr:to>
      <xdr:col>15</xdr:col>
      <xdr:colOff>101600</xdr:colOff>
      <xdr:row>77</xdr:row>
      <xdr:rowOff>73913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90441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133477</xdr:rowOff>
    </xdr:from>
    <xdr:to>
      <xdr:col>10</xdr:col>
      <xdr:colOff>165100</xdr:colOff>
      <xdr:row>77</xdr:row>
      <xdr:rowOff>63627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80154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2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31483</xdr:rowOff>
    </xdr:from>
    <xdr:to>
      <xdr:col>6</xdr:col>
      <xdr:colOff>38100</xdr:colOff>
      <xdr:row>77</xdr:row>
      <xdr:rowOff>133083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149610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156485</xdr:rowOff>
    </xdr:from>
    <xdr:to>
      <xdr:col>24</xdr:col>
      <xdr:colOff>63500</xdr:colOff>
      <xdr:row>97</xdr:row>
      <xdr:rowOff>161891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87135"/>
          <a:ext cx="8382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161891</xdr:rowOff>
    </xdr:from>
    <xdr:to>
      <xdr:col>19</xdr:col>
      <xdr:colOff>177800</xdr:colOff>
      <xdr:row>98</xdr:row>
      <xdr:rowOff>11030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92541"/>
          <a:ext cx="889000" cy="2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11030</xdr:rowOff>
    </xdr:from>
    <xdr:to>
      <xdr:col>15</xdr:col>
      <xdr:colOff>50800</xdr:colOff>
      <xdr:row>98</xdr:row>
      <xdr:rowOff>47803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13130"/>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47803</xdr:rowOff>
    </xdr:from>
    <xdr:to>
      <xdr:col>10</xdr:col>
      <xdr:colOff>114300</xdr:colOff>
      <xdr:row>98</xdr:row>
      <xdr:rowOff>84592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9903"/>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105685</xdr:rowOff>
    </xdr:from>
    <xdr:to>
      <xdr:col>24</xdr:col>
      <xdr:colOff>114300</xdr:colOff>
      <xdr:row>98</xdr:row>
      <xdr:rowOff>35835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84112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111091</xdr:rowOff>
    </xdr:from>
    <xdr:to>
      <xdr:col>20</xdr:col>
      <xdr:colOff>38100</xdr:colOff>
      <xdr:row>98</xdr:row>
      <xdr:rowOff>41241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32368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131680</xdr:rowOff>
    </xdr:from>
    <xdr:to>
      <xdr:col>15</xdr:col>
      <xdr:colOff>101600</xdr:colOff>
      <xdr:row>98</xdr:row>
      <xdr:rowOff>61830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52957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168453</xdr:rowOff>
    </xdr:from>
    <xdr:to>
      <xdr:col>10</xdr:col>
      <xdr:colOff>165100</xdr:colOff>
      <xdr:row>98</xdr:row>
      <xdr:rowOff>98603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89730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33792</xdr:rowOff>
    </xdr:from>
    <xdr:to>
      <xdr:col>6</xdr:col>
      <xdr:colOff>38100</xdr:colOff>
      <xdr:row>98</xdr:row>
      <xdr:rowOff>135392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73485</xdr:rowOff>
    </xdr:from>
    <xdr:to>
      <xdr:col>55</xdr:col>
      <xdr:colOff>0</xdr:colOff>
      <xdr:row>38</xdr:row>
      <xdr:rowOff>81342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88585"/>
          <a:ext cx="8382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54037</xdr:rowOff>
    </xdr:from>
    <xdr:to>
      <xdr:col>50</xdr:col>
      <xdr:colOff>114300</xdr:colOff>
      <xdr:row>38</xdr:row>
      <xdr:rowOff>73485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69137"/>
          <a:ext cx="889000" cy="1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36330</xdr:rowOff>
    </xdr:from>
    <xdr:to>
      <xdr:col>45</xdr:col>
      <xdr:colOff>177800</xdr:colOff>
      <xdr:row>38</xdr:row>
      <xdr:rowOff>54037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51430"/>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36330</xdr:rowOff>
    </xdr:from>
    <xdr:to>
      <xdr:col>41</xdr:col>
      <xdr:colOff>50800</xdr:colOff>
      <xdr:row>38</xdr:row>
      <xdr:rowOff>49762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1430"/>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30542</xdr:rowOff>
    </xdr:from>
    <xdr:to>
      <xdr:col>55</xdr:col>
      <xdr:colOff>50800</xdr:colOff>
      <xdr:row>38</xdr:row>
      <xdr:rowOff>132142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116919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22685</xdr:rowOff>
    </xdr:from>
    <xdr:to>
      <xdr:col>50</xdr:col>
      <xdr:colOff>165100</xdr:colOff>
      <xdr:row>38</xdr:row>
      <xdr:rowOff>124285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115412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3237</xdr:rowOff>
    </xdr:from>
    <xdr:to>
      <xdr:col>46</xdr:col>
      <xdr:colOff>38100</xdr:colOff>
      <xdr:row>38</xdr:row>
      <xdr:rowOff>104837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95964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156980</xdr:rowOff>
    </xdr:from>
    <xdr:to>
      <xdr:col>41</xdr:col>
      <xdr:colOff>101600</xdr:colOff>
      <xdr:row>38</xdr:row>
      <xdr:rowOff>87130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78257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170412</xdr:rowOff>
    </xdr:from>
    <xdr:to>
      <xdr:col>36</xdr:col>
      <xdr:colOff>165100</xdr:colOff>
      <xdr:row>38</xdr:row>
      <xdr:rowOff>100562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91689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124929</xdr:rowOff>
    </xdr:from>
    <xdr:to>
      <xdr:col>55</xdr:col>
      <xdr:colOff>0</xdr:colOff>
      <xdr:row>58</xdr:row>
      <xdr:rowOff>132528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69029"/>
          <a:ext cx="8382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123077</xdr:rowOff>
    </xdr:from>
    <xdr:to>
      <xdr:col>50</xdr:col>
      <xdr:colOff>114300</xdr:colOff>
      <xdr:row>58</xdr:row>
      <xdr:rowOff>132528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95727"/>
          <a:ext cx="889000" cy="1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123077</xdr:rowOff>
    </xdr:from>
    <xdr:to>
      <xdr:col>45</xdr:col>
      <xdr:colOff>177800</xdr:colOff>
      <xdr:row>57</xdr:row>
      <xdr:rowOff>157157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95727"/>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157157</xdr:rowOff>
    </xdr:from>
    <xdr:to>
      <xdr:col>41</xdr:col>
      <xdr:colOff>50800</xdr:colOff>
      <xdr:row>58</xdr:row>
      <xdr:rowOff>40423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29807"/>
          <a:ext cx="889000" cy="5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74129</xdr:rowOff>
    </xdr:from>
    <xdr:to>
      <xdr:col>55</xdr:col>
      <xdr:colOff>50800</xdr:colOff>
      <xdr:row>59</xdr:row>
      <xdr:rowOff>4279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160506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81728</xdr:rowOff>
    </xdr:from>
    <xdr:to>
      <xdr:col>50</xdr:col>
      <xdr:colOff>165100</xdr:colOff>
      <xdr:row>59</xdr:row>
      <xdr:rowOff>11878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3005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72277</xdr:rowOff>
    </xdr:from>
    <xdr:to>
      <xdr:col>46</xdr:col>
      <xdr:colOff>38100</xdr:colOff>
      <xdr:row>58</xdr:row>
      <xdr:rowOff>2427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18954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2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106357</xdr:rowOff>
    </xdr:from>
    <xdr:to>
      <xdr:col>41</xdr:col>
      <xdr:colOff>101600</xdr:colOff>
      <xdr:row>58</xdr:row>
      <xdr:rowOff>36507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53034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5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161073</xdr:rowOff>
    </xdr:from>
    <xdr:to>
      <xdr:col>36</xdr:col>
      <xdr:colOff>165100</xdr:colOff>
      <xdr:row>58</xdr:row>
      <xdr:rowOff>91223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3911</xdr:rowOff>
    </xdr:from>
    <xdr:to>
      <xdr:col>55</xdr:col>
      <xdr:colOff>0</xdr:colOff>
      <xdr:row>79</xdr:row>
      <xdr:rowOff>4632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8461"/>
          <a:ext cx="8382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143785</xdr:rowOff>
    </xdr:from>
    <xdr:to>
      <xdr:col>50</xdr:col>
      <xdr:colOff>114300</xdr:colOff>
      <xdr:row>79</xdr:row>
      <xdr:rowOff>4632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16885"/>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143785</xdr:rowOff>
    </xdr:from>
    <xdr:to>
      <xdr:col>45</xdr:col>
      <xdr:colOff>177800</xdr:colOff>
      <xdr:row>79</xdr:row>
      <xdr:rowOff>10099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16885"/>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10099</xdr:rowOff>
    </xdr:from>
    <xdr:to>
      <xdr:col>41</xdr:col>
      <xdr:colOff>50800</xdr:colOff>
      <xdr:row>79</xdr:row>
      <xdr:rowOff>32364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54649"/>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124561</xdr:rowOff>
    </xdr:from>
    <xdr:to>
      <xdr:col>55</xdr:col>
      <xdr:colOff>50800</xdr:colOff>
      <xdr:row>79</xdr:row>
      <xdr:rowOff>54711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39488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125282</xdr:rowOff>
    </xdr:from>
    <xdr:to>
      <xdr:col>50</xdr:col>
      <xdr:colOff>165100</xdr:colOff>
      <xdr:row>79</xdr:row>
      <xdr:rowOff>55432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46559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92985</xdr:rowOff>
    </xdr:from>
    <xdr:to>
      <xdr:col>46</xdr:col>
      <xdr:colOff>38100</xdr:colOff>
      <xdr:row>79</xdr:row>
      <xdr:rowOff>23135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14262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130749</xdr:rowOff>
    </xdr:from>
    <xdr:to>
      <xdr:col>41</xdr:col>
      <xdr:colOff>101600</xdr:colOff>
      <xdr:row>79</xdr:row>
      <xdr:rowOff>60899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52026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153014</xdr:rowOff>
    </xdr:from>
    <xdr:to>
      <xdr:col>36</xdr:col>
      <xdr:colOff>165100</xdr:colOff>
      <xdr:row>79</xdr:row>
      <xdr:rowOff>83164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74291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162730</xdr:rowOff>
    </xdr:from>
    <xdr:to>
      <xdr:col>55</xdr:col>
      <xdr:colOff>0</xdr:colOff>
      <xdr:row>98</xdr:row>
      <xdr:rowOff>28893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3380"/>
          <a:ext cx="8382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149242</xdr:rowOff>
    </xdr:from>
    <xdr:to>
      <xdr:col>50</xdr:col>
      <xdr:colOff>114300</xdr:colOff>
      <xdr:row>98</xdr:row>
      <xdr:rowOff>28893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36992"/>
          <a:ext cx="889000" cy="3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149242</xdr:rowOff>
    </xdr:from>
    <xdr:to>
      <xdr:col>45</xdr:col>
      <xdr:colOff>177800</xdr:colOff>
      <xdr:row>96</xdr:row>
      <xdr:rowOff>12077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36992"/>
          <a:ext cx="889000" cy="3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12077</xdr:rowOff>
    </xdr:from>
    <xdr:to>
      <xdr:col>41</xdr:col>
      <xdr:colOff>50800</xdr:colOff>
      <xdr:row>96</xdr:row>
      <xdr:rowOff>170986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71277"/>
          <a:ext cx="889000" cy="15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111930</xdr:rowOff>
    </xdr:from>
    <xdr:to>
      <xdr:col>55</xdr:col>
      <xdr:colOff>50800</xdr:colOff>
      <xdr:row>98</xdr:row>
      <xdr:rowOff>42080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90357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149543</xdr:rowOff>
    </xdr:from>
    <xdr:to>
      <xdr:col>50</xdr:col>
      <xdr:colOff>165100</xdr:colOff>
      <xdr:row>98</xdr:row>
      <xdr:rowOff>79693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70820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98442</xdr:rowOff>
    </xdr:from>
    <xdr:to>
      <xdr:col>46</xdr:col>
      <xdr:colOff>38100</xdr:colOff>
      <xdr:row>96</xdr:row>
      <xdr:rowOff>28592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8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45119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16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132727</xdr:rowOff>
    </xdr:from>
    <xdr:to>
      <xdr:col>41</xdr:col>
      <xdr:colOff>101600</xdr:colOff>
      <xdr:row>96</xdr:row>
      <xdr:rowOff>62877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79404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9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120186</xdr:rowOff>
    </xdr:from>
    <xdr:to>
      <xdr:col>36</xdr:col>
      <xdr:colOff>165100</xdr:colOff>
      <xdr:row>97</xdr:row>
      <xdr:rowOff>50336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66863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5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168904</xdr:rowOff>
    </xdr:from>
    <xdr:to>
      <xdr:col>85</xdr:col>
      <xdr:colOff>127000</xdr:colOff>
      <xdr:row>37</xdr:row>
      <xdr:rowOff>169532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41104"/>
          <a:ext cx="838200" cy="1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168904</xdr:rowOff>
    </xdr:from>
    <xdr:to>
      <xdr:col>81</xdr:col>
      <xdr:colOff>50800</xdr:colOff>
      <xdr:row>38</xdr:row>
      <xdr:rowOff>88989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41104"/>
          <a:ext cx="889000" cy="2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88989</xdr:rowOff>
    </xdr:from>
    <xdr:to>
      <xdr:col>76</xdr:col>
      <xdr:colOff>114300</xdr:colOff>
      <xdr:row>38</xdr:row>
      <xdr:rowOff>114421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04089"/>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166082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114421</xdr:rowOff>
    </xdr:from>
    <xdr:to>
      <xdr:col>71</xdr:col>
      <xdr:colOff>177800</xdr:colOff>
      <xdr:row>39</xdr:row>
      <xdr:rowOff>10503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29521"/>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118732</xdr:rowOff>
    </xdr:from>
    <xdr:to>
      <xdr:col>85</xdr:col>
      <xdr:colOff>177800</xdr:colOff>
      <xdr:row>38</xdr:row>
      <xdr:rowOff>48882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97159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118104</xdr:rowOff>
    </xdr:from>
    <xdr:to>
      <xdr:col>81</xdr:col>
      <xdr:colOff>101600</xdr:colOff>
      <xdr:row>37</xdr:row>
      <xdr:rowOff>48254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64781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38189</xdr:rowOff>
    </xdr:from>
    <xdr:to>
      <xdr:col>76</xdr:col>
      <xdr:colOff>165100</xdr:colOff>
      <xdr:row>38</xdr:row>
      <xdr:rowOff>139789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156316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32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63621</xdr:rowOff>
    </xdr:from>
    <xdr:to>
      <xdr:col>72</xdr:col>
      <xdr:colOff>38100</xdr:colOff>
      <xdr:row>38</xdr:row>
      <xdr:rowOff>165221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156348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7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131153</xdr:rowOff>
    </xdr:from>
    <xdr:to>
      <xdr:col>67</xdr:col>
      <xdr:colOff>101600</xdr:colOff>
      <xdr:row>39</xdr:row>
      <xdr:rowOff>61303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52430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158659</xdr:rowOff>
    </xdr:from>
    <xdr:to>
      <xdr:col>85</xdr:col>
      <xdr:colOff>127000</xdr:colOff>
      <xdr:row>76</xdr:row>
      <xdr:rowOff>160229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88859"/>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148791</xdr:rowOff>
    </xdr:from>
    <xdr:to>
      <xdr:col>81</xdr:col>
      <xdr:colOff>50800</xdr:colOff>
      <xdr:row>76</xdr:row>
      <xdr:rowOff>158659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7899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148791</xdr:rowOff>
    </xdr:from>
    <xdr:to>
      <xdr:col>76</xdr:col>
      <xdr:colOff>114300</xdr:colOff>
      <xdr:row>76</xdr:row>
      <xdr:rowOff>149630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7899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149630</xdr:rowOff>
    </xdr:from>
    <xdr:to>
      <xdr:col>71</xdr:col>
      <xdr:colOff>177800</xdr:colOff>
      <xdr:row>76</xdr:row>
      <xdr:rowOff>151792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79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109429</xdr:rowOff>
    </xdr:from>
    <xdr:to>
      <xdr:col>85</xdr:col>
      <xdr:colOff>177800</xdr:colOff>
      <xdr:row>77</xdr:row>
      <xdr:rowOff>39579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87856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107859</xdr:rowOff>
    </xdr:from>
    <xdr:to>
      <xdr:col>81</xdr:col>
      <xdr:colOff>101600</xdr:colOff>
      <xdr:row>77</xdr:row>
      <xdr:rowOff>38009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29136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97991</xdr:rowOff>
    </xdr:from>
    <xdr:to>
      <xdr:col>76</xdr:col>
      <xdr:colOff>165100</xdr:colOff>
      <xdr:row>77</xdr:row>
      <xdr:rowOff>28141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19268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98830</xdr:rowOff>
    </xdr:from>
    <xdr:to>
      <xdr:col>72</xdr:col>
      <xdr:colOff>38100</xdr:colOff>
      <xdr:row>77</xdr:row>
      <xdr:rowOff>28980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20107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100992</xdr:rowOff>
    </xdr:from>
    <xdr:to>
      <xdr:col>67</xdr:col>
      <xdr:colOff>101600</xdr:colOff>
      <xdr:row>77</xdr:row>
      <xdr:rowOff>31142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22269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40666</xdr:rowOff>
    </xdr:from>
    <xdr:to>
      <xdr:col>85</xdr:col>
      <xdr:colOff>127000</xdr:colOff>
      <xdr:row>99</xdr:row>
      <xdr:rowOff>42430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7014216"/>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42038</xdr:rowOff>
    </xdr:from>
    <xdr:to>
      <xdr:col>81</xdr:col>
      <xdr:colOff>50800</xdr:colOff>
      <xdr:row>99</xdr:row>
      <xdr:rowOff>42430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701558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38278</xdr:rowOff>
    </xdr:from>
    <xdr:to>
      <xdr:col>76</xdr:col>
      <xdr:colOff>114300</xdr:colOff>
      <xdr:row>99</xdr:row>
      <xdr:rowOff>42038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7011828"/>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38278</xdr:rowOff>
    </xdr:from>
    <xdr:to>
      <xdr:col>71</xdr:col>
      <xdr:colOff>177800</xdr:colOff>
      <xdr:row>99</xdr:row>
      <xdr:rowOff>42139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11828"/>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161316</xdr:rowOff>
    </xdr:from>
    <xdr:to>
      <xdr:col>85</xdr:col>
      <xdr:colOff>177800</xdr:colOff>
      <xdr:row>99</xdr:row>
      <xdr:rowOff>91466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76243</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7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163080</xdr:rowOff>
    </xdr:from>
    <xdr:to>
      <xdr:col>81</xdr:col>
      <xdr:colOff>101600</xdr:colOff>
      <xdr:row>99</xdr:row>
      <xdr:rowOff>93230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84357</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2017" y="1705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162688</xdr:rowOff>
    </xdr:from>
    <xdr:to>
      <xdr:col>76</xdr:col>
      <xdr:colOff>165100</xdr:colOff>
      <xdr:row>99</xdr:row>
      <xdr:rowOff>92838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83965</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3017" y="1705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158928</xdr:rowOff>
    </xdr:from>
    <xdr:to>
      <xdr:col>72</xdr:col>
      <xdr:colOff>38100</xdr:colOff>
      <xdr:row>99</xdr:row>
      <xdr:rowOff>89078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80205</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4017" y="170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162789</xdr:rowOff>
    </xdr:from>
    <xdr:to>
      <xdr:col>67</xdr:col>
      <xdr:colOff>101600</xdr:colOff>
      <xdr:row>99</xdr:row>
      <xdr:rowOff>92939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84066</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05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97661</xdr:rowOff>
    </xdr:from>
    <xdr:to>
      <xdr:col>116</xdr:col>
      <xdr:colOff>63500</xdr:colOff>
      <xdr:row>38</xdr:row>
      <xdr:rowOff>99740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12761"/>
          <a:ext cx="8382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97661</xdr:rowOff>
    </xdr:from>
    <xdr:to>
      <xdr:col>111</xdr:col>
      <xdr:colOff>177800</xdr:colOff>
      <xdr:row>38</xdr:row>
      <xdr:rowOff>98918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1276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98918</xdr:rowOff>
    </xdr:from>
    <xdr:to>
      <xdr:col>107</xdr:col>
      <xdr:colOff>50800</xdr:colOff>
      <xdr:row>38</xdr:row>
      <xdr:rowOff>99215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1401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99215</xdr:rowOff>
    </xdr:from>
    <xdr:to>
      <xdr:col>102</xdr:col>
      <xdr:colOff>114300</xdr:colOff>
      <xdr:row>38</xdr:row>
      <xdr:rowOff>100929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1431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48940</xdr:rowOff>
    </xdr:from>
    <xdr:to>
      <xdr:col>116</xdr:col>
      <xdr:colOff>114300</xdr:colOff>
      <xdr:row>38</xdr:row>
      <xdr:rowOff>150540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163407</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46861</xdr:rowOff>
    </xdr:from>
    <xdr:to>
      <xdr:col>112</xdr:col>
      <xdr:colOff>38100</xdr:colOff>
      <xdr:row>38</xdr:row>
      <xdr:rowOff>148461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139588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48118</xdr:rowOff>
    </xdr:from>
    <xdr:to>
      <xdr:col>107</xdr:col>
      <xdr:colOff>101600</xdr:colOff>
      <xdr:row>38</xdr:row>
      <xdr:rowOff>149718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140845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48415</xdr:rowOff>
    </xdr:from>
    <xdr:to>
      <xdr:col>102</xdr:col>
      <xdr:colOff>165100</xdr:colOff>
      <xdr:row>38</xdr:row>
      <xdr:rowOff>150015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141142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50129</xdr:rowOff>
    </xdr:from>
    <xdr:to>
      <xdr:col>98</xdr:col>
      <xdr:colOff>38100</xdr:colOff>
      <xdr:row>38</xdr:row>
      <xdr:rowOff>151729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6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5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139220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320"/>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139220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33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88420</xdr:rowOff>
    </xdr:from>
    <xdr:to>
      <xdr:col>112</xdr:col>
      <xdr:colOff>38100</xdr:colOff>
      <xdr:row>59</xdr:row>
      <xdr:rowOff>18570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9697</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53790</xdr:rowOff>
    </xdr:from>
    <xdr:to>
      <xdr:col>116</xdr:col>
      <xdr:colOff>63500</xdr:colOff>
      <xdr:row>74</xdr:row>
      <xdr:rowOff>109841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741090"/>
          <a:ext cx="838200" cy="5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12718</xdr:rowOff>
    </xdr:from>
    <xdr:to>
      <xdr:col>111</xdr:col>
      <xdr:colOff>177800</xdr:colOff>
      <xdr:row>74</xdr:row>
      <xdr:rowOff>53790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700018"/>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12718</xdr:rowOff>
    </xdr:from>
    <xdr:to>
      <xdr:col>107</xdr:col>
      <xdr:colOff>50800</xdr:colOff>
      <xdr:row>74</xdr:row>
      <xdr:rowOff>26881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700018"/>
          <a:ext cx="889000" cy="1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26881</xdr:rowOff>
    </xdr:from>
    <xdr:to>
      <xdr:col>102</xdr:col>
      <xdr:colOff>114300</xdr:colOff>
      <xdr:row>74</xdr:row>
      <xdr:rowOff>48510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14181"/>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59041</xdr:rowOff>
    </xdr:from>
    <xdr:to>
      <xdr:col>116</xdr:col>
      <xdr:colOff>114300</xdr:colOff>
      <xdr:row>74</xdr:row>
      <xdr:rowOff>160641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81918</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9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2990</xdr:rowOff>
    </xdr:from>
    <xdr:to>
      <xdr:col>112</xdr:col>
      <xdr:colOff>38100</xdr:colOff>
      <xdr:row>74</xdr:row>
      <xdr:rowOff>104590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121117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46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133368</xdr:rowOff>
    </xdr:from>
    <xdr:to>
      <xdr:col>107</xdr:col>
      <xdr:colOff>101600</xdr:colOff>
      <xdr:row>74</xdr:row>
      <xdr:rowOff>63518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80045</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4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147531</xdr:rowOff>
    </xdr:from>
    <xdr:to>
      <xdr:col>102</xdr:col>
      <xdr:colOff>165100</xdr:colOff>
      <xdr:row>74</xdr:row>
      <xdr:rowOff>77681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94208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3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169160</xdr:rowOff>
    </xdr:from>
    <xdr:to>
      <xdr:col>98</xdr:col>
      <xdr:colOff>38100</xdr:colOff>
      <xdr:row>74</xdr:row>
      <xdr:rowOff>99310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115837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46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の減額となった。住人一人あたりのコストを性質別で見た場合、類似団体との比較ではいずれもほぼ同水準を保っているが、扶助費や補助費等において若干下回り、繰出金において大きく上回っている（各要因は前シートのと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また前年度との比較では、</a:t>
          </a:r>
          <a:r>
            <a:rPr kumimoji="1" lang="ja-JP" altLang="en-US" sz="1100">
              <a:solidFill>
                <a:schemeClr val="dk1"/>
              </a:solidFill>
              <a:effectLst/>
              <a:latin typeface="+mn-lt"/>
              <a:ea typeface="+mn-ea"/>
              <a:cs typeface="+mn-cs"/>
            </a:rPr>
            <a:t>維持補修費、普通建設事業費</a:t>
          </a:r>
          <a:r>
            <a:rPr kumimoji="1" lang="ja-JP" altLang="ja-JP" sz="1100">
              <a:solidFill>
                <a:schemeClr val="dk1"/>
              </a:solidFill>
              <a:effectLst/>
              <a:latin typeface="+mn-lt"/>
              <a:ea typeface="+mn-ea"/>
              <a:cs typeface="+mn-cs"/>
            </a:rPr>
            <a:t>の伸びが大きくなっている。</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出金は、下水道事業債の償還に充てるための下水道事業会計への繰出金が大きいことに加え、後期高齢者医療、介護保険等への繰出金が増高していることもあり、類似団体平均を大きく上回っている。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14,089
13,815
144.21
7,969,825
7,436,790
462,787
5,319,027
9,270,088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30734</xdr:rowOff>
    </xdr:from>
    <xdr:to>
      <xdr:col>24</xdr:col>
      <xdr:colOff>63500</xdr:colOff>
      <xdr:row>37</xdr:row>
      <xdr:rowOff>52324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4384"/>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52324</xdr:rowOff>
    </xdr:from>
    <xdr:to>
      <xdr:col>19</xdr:col>
      <xdr:colOff>177800</xdr:colOff>
      <xdr:row>37</xdr:row>
      <xdr:rowOff>75946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59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163576</xdr:rowOff>
    </xdr:from>
    <xdr:to>
      <xdr:col>15</xdr:col>
      <xdr:colOff>50800</xdr:colOff>
      <xdr:row>37</xdr:row>
      <xdr:rowOff>75946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577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163576</xdr:rowOff>
    </xdr:from>
    <xdr:to>
      <xdr:col>10</xdr:col>
      <xdr:colOff>114300</xdr:colOff>
      <xdr:row>37</xdr:row>
      <xdr:rowOff>2794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57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151384</xdr:rowOff>
    </xdr:from>
    <xdr:to>
      <xdr:col>24</xdr:col>
      <xdr:colOff>114300</xdr:colOff>
      <xdr:row>37</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1524</xdr:rowOff>
    </xdr:from>
    <xdr:to>
      <xdr:col>20</xdr:col>
      <xdr:colOff>38100</xdr:colOff>
      <xdr:row>37</xdr:row>
      <xdr:rowOff>103124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94251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25146</xdr:rowOff>
    </xdr:from>
    <xdr:to>
      <xdr:col>15</xdr:col>
      <xdr:colOff>101600</xdr:colOff>
      <xdr:row>37</xdr:row>
      <xdr:rowOff>126746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112776</xdr:rowOff>
    </xdr:from>
    <xdr:to>
      <xdr:col>10</xdr:col>
      <xdr:colOff>165100</xdr:colOff>
      <xdr:row>37</xdr:row>
      <xdr:rowOff>42926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123444</xdr:rowOff>
    </xdr:from>
    <xdr:to>
      <xdr:col>6</xdr:col>
      <xdr:colOff>38100</xdr:colOff>
      <xdr:row>37</xdr:row>
      <xdr:rowOff>53594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44721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41399</xdr:rowOff>
    </xdr:from>
    <xdr:to>
      <xdr:col>24</xdr:col>
      <xdr:colOff>63500</xdr:colOff>
      <xdr:row>58</xdr:row>
      <xdr:rowOff>52495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5499"/>
          <a:ext cx="8382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39779</xdr:rowOff>
    </xdr:from>
    <xdr:to>
      <xdr:col>19</xdr:col>
      <xdr:colOff>177800</xdr:colOff>
      <xdr:row>58</xdr:row>
      <xdr:rowOff>52495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3879"/>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39779</xdr:rowOff>
    </xdr:from>
    <xdr:to>
      <xdr:col>15</xdr:col>
      <xdr:colOff>50800</xdr:colOff>
      <xdr:row>58</xdr:row>
      <xdr:rowOff>42819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3879"/>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121667</xdr:rowOff>
    </xdr:from>
    <xdr:to>
      <xdr:col>10</xdr:col>
      <xdr:colOff>114300</xdr:colOff>
      <xdr:row>58</xdr:row>
      <xdr:rowOff>42819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94317"/>
          <a:ext cx="889000" cy="9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162049</xdr:rowOff>
    </xdr:from>
    <xdr:to>
      <xdr:col>24</xdr:col>
      <xdr:colOff>114300</xdr:colOff>
      <xdr:row>58</xdr:row>
      <xdr:rowOff>92199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76976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1695</xdr:rowOff>
    </xdr:from>
    <xdr:to>
      <xdr:col>20</xdr:col>
      <xdr:colOff>38100</xdr:colOff>
      <xdr:row>58</xdr:row>
      <xdr:rowOff>103295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94422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160429</xdr:rowOff>
    </xdr:from>
    <xdr:to>
      <xdr:col>15</xdr:col>
      <xdr:colOff>101600</xdr:colOff>
      <xdr:row>58</xdr:row>
      <xdr:rowOff>90579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81706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163469</xdr:rowOff>
    </xdr:from>
    <xdr:to>
      <xdr:col>10</xdr:col>
      <xdr:colOff>165100</xdr:colOff>
      <xdr:row>58</xdr:row>
      <xdr:rowOff>93619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84746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70867</xdr:rowOff>
    </xdr:from>
    <xdr:to>
      <xdr:col>6</xdr:col>
      <xdr:colOff>38100</xdr:colOff>
      <xdr:row>58</xdr:row>
      <xdr:rowOff>1017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163594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108595</xdr:rowOff>
    </xdr:from>
    <xdr:to>
      <xdr:col>24</xdr:col>
      <xdr:colOff>63500</xdr:colOff>
      <xdr:row>77</xdr:row>
      <xdr:rowOff>132948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10245"/>
          <a:ext cx="838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115689</xdr:rowOff>
    </xdr:from>
    <xdr:to>
      <xdr:col>19</xdr:col>
      <xdr:colOff>177800</xdr:colOff>
      <xdr:row>77</xdr:row>
      <xdr:rowOff>132948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733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115689</xdr:rowOff>
    </xdr:from>
    <xdr:to>
      <xdr:col>15</xdr:col>
      <xdr:colOff>50800</xdr:colOff>
      <xdr:row>77</xdr:row>
      <xdr:rowOff>155961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7339"/>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155961</xdr:rowOff>
    </xdr:from>
    <xdr:to>
      <xdr:col>10</xdr:col>
      <xdr:colOff>114300</xdr:colOff>
      <xdr:row>78</xdr:row>
      <xdr:rowOff>47208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7611"/>
          <a:ext cx="889000" cy="6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57795</xdr:rowOff>
    </xdr:from>
    <xdr:to>
      <xdr:col>24</xdr:col>
      <xdr:colOff>114300</xdr:colOff>
      <xdr:row>77</xdr:row>
      <xdr:rowOff>159395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36222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82148</xdr:rowOff>
    </xdr:from>
    <xdr:to>
      <xdr:col>20</xdr:col>
      <xdr:colOff>38100</xdr:colOff>
      <xdr:row>78</xdr:row>
      <xdr:rowOff>12298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64889</xdr:rowOff>
    </xdr:from>
    <xdr:to>
      <xdr:col>15</xdr:col>
      <xdr:colOff>101600</xdr:colOff>
      <xdr:row>77</xdr:row>
      <xdr:rowOff>166489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157616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105161</xdr:rowOff>
    </xdr:from>
    <xdr:to>
      <xdr:col>10</xdr:col>
      <xdr:colOff>165100</xdr:colOff>
      <xdr:row>78</xdr:row>
      <xdr:rowOff>35311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26438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167858</xdr:rowOff>
    </xdr:from>
    <xdr:to>
      <xdr:col>6</xdr:col>
      <xdr:colOff>38100</xdr:colOff>
      <xdr:row>78</xdr:row>
      <xdr:rowOff>98008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89135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84607</xdr:rowOff>
    </xdr:from>
    <xdr:to>
      <xdr:col>24</xdr:col>
      <xdr:colOff>63500</xdr:colOff>
      <xdr:row>97</xdr:row>
      <xdr:rowOff>87252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5257"/>
          <a:ext cx="8382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122501</xdr:rowOff>
    </xdr:from>
    <xdr:to>
      <xdr:col>19</xdr:col>
      <xdr:colOff>177800</xdr:colOff>
      <xdr:row>97</xdr:row>
      <xdr:rowOff>84607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067351"/>
          <a:ext cx="889000" cy="64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122501</xdr:rowOff>
    </xdr:from>
    <xdr:to>
      <xdr:col>15</xdr:col>
      <xdr:colOff>50800</xdr:colOff>
      <xdr:row>97</xdr:row>
      <xdr:rowOff>5359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67351"/>
          <a:ext cx="889000" cy="5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5359</xdr:rowOff>
    </xdr:from>
    <xdr:to>
      <xdr:col>10</xdr:col>
      <xdr:colOff>114300</xdr:colOff>
      <xdr:row>97</xdr:row>
      <xdr:rowOff>18648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3600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36452</xdr:rowOff>
    </xdr:from>
    <xdr:to>
      <xdr:col>24</xdr:col>
      <xdr:colOff>114300</xdr:colOff>
      <xdr:row>97</xdr:row>
      <xdr:rowOff>138052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33807</xdr:rowOff>
    </xdr:from>
    <xdr:to>
      <xdr:col>20</xdr:col>
      <xdr:colOff>38100</xdr:colOff>
      <xdr:row>97</xdr:row>
      <xdr:rowOff>135407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126534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71701</xdr:rowOff>
    </xdr:from>
    <xdr:to>
      <xdr:col>15</xdr:col>
      <xdr:colOff>101600</xdr:colOff>
      <xdr:row>94</xdr:row>
      <xdr:rowOff>1851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0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18378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79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126009</xdr:rowOff>
    </xdr:from>
    <xdr:to>
      <xdr:col>10</xdr:col>
      <xdr:colOff>165100</xdr:colOff>
      <xdr:row>97</xdr:row>
      <xdr:rowOff>56159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72686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139298</xdr:rowOff>
    </xdr:from>
    <xdr:to>
      <xdr:col>6</xdr:col>
      <xdr:colOff>38100</xdr:colOff>
      <xdr:row>97</xdr:row>
      <xdr:rowOff>69448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85975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7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58220</xdr:rowOff>
    </xdr:from>
    <xdr:to>
      <xdr:col>55</xdr:col>
      <xdr:colOff>0</xdr:colOff>
      <xdr:row>57</xdr:row>
      <xdr:rowOff>60985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30870"/>
          <a:ext cx="8382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60985</xdr:rowOff>
    </xdr:from>
    <xdr:to>
      <xdr:col>50</xdr:col>
      <xdr:colOff>114300</xdr:colOff>
      <xdr:row>57</xdr:row>
      <xdr:rowOff>90366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33635"/>
          <a:ext cx="8890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90366</xdr:rowOff>
    </xdr:from>
    <xdr:to>
      <xdr:col>45</xdr:col>
      <xdr:colOff>177800</xdr:colOff>
      <xdr:row>57</xdr:row>
      <xdr:rowOff>116491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630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78947</xdr:rowOff>
    </xdr:from>
    <xdr:to>
      <xdr:col>41</xdr:col>
      <xdr:colOff>50800</xdr:colOff>
      <xdr:row>57</xdr:row>
      <xdr:rowOff>116491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51597"/>
          <a:ext cx="889000" cy="3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7420</xdr:rowOff>
    </xdr:from>
    <xdr:to>
      <xdr:col>55</xdr:col>
      <xdr:colOff>50800</xdr:colOff>
      <xdr:row>57</xdr:row>
      <xdr:rowOff>109020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157297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10185</xdr:rowOff>
    </xdr:from>
    <xdr:to>
      <xdr:col>50</xdr:col>
      <xdr:colOff>165100</xdr:colOff>
      <xdr:row>57</xdr:row>
      <xdr:rowOff>111785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102912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39566</xdr:rowOff>
    </xdr:from>
    <xdr:to>
      <xdr:col>46</xdr:col>
      <xdr:colOff>38100</xdr:colOff>
      <xdr:row>57</xdr:row>
      <xdr:rowOff>141166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132293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65691</xdr:rowOff>
    </xdr:from>
    <xdr:to>
      <xdr:col>41</xdr:col>
      <xdr:colOff>101600</xdr:colOff>
      <xdr:row>57</xdr:row>
      <xdr:rowOff>167291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158418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28147</xdr:rowOff>
    </xdr:from>
    <xdr:to>
      <xdr:col>36</xdr:col>
      <xdr:colOff>165100</xdr:colOff>
      <xdr:row>57</xdr:row>
      <xdr:rowOff>129747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120874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92174</xdr:rowOff>
    </xdr:from>
    <xdr:to>
      <xdr:col>55</xdr:col>
      <xdr:colOff>0</xdr:colOff>
      <xdr:row>78</xdr:row>
      <xdr:rowOff>3386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93824"/>
          <a:ext cx="8382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152411</xdr:rowOff>
    </xdr:from>
    <xdr:to>
      <xdr:col>50</xdr:col>
      <xdr:colOff>114300</xdr:colOff>
      <xdr:row>78</xdr:row>
      <xdr:rowOff>3386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4061"/>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80629</xdr:rowOff>
    </xdr:from>
    <xdr:to>
      <xdr:col>45</xdr:col>
      <xdr:colOff>177800</xdr:colOff>
      <xdr:row>77</xdr:row>
      <xdr:rowOff>152411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82279"/>
          <a:ext cx="889000" cy="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49884</xdr:rowOff>
    </xdr:from>
    <xdr:to>
      <xdr:col>41</xdr:col>
      <xdr:colOff>50800</xdr:colOff>
      <xdr:row>77</xdr:row>
      <xdr:rowOff>80629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51534"/>
          <a:ext cx="889000" cy="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41374</xdr:rowOff>
    </xdr:from>
    <xdr:to>
      <xdr:col>55</xdr:col>
      <xdr:colOff>50800</xdr:colOff>
      <xdr:row>77</xdr:row>
      <xdr:rowOff>142974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19801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124036</xdr:rowOff>
    </xdr:from>
    <xdr:to>
      <xdr:col>50</xdr:col>
      <xdr:colOff>165100</xdr:colOff>
      <xdr:row>78</xdr:row>
      <xdr:rowOff>54186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45313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1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101611</xdr:rowOff>
    </xdr:from>
    <xdr:to>
      <xdr:col>46</xdr:col>
      <xdr:colOff>38100</xdr:colOff>
      <xdr:row>78</xdr:row>
      <xdr:rowOff>31761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22888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9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29829</xdr:rowOff>
    </xdr:from>
    <xdr:to>
      <xdr:col>41</xdr:col>
      <xdr:colOff>101600</xdr:colOff>
      <xdr:row>77</xdr:row>
      <xdr:rowOff>131429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122556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170534</xdr:rowOff>
    </xdr:from>
    <xdr:to>
      <xdr:col>36</xdr:col>
      <xdr:colOff>165100</xdr:colOff>
      <xdr:row>77</xdr:row>
      <xdr:rowOff>100684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91811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119211</xdr:rowOff>
    </xdr:from>
    <xdr:to>
      <xdr:col>55</xdr:col>
      <xdr:colOff>0</xdr:colOff>
      <xdr:row>97</xdr:row>
      <xdr:rowOff>130249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49861"/>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107936</xdr:rowOff>
    </xdr:from>
    <xdr:to>
      <xdr:col>50</xdr:col>
      <xdr:colOff>114300</xdr:colOff>
      <xdr:row>97</xdr:row>
      <xdr:rowOff>119211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38586"/>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81462</xdr:rowOff>
    </xdr:from>
    <xdr:to>
      <xdr:col>45</xdr:col>
      <xdr:colOff>177800</xdr:colOff>
      <xdr:row>97</xdr:row>
      <xdr:rowOff>107936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12112"/>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72704</xdr:rowOff>
    </xdr:from>
    <xdr:to>
      <xdr:col>41</xdr:col>
      <xdr:colOff>50800</xdr:colOff>
      <xdr:row>97</xdr:row>
      <xdr:rowOff>81462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03354"/>
          <a:ext cx="889000" cy="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79449</xdr:rowOff>
    </xdr:from>
    <xdr:to>
      <xdr:col>55</xdr:col>
      <xdr:colOff>50800</xdr:colOff>
      <xdr:row>98</xdr:row>
      <xdr:rowOff>9599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102326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68411</xdr:rowOff>
    </xdr:from>
    <xdr:to>
      <xdr:col>50</xdr:col>
      <xdr:colOff>165100</xdr:colOff>
      <xdr:row>97</xdr:row>
      <xdr:rowOff>170011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161138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57136</xdr:rowOff>
    </xdr:from>
    <xdr:to>
      <xdr:col>46</xdr:col>
      <xdr:colOff>38100</xdr:colOff>
      <xdr:row>97</xdr:row>
      <xdr:rowOff>158736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4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30662</xdr:rowOff>
    </xdr:from>
    <xdr:to>
      <xdr:col>41</xdr:col>
      <xdr:colOff>101600</xdr:colOff>
      <xdr:row>97</xdr:row>
      <xdr:rowOff>132262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148789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43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21904</xdr:rowOff>
    </xdr:from>
    <xdr:to>
      <xdr:col>36</xdr:col>
      <xdr:colOff>165100</xdr:colOff>
      <xdr:row>97</xdr:row>
      <xdr:rowOff>123504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5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140031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42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46533</xdr:rowOff>
    </xdr:from>
    <xdr:to>
      <xdr:col>85</xdr:col>
      <xdr:colOff>127000</xdr:colOff>
      <xdr:row>37</xdr:row>
      <xdr:rowOff>72542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90183"/>
          <a:ext cx="8382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56121</xdr:rowOff>
    </xdr:from>
    <xdr:to>
      <xdr:col>81</xdr:col>
      <xdr:colOff>50800</xdr:colOff>
      <xdr:row>37</xdr:row>
      <xdr:rowOff>72542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99771"/>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56121</xdr:rowOff>
    </xdr:from>
    <xdr:to>
      <xdr:col>76</xdr:col>
      <xdr:colOff>114300</xdr:colOff>
      <xdr:row>37</xdr:row>
      <xdr:rowOff>63792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99771"/>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57874</xdr:rowOff>
    </xdr:from>
    <xdr:to>
      <xdr:col>71</xdr:col>
      <xdr:colOff>177800</xdr:colOff>
      <xdr:row>37</xdr:row>
      <xdr:rowOff>63792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01524"/>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167183</xdr:rowOff>
    </xdr:from>
    <xdr:to>
      <xdr:col>85</xdr:col>
      <xdr:colOff>177800</xdr:colOff>
      <xdr:row>37</xdr:row>
      <xdr:rowOff>97333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145610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21742</xdr:rowOff>
    </xdr:from>
    <xdr:to>
      <xdr:col>81</xdr:col>
      <xdr:colOff>101600</xdr:colOff>
      <xdr:row>37</xdr:row>
      <xdr:rowOff>123342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114469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5321</xdr:rowOff>
    </xdr:from>
    <xdr:to>
      <xdr:col>76</xdr:col>
      <xdr:colOff>165100</xdr:colOff>
      <xdr:row>37</xdr:row>
      <xdr:rowOff>106921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98048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12992</xdr:rowOff>
    </xdr:from>
    <xdr:to>
      <xdr:col>72</xdr:col>
      <xdr:colOff>38100</xdr:colOff>
      <xdr:row>37</xdr:row>
      <xdr:rowOff>114592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105719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7074</xdr:rowOff>
    </xdr:from>
    <xdr:to>
      <xdr:col>67</xdr:col>
      <xdr:colOff>101600</xdr:colOff>
      <xdr:row>37</xdr:row>
      <xdr:rowOff>108674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125201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13795</xdr:rowOff>
    </xdr:from>
    <xdr:to>
      <xdr:col>85</xdr:col>
      <xdr:colOff>127000</xdr:colOff>
      <xdr:row>56</xdr:row>
      <xdr:rowOff>90581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14995"/>
          <a:ext cx="838200" cy="7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156830</xdr:rowOff>
    </xdr:from>
    <xdr:to>
      <xdr:col>81</xdr:col>
      <xdr:colOff>50800</xdr:colOff>
      <xdr:row>56</xdr:row>
      <xdr:rowOff>13795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86580"/>
          <a:ext cx="8890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58745</xdr:rowOff>
    </xdr:from>
    <xdr:to>
      <xdr:col>76</xdr:col>
      <xdr:colOff>114300</xdr:colOff>
      <xdr:row>55</xdr:row>
      <xdr:rowOff>156830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145595"/>
          <a:ext cx="889000" cy="4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58745</xdr:rowOff>
    </xdr:from>
    <xdr:to>
      <xdr:col>71</xdr:col>
      <xdr:colOff>177800</xdr:colOff>
      <xdr:row>56</xdr:row>
      <xdr:rowOff>126731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145595"/>
          <a:ext cx="889000" cy="58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39781</xdr:rowOff>
    </xdr:from>
    <xdr:to>
      <xdr:col>85</xdr:col>
      <xdr:colOff>177800</xdr:colOff>
      <xdr:row>56</xdr:row>
      <xdr:rowOff>141381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18208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134445</xdr:rowOff>
    </xdr:from>
    <xdr:to>
      <xdr:col>81</xdr:col>
      <xdr:colOff>101600</xdr:colOff>
      <xdr:row>56</xdr:row>
      <xdr:rowOff>64595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81122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3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106030</xdr:rowOff>
    </xdr:from>
    <xdr:to>
      <xdr:col>76</xdr:col>
      <xdr:colOff>165100</xdr:colOff>
      <xdr:row>56</xdr:row>
      <xdr:rowOff>36180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52707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7945</xdr:rowOff>
    </xdr:from>
    <xdr:to>
      <xdr:col>72</xdr:col>
      <xdr:colOff>38100</xdr:colOff>
      <xdr:row>53</xdr:row>
      <xdr:rowOff>109545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0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126072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8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75931</xdr:rowOff>
    </xdr:from>
    <xdr:to>
      <xdr:col>67</xdr:col>
      <xdr:colOff>101600</xdr:colOff>
      <xdr:row>57</xdr:row>
      <xdr:rowOff>6081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168658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168904</xdr:rowOff>
    </xdr:from>
    <xdr:to>
      <xdr:col>85</xdr:col>
      <xdr:colOff>127000</xdr:colOff>
      <xdr:row>77</xdr:row>
      <xdr:rowOff>169532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199104"/>
          <a:ext cx="838200" cy="1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168904</xdr:rowOff>
    </xdr:from>
    <xdr:to>
      <xdr:col>81</xdr:col>
      <xdr:colOff>50800</xdr:colOff>
      <xdr:row>78</xdr:row>
      <xdr:rowOff>88988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199104"/>
          <a:ext cx="889000" cy="26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88988</xdr:rowOff>
    </xdr:from>
    <xdr:to>
      <xdr:col>76</xdr:col>
      <xdr:colOff>114300</xdr:colOff>
      <xdr:row>78</xdr:row>
      <xdr:rowOff>114421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62088"/>
          <a:ext cx="889000" cy="2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166082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3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114421</xdr:rowOff>
    </xdr:from>
    <xdr:to>
      <xdr:col>71</xdr:col>
      <xdr:colOff>177800</xdr:colOff>
      <xdr:row>79</xdr:row>
      <xdr:rowOff>10503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87521"/>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118732</xdr:rowOff>
    </xdr:from>
    <xdr:to>
      <xdr:col>85</xdr:col>
      <xdr:colOff>177800</xdr:colOff>
      <xdr:row>78</xdr:row>
      <xdr:rowOff>48882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97159</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118104</xdr:rowOff>
    </xdr:from>
    <xdr:to>
      <xdr:col>81</xdr:col>
      <xdr:colOff>101600</xdr:colOff>
      <xdr:row>77</xdr:row>
      <xdr:rowOff>48254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1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64781</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9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38188</xdr:rowOff>
    </xdr:from>
    <xdr:to>
      <xdr:col>76</xdr:col>
      <xdr:colOff>165100</xdr:colOff>
      <xdr:row>78</xdr:row>
      <xdr:rowOff>139788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156315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1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63621</xdr:rowOff>
    </xdr:from>
    <xdr:to>
      <xdr:col>72</xdr:col>
      <xdr:colOff>38100</xdr:colOff>
      <xdr:row>78</xdr:row>
      <xdr:rowOff>165221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156348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2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131153</xdr:rowOff>
    </xdr:from>
    <xdr:to>
      <xdr:col>67</xdr:col>
      <xdr:colOff>101600</xdr:colOff>
      <xdr:row>79</xdr:row>
      <xdr:rowOff>61303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52430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158659</xdr:rowOff>
    </xdr:from>
    <xdr:to>
      <xdr:col>85</xdr:col>
      <xdr:colOff>127000</xdr:colOff>
      <xdr:row>96</xdr:row>
      <xdr:rowOff>160229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17859"/>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148791</xdr:rowOff>
    </xdr:from>
    <xdr:to>
      <xdr:col>81</xdr:col>
      <xdr:colOff>50800</xdr:colOff>
      <xdr:row>96</xdr:row>
      <xdr:rowOff>158659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0799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148791</xdr:rowOff>
    </xdr:from>
    <xdr:to>
      <xdr:col>76</xdr:col>
      <xdr:colOff>114300</xdr:colOff>
      <xdr:row>96</xdr:row>
      <xdr:rowOff>149630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0799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149630</xdr:rowOff>
    </xdr:from>
    <xdr:to>
      <xdr:col>71</xdr:col>
      <xdr:colOff>177800</xdr:colOff>
      <xdr:row>96</xdr:row>
      <xdr:rowOff>151792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08830"/>
          <a:ext cx="889000" cy="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109429</xdr:rowOff>
    </xdr:from>
    <xdr:to>
      <xdr:col>85</xdr:col>
      <xdr:colOff>177800</xdr:colOff>
      <xdr:row>97</xdr:row>
      <xdr:rowOff>39579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87856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107859</xdr:rowOff>
    </xdr:from>
    <xdr:to>
      <xdr:col>81</xdr:col>
      <xdr:colOff>101600</xdr:colOff>
      <xdr:row>97</xdr:row>
      <xdr:rowOff>38009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29136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97991</xdr:rowOff>
    </xdr:from>
    <xdr:to>
      <xdr:col>76</xdr:col>
      <xdr:colOff>165100</xdr:colOff>
      <xdr:row>97</xdr:row>
      <xdr:rowOff>28141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19268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98830</xdr:rowOff>
    </xdr:from>
    <xdr:to>
      <xdr:col>72</xdr:col>
      <xdr:colOff>38100</xdr:colOff>
      <xdr:row>97</xdr:row>
      <xdr:rowOff>28980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20107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100992</xdr:rowOff>
    </xdr:from>
    <xdr:to>
      <xdr:col>67</xdr:col>
      <xdr:colOff>101600</xdr:colOff>
      <xdr:row>97</xdr:row>
      <xdr:rowOff>31142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22269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が増額している。それぞれの要因は、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庁舎等の増改築工事</a:t>
          </a:r>
          <a:r>
            <a:rPr kumimoji="1" lang="ja-JP" altLang="ja-JP" sz="1100">
              <a:solidFill>
                <a:schemeClr val="dk1"/>
              </a:solidFill>
              <a:effectLst/>
              <a:latin typeface="+mn-lt"/>
              <a:ea typeface="+mn-ea"/>
              <a:cs typeface="+mn-cs"/>
            </a:rPr>
            <a:t>費の増、</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企業立地促進</a:t>
          </a:r>
          <a:r>
            <a:rPr lang="ja-JP" altLang="en-US">
              <a:effectLst/>
            </a:rPr>
            <a:t>奨励金の</a:t>
          </a:r>
          <a:r>
            <a:rPr kumimoji="1" lang="ja-JP" altLang="ja-JP" sz="1100">
              <a:solidFill>
                <a:schemeClr val="dk1"/>
              </a:solidFill>
              <a:effectLst/>
              <a:latin typeface="+mn-lt"/>
              <a:ea typeface="+mn-ea"/>
              <a:cs typeface="+mn-cs"/>
            </a:rPr>
            <a:t>増。その他については、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一般財源ベースで削減目標を設定するなど予算シーリングに取り組</a:t>
          </a:r>
          <a:r>
            <a:rPr kumimoji="1" lang="ja-JP" altLang="en-US" sz="1100">
              <a:solidFill>
                <a:schemeClr val="dk1"/>
              </a:solidFill>
              <a:effectLst/>
              <a:latin typeface="+mn-lt"/>
              <a:ea typeface="+mn-ea"/>
              <a:cs typeface="+mn-cs"/>
            </a:rPr>
            <a:t>み、財政調整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を行わずに予算執行した</a:t>
          </a:r>
          <a:r>
            <a:rPr kumimoji="1" lang="ja-JP" altLang="ja-JP"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百万円、利子積立を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となっているため、標準財政規模比も昨年度と比べて</a:t>
          </a: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は年々減少しているが、近年積極的に活用している合併特例事業債の元金償還が今後順次始まっていくことから、償還額の増加が見込まれる。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a:t>
          </a:r>
          <a:r>
            <a:rPr kumimoji="1" lang="ja-JP" altLang="en-US" sz="1100">
              <a:solidFill>
                <a:schemeClr val="dk1"/>
              </a:solidFill>
              <a:effectLst/>
              <a:latin typeface="+mn-lt"/>
              <a:ea typeface="+mn-ea"/>
              <a:cs typeface="+mn-cs"/>
            </a:rPr>
            <a:t>が予想されること</a:t>
          </a:r>
          <a:r>
            <a:rPr kumimoji="1" lang="ja-JP" altLang="ja-JP" sz="1100">
              <a:solidFill>
                <a:schemeClr val="dk1"/>
              </a:solidFill>
              <a:effectLst/>
              <a:latin typeface="+mn-lt"/>
              <a:ea typeface="+mn-ea"/>
              <a:cs typeface="+mn-cs"/>
            </a:rPr>
            <a:t>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地方債現在高と債務負担行為について、前年度、</a:t>
          </a:r>
          <a:r>
            <a:rPr kumimoji="1" lang="ja-JP" altLang="en-US" sz="1100">
              <a:solidFill>
                <a:schemeClr val="dk1"/>
              </a:solidFill>
              <a:effectLst/>
              <a:latin typeface="+mn-lt"/>
              <a:ea typeface="+mn-ea"/>
              <a:cs typeface="+mn-cs"/>
            </a:rPr>
            <a:t>中学校体育館</a:t>
          </a:r>
          <a:r>
            <a:rPr kumimoji="1" lang="ja-JP" altLang="ja-JP" sz="1100">
              <a:solidFill>
                <a:schemeClr val="dk1"/>
              </a:solidFill>
              <a:effectLst/>
              <a:latin typeface="+mn-lt"/>
              <a:ea typeface="+mn-ea"/>
              <a:cs typeface="+mn-cs"/>
            </a:rPr>
            <a:t>整備事業を実施し、園・小学校統廃合事業の一環として小学校</a:t>
          </a:r>
          <a:r>
            <a:rPr kumimoji="1" lang="ja-JP" altLang="en-US" sz="1100">
              <a:solidFill>
                <a:schemeClr val="dk1"/>
              </a:solidFill>
              <a:effectLst/>
              <a:latin typeface="+mn-lt"/>
              <a:ea typeface="+mn-ea"/>
              <a:cs typeface="+mn-cs"/>
            </a:rPr>
            <a:t>駐車場整備</a:t>
          </a:r>
          <a:r>
            <a:rPr kumimoji="1" lang="ja-JP" altLang="ja-JP" sz="1100">
              <a:solidFill>
                <a:schemeClr val="dk1"/>
              </a:solidFill>
              <a:effectLst/>
              <a:latin typeface="+mn-lt"/>
              <a:ea typeface="+mn-ea"/>
              <a:cs typeface="+mn-cs"/>
            </a:rPr>
            <a:t>事業等を実施した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借入額より償還額が上回ったため、</a:t>
          </a:r>
          <a:r>
            <a:rPr kumimoji="1" lang="ja-JP" altLang="ja-JP" sz="1100">
              <a:solidFill>
                <a:schemeClr val="dk1"/>
              </a:solidFill>
              <a:effectLst/>
              <a:latin typeface="+mn-lt"/>
              <a:ea typeface="+mn-ea"/>
              <a:cs typeface="+mn-cs"/>
            </a:rPr>
            <a:t>地方債現在高は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した。債務負担行為、公営企業債等繰入見込額は毎年減額していくが、交付税算入率の高い有利な地方債の借入を行い、将来負担比率の抑制を図る。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令和元年度は財政調整基金の取り崩しを行わず、</a:t>
          </a:r>
          <a:r>
            <a:rPr kumimoji="1" lang="ja-JP" altLang="ja-JP" sz="1100">
              <a:solidFill>
                <a:schemeClr val="dk1"/>
              </a:solidFill>
              <a:effectLst/>
              <a:latin typeface="+mn-lt"/>
              <a:ea typeface="+mn-ea"/>
              <a:cs typeface="+mn-cs"/>
            </a:rPr>
            <a:t>その他特目基金▲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の取り崩しを行った</a:t>
          </a:r>
          <a:r>
            <a:rPr kumimoji="1" lang="ja-JP" altLang="ja-JP"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百万円、利子を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a:t>
          </a:r>
          <a:r>
            <a:rPr kumimoji="1" lang="ja-JP" altLang="en-US" sz="1100">
              <a:solidFill>
                <a:schemeClr val="dk1"/>
              </a:solidFill>
              <a:effectLst/>
              <a:latin typeface="+mn-lt"/>
              <a:ea typeface="+mn-ea"/>
              <a:cs typeface="+mn-cs"/>
            </a:rPr>
            <a:t>、その他特目基金に利子</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百万円を積み立てた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今後の災害への備え等のため、過去の実績等をふまえ積み立てを行いたい。</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、利子</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積み立てたことで、前年度から約</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予算シーリングに取組みながら、経費の削減に努めているところであるが、</a:t>
          </a:r>
          <a:r>
            <a:rPr kumimoji="1" lang="ja-JP" altLang="en-US" sz="1100">
              <a:solidFill>
                <a:schemeClr val="dk1"/>
              </a:solidFill>
              <a:effectLst/>
              <a:latin typeface="+mn-lt"/>
              <a:ea typeface="+mn-ea"/>
              <a:cs typeface="+mn-cs"/>
            </a:rPr>
            <a:t>財政状況は依然として厳しく、</a:t>
          </a:r>
          <a:r>
            <a:rPr kumimoji="1" lang="ja-JP" altLang="ja-JP" sz="1100">
              <a:solidFill>
                <a:schemeClr val="dk1"/>
              </a:solidFill>
              <a:effectLst/>
              <a:latin typeface="+mn-lt"/>
              <a:ea typeface="+mn-ea"/>
              <a:cs typeface="+mn-cs"/>
            </a:rPr>
            <a:t>引き続き財源不足による</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基金の取崩は</a:t>
          </a:r>
          <a:r>
            <a:rPr kumimoji="1" lang="ja-JP" altLang="en-US" sz="1100">
              <a:solidFill>
                <a:schemeClr val="dk1"/>
              </a:solidFill>
              <a:effectLst/>
              <a:latin typeface="+mn-lt"/>
              <a:ea typeface="+mn-ea"/>
              <a:cs typeface="+mn-cs"/>
            </a:rPr>
            <a:t>今後も予想される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年度に地方債償還のピークを迎えるため、それに備えて毎年度計画的に積み立てを行う予定</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7D4DED-C0E2-4366-A0DA-FE0E35B2F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E5CB59-19B9-419D-9D9F-6D9D2D141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74E20D9-5430-466D-BD89-9079E4E6B93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11FCEE3-AAEF-44D6-ACC2-E31D2BA13C0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B057818-C36C-410F-ACE9-35D3CA16EB3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A6ACB9B-C859-4D6E-BC75-688630C2E61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DF7834-0AF8-4F9B-AA3B-D943F17A117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A8ED1F8-1C0E-41F9-BAA7-F34B3EA2172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1F6B9FB-C214-4E3D-AA67-1F779DBFD55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EF13934-1862-4842-9926-3E44936BF38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456E883-612E-43BD-BDA9-705B5CA3074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88F3C91-5E92-4046-ADE5-459E0C02E7C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14,089
13,815
144.21
7,969,825
7,436,790
462,787
5,319,027
9,270,088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803BCDD-927D-408A-A79B-D852192F5B8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25CDDB4-13ED-442F-959D-8A3E86E4B7A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792B2AB-043A-4999-823A-DEE868E914F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F8FF84-7661-4E2F-BD4A-4F362396F8FA}"/>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99F9E03-7733-495A-AB06-F12F0A1FB88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708A71-0F40-4ECA-89AD-C5E6D0AED9E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DA9A8A7-4AF1-40AC-8EA1-7B2E132789E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B7FEC54-39DC-4116-A9D5-A9244D7616B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40B8AA-F5C0-43EE-80B6-200F0F8E574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6A3F086-9A56-49A8-A698-D806BD9C76F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7B9AF2-F49B-4BA9-8AB8-00F4A0B44E6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E41CC8F-BFFF-4B8A-A875-9BD9AD6645C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B905BD-40AA-4E0C-B0C5-BC93C376F50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7F195B4-86D8-44A4-8802-373D73E9379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4A6F08D-3002-4870-89AD-390296F8F91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8F66A0-DD55-4AF5-A887-8AA716870AD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42030D9-AC50-4710-B6CE-D0251A3C7FF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7F6AB2B-6794-4DC3-A135-5F3EEE1474F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3BA2C26-E4F8-4361-A77F-78CE5DC9B61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4A4DA57-B355-4F09-849F-A12D2B1619E8}"/>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5476E33-D5C8-452D-AB0E-970223BB1EE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F3C23B5-E640-4E3C-82ED-3EE1195779E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EF27D41-0A76-4981-8367-4B49079FC2E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F640CCC-700F-4118-AC71-C511F22A5BD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C1C8D19-C22F-49BE-B8E4-877A7037773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1341D69-9DE6-49EE-8BA9-6CA6B0E7C93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2DC91AF-369F-420B-9D08-11F3D0706A1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F8094F-F1A6-46C4-AB84-D1358F3BC31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F9F0D5A-9E06-4B17-852E-24F0008D27E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E628927-77C2-482C-9458-4BC10DAC2E5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D6D084F-0AD0-4DC7-BA54-E16C4E173E9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28841A7-156A-4C89-B1AC-334F7315C11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D63D4F2-7C4B-4CA4-904E-7485FD1F28C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E9DB728-C912-4AB5-A7A5-500FB514C94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20732A7-FC80-4944-96F8-2A84EBF6F31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修正：</a:t>
          </a:r>
          <a:r>
            <a:rPr kumimoji="1" lang="en-US" altLang="ja-JP" sz="1100">
              <a:latin typeface="ＭＳ Ｐゴシック" panose="020B0600070205080204" pitchFamily="50" charset="-128"/>
              <a:ea typeface="ＭＳ Ｐゴシック" panose="020B0600070205080204" pitchFamily="50" charset="-128"/>
            </a:rPr>
            <a:t>96.4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62.4</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61.2</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723E5D1-9354-4E3A-8D62-86FAE84605A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7A6CD1-9863-4E73-8AFE-3EFEC6CD981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D2BA57-652C-42C5-9D20-9426718F07C6}"/>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3B8C5CE-8DB0-424F-B973-FFC74BAAA34E}"/>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AF7FB564-1F31-43EA-B184-52E8AAC8BAC7}"/>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8C7F724-B888-4FDA-A1C6-1AE1E922759C}"/>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9088B7B-DC09-4026-8195-B548286705CC}"/>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CEC66FE-979F-4925-BD37-E0F81E1D65B6}"/>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09E9ACF-BBBC-4B3F-B654-F4D205DCFD85}"/>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85C7709-3483-4118-B1F7-E03768AFD98F}"/>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D61BA6C-63AD-4731-B90A-F2F946930E2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6FB48BC-8A51-4EE3-879E-F34DE4F6E74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E707E02-1624-41E0-9D9E-57E5BD74C4A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7BEDA63-C055-4F3B-8172-5A8CAF04076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ACEAA25-15A5-4460-BC08-E0911F477863}"/>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D08654A-AD6A-4EDA-8DEE-9C658443641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0CE269D2-BB9D-4240-BDAB-B54EB55F4F03}"/>
            </a:ext>
          </a:extLst>
        </xdr:cNvPr>
        <xdr:cNvCxnSpPr/>
      </xdr:nvCxnSpPr>
      <xdr:spPr>
        <a:xfrm flipV="1">
          <a:off x="4760595" y="4739217"/>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F783ED69-289C-48BC-BF40-359C54CAA146}"/>
            </a:ext>
          </a:extLst>
        </xdr:cNvPr>
        <xdr:cNvSpPr txBox="1"/>
      </xdr:nvSpPr>
      <xdr:spPr>
        <a:xfrm>
          <a:off x="4813300" y="591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AD9996CA-1B09-48C7-BEE6-A5AE4F6B369A}"/>
            </a:ext>
          </a:extLst>
        </xdr:cNvPr>
        <xdr:cNvCxnSpPr/>
      </xdr:nvCxnSpPr>
      <xdr:spPr>
        <a:xfrm>
          <a:off x="4673600" y="591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7D7C90A6-64CA-4C26-A367-04AED8A4D87E}"/>
            </a:ext>
          </a:extLst>
        </xdr:cNvPr>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910368F3-FE7B-4ACD-8AF9-B22BA00864D3}"/>
            </a:ext>
          </a:extLst>
        </xdr:cNvPr>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19DFC429-48FC-481A-ACF9-504133A56F73}"/>
            </a:ext>
          </a:extLst>
        </xdr:cNvPr>
        <xdr:cNvSpPr txBox="1"/>
      </xdr:nvSpPr>
      <xdr:spPr>
        <a:xfrm>
          <a:off x="4813300" y="508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11FDFD3C-E6A9-4A77-AFBF-3AD53E615C5A}"/>
            </a:ext>
          </a:extLst>
        </xdr:cNvPr>
        <xdr:cNvSpPr/>
      </xdr:nvSpPr>
      <xdr:spPr>
        <a:xfrm>
          <a:off x="4711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1B9C9ABA-3F41-472F-8AA5-FC724CAC9E9F}"/>
            </a:ext>
          </a:extLst>
        </xdr:cNvPr>
        <xdr:cNvSpPr/>
      </xdr:nvSpPr>
      <xdr:spPr>
        <a:xfrm>
          <a:off x="4000500" y="521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C1C85AE3-7269-4199-939D-76BC6C13764C}"/>
            </a:ext>
          </a:extLst>
        </xdr:cNvPr>
        <xdr:cNvSpPr/>
      </xdr:nvSpPr>
      <xdr:spPr>
        <a:xfrm>
          <a:off x="3238500" y="51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2AB74663-01EC-40EB-8E2F-17FA79B31E3B}"/>
            </a:ext>
          </a:extLst>
        </xdr:cNvPr>
        <xdr:cNvSpPr/>
      </xdr:nvSpPr>
      <xdr:spPr>
        <a:xfrm>
          <a:off x="2476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296C9183-1440-45AC-9D93-421D30808EA7}"/>
            </a:ext>
          </a:extLst>
        </xdr:cNvPr>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48CFB7F-05E2-4A96-B486-893859B79F8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0D1E4C7-C2D6-4934-A536-87D4C8F4FA8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2FE13AB-9803-4315-9400-482BD031B9F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C0D283F-A00D-4208-B0BF-787F52DCD3F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3DED40B-662D-4CC1-A6FF-CD363CD2F12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35771</xdr:rowOff>
    </xdr:from>
    <xdr:to>
      <xdr:col>23</xdr:col>
      <xdr:colOff>136525</xdr:colOff>
      <xdr:row>34</xdr:row>
      <xdr:rowOff>137371</xdr:rowOff>
    </xdr:to>
    <xdr:sp macro="" textlink="">
      <xdr:nvSpPr>
        <xdr:cNvPr id="81" name="楕円 80">
          <a:extLst>
            <a:ext uri="{FF2B5EF4-FFF2-40B4-BE49-F238E27FC236}">
              <a16:creationId xmlns:a16="http://schemas.microsoft.com/office/drawing/2014/main" id="{7AB8A185-DCA6-4FC7-B4CB-83A25E52EDCD}"/>
            </a:ext>
          </a:extLst>
        </xdr:cNvPr>
        <xdr:cNvSpPr/>
      </xdr:nvSpPr>
      <xdr:spPr>
        <a:xfrm>
          <a:off x="4711700" y="58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122148</xdr:rowOff>
    </xdr:from>
    <xdr:ext cx="405111" cy="259045"/>
    <xdr:sp macro="" textlink="">
      <xdr:nvSpPr>
        <xdr:cNvPr id="82" name="有形固定資産減価償却率該当値テキスト">
          <a:extLst>
            <a:ext uri="{FF2B5EF4-FFF2-40B4-BE49-F238E27FC236}">
              <a16:creationId xmlns:a16="http://schemas.microsoft.com/office/drawing/2014/main" id="{7986571E-0C95-4BE8-B4CF-26F7A0D11CF3}"/>
            </a:ext>
          </a:extLst>
        </xdr:cNvPr>
        <xdr:cNvSpPr txBox="1"/>
      </xdr:nvSpPr>
      <xdr:spPr>
        <a:xfrm>
          <a:off x="4813300" y="577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35771</xdr:rowOff>
    </xdr:from>
    <xdr:to>
      <xdr:col>19</xdr:col>
      <xdr:colOff>187325</xdr:colOff>
      <xdr:row>34</xdr:row>
      <xdr:rowOff>137371</xdr:rowOff>
    </xdr:to>
    <xdr:sp macro="" textlink="">
      <xdr:nvSpPr>
        <xdr:cNvPr id="83" name="楕円 82">
          <a:extLst>
            <a:ext uri="{FF2B5EF4-FFF2-40B4-BE49-F238E27FC236}">
              <a16:creationId xmlns:a16="http://schemas.microsoft.com/office/drawing/2014/main" id="{D2A253C5-3975-4B9F-9DFD-9E9316ADD78B}"/>
            </a:ext>
          </a:extLst>
        </xdr:cNvPr>
        <xdr:cNvSpPr/>
      </xdr:nvSpPr>
      <xdr:spPr>
        <a:xfrm>
          <a:off x="4000500" y="58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86571</xdr:rowOff>
    </xdr:from>
    <xdr:to>
      <xdr:col>23</xdr:col>
      <xdr:colOff>85725</xdr:colOff>
      <xdr:row>34</xdr:row>
      <xdr:rowOff>86571</xdr:rowOff>
    </xdr:to>
    <xdr:cxnSp macro="">
      <xdr:nvCxnSpPr>
        <xdr:cNvPr id="84" name="直線コネクタ 83">
          <a:extLst>
            <a:ext uri="{FF2B5EF4-FFF2-40B4-BE49-F238E27FC236}">
              <a16:creationId xmlns:a16="http://schemas.microsoft.com/office/drawing/2014/main" id="{D18AC9C4-4E8D-449D-BEE3-A4D737706AE3}"/>
            </a:ext>
          </a:extLst>
        </xdr:cNvPr>
        <xdr:cNvCxnSpPr/>
      </xdr:nvCxnSpPr>
      <xdr:spPr>
        <a:xfrm>
          <a:off x="4051300" y="591587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5" name="楕円 84">
          <a:extLst>
            <a:ext uri="{FF2B5EF4-FFF2-40B4-BE49-F238E27FC236}">
              <a16:creationId xmlns:a16="http://schemas.microsoft.com/office/drawing/2014/main" id="{6FB9F754-1456-4337-A7F2-D58FE27DAC6F}"/>
            </a:ext>
          </a:extLst>
        </xdr:cNvPr>
        <xdr:cNvSpPr/>
      </xdr:nvSpPr>
      <xdr:spPr>
        <a:xfrm>
          <a:off x="24765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22348</xdr:rowOff>
    </xdr:from>
    <xdr:ext cx="405111" cy="259045"/>
    <xdr:sp macro="" textlink="">
      <xdr:nvSpPr>
        <xdr:cNvPr id="86" name="n_1aveValue有形固定資産減価償却率">
          <a:extLst>
            <a:ext uri="{FF2B5EF4-FFF2-40B4-BE49-F238E27FC236}">
              <a16:creationId xmlns:a16="http://schemas.microsoft.com/office/drawing/2014/main" id="{6EF3D02A-0DC1-48EF-8697-5E2F2930C241}"/>
            </a:ext>
          </a:extLst>
        </xdr:cNvPr>
        <xdr:cNvSpPr txBox="1"/>
      </xdr:nvSpPr>
      <xdr:spPr>
        <a:xfrm>
          <a:off x="3836044" y="49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87" name="n_2aveValue有形固定資産減価償却率">
          <a:extLst>
            <a:ext uri="{FF2B5EF4-FFF2-40B4-BE49-F238E27FC236}">
              <a16:creationId xmlns:a16="http://schemas.microsoft.com/office/drawing/2014/main" id="{EE9381A1-6DD4-46EB-AB6F-B3A0D31DC1F1}"/>
            </a:ext>
          </a:extLst>
        </xdr:cNvPr>
        <xdr:cNvSpPr txBox="1"/>
      </xdr:nvSpPr>
      <xdr:spPr>
        <a:xfrm>
          <a:off x="3086744" y="496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88" name="n_3aveValue有形固定資産減価償却率">
          <a:extLst>
            <a:ext uri="{FF2B5EF4-FFF2-40B4-BE49-F238E27FC236}">
              <a16:creationId xmlns:a16="http://schemas.microsoft.com/office/drawing/2014/main" id="{AC453AD1-8F90-496F-B058-0C35CD9EF4F0}"/>
            </a:ext>
          </a:extLst>
        </xdr:cNvPr>
        <xdr:cNvSpPr txBox="1"/>
      </xdr:nvSpPr>
      <xdr:spPr>
        <a:xfrm>
          <a:off x="2324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89" name="n_4aveValue有形固定資産減価償却率">
          <a:extLst>
            <a:ext uri="{FF2B5EF4-FFF2-40B4-BE49-F238E27FC236}">
              <a16:creationId xmlns:a16="http://schemas.microsoft.com/office/drawing/2014/main" id="{D282093A-7CC8-4420-B20F-39C01BC29B04}"/>
            </a:ext>
          </a:extLst>
        </xdr:cNvPr>
        <xdr:cNvSpPr txBox="1"/>
      </xdr:nvSpPr>
      <xdr:spPr>
        <a:xfrm>
          <a:off x="1562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128498</xdr:rowOff>
    </xdr:from>
    <xdr:ext cx="405111" cy="259045"/>
    <xdr:sp macro="" textlink="">
      <xdr:nvSpPr>
        <xdr:cNvPr id="90" name="n_1mainValue有形固定資産減価償却率">
          <a:extLst>
            <a:ext uri="{FF2B5EF4-FFF2-40B4-BE49-F238E27FC236}">
              <a16:creationId xmlns:a16="http://schemas.microsoft.com/office/drawing/2014/main" id="{168C6A26-AA27-4476-B329-EC3F1C1BAB77}"/>
            </a:ext>
          </a:extLst>
        </xdr:cNvPr>
        <xdr:cNvSpPr txBox="1"/>
      </xdr:nvSpPr>
      <xdr:spPr>
        <a:xfrm>
          <a:off x="3836044" y="595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127017</xdr:rowOff>
    </xdr:from>
    <xdr:ext cx="405111" cy="259045"/>
    <xdr:sp macro="" textlink="">
      <xdr:nvSpPr>
        <xdr:cNvPr id="91" name="n_3mainValue有形固定資産減価償却率">
          <a:extLst>
            <a:ext uri="{FF2B5EF4-FFF2-40B4-BE49-F238E27FC236}">
              <a16:creationId xmlns:a16="http://schemas.microsoft.com/office/drawing/2014/main" id="{072EA791-FD87-43B3-83EA-39F62C3AA970}"/>
            </a:ext>
          </a:extLst>
        </xdr:cNvPr>
        <xdr:cNvSpPr txBox="1"/>
      </xdr:nvSpPr>
      <xdr:spPr>
        <a:xfrm>
          <a:off x="2324744" y="527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48411142-C0DB-4E35-859C-9CBB40D6E4B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9F428419-C303-4FF5-8CF9-971FD14A15B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2833D81C-14BC-47A8-9CB6-DC61C571A14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F4ACF19C-5A4B-4F31-8C23-75A5BF1A364D}"/>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5F631991-1C23-41F4-BEC8-46C17D627D8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3E236727-040A-480E-A126-D8120E8E375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467D9B59-1291-4014-9EB4-A7BF1405DD3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DF2A2166-1D81-4B44-8B04-AD9521C6A96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C0CDE25E-848D-4244-A02E-6DB7E6A648D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9EF6069A-AD11-4E65-B797-F4E3B80A632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E31F2E9B-A014-4E12-A8E5-341436B3D97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63E79396-8823-4043-B05E-BAD6F5EBA8B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A822195-573D-4B86-81DF-13A7C8D5CC3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a:t>
          </a:r>
          <a:r>
            <a:rPr lang="en-US" altLang="ja-JP" sz="1100">
              <a:solidFill>
                <a:schemeClr val="dk1"/>
              </a:solidFill>
              <a:effectLst/>
              <a:latin typeface="+mn-lt"/>
              <a:ea typeface="+mn-ea"/>
              <a:cs typeface="+mn-cs"/>
            </a:rPr>
            <a:t>735.9</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515.7</a:t>
          </a:r>
          <a:r>
            <a:rPr lang="ja-JP" altLang="ja-JP" sz="1100">
              <a:solidFill>
                <a:schemeClr val="dk1"/>
              </a:solidFill>
              <a:effectLst/>
              <a:latin typeface="+mn-lt"/>
              <a:ea typeface="+mn-ea"/>
              <a:cs typeface="+mn-cs"/>
            </a:rPr>
            <a:t>を大きく上回っている。</a:t>
          </a:r>
          <a:endParaRPr lang="ja-JP" altLang="ja-JP">
            <a:effectLst/>
          </a:endParaRPr>
        </a:p>
        <a:p>
          <a:r>
            <a:rPr kumimoji="1" lang="ja-JP" altLang="ja-JP" sz="1100">
              <a:solidFill>
                <a:schemeClr val="dk1"/>
              </a:solidFill>
              <a:effectLst/>
              <a:latin typeface="+mn-lt"/>
              <a:ea typeface="+mn-ea"/>
              <a:cs typeface="+mn-cs"/>
            </a:rPr>
            <a:t>これは、将来負担比率が高いことなどが主な原因と考えられる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D482C5FF-67A9-4C13-AD1E-9A0D716891D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AB59EA6D-BF65-4D3C-9F9E-B37AA926CF21}"/>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A81C8B74-BC95-4D99-BADF-0751F88F8D5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AC1B86A4-F448-4A2D-BB01-0E25762024D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6107EA87-0A32-4C59-A936-7F2508AC7D95}"/>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4C385ECA-D585-45E2-B734-D9B340C64A6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AD03FEB2-1645-441C-B6A7-BD40A78A193E}"/>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4650022A-46F2-497E-94D7-4D76E05DA969}"/>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5295AF77-9C48-4FE3-B4F2-AA705144A396}"/>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8EC0B555-5F21-4AF8-AC7E-6BA26483723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3EFE2250-19D9-4119-BE4E-3739A0489655}"/>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FB5A5FE7-390E-41DF-B270-CDB1166D993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2DF85643-EAE8-4FFD-BAD0-28E31FE41707}"/>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51A820A2-CDE8-4CA5-A9C8-F2BB9FEBA7B6}"/>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9" name="テキスト ボックス 118">
          <a:extLst>
            <a:ext uri="{FF2B5EF4-FFF2-40B4-BE49-F238E27FC236}">
              <a16:creationId xmlns:a16="http://schemas.microsoft.com/office/drawing/2014/main" id="{925AD584-A5F1-4760-B350-21E752FA2F8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F821FF96-5AFE-48EC-A6FD-AE5C373F695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10801DA4-74E4-4E2A-B347-6BF90A8A086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2" name="直線コネクタ 121">
          <a:extLst>
            <a:ext uri="{FF2B5EF4-FFF2-40B4-BE49-F238E27FC236}">
              <a16:creationId xmlns:a16="http://schemas.microsoft.com/office/drawing/2014/main" id="{CE45937B-F331-42AD-990F-CC2752569DBC}"/>
            </a:ext>
          </a:extLst>
        </xdr:cNvPr>
        <xdr:cNvCxnSpPr/>
      </xdr:nvCxnSpPr>
      <xdr:spPr>
        <a:xfrm flipV="1">
          <a:off x="14793595" y="4489903"/>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3" name="債務償還比率最小値テキスト">
          <a:extLst>
            <a:ext uri="{FF2B5EF4-FFF2-40B4-BE49-F238E27FC236}">
              <a16:creationId xmlns:a16="http://schemas.microsoft.com/office/drawing/2014/main" id="{C4D146B7-87A8-40D9-B101-BC2365584216}"/>
            </a:ext>
          </a:extLst>
        </xdr:cNvPr>
        <xdr:cNvSpPr txBox="1"/>
      </xdr:nvSpPr>
      <xdr:spPr>
        <a:xfrm>
          <a:off x="14846300" y="597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4" name="直線コネクタ 123">
          <a:extLst>
            <a:ext uri="{FF2B5EF4-FFF2-40B4-BE49-F238E27FC236}">
              <a16:creationId xmlns:a16="http://schemas.microsoft.com/office/drawing/2014/main" id="{24A8A93A-F860-4405-8AEC-28F1CB9CFED8}"/>
            </a:ext>
          </a:extLst>
        </xdr:cNvPr>
        <xdr:cNvCxnSpPr/>
      </xdr:nvCxnSpPr>
      <xdr:spPr>
        <a:xfrm>
          <a:off x="14706600" y="596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5" name="債務償還比率最大値テキスト">
          <a:extLst>
            <a:ext uri="{FF2B5EF4-FFF2-40B4-BE49-F238E27FC236}">
              <a16:creationId xmlns:a16="http://schemas.microsoft.com/office/drawing/2014/main" id="{1DB31F79-E732-4239-B37A-C21948FB8F6B}"/>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6" name="直線コネクタ 125">
          <a:extLst>
            <a:ext uri="{FF2B5EF4-FFF2-40B4-BE49-F238E27FC236}">
              <a16:creationId xmlns:a16="http://schemas.microsoft.com/office/drawing/2014/main" id="{EFA55C80-89C7-4039-AB3A-4AF718D14A8C}"/>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27" name="債務償還比率平均値テキスト">
          <a:extLst>
            <a:ext uri="{FF2B5EF4-FFF2-40B4-BE49-F238E27FC236}">
              <a16:creationId xmlns:a16="http://schemas.microsoft.com/office/drawing/2014/main" id="{E35290F0-11DA-41AF-B73E-E538FF8A224D}"/>
            </a:ext>
          </a:extLst>
        </xdr:cNvPr>
        <xdr:cNvSpPr txBox="1"/>
      </xdr:nvSpPr>
      <xdr:spPr>
        <a:xfrm>
          <a:off x="14846300" y="50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28" name="フローチャート: 判断 127">
          <a:extLst>
            <a:ext uri="{FF2B5EF4-FFF2-40B4-BE49-F238E27FC236}">
              <a16:creationId xmlns:a16="http://schemas.microsoft.com/office/drawing/2014/main" id="{1E1AD393-A1FB-4EEF-B381-02287CD00F0F}"/>
            </a:ext>
          </a:extLst>
        </xdr:cNvPr>
        <xdr:cNvSpPr/>
      </xdr:nvSpPr>
      <xdr:spPr>
        <a:xfrm>
          <a:off x="14744700" y="52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29" name="フローチャート: 判断 128">
          <a:extLst>
            <a:ext uri="{FF2B5EF4-FFF2-40B4-BE49-F238E27FC236}">
              <a16:creationId xmlns:a16="http://schemas.microsoft.com/office/drawing/2014/main" id="{807E64AE-3516-4B49-B353-9D67132E90AD}"/>
            </a:ext>
          </a:extLst>
        </xdr:cNvPr>
        <xdr:cNvSpPr/>
      </xdr:nvSpPr>
      <xdr:spPr>
        <a:xfrm>
          <a:off x="14033500" y="5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0" name="フローチャート: 判断 129">
          <a:extLst>
            <a:ext uri="{FF2B5EF4-FFF2-40B4-BE49-F238E27FC236}">
              <a16:creationId xmlns:a16="http://schemas.microsoft.com/office/drawing/2014/main" id="{71ABD210-D949-4B9E-AB73-0317F07B02C4}"/>
            </a:ext>
          </a:extLst>
        </xdr:cNvPr>
        <xdr:cNvSpPr/>
      </xdr:nvSpPr>
      <xdr:spPr>
        <a:xfrm>
          <a:off x="13271500" y="526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1" name="フローチャート: 判断 130">
          <a:extLst>
            <a:ext uri="{FF2B5EF4-FFF2-40B4-BE49-F238E27FC236}">
              <a16:creationId xmlns:a16="http://schemas.microsoft.com/office/drawing/2014/main" id="{1234042C-C5E8-4AAF-82E8-77FD213F5DC2}"/>
            </a:ext>
          </a:extLst>
        </xdr:cNvPr>
        <xdr:cNvSpPr/>
      </xdr:nvSpPr>
      <xdr:spPr>
        <a:xfrm>
          <a:off x="12509500" y="528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2" name="フローチャート: 判断 131">
          <a:extLst>
            <a:ext uri="{FF2B5EF4-FFF2-40B4-BE49-F238E27FC236}">
              <a16:creationId xmlns:a16="http://schemas.microsoft.com/office/drawing/2014/main" id="{FD462D76-4F32-4B31-BC44-3EB3C6C381DE}"/>
            </a:ext>
          </a:extLst>
        </xdr:cNvPr>
        <xdr:cNvSpPr/>
      </xdr:nvSpPr>
      <xdr:spPr>
        <a:xfrm>
          <a:off x="11747500" y="519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1A4C2F9-6D55-47C9-9D12-4923312060F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90670BF-CE29-4E74-B2AF-A8B648DD937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75C61CA-937B-4B20-93BD-612F12FD0C96}"/>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B2EAB43-3500-4DA8-9455-34BC2343675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780E533-2FBE-4D12-9C0A-E875B00F2DC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87566</xdr:rowOff>
    </xdr:from>
    <xdr:to>
      <xdr:col>76</xdr:col>
      <xdr:colOff>73025</xdr:colOff>
      <xdr:row>33</xdr:row>
      <xdr:rowOff>17716</xdr:rowOff>
    </xdr:to>
    <xdr:sp macro="" textlink="">
      <xdr:nvSpPr>
        <xdr:cNvPr id="138" name="楕円 137">
          <a:extLst>
            <a:ext uri="{FF2B5EF4-FFF2-40B4-BE49-F238E27FC236}">
              <a16:creationId xmlns:a16="http://schemas.microsoft.com/office/drawing/2014/main" id="{924CF730-973E-4107-B3CC-0740CFD7578C}"/>
            </a:ext>
          </a:extLst>
        </xdr:cNvPr>
        <xdr:cNvSpPr/>
      </xdr:nvSpPr>
      <xdr:spPr>
        <a:xfrm>
          <a:off x="14744700" y="55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65993</xdr:rowOff>
    </xdr:from>
    <xdr:ext cx="469744" cy="259045"/>
    <xdr:sp macro="" textlink="">
      <xdr:nvSpPr>
        <xdr:cNvPr id="139" name="債務償還比率該当値テキスト">
          <a:extLst>
            <a:ext uri="{FF2B5EF4-FFF2-40B4-BE49-F238E27FC236}">
              <a16:creationId xmlns:a16="http://schemas.microsoft.com/office/drawing/2014/main" id="{A962F2BC-BAFA-4261-9DA6-C8A5C8E2503F}"/>
            </a:ext>
          </a:extLst>
        </xdr:cNvPr>
        <xdr:cNvSpPr txBox="1"/>
      </xdr:nvSpPr>
      <xdr:spPr>
        <a:xfrm>
          <a:off x="14846300" y="555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20828</xdr:rowOff>
    </xdr:from>
    <xdr:to>
      <xdr:col>72</xdr:col>
      <xdr:colOff>123825</xdr:colOff>
      <xdr:row>33</xdr:row>
      <xdr:rowOff>122428</xdr:rowOff>
    </xdr:to>
    <xdr:sp macro="" textlink="">
      <xdr:nvSpPr>
        <xdr:cNvPr id="140" name="楕円 139">
          <a:extLst>
            <a:ext uri="{FF2B5EF4-FFF2-40B4-BE49-F238E27FC236}">
              <a16:creationId xmlns:a16="http://schemas.microsoft.com/office/drawing/2014/main" id="{F106CA33-3F53-4382-9605-EC893768F5F1}"/>
            </a:ext>
          </a:extLst>
        </xdr:cNvPr>
        <xdr:cNvSpPr/>
      </xdr:nvSpPr>
      <xdr:spPr>
        <a:xfrm>
          <a:off x="14033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138366</xdr:rowOff>
    </xdr:from>
    <xdr:to>
      <xdr:col>76</xdr:col>
      <xdr:colOff>22225</xdr:colOff>
      <xdr:row>33</xdr:row>
      <xdr:rowOff>71628</xdr:rowOff>
    </xdr:to>
    <xdr:cxnSp macro="">
      <xdr:nvCxnSpPr>
        <xdr:cNvPr id="141" name="直線コネクタ 140">
          <a:extLst>
            <a:ext uri="{FF2B5EF4-FFF2-40B4-BE49-F238E27FC236}">
              <a16:creationId xmlns:a16="http://schemas.microsoft.com/office/drawing/2014/main" id="{EF2B1D96-2497-45DB-B811-4E16AE13EC20}"/>
            </a:ext>
          </a:extLst>
        </xdr:cNvPr>
        <xdr:cNvCxnSpPr/>
      </xdr:nvCxnSpPr>
      <xdr:spPr>
        <a:xfrm flipV="1">
          <a:off x="14084300" y="5624766"/>
          <a:ext cx="7112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137223</xdr:rowOff>
    </xdr:from>
    <xdr:to>
      <xdr:col>68</xdr:col>
      <xdr:colOff>123825</xdr:colOff>
      <xdr:row>33</xdr:row>
      <xdr:rowOff>67373</xdr:rowOff>
    </xdr:to>
    <xdr:sp macro="" textlink="">
      <xdr:nvSpPr>
        <xdr:cNvPr id="142" name="楕円 141">
          <a:extLst>
            <a:ext uri="{FF2B5EF4-FFF2-40B4-BE49-F238E27FC236}">
              <a16:creationId xmlns:a16="http://schemas.microsoft.com/office/drawing/2014/main" id="{8F4B7026-3690-487C-BD34-03C7B0625E55}"/>
            </a:ext>
          </a:extLst>
        </xdr:cNvPr>
        <xdr:cNvSpPr/>
      </xdr:nvSpPr>
      <xdr:spPr>
        <a:xfrm>
          <a:off x="13271500" y="56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16573</xdr:rowOff>
    </xdr:from>
    <xdr:to>
      <xdr:col>72</xdr:col>
      <xdr:colOff>73025</xdr:colOff>
      <xdr:row>33</xdr:row>
      <xdr:rowOff>71628</xdr:rowOff>
    </xdr:to>
    <xdr:cxnSp macro="">
      <xdr:nvCxnSpPr>
        <xdr:cNvPr id="143" name="直線コネクタ 142">
          <a:extLst>
            <a:ext uri="{FF2B5EF4-FFF2-40B4-BE49-F238E27FC236}">
              <a16:creationId xmlns:a16="http://schemas.microsoft.com/office/drawing/2014/main" id="{00D71FC0-4CF9-4F8C-96AD-9F7CB5ECB633}"/>
            </a:ext>
          </a:extLst>
        </xdr:cNvPr>
        <xdr:cNvCxnSpPr/>
      </xdr:nvCxnSpPr>
      <xdr:spPr>
        <a:xfrm>
          <a:off x="13322300" y="5674423"/>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96665</xdr:rowOff>
    </xdr:from>
    <xdr:to>
      <xdr:col>64</xdr:col>
      <xdr:colOff>123825</xdr:colOff>
      <xdr:row>33</xdr:row>
      <xdr:rowOff>26815</xdr:rowOff>
    </xdr:to>
    <xdr:sp macro="" textlink="">
      <xdr:nvSpPr>
        <xdr:cNvPr id="144" name="楕円 143">
          <a:extLst>
            <a:ext uri="{FF2B5EF4-FFF2-40B4-BE49-F238E27FC236}">
              <a16:creationId xmlns:a16="http://schemas.microsoft.com/office/drawing/2014/main" id="{79B392BA-E14A-4D33-83A4-D2B34185EAA3}"/>
            </a:ext>
          </a:extLst>
        </xdr:cNvPr>
        <xdr:cNvSpPr/>
      </xdr:nvSpPr>
      <xdr:spPr>
        <a:xfrm>
          <a:off x="12509500" y="55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147465</xdr:rowOff>
    </xdr:from>
    <xdr:to>
      <xdr:col>68</xdr:col>
      <xdr:colOff>73025</xdr:colOff>
      <xdr:row>33</xdr:row>
      <xdr:rowOff>16573</xdr:rowOff>
    </xdr:to>
    <xdr:cxnSp macro="">
      <xdr:nvCxnSpPr>
        <xdr:cNvPr id="145" name="直線コネクタ 144">
          <a:extLst>
            <a:ext uri="{FF2B5EF4-FFF2-40B4-BE49-F238E27FC236}">
              <a16:creationId xmlns:a16="http://schemas.microsoft.com/office/drawing/2014/main" id="{2B953FBE-7814-4FF0-84E8-A31639AD042C}"/>
            </a:ext>
          </a:extLst>
        </xdr:cNvPr>
        <xdr:cNvCxnSpPr/>
      </xdr:nvCxnSpPr>
      <xdr:spPr>
        <a:xfrm>
          <a:off x="12560300" y="5633865"/>
          <a:ext cx="762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122537</xdr:rowOff>
    </xdr:from>
    <xdr:to>
      <xdr:col>60</xdr:col>
      <xdr:colOff>123825</xdr:colOff>
      <xdr:row>32</xdr:row>
      <xdr:rowOff>52687</xdr:rowOff>
    </xdr:to>
    <xdr:sp macro="" textlink="">
      <xdr:nvSpPr>
        <xdr:cNvPr id="146" name="楕円 145">
          <a:extLst>
            <a:ext uri="{FF2B5EF4-FFF2-40B4-BE49-F238E27FC236}">
              <a16:creationId xmlns:a16="http://schemas.microsoft.com/office/drawing/2014/main" id="{9371E6E9-642C-4EC6-BF80-7E1760D8A5EB}"/>
            </a:ext>
          </a:extLst>
        </xdr:cNvPr>
        <xdr:cNvSpPr/>
      </xdr:nvSpPr>
      <xdr:spPr>
        <a:xfrm>
          <a:off x="11747500" y="54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1887</xdr:rowOff>
    </xdr:from>
    <xdr:to>
      <xdr:col>64</xdr:col>
      <xdr:colOff>73025</xdr:colOff>
      <xdr:row>32</xdr:row>
      <xdr:rowOff>147465</xdr:rowOff>
    </xdr:to>
    <xdr:cxnSp macro="">
      <xdr:nvCxnSpPr>
        <xdr:cNvPr id="147" name="直線コネクタ 146">
          <a:extLst>
            <a:ext uri="{FF2B5EF4-FFF2-40B4-BE49-F238E27FC236}">
              <a16:creationId xmlns:a16="http://schemas.microsoft.com/office/drawing/2014/main" id="{8073551F-19AE-460F-9C41-80D43C27BED3}"/>
            </a:ext>
          </a:extLst>
        </xdr:cNvPr>
        <xdr:cNvCxnSpPr/>
      </xdr:nvCxnSpPr>
      <xdr:spPr>
        <a:xfrm>
          <a:off x="11798300" y="5488287"/>
          <a:ext cx="762000" cy="1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48" name="n_1aveValue債務償還比率">
          <a:extLst>
            <a:ext uri="{FF2B5EF4-FFF2-40B4-BE49-F238E27FC236}">
              <a16:creationId xmlns:a16="http://schemas.microsoft.com/office/drawing/2014/main" id="{4F516995-80D5-4EB0-A4C3-1A5D1ADDDFFC}"/>
            </a:ext>
          </a:extLst>
        </xdr:cNvPr>
        <xdr:cNvSpPr txBox="1"/>
      </xdr:nvSpPr>
      <xdr:spPr>
        <a:xfrm>
          <a:off x="13836727" y="50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49" name="n_2aveValue債務償還比率">
          <a:extLst>
            <a:ext uri="{FF2B5EF4-FFF2-40B4-BE49-F238E27FC236}">
              <a16:creationId xmlns:a16="http://schemas.microsoft.com/office/drawing/2014/main" id="{DE953EF0-A459-4823-B423-2A409C1EB79B}"/>
            </a:ext>
          </a:extLst>
        </xdr:cNvPr>
        <xdr:cNvSpPr txBox="1"/>
      </xdr:nvSpPr>
      <xdr:spPr>
        <a:xfrm>
          <a:off x="13087427" y="50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0" name="n_3aveValue債務償還比率">
          <a:extLst>
            <a:ext uri="{FF2B5EF4-FFF2-40B4-BE49-F238E27FC236}">
              <a16:creationId xmlns:a16="http://schemas.microsoft.com/office/drawing/2014/main" id="{9B7D35FF-6274-4399-A921-83431BA2B315}"/>
            </a:ext>
          </a:extLst>
        </xdr:cNvPr>
        <xdr:cNvSpPr txBox="1"/>
      </xdr:nvSpPr>
      <xdr:spPr>
        <a:xfrm>
          <a:off x="12325427" y="505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1" name="n_4aveValue債務償還比率">
          <a:extLst>
            <a:ext uri="{FF2B5EF4-FFF2-40B4-BE49-F238E27FC236}">
              <a16:creationId xmlns:a16="http://schemas.microsoft.com/office/drawing/2014/main" id="{100A8FCB-49FC-43AF-B2D5-057CDF454277}"/>
            </a:ext>
          </a:extLst>
        </xdr:cNvPr>
        <xdr:cNvSpPr txBox="1"/>
      </xdr:nvSpPr>
      <xdr:spPr>
        <a:xfrm>
          <a:off x="11563427" y="49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113555</xdr:rowOff>
    </xdr:from>
    <xdr:ext cx="469744" cy="259045"/>
    <xdr:sp macro="" textlink="">
      <xdr:nvSpPr>
        <xdr:cNvPr id="152" name="n_1mainValue債務償還比率">
          <a:extLst>
            <a:ext uri="{FF2B5EF4-FFF2-40B4-BE49-F238E27FC236}">
              <a16:creationId xmlns:a16="http://schemas.microsoft.com/office/drawing/2014/main" id="{51F40452-EA67-4D1E-A2A5-AC4548E51AAB}"/>
            </a:ext>
          </a:extLst>
        </xdr:cNvPr>
        <xdr:cNvSpPr txBox="1"/>
      </xdr:nvSpPr>
      <xdr:spPr>
        <a:xfrm>
          <a:off x="13836727" y="57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58500</xdr:rowOff>
    </xdr:from>
    <xdr:ext cx="469744" cy="259045"/>
    <xdr:sp macro="" textlink="">
      <xdr:nvSpPr>
        <xdr:cNvPr id="153" name="n_2mainValue債務償還比率">
          <a:extLst>
            <a:ext uri="{FF2B5EF4-FFF2-40B4-BE49-F238E27FC236}">
              <a16:creationId xmlns:a16="http://schemas.microsoft.com/office/drawing/2014/main" id="{20209925-8D12-4573-92C8-D50BC32F8C42}"/>
            </a:ext>
          </a:extLst>
        </xdr:cNvPr>
        <xdr:cNvSpPr txBox="1"/>
      </xdr:nvSpPr>
      <xdr:spPr>
        <a:xfrm>
          <a:off x="13087427" y="571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17942</xdr:rowOff>
    </xdr:from>
    <xdr:ext cx="469744" cy="259045"/>
    <xdr:sp macro="" textlink="">
      <xdr:nvSpPr>
        <xdr:cNvPr id="154" name="n_3mainValue債務償還比率">
          <a:extLst>
            <a:ext uri="{FF2B5EF4-FFF2-40B4-BE49-F238E27FC236}">
              <a16:creationId xmlns:a16="http://schemas.microsoft.com/office/drawing/2014/main" id="{3E367FFD-868A-4AF3-A62A-51A38C7993A5}"/>
            </a:ext>
          </a:extLst>
        </xdr:cNvPr>
        <xdr:cNvSpPr txBox="1"/>
      </xdr:nvSpPr>
      <xdr:spPr>
        <a:xfrm>
          <a:off x="12325427" y="567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43814</xdr:rowOff>
    </xdr:from>
    <xdr:ext cx="469744" cy="259045"/>
    <xdr:sp macro="" textlink="">
      <xdr:nvSpPr>
        <xdr:cNvPr id="155" name="n_4mainValue債務償還比率">
          <a:extLst>
            <a:ext uri="{FF2B5EF4-FFF2-40B4-BE49-F238E27FC236}">
              <a16:creationId xmlns:a16="http://schemas.microsoft.com/office/drawing/2014/main" id="{7FF5D0C3-8E3A-4783-B36F-5AD18A28E144}"/>
            </a:ext>
          </a:extLst>
        </xdr:cNvPr>
        <xdr:cNvSpPr txBox="1"/>
      </xdr:nvSpPr>
      <xdr:spPr>
        <a:xfrm>
          <a:off x="11563427" y="55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A64EC37C-217B-4B63-819D-82BF48B9679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8F52F183-229C-4429-865E-755B6EB3386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7FB2A064-68D0-4100-8AFE-C0B4ACAB591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CEFB08DC-7375-4B5F-B804-BB506C97559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B13D80F5-9279-4530-B5DA-C91DA9C84E3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C0ECE0DC-884E-4399-8059-D78A2098B04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A0F48E-26B0-45B9-9B81-134C8B3B5F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A712C9-C325-46B8-9F41-5F8C2116EB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C33AB2-B59B-4C11-BD47-46CB231A52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36FF12-E164-419C-82E5-708C91123A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6CD64A-BF7C-4680-A3B4-C6722000D6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1032CC-6698-4644-8E72-4536664F36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EAFBCE-9805-4B6C-B66C-B2B1D864BE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77B821-3CF0-4B7D-9FEF-C6E0CF7185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500DC2-07B6-4430-B408-C33F2B43DE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3E009E-9284-4F8B-98AF-5AC317D77D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14,089
13,815
144.21
7,969,825
7,436,790
462,787
5,319,027
9,270,088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1DBDCF-8C64-4AEA-B545-B80D46EEF9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118847-2390-4A0A-8C81-C2DD119942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31A8A4-CC4D-4F7A-AC5B-5FB2347B9A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915ED9-BA7D-461C-BAE5-8223B0AB33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FBC332-A1F5-4FF2-932D-A84C8A24F8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DD6497B-BE61-452B-88E2-6C3BFEDDBE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B04FCB-F4F5-4C14-A4D3-48E72ADD94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41359E-CCEE-429E-B32B-36AB482052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F726E0-BF6F-42F4-A579-F374167D89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05EF02-F390-4159-9EA9-CD8729B6AD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AF81E1-C518-434C-BC89-60E8532534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F8BEDE-79B7-4279-A672-C723F19522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A6F3DF-E62E-4E1A-A5BD-78E17D8EA9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4A3D57-225C-4A37-A003-871FF2BF67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1865D7-EC67-403D-9BB5-3FB956B3ED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162C59-CC08-45E9-8D78-CD0CCC1430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144F41-29DD-4DBC-8CCB-071252420C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9751C7-9289-4EF7-94E5-22D6B736D5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4002DB-5E93-4AD7-925E-CAFA2F1573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8CA62DE-8D1A-40C2-A4F6-570B2743DF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FC08C6-44F7-490F-9E28-4F32461248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4ECB9C-F8E7-4F99-A404-749057BD6E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18FE58-5064-476D-85A6-2BFE794D20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B6A5CA-26FB-400A-8E24-738D36A33B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791AFF-B5C9-4050-BD30-E77F935B752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E455B0-220B-46AC-BCCF-F8AAEB9EC3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5D2111-84EB-40EB-A5E2-033B1D3829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0AF5CE-319B-444B-8B57-15D87BC17B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15C47C-F7A8-4751-A9E1-F5F2E52973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E8CD10-7345-44D5-8CED-050B69F8EB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1D8C98-B7B4-47FF-B6B2-1F70C4A16A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158848-CB30-4D48-974B-622522CADB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5D7AD8-4649-44E6-9A6D-63851EE5A41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A12AB00-D083-4499-9E48-522C904667A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F6DEB0-BD0D-4C1B-83B1-F1FEA84105B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5D1D21-FFF3-49FB-93FB-F366BC3161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618689-3B2E-4507-8E49-4BAABB9E6A3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60631FE-E9BE-4C33-9EC2-AF6B121D5A6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4A99C7A-9F03-48AB-958E-A15023AC234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15948AA-E20F-472A-8D8D-BFB103B65EF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4C25E66-E513-4E5A-B56F-3822A8B6770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CC19F5B-6FFF-4DAF-B0F0-F635EA56E7A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8874A54-705D-459C-94D4-1AE123CC54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CA5A4BD-2277-4FCB-8CD4-7C26BE1B4FB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ECA3F54-5FB7-4308-92FF-6D4E2BC793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4ABEFE00-EA53-409E-81D2-E23175BF51D7}"/>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439F8652-0FA4-4D76-96F7-1B21DAE7AED3}"/>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CB28622A-2EE6-4FF1-AE7D-76BC91228A29}"/>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3998D65B-AEDF-4805-98B8-93D0AD5D7C00}"/>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6B049B85-3CF5-473A-8A17-CA4FA15773DB}"/>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472FD5F4-789D-493C-A2D0-5E302AFEF7A3}"/>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8A1FF9EB-CD73-4BCB-9D98-7D6D1860E666}"/>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1D751580-3E31-4D10-807E-29FD7A74D313}"/>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9925754D-CD48-4CD3-BDF8-BC02E01C720F}"/>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095D863A-5232-4DFF-BA6F-E95FA93A0BC1}"/>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C46CF06E-F9FB-4A29-8E9A-9BCDC34CA398}"/>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66A0BB-2690-4E79-B387-044694A6B51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3FD660-B326-468C-8765-A80FF13F2FD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C589DF-6651-4521-907B-BA35D170C4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C4BD05-429A-444C-9F89-7456A2AD60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BFD31A-2B11-4E79-819F-747B211A41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73" name="楕円 72">
          <a:extLst>
            <a:ext uri="{FF2B5EF4-FFF2-40B4-BE49-F238E27FC236}">
              <a16:creationId xmlns:a16="http://schemas.microsoft.com/office/drawing/2014/main" id="{ACE67D41-E02F-457B-8A55-B6CCA930D75D}"/>
            </a:ext>
          </a:extLst>
        </xdr:cNvPr>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469744" cy="259045"/>
    <xdr:sp macro="" textlink="">
      <xdr:nvSpPr>
        <xdr:cNvPr id="74" name="【道路】&#10;有形固定資産減価償却率該当値テキスト">
          <a:extLst>
            <a:ext uri="{FF2B5EF4-FFF2-40B4-BE49-F238E27FC236}">
              <a16:creationId xmlns:a16="http://schemas.microsoft.com/office/drawing/2014/main" id="{273E632B-9D5C-46DC-87F4-A8216A176491}"/>
            </a:ext>
          </a:extLst>
        </xdr:cNvPr>
        <xdr:cNvSpPr txBox="1"/>
      </xdr:nvSpPr>
      <xdr:spPr>
        <a:xfrm>
          <a:off x="4673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5" name="楕円 74">
          <a:extLst>
            <a:ext uri="{FF2B5EF4-FFF2-40B4-BE49-F238E27FC236}">
              <a16:creationId xmlns:a16="http://schemas.microsoft.com/office/drawing/2014/main" id="{3ACB594A-1AE9-4FFA-823C-596D22EAC949}"/>
            </a:ext>
          </a:extLst>
        </xdr:cNvPr>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38100</xdr:rowOff>
    </xdr:from>
    <xdr:to>
      <xdr:col>24</xdr:col>
      <xdr:colOff>63500</xdr:colOff>
      <xdr:row>42</xdr:row>
      <xdr:rowOff>38100</xdr:rowOff>
    </xdr:to>
    <xdr:cxnSp macro="">
      <xdr:nvCxnSpPr>
        <xdr:cNvPr id="76" name="直線コネクタ 75">
          <a:extLst>
            <a:ext uri="{FF2B5EF4-FFF2-40B4-BE49-F238E27FC236}">
              <a16:creationId xmlns:a16="http://schemas.microsoft.com/office/drawing/2014/main" id="{769AA80A-6090-41EB-BC26-12C7920AE5CD}"/>
            </a:ext>
          </a:extLst>
        </xdr:cNvPr>
        <xdr:cNvCxnSpPr/>
      </xdr:nvCxnSpPr>
      <xdr:spPr>
        <a:xfrm>
          <a:off x="3797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7" name="楕円 76">
          <a:extLst>
            <a:ext uri="{FF2B5EF4-FFF2-40B4-BE49-F238E27FC236}">
              <a16:creationId xmlns:a16="http://schemas.microsoft.com/office/drawing/2014/main" id="{A26707E8-9BD0-4E16-BAEF-18E4DC0631BB}"/>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151147</xdr:rowOff>
    </xdr:from>
    <xdr:ext cx="405111" cy="259045"/>
    <xdr:sp macro="" textlink="">
      <xdr:nvSpPr>
        <xdr:cNvPr id="78" name="n_1aveValue【道路】&#10;有形固定資産減価償却率">
          <a:extLst>
            <a:ext uri="{FF2B5EF4-FFF2-40B4-BE49-F238E27FC236}">
              <a16:creationId xmlns:a16="http://schemas.microsoft.com/office/drawing/2014/main" id="{85D5C695-59F7-4BF7-8EE8-2C71FB6D85C3}"/>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9" name="n_2aveValue【道路】&#10;有形固定資産減価償却率">
          <a:extLst>
            <a:ext uri="{FF2B5EF4-FFF2-40B4-BE49-F238E27FC236}">
              <a16:creationId xmlns:a16="http://schemas.microsoft.com/office/drawing/2014/main" id="{F9AC077C-B90E-47E9-8460-C0A0D51505E4}"/>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0" name="n_3aveValue【道路】&#10;有形固定資産減価償却率">
          <a:extLst>
            <a:ext uri="{FF2B5EF4-FFF2-40B4-BE49-F238E27FC236}">
              <a16:creationId xmlns:a16="http://schemas.microsoft.com/office/drawing/2014/main" id="{AEC43BEA-CDDC-4EED-B0D3-86139F3F2BD1}"/>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1" name="n_4aveValue【道路】&#10;有形固定資産減価償却率">
          <a:extLst>
            <a:ext uri="{FF2B5EF4-FFF2-40B4-BE49-F238E27FC236}">
              <a16:creationId xmlns:a16="http://schemas.microsoft.com/office/drawing/2014/main" id="{2FCDFD4B-D44C-45A0-A04E-A813933884A6}"/>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80027</xdr:rowOff>
    </xdr:from>
    <xdr:ext cx="469744" cy="259045"/>
    <xdr:sp macro="" textlink="">
      <xdr:nvSpPr>
        <xdr:cNvPr id="82" name="n_1mainValue【道路】&#10;有形固定資産減価償却率">
          <a:extLst>
            <a:ext uri="{FF2B5EF4-FFF2-40B4-BE49-F238E27FC236}">
              <a16:creationId xmlns:a16="http://schemas.microsoft.com/office/drawing/2014/main" id="{A07D5A93-240E-48CF-BFDA-70981F50D0F4}"/>
            </a:ext>
          </a:extLst>
        </xdr:cNvPr>
        <xdr:cNvSpPr txBox="1"/>
      </xdr:nvSpPr>
      <xdr:spPr>
        <a:xfrm>
          <a:off x="3549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3" name="n_3mainValue【道路】&#10;有形固定資産減価償却率">
          <a:extLst>
            <a:ext uri="{FF2B5EF4-FFF2-40B4-BE49-F238E27FC236}">
              <a16:creationId xmlns:a16="http://schemas.microsoft.com/office/drawing/2014/main" id="{415DFFD8-BCB8-45B6-99B2-372ABC42DB39}"/>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5B561565-4F33-4E40-9142-28BD788BCB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39875A80-BD68-4436-BAC9-3FC021A292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A3840CFC-96AC-4558-ACC5-50A899998C5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25ABBFEE-E432-44A3-A767-4E6663D4D3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51D44626-4401-45B9-A912-733F6B6470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BC9E2DCC-056E-45AA-B47E-D0D7D320C2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B6B87D79-453F-498E-973C-FA666A61F25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BFAF4D60-C4A8-4298-B24E-4D9274232A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758F459F-1605-4746-A6D2-DC68533CB27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68B4601C-633D-4499-B19C-6E201B47BF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a:extLst>
            <a:ext uri="{FF2B5EF4-FFF2-40B4-BE49-F238E27FC236}">
              <a16:creationId xmlns:a16="http://schemas.microsoft.com/office/drawing/2014/main" id="{E663981B-CB07-4748-A86F-79050629B90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a:extLst>
            <a:ext uri="{FF2B5EF4-FFF2-40B4-BE49-F238E27FC236}">
              <a16:creationId xmlns:a16="http://schemas.microsoft.com/office/drawing/2014/main" id="{D16852CA-91E4-4547-9A03-D457456996B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a:extLst>
            <a:ext uri="{FF2B5EF4-FFF2-40B4-BE49-F238E27FC236}">
              <a16:creationId xmlns:a16="http://schemas.microsoft.com/office/drawing/2014/main" id="{2D19E08A-A3E2-4920-9634-28E18012893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7" name="テキスト ボックス 96">
          <a:extLst>
            <a:ext uri="{FF2B5EF4-FFF2-40B4-BE49-F238E27FC236}">
              <a16:creationId xmlns:a16="http://schemas.microsoft.com/office/drawing/2014/main" id="{37C82E42-2121-43F2-9C57-29681FB8DF8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a:extLst>
            <a:ext uri="{FF2B5EF4-FFF2-40B4-BE49-F238E27FC236}">
              <a16:creationId xmlns:a16="http://schemas.microsoft.com/office/drawing/2014/main" id="{8127E443-A7EA-4CDD-9614-C4AA57515E4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9" name="テキスト ボックス 98">
          <a:extLst>
            <a:ext uri="{FF2B5EF4-FFF2-40B4-BE49-F238E27FC236}">
              <a16:creationId xmlns:a16="http://schemas.microsoft.com/office/drawing/2014/main" id="{C13E5C49-09C3-4FDD-99F6-E7F916F05DA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a:extLst>
            <a:ext uri="{FF2B5EF4-FFF2-40B4-BE49-F238E27FC236}">
              <a16:creationId xmlns:a16="http://schemas.microsoft.com/office/drawing/2014/main" id="{3526A4DD-8A72-47C8-8F5B-E718E855E48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1" name="テキスト ボックス 100">
          <a:extLst>
            <a:ext uri="{FF2B5EF4-FFF2-40B4-BE49-F238E27FC236}">
              <a16:creationId xmlns:a16="http://schemas.microsoft.com/office/drawing/2014/main" id="{BE36BA3E-8EF6-47DC-9FE0-E840BC743D2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a:extLst>
            <a:ext uri="{FF2B5EF4-FFF2-40B4-BE49-F238E27FC236}">
              <a16:creationId xmlns:a16="http://schemas.microsoft.com/office/drawing/2014/main" id="{7211141C-4090-4419-89B2-E39603BF87A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3" name="テキスト ボックス 102">
          <a:extLst>
            <a:ext uri="{FF2B5EF4-FFF2-40B4-BE49-F238E27FC236}">
              <a16:creationId xmlns:a16="http://schemas.microsoft.com/office/drawing/2014/main" id="{829423F1-BCE0-4FD2-B72E-82FF787BA8C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a:extLst>
            <a:ext uri="{FF2B5EF4-FFF2-40B4-BE49-F238E27FC236}">
              <a16:creationId xmlns:a16="http://schemas.microsoft.com/office/drawing/2014/main" id="{7382F5E7-D19A-4D53-BBAA-1F8C35134C9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5" name="テキスト ボックス 104">
          <a:extLst>
            <a:ext uri="{FF2B5EF4-FFF2-40B4-BE49-F238E27FC236}">
              <a16:creationId xmlns:a16="http://schemas.microsoft.com/office/drawing/2014/main" id="{856933CE-3822-47DE-B6F8-E92DB7EDC19D}"/>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31894D6-A52B-4E83-9F4E-40FB6AABC2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73EDF9AB-16D7-4C6B-BEDF-2EDD5832FCB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2D9CD422-63BF-4E31-ACCD-412A176950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09" name="直線コネクタ 108">
          <a:extLst>
            <a:ext uri="{FF2B5EF4-FFF2-40B4-BE49-F238E27FC236}">
              <a16:creationId xmlns:a16="http://schemas.microsoft.com/office/drawing/2014/main" id="{DAB563A6-4B9A-414A-9F60-6EAABB94FE35}"/>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0" name="【道路】&#10;一人当たり延長最小値テキスト">
          <a:extLst>
            <a:ext uri="{FF2B5EF4-FFF2-40B4-BE49-F238E27FC236}">
              <a16:creationId xmlns:a16="http://schemas.microsoft.com/office/drawing/2014/main" id="{2E3AD261-3FED-4ECE-8D98-AF8E40FCDCB4}"/>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1" name="直線コネクタ 110">
          <a:extLst>
            <a:ext uri="{FF2B5EF4-FFF2-40B4-BE49-F238E27FC236}">
              <a16:creationId xmlns:a16="http://schemas.microsoft.com/office/drawing/2014/main" id="{AFAA51DA-6609-48BC-B321-EF3F0D05CC85}"/>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2" name="【道路】&#10;一人当たり延長最大値テキスト">
          <a:extLst>
            <a:ext uri="{FF2B5EF4-FFF2-40B4-BE49-F238E27FC236}">
              <a16:creationId xmlns:a16="http://schemas.microsoft.com/office/drawing/2014/main" id="{2C19B05A-ED47-4D8A-850C-73E87BA55781}"/>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3" name="直線コネクタ 112">
          <a:extLst>
            <a:ext uri="{FF2B5EF4-FFF2-40B4-BE49-F238E27FC236}">
              <a16:creationId xmlns:a16="http://schemas.microsoft.com/office/drawing/2014/main" id="{2466BB90-C00B-46A8-8CB9-DD2DCBE75D49}"/>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4" name="【道路】&#10;一人当たり延長平均値テキスト">
          <a:extLst>
            <a:ext uri="{FF2B5EF4-FFF2-40B4-BE49-F238E27FC236}">
              <a16:creationId xmlns:a16="http://schemas.microsoft.com/office/drawing/2014/main" id="{E221FB22-F106-4613-ACAD-42CF5BEBB4C8}"/>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5" name="フローチャート: 判断 114">
          <a:extLst>
            <a:ext uri="{FF2B5EF4-FFF2-40B4-BE49-F238E27FC236}">
              <a16:creationId xmlns:a16="http://schemas.microsoft.com/office/drawing/2014/main" id="{53AD26B2-441D-4047-87B1-75F34E862494}"/>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16" name="フローチャート: 判断 115">
          <a:extLst>
            <a:ext uri="{FF2B5EF4-FFF2-40B4-BE49-F238E27FC236}">
              <a16:creationId xmlns:a16="http://schemas.microsoft.com/office/drawing/2014/main" id="{282FEA70-D0E1-43C9-89CA-1D622CB66D9D}"/>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17" name="フローチャート: 判断 116">
          <a:extLst>
            <a:ext uri="{FF2B5EF4-FFF2-40B4-BE49-F238E27FC236}">
              <a16:creationId xmlns:a16="http://schemas.microsoft.com/office/drawing/2014/main" id="{F6986BAD-2278-40CD-A242-8F5AD5DD06C1}"/>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18" name="フローチャート: 判断 117">
          <a:extLst>
            <a:ext uri="{FF2B5EF4-FFF2-40B4-BE49-F238E27FC236}">
              <a16:creationId xmlns:a16="http://schemas.microsoft.com/office/drawing/2014/main" id="{75CEB90F-BC24-4C8A-AA3D-89DF7D3C2B19}"/>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19" name="フローチャート: 判断 118">
          <a:extLst>
            <a:ext uri="{FF2B5EF4-FFF2-40B4-BE49-F238E27FC236}">
              <a16:creationId xmlns:a16="http://schemas.microsoft.com/office/drawing/2014/main" id="{337DD4E2-5E8A-4B58-843F-D5A5B07F6894}"/>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0ACA4C6-6ACE-4D09-B927-260CB614A84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52519D7-A5D5-4DA2-BA75-B1E936B4A4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7FBDDFD-C56A-4988-B142-7FA0BE4CEA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94F8917-EA04-4BF3-B10C-47C64C0B01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D088B45-1239-4E28-A4EE-BC6A225CA5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160062</xdr:rowOff>
    </xdr:from>
    <xdr:to>
      <xdr:col>55</xdr:col>
      <xdr:colOff>50800</xdr:colOff>
      <xdr:row>40</xdr:row>
      <xdr:rowOff>90212</xdr:rowOff>
    </xdr:to>
    <xdr:sp macro="" textlink="">
      <xdr:nvSpPr>
        <xdr:cNvPr id="125" name="楕円 124">
          <a:extLst>
            <a:ext uri="{FF2B5EF4-FFF2-40B4-BE49-F238E27FC236}">
              <a16:creationId xmlns:a16="http://schemas.microsoft.com/office/drawing/2014/main" id="{DEEB59ED-9A73-436F-B29A-50D1F6DA57AE}"/>
            </a:ext>
          </a:extLst>
        </xdr:cNvPr>
        <xdr:cNvSpPr/>
      </xdr:nvSpPr>
      <xdr:spPr>
        <a:xfrm>
          <a:off x="10426700" y="68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138489</xdr:rowOff>
    </xdr:from>
    <xdr:ext cx="534377" cy="259045"/>
    <xdr:sp macro="" textlink="">
      <xdr:nvSpPr>
        <xdr:cNvPr id="126" name="【道路】&#10;一人当たり延長該当値テキスト">
          <a:extLst>
            <a:ext uri="{FF2B5EF4-FFF2-40B4-BE49-F238E27FC236}">
              <a16:creationId xmlns:a16="http://schemas.microsoft.com/office/drawing/2014/main" id="{15444E66-386A-423C-AE81-57F4E45B3AFE}"/>
            </a:ext>
          </a:extLst>
        </xdr:cNvPr>
        <xdr:cNvSpPr txBox="1"/>
      </xdr:nvSpPr>
      <xdr:spPr>
        <a:xfrm>
          <a:off x="10515600" y="68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165483</xdr:rowOff>
    </xdr:from>
    <xdr:to>
      <xdr:col>50</xdr:col>
      <xdr:colOff>165100</xdr:colOff>
      <xdr:row>40</xdr:row>
      <xdr:rowOff>95633</xdr:rowOff>
    </xdr:to>
    <xdr:sp macro="" textlink="">
      <xdr:nvSpPr>
        <xdr:cNvPr id="127" name="楕円 126">
          <a:extLst>
            <a:ext uri="{FF2B5EF4-FFF2-40B4-BE49-F238E27FC236}">
              <a16:creationId xmlns:a16="http://schemas.microsoft.com/office/drawing/2014/main" id="{FE3F5DCA-3427-4D89-9C6F-E5C3C26026CA}"/>
            </a:ext>
          </a:extLst>
        </xdr:cNvPr>
        <xdr:cNvSpPr/>
      </xdr:nvSpPr>
      <xdr:spPr>
        <a:xfrm>
          <a:off x="9588500" y="68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39412</xdr:rowOff>
    </xdr:from>
    <xdr:to>
      <xdr:col>55</xdr:col>
      <xdr:colOff>0</xdr:colOff>
      <xdr:row>40</xdr:row>
      <xdr:rowOff>44833</xdr:rowOff>
    </xdr:to>
    <xdr:cxnSp macro="">
      <xdr:nvCxnSpPr>
        <xdr:cNvPr id="128" name="直線コネクタ 127">
          <a:extLst>
            <a:ext uri="{FF2B5EF4-FFF2-40B4-BE49-F238E27FC236}">
              <a16:creationId xmlns:a16="http://schemas.microsoft.com/office/drawing/2014/main" id="{862E7122-1463-412E-B14E-9E1BBE45C134}"/>
            </a:ext>
          </a:extLst>
        </xdr:cNvPr>
        <xdr:cNvCxnSpPr/>
      </xdr:nvCxnSpPr>
      <xdr:spPr>
        <a:xfrm flipV="1">
          <a:off x="9639300" y="6897412"/>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145399</xdr:rowOff>
    </xdr:from>
    <xdr:to>
      <xdr:col>41</xdr:col>
      <xdr:colOff>101600</xdr:colOff>
      <xdr:row>40</xdr:row>
      <xdr:rowOff>75549</xdr:rowOff>
    </xdr:to>
    <xdr:sp macro="" textlink="">
      <xdr:nvSpPr>
        <xdr:cNvPr id="129" name="楕円 128">
          <a:extLst>
            <a:ext uri="{FF2B5EF4-FFF2-40B4-BE49-F238E27FC236}">
              <a16:creationId xmlns:a16="http://schemas.microsoft.com/office/drawing/2014/main" id="{3A74013C-F7B2-4E29-8D50-D0DACFC32F69}"/>
            </a:ext>
          </a:extLst>
        </xdr:cNvPr>
        <xdr:cNvSpPr/>
      </xdr:nvSpPr>
      <xdr:spPr>
        <a:xfrm>
          <a:off x="7810500" y="68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22255</xdr:rowOff>
    </xdr:from>
    <xdr:ext cx="534377" cy="259045"/>
    <xdr:sp macro="" textlink="">
      <xdr:nvSpPr>
        <xdr:cNvPr id="130" name="n_1aveValue【道路】&#10;一人当たり延長">
          <a:extLst>
            <a:ext uri="{FF2B5EF4-FFF2-40B4-BE49-F238E27FC236}">
              <a16:creationId xmlns:a16="http://schemas.microsoft.com/office/drawing/2014/main" id="{95423773-906E-4307-9256-F8B4705B04F2}"/>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31" name="n_2aveValue【道路】&#10;一人当たり延長">
          <a:extLst>
            <a:ext uri="{FF2B5EF4-FFF2-40B4-BE49-F238E27FC236}">
              <a16:creationId xmlns:a16="http://schemas.microsoft.com/office/drawing/2014/main" id="{0E84DDD2-3CDD-4667-A783-AD559EDFB961}"/>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32" name="n_3aveValue【道路】&#10;一人当たり延長">
          <a:extLst>
            <a:ext uri="{FF2B5EF4-FFF2-40B4-BE49-F238E27FC236}">
              <a16:creationId xmlns:a16="http://schemas.microsoft.com/office/drawing/2014/main" id="{C8460E23-FD62-49B2-B169-84D4C72166F4}"/>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33" name="n_4aveValue【道路】&#10;一人当たり延長">
          <a:extLst>
            <a:ext uri="{FF2B5EF4-FFF2-40B4-BE49-F238E27FC236}">
              <a16:creationId xmlns:a16="http://schemas.microsoft.com/office/drawing/2014/main" id="{C4E486C2-303B-4C1E-8F18-A15F8C754241}"/>
            </a:ext>
          </a:extLst>
        </xdr:cNvPr>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86760</xdr:rowOff>
    </xdr:from>
    <xdr:ext cx="534377" cy="259045"/>
    <xdr:sp macro="" textlink="">
      <xdr:nvSpPr>
        <xdr:cNvPr id="134" name="n_1mainValue【道路】&#10;一人当たり延長">
          <a:extLst>
            <a:ext uri="{FF2B5EF4-FFF2-40B4-BE49-F238E27FC236}">
              <a16:creationId xmlns:a16="http://schemas.microsoft.com/office/drawing/2014/main" id="{972B7743-7AC2-4697-B2B1-2D5124139229}"/>
            </a:ext>
          </a:extLst>
        </xdr:cNvPr>
        <xdr:cNvSpPr txBox="1"/>
      </xdr:nvSpPr>
      <xdr:spPr>
        <a:xfrm>
          <a:off x="9359411" y="69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66676</xdr:rowOff>
    </xdr:from>
    <xdr:ext cx="534377" cy="259045"/>
    <xdr:sp macro="" textlink="">
      <xdr:nvSpPr>
        <xdr:cNvPr id="135" name="n_3mainValue【道路】&#10;一人当たり延長">
          <a:extLst>
            <a:ext uri="{FF2B5EF4-FFF2-40B4-BE49-F238E27FC236}">
              <a16:creationId xmlns:a16="http://schemas.microsoft.com/office/drawing/2014/main" id="{B2DEB565-03AF-4935-962D-7D2D4476C587}"/>
            </a:ext>
          </a:extLst>
        </xdr:cNvPr>
        <xdr:cNvSpPr txBox="1"/>
      </xdr:nvSpPr>
      <xdr:spPr>
        <a:xfrm>
          <a:off x="7594111" y="69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6D55CB72-6F7E-47CF-82C3-36CBCCC1F4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E39C8E16-0DD0-4530-BAF6-E1AF6DC163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B3C4A470-3F30-40E8-8E7A-172A5D22EB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9531950A-D003-404B-9BA8-110D486A9C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9D2E7EB8-ADB5-4781-B42A-5C45AD12A4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EF498F5A-4438-4D50-B66D-9F5E6BA3B4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719C8D8E-F25D-4B41-881B-80E1310102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C486440E-BEE2-4559-9510-0C0627A966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EF1FFFF2-FA09-40B6-AD04-A0CB54B26C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53581E4C-4017-48FE-9277-FF79FBC6DB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D4C1A838-F2CC-4D7B-B1FF-37C78E38C7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4D14B19C-AD51-4306-B324-CC1CB368F0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2891E8C1-92A3-40EC-96D1-334AAA7F79F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AD4B4FAB-FD4D-4A2B-8DAF-A17DBF7763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C522F7E-9B4E-4322-B78C-7D276824F9B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D0410A19-FD6F-48F1-B8B4-BBA3803328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6F17AE05-D05D-46F7-97DB-26118BE3543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DDDC56FB-0C2F-494C-B4CB-11E08A11E95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BF5B06FA-02EE-41D3-8593-19BCCD94BB5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2C2EB406-AD90-42C2-A7BB-61AD33E3471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BB3CA32-0CD6-4034-A11D-C54890DB5E0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9B3EC499-AE3F-45C2-AE8E-DD684306C79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A6FC0B1A-1AF4-4A7C-A5A5-A0EEA0AB791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E8CF2913-B637-4F98-85D7-87221CFD4A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2E882AF7-DD95-48FF-ADB4-CF1E9025FE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1" name="直線コネクタ 160">
          <a:extLst>
            <a:ext uri="{FF2B5EF4-FFF2-40B4-BE49-F238E27FC236}">
              <a16:creationId xmlns:a16="http://schemas.microsoft.com/office/drawing/2014/main" id="{37253575-DB04-4B4D-A1DA-F259F4C417D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2" name="【橋りょう・トンネル】&#10;有形固定資産減価償却率最小値テキスト">
          <a:extLst>
            <a:ext uri="{FF2B5EF4-FFF2-40B4-BE49-F238E27FC236}">
              <a16:creationId xmlns:a16="http://schemas.microsoft.com/office/drawing/2014/main" id="{80774033-9959-424B-B214-00111DB911C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3" name="直線コネクタ 162">
          <a:extLst>
            <a:ext uri="{FF2B5EF4-FFF2-40B4-BE49-F238E27FC236}">
              <a16:creationId xmlns:a16="http://schemas.microsoft.com/office/drawing/2014/main" id="{8964339C-47D4-445A-915A-8A2F9863D1E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121F0EF6-6422-4DAB-9115-E746724D68A0}"/>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5" name="直線コネクタ 164">
          <a:extLst>
            <a:ext uri="{FF2B5EF4-FFF2-40B4-BE49-F238E27FC236}">
              <a16:creationId xmlns:a16="http://schemas.microsoft.com/office/drawing/2014/main" id="{4D9C0A65-E3AC-49B3-9C93-4CF584313172}"/>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9DFB16B9-AF07-481B-9449-A2C7DEB03B5B}"/>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67" name="フローチャート: 判断 166">
          <a:extLst>
            <a:ext uri="{FF2B5EF4-FFF2-40B4-BE49-F238E27FC236}">
              <a16:creationId xmlns:a16="http://schemas.microsoft.com/office/drawing/2014/main" id="{36D45F78-5540-46AA-9691-7CD650FEB9CA}"/>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8" name="フローチャート: 判断 167">
          <a:extLst>
            <a:ext uri="{FF2B5EF4-FFF2-40B4-BE49-F238E27FC236}">
              <a16:creationId xmlns:a16="http://schemas.microsoft.com/office/drawing/2014/main" id="{9456BAC7-859E-4A75-86C8-E38B6759FF4A}"/>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69" name="フローチャート: 判断 168">
          <a:extLst>
            <a:ext uri="{FF2B5EF4-FFF2-40B4-BE49-F238E27FC236}">
              <a16:creationId xmlns:a16="http://schemas.microsoft.com/office/drawing/2014/main" id="{8427FDA2-22A4-4F0C-A055-EB0C83F38ECE}"/>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0" name="フローチャート: 判断 169">
          <a:extLst>
            <a:ext uri="{FF2B5EF4-FFF2-40B4-BE49-F238E27FC236}">
              <a16:creationId xmlns:a16="http://schemas.microsoft.com/office/drawing/2014/main" id="{838929C6-D5A7-4618-A35A-EC8F4782062B}"/>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71" name="フローチャート: 判断 170">
          <a:extLst>
            <a:ext uri="{FF2B5EF4-FFF2-40B4-BE49-F238E27FC236}">
              <a16:creationId xmlns:a16="http://schemas.microsoft.com/office/drawing/2014/main" id="{CD24D42F-CF4A-4116-A32F-E945489AD225}"/>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AC8E125-38CF-4D1E-84C1-10E176F0E0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8D355D8-328E-4B7F-911B-32E17E00D5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98DA8D5-899A-4F9E-ABFA-B7EE957A86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69CBF90-4538-4D6C-81B7-0DAC7E6F1D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4F64043-39F4-4BEB-AC07-3B5484B5F4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77" name="楕円 176">
          <a:extLst>
            <a:ext uri="{FF2B5EF4-FFF2-40B4-BE49-F238E27FC236}">
              <a16:creationId xmlns:a16="http://schemas.microsoft.com/office/drawing/2014/main" id="{6F5A9D26-1C8F-4FAB-921C-38526493E466}"/>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78" name="【橋りょう・トンネル】&#10;有形固定資産減価償却率該当値テキスト">
          <a:extLst>
            <a:ext uri="{FF2B5EF4-FFF2-40B4-BE49-F238E27FC236}">
              <a16:creationId xmlns:a16="http://schemas.microsoft.com/office/drawing/2014/main" id="{C6157EB4-308F-4043-9449-42E84EF16A00}"/>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79" name="楕円 178">
          <a:extLst>
            <a:ext uri="{FF2B5EF4-FFF2-40B4-BE49-F238E27FC236}">
              <a16:creationId xmlns:a16="http://schemas.microsoft.com/office/drawing/2014/main" id="{CFD6007F-526F-4C6F-9036-4A249FF260DF}"/>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80" name="直線コネクタ 179">
          <a:extLst>
            <a:ext uri="{FF2B5EF4-FFF2-40B4-BE49-F238E27FC236}">
              <a16:creationId xmlns:a16="http://schemas.microsoft.com/office/drawing/2014/main" id="{0321BD2A-F3EE-47E5-99B3-E2E38E55B20F}"/>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81" name="楕円 180">
          <a:extLst>
            <a:ext uri="{FF2B5EF4-FFF2-40B4-BE49-F238E27FC236}">
              <a16:creationId xmlns:a16="http://schemas.microsoft.com/office/drawing/2014/main" id="{9B6A5EC9-9E1E-4C19-9B34-BE83CD10638E}"/>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39568</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230B00D9-4F46-4203-A9DD-2A1B655AAA5B}"/>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2CDA588F-6F9B-449D-B72B-EA0F5FC80921}"/>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A47231EE-00C4-40B1-9BBD-F5C402F2E631}"/>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A75D59B0-F873-4304-9830-F528F0EE78E7}"/>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86" name="n_1mainValue【橋りょう・トンネル】&#10;有形固定資産減価償却率">
          <a:extLst>
            <a:ext uri="{FF2B5EF4-FFF2-40B4-BE49-F238E27FC236}">
              <a16:creationId xmlns:a16="http://schemas.microsoft.com/office/drawing/2014/main" id="{09068FAC-6C56-4128-971E-DA57EDCC3D41}"/>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D4D33747-5BF7-48B3-9B0E-063407AA0B51}"/>
            </a:ext>
          </a:extLst>
        </xdr:cNvPr>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30112B1E-6EBC-4DAE-88DB-2F8284305B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AB9D9AB8-6AF4-4218-A632-1C9AE9251E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AF2F3FED-7C2C-43C3-8077-1C9F4B3360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96381E32-7960-4073-A859-325B3D0C7C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AD6CD085-2E43-4E02-8533-37C5497F79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38DC4B0A-B3E8-4CAD-ABDD-C3BFB82756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D5E6A417-F90D-438E-AFD9-ACAE31127C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B9B8CCF1-4023-476C-80B9-CF3321F9BB3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F73BFAC8-E411-4659-8A88-3598FEB510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816031D0-EFFA-4D01-8A4E-E3CF13D4C0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87BAD18F-5E85-453F-BE11-5F7038139AE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A139A48A-6C8C-4BDB-8508-E9B4E2E3CB4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2BCD2BEF-B0C8-476A-ACD1-BC1BF72449F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3530B299-E7B6-4B96-9BF3-C1A27D4BDDA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CE81099C-FE53-4B4D-A300-D2A644D798E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a:extLst>
            <a:ext uri="{FF2B5EF4-FFF2-40B4-BE49-F238E27FC236}">
              <a16:creationId xmlns:a16="http://schemas.microsoft.com/office/drawing/2014/main" id="{D049C82A-323A-4CA0-8FA9-AA0505D1AF2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6D1E7DCD-336C-4086-A23F-C563831428B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a:extLst>
            <a:ext uri="{FF2B5EF4-FFF2-40B4-BE49-F238E27FC236}">
              <a16:creationId xmlns:a16="http://schemas.microsoft.com/office/drawing/2014/main" id="{77063CE2-3EFB-4D11-A40A-827BBA2933A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6B330EEC-3AA1-4374-AB6A-396EE331611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74286C3A-3FDB-4BD0-A2D7-E06288D2C95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60E00AB8-9682-4304-886F-527B9E4ED9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A4F76DCC-2F32-4995-B46D-D9189B1CA91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88B0C3F-400F-477F-8B8D-4ED11ABAD5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11" name="直線コネクタ 210">
          <a:extLst>
            <a:ext uri="{FF2B5EF4-FFF2-40B4-BE49-F238E27FC236}">
              <a16:creationId xmlns:a16="http://schemas.microsoft.com/office/drawing/2014/main" id="{94CDFDC9-2266-436E-9B90-DEA983047E60}"/>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8E33EA49-15DF-4D1A-BC23-AE0DE408CF6D}"/>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13" name="直線コネクタ 212">
          <a:extLst>
            <a:ext uri="{FF2B5EF4-FFF2-40B4-BE49-F238E27FC236}">
              <a16:creationId xmlns:a16="http://schemas.microsoft.com/office/drawing/2014/main" id="{FA999275-E048-428A-91B7-3074572E9158}"/>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58C20808-BB28-4190-A06A-76EC42C34953}"/>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15" name="直線コネクタ 214">
          <a:extLst>
            <a:ext uri="{FF2B5EF4-FFF2-40B4-BE49-F238E27FC236}">
              <a16:creationId xmlns:a16="http://schemas.microsoft.com/office/drawing/2014/main" id="{99A76339-DDDD-4553-BD28-A279BF61830C}"/>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521B4932-F812-4269-8371-14F4142F0254}"/>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17" name="フローチャート: 判断 216">
          <a:extLst>
            <a:ext uri="{FF2B5EF4-FFF2-40B4-BE49-F238E27FC236}">
              <a16:creationId xmlns:a16="http://schemas.microsoft.com/office/drawing/2014/main" id="{44E9C125-B5B3-4632-9F6A-FBD04426DA23}"/>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18" name="フローチャート: 判断 217">
          <a:extLst>
            <a:ext uri="{FF2B5EF4-FFF2-40B4-BE49-F238E27FC236}">
              <a16:creationId xmlns:a16="http://schemas.microsoft.com/office/drawing/2014/main" id="{06FC7BD3-57BE-4AA9-81E5-7BA16CF51778}"/>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19" name="フローチャート: 判断 218">
          <a:extLst>
            <a:ext uri="{FF2B5EF4-FFF2-40B4-BE49-F238E27FC236}">
              <a16:creationId xmlns:a16="http://schemas.microsoft.com/office/drawing/2014/main" id="{73E49FDE-DECA-4F7C-B8ED-68DD8FA8C4A7}"/>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20" name="フローチャート: 判断 219">
          <a:extLst>
            <a:ext uri="{FF2B5EF4-FFF2-40B4-BE49-F238E27FC236}">
              <a16:creationId xmlns:a16="http://schemas.microsoft.com/office/drawing/2014/main" id="{D8488F70-74EB-44AB-9590-1F71FA45CF78}"/>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21" name="フローチャート: 判断 220">
          <a:extLst>
            <a:ext uri="{FF2B5EF4-FFF2-40B4-BE49-F238E27FC236}">
              <a16:creationId xmlns:a16="http://schemas.microsoft.com/office/drawing/2014/main" id="{D282C4FF-E722-4C95-BB35-6A8339A21817}"/>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31C6D14-767A-440A-9617-6783F456AA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B96813F-88A4-4300-A4FA-51BE51F57E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DAEAADC-1538-4109-8BE1-6AD5C7FA85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92882B5-0B7E-4731-92EB-0DFE913C99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46219E8-E359-4A84-8A6C-3B77A4A495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66533</xdr:rowOff>
    </xdr:from>
    <xdr:to>
      <xdr:col>55</xdr:col>
      <xdr:colOff>50800</xdr:colOff>
      <xdr:row>63</xdr:row>
      <xdr:rowOff>168133</xdr:rowOff>
    </xdr:to>
    <xdr:sp macro="" textlink="">
      <xdr:nvSpPr>
        <xdr:cNvPr id="227" name="楕円 226">
          <a:extLst>
            <a:ext uri="{FF2B5EF4-FFF2-40B4-BE49-F238E27FC236}">
              <a16:creationId xmlns:a16="http://schemas.microsoft.com/office/drawing/2014/main" id="{C066E035-00A3-4E6B-8652-78E771BE5347}"/>
            </a:ext>
          </a:extLst>
        </xdr:cNvPr>
        <xdr:cNvSpPr/>
      </xdr:nvSpPr>
      <xdr:spPr>
        <a:xfrm>
          <a:off x="10426700" y="108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152910</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D4B63BC5-B5EB-4306-8B71-F2E492859ED1}"/>
            </a:ext>
          </a:extLst>
        </xdr:cNvPr>
        <xdr:cNvSpPr txBox="1"/>
      </xdr:nvSpPr>
      <xdr:spPr>
        <a:xfrm>
          <a:off x="10515600" y="107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72162</xdr:rowOff>
    </xdr:from>
    <xdr:to>
      <xdr:col>50</xdr:col>
      <xdr:colOff>165100</xdr:colOff>
      <xdr:row>64</xdr:row>
      <xdr:rowOff>2312</xdr:rowOff>
    </xdr:to>
    <xdr:sp macro="" textlink="">
      <xdr:nvSpPr>
        <xdr:cNvPr id="229" name="楕円 228">
          <a:extLst>
            <a:ext uri="{FF2B5EF4-FFF2-40B4-BE49-F238E27FC236}">
              <a16:creationId xmlns:a16="http://schemas.microsoft.com/office/drawing/2014/main" id="{FE80A9CB-3643-4BAC-AE2C-9FFEE3666490}"/>
            </a:ext>
          </a:extLst>
        </xdr:cNvPr>
        <xdr:cNvSpPr/>
      </xdr:nvSpPr>
      <xdr:spPr>
        <a:xfrm>
          <a:off x="9588500" y="108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117333</xdr:rowOff>
    </xdr:from>
    <xdr:to>
      <xdr:col>55</xdr:col>
      <xdr:colOff>0</xdr:colOff>
      <xdr:row>63</xdr:row>
      <xdr:rowOff>122962</xdr:rowOff>
    </xdr:to>
    <xdr:cxnSp macro="">
      <xdr:nvCxnSpPr>
        <xdr:cNvPr id="230" name="直線コネクタ 229">
          <a:extLst>
            <a:ext uri="{FF2B5EF4-FFF2-40B4-BE49-F238E27FC236}">
              <a16:creationId xmlns:a16="http://schemas.microsoft.com/office/drawing/2014/main" id="{DF945DD3-A3C8-4A69-A239-87E78988C59E}"/>
            </a:ext>
          </a:extLst>
        </xdr:cNvPr>
        <xdr:cNvCxnSpPr/>
      </xdr:nvCxnSpPr>
      <xdr:spPr>
        <a:xfrm flipV="1">
          <a:off x="9639300" y="10918683"/>
          <a:ext cx="8382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143926</xdr:rowOff>
    </xdr:from>
    <xdr:to>
      <xdr:col>41</xdr:col>
      <xdr:colOff>101600</xdr:colOff>
      <xdr:row>63</xdr:row>
      <xdr:rowOff>74076</xdr:rowOff>
    </xdr:to>
    <xdr:sp macro="" textlink="">
      <xdr:nvSpPr>
        <xdr:cNvPr id="231" name="楕円 230">
          <a:extLst>
            <a:ext uri="{FF2B5EF4-FFF2-40B4-BE49-F238E27FC236}">
              <a16:creationId xmlns:a16="http://schemas.microsoft.com/office/drawing/2014/main" id="{E3F5AD28-4248-441B-BBD7-F836FBFD52EF}"/>
            </a:ext>
          </a:extLst>
        </xdr:cNvPr>
        <xdr:cNvSpPr/>
      </xdr:nvSpPr>
      <xdr:spPr>
        <a:xfrm>
          <a:off x="7810500" y="107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37626</xdr:rowOff>
    </xdr:from>
    <xdr:ext cx="599010" cy="259045"/>
    <xdr:sp macro="" textlink="">
      <xdr:nvSpPr>
        <xdr:cNvPr id="232" name="n_1aveValue【橋りょう・トンネル】&#10;一人当たり有形固定資産（償却資産）額">
          <a:extLst>
            <a:ext uri="{FF2B5EF4-FFF2-40B4-BE49-F238E27FC236}">
              <a16:creationId xmlns:a16="http://schemas.microsoft.com/office/drawing/2014/main" id="{1DCBE6E9-72EC-46E5-8F16-F00277288B21}"/>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33" name="n_2aveValue【橋りょう・トンネル】&#10;一人当たり有形固定資産（償却資産）額">
          <a:extLst>
            <a:ext uri="{FF2B5EF4-FFF2-40B4-BE49-F238E27FC236}">
              <a16:creationId xmlns:a16="http://schemas.microsoft.com/office/drawing/2014/main" id="{7A306E54-8CC3-4E0C-A1B3-9522E7290F59}"/>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34" name="n_3aveValue【橋りょう・トンネル】&#10;一人当たり有形固定資産（償却資産）額">
          <a:extLst>
            <a:ext uri="{FF2B5EF4-FFF2-40B4-BE49-F238E27FC236}">
              <a16:creationId xmlns:a16="http://schemas.microsoft.com/office/drawing/2014/main" id="{EACB9F43-6F51-422F-8FCD-E4C9105E1699}"/>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72DE5642-A93D-43AA-9557-A2C6B31364C7}"/>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164889</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28A23AE7-90F9-48ED-AC40-581B651834D7}"/>
            </a:ext>
          </a:extLst>
        </xdr:cNvPr>
        <xdr:cNvSpPr txBox="1"/>
      </xdr:nvSpPr>
      <xdr:spPr>
        <a:xfrm>
          <a:off x="9327095" y="1096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65203</xdr:rowOff>
    </xdr:from>
    <xdr:ext cx="599010" cy="259045"/>
    <xdr:sp macro="" textlink="">
      <xdr:nvSpPr>
        <xdr:cNvPr id="237" name="n_3mainValue【橋りょう・トンネル】&#10;一人当たり有形固定資産（償却資産）額">
          <a:extLst>
            <a:ext uri="{FF2B5EF4-FFF2-40B4-BE49-F238E27FC236}">
              <a16:creationId xmlns:a16="http://schemas.microsoft.com/office/drawing/2014/main" id="{A13AD97E-3A94-4ABC-AF4C-FD53D4496C66}"/>
            </a:ext>
          </a:extLst>
        </xdr:cNvPr>
        <xdr:cNvSpPr txBox="1"/>
      </xdr:nvSpPr>
      <xdr:spPr>
        <a:xfrm>
          <a:off x="7561795" y="1086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A7A5E34F-2291-401C-9CCC-C9825D6FDD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7FFEF72B-5B4F-4CB4-A8A2-3EC6A100FC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D832D50C-3755-4EFF-834D-596E831304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862343A4-F18F-4FAC-8E66-DA6D60F5AC2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5D9FAA09-77A8-414E-80DD-CE17516F22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87647D9F-5CCA-4F33-8949-821021DF59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819BD0A0-9A70-48C7-982C-C74E791011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7CCF7783-BDDF-439A-9DAE-BFC925F8827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3C972379-5A24-4DB4-8D21-CD36D63E52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5E3EB181-E795-4CC7-BD2F-502FA5E0F8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DFA12794-258E-424D-B3C2-E930F81E31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9B494073-6A2E-452B-8E4F-0979C28E170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9DCACF18-5A9B-4519-9ACA-70284D62540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40640997-9A3E-43A1-9E4E-475809C7D50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1C62BA74-E13C-4C66-B1F9-21DDE88996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6484F133-F2F2-4373-8F5B-621C2087A3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FAAF0DF2-945B-4983-A504-389B1B07860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FB469EF1-333D-4AB7-B38D-34D49C2AAC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284D55FB-D737-4BC6-B0C7-1BB8B68001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5BD3D725-4EFF-48CF-ADBB-204851B2C0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2B858B3A-34F6-45CF-AA7B-26DD66822A3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243F4F7D-D8A9-4CE5-BF7F-8FE19EDE23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8811C8D4-2C73-4CBA-A0E7-D4012ACC69F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3208340A-460A-4841-8580-E6380A02CD3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8381201E-3FEF-4AD7-8D89-DE754C2A6E47}"/>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9E101C1C-3372-4A73-87E2-6A3719650C3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8233649F-4EC9-48C4-9064-CC6D977CEF0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4C5B2D16-1C3E-4463-BA61-E28960FD03D4}"/>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66" name="直線コネクタ 265">
          <a:extLst>
            <a:ext uri="{FF2B5EF4-FFF2-40B4-BE49-F238E27FC236}">
              <a16:creationId xmlns:a16="http://schemas.microsoft.com/office/drawing/2014/main" id="{AC5E7606-331D-4819-8692-E658A2CFB56B}"/>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C72AC1C3-2CEF-4ACF-811B-D9CFBD0BA213}"/>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8" name="フローチャート: 判断 267">
          <a:extLst>
            <a:ext uri="{FF2B5EF4-FFF2-40B4-BE49-F238E27FC236}">
              <a16:creationId xmlns:a16="http://schemas.microsoft.com/office/drawing/2014/main" id="{D62FB006-AA3C-4631-8E82-C5915C755BEE}"/>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69" name="フローチャート: 判断 268">
          <a:extLst>
            <a:ext uri="{FF2B5EF4-FFF2-40B4-BE49-F238E27FC236}">
              <a16:creationId xmlns:a16="http://schemas.microsoft.com/office/drawing/2014/main" id="{4947A535-ECA3-4313-B24D-DC3FC8C075DE}"/>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70" name="フローチャート: 判断 269">
          <a:extLst>
            <a:ext uri="{FF2B5EF4-FFF2-40B4-BE49-F238E27FC236}">
              <a16:creationId xmlns:a16="http://schemas.microsoft.com/office/drawing/2014/main" id="{D93A72A8-56E9-4A0B-A3F3-592757CB6D2D}"/>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71" name="フローチャート: 判断 270">
          <a:extLst>
            <a:ext uri="{FF2B5EF4-FFF2-40B4-BE49-F238E27FC236}">
              <a16:creationId xmlns:a16="http://schemas.microsoft.com/office/drawing/2014/main" id="{87993134-2945-43D8-A9CA-F6B11E8E548E}"/>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72" name="フローチャート: 判断 271">
          <a:extLst>
            <a:ext uri="{FF2B5EF4-FFF2-40B4-BE49-F238E27FC236}">
              <a16:creationId xmlns:a16="http://schemas.microsoft.com/office/drawing/2014/main" id="{5E785681-5CE0-4A5E-B6D4-68270C0C9166}"/>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62F8C702-F7CB-4013-97D1-87ECF1E894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F35FC64-9D24-4D17-85E6-F5953F17621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BB68020-683B-471E-B8EA-2AF6512F12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27EEF14-F139-40AB-9BF1-EAA929AF2F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8342401-F350-4A36-B648-270FC3F460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78" name="楕円 277">
          <a:extLst>
            <a:ext uri="{FF2B5EF4-FFF2-40B4-BE49-F238E27FC236}">
              <a16:creationId xmlns:a16="http://schemas.microsoft.com/office/drawing/2014/main" id="{7DC8626F-7214-4E05-B422-EA83CC0735C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79" name="【公営住宅】&#10;有形固定資産減価償却率該当値テキスト">
          <a:extLst>
            <a:ext uri="{FF2B5EF4-FFF2-40B4-BE49-F238E27FC236}">
              <a16:creationId xmlns:a16="http://schemas.microsoft.com/office/drawing/2014/main" id="{BE3B7087-EBDD-430A-8FAC-2F88175CD0D8}"/>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0" name="楕円 279">
          <a:extLst>
            <a:ext uri="{FF2B5EF4-FFF2-40B4-BE49-F238E27FC236}">
              <a16:creationId xmlns:a16="http://schemas.microsoft.com/office/drawing/2014/main" id="{8247782B-99B5-4A91-9602-18FE9A6AD6EB}"/>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81" name="直線コネクタ 280">
          <a:extLst>
            <a:ext uri="{FF2B5EF4-FFF2-40B4-BE49-F238E27FC236}">
              <a16:creationId xmlns:a16="http://schemas.microsoft.com/office/drawing/2014/main" id="{2F3A1AE8-1CD9-4187-B82E-94B1807B642C}"/>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82" name="楕円 281">
          <a:extLst>
            <a:ext uri="{FF2B5EF4-FFF2-40B4-BE49-F238E27FC236}">
              <a16:creationId xmlns:a16="http://schemas.microsoft.com/office/drawing/2014/main" id="{C3E8C067-736E-40E5-B1CD-205E34350A8E}"/>
            </a:ext>
          </a:extLst>
        </xdr:cNvPr>
        <xdr:cNvSpPr/>
      </xdr:nvSpPr>
      <xdr:spPr>
        <a:xfrm>
          <a:off x="1968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67327</xdr:rowOff>
    </xdr:from>
    <xdr:ext cx="405111" cy="259045"/>
    <xdr:sp macro="" textlink="">
      <xdr:nvSpPr>
        <xdr:cNvPr id="283" name="n_1aveValue【公営住宅】&#10;有形固定資産減価償却率">
          <a:extLst>
            <a:ext uri="{FF2B5EF4-FFF2-40B4-BE49-F238E27FC236}">
              <a16:creationId xmlns:a16="http://schemas.microsoft.com/office/drawing/2014/main" id="{B26A03F5-3751-46FA-918D-69F10C177299}"/>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84" name="n_2aveValue【公営住宅】&#10;有形固定資産減価償却率">
          <a:extLst>
            <a:ext uri="{FF2B5EF4-FFF2-40B4-BE49-F238E27FC236}">
              <a16:creationId xmlns:a16="http://schemas.microsoft.com/office/drawing/2014/main" id="{5B8CDFF6-59F7-4540-8637-9AB94C6C619F}"/>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85" name="n_3aveValue【公営住宅】&#10;有形固定資産減価償却率">
          <a:extLst>
            <a:ext uri="{FF2B5EF4-FFF2-40B4-BE49-F238E27FC236}">
              <a16:creationId xmlns:a16="http://schemas.microsoft.com/office/drawing/2014/main" id="{D856F74A-0210-46CE-AAFA-682D09FD7DF0}"/>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86" name="n_4aveValue【公営住宅】&#10;有形固定資産減価償却率">
          <a:extLst>
            <a:ext uri="{FF2B5EF4-FFF2-40B4-BE49-F238E27FC236}">
              <a16:creationId xmlns:a16="http://schemas.microsoft.com/office/drawing/2014/main" id="{7850FDB8-1965-45AE-948C-BEF02E1F0639}"/>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87" name="n_1mainValue【公営住宅】&#10;有形固定資産減価償却率">
          <a:extLst>
            <a:ext uri="{FF2B5EF4-FFF2-40B4-BE49-F238E27FC236}">
              <a16:creationId xmlns:a16="http://schemas.microsoft.com/office/drawing/2014/main" id="{8A3D5598-FC8A-480C-8D92-CF49C884E51E}"/>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43832</xdr:rowOff>
    </xdr:from>
    <xdr:ext cx="405111" cy="259045"/>
    <xdr:sp macro="" textlink="">
      <xdr:nvSpPr>
        <xdr:cNvPr id="288" name="n_3mainValue【公営住宅】&#10;有形固定資産減価償却率">
          <a:extLst>
            <a:ext uri="{FF2B5EF4-FFF2-40B4-BE49-F238E27FC236}">
              <a16:creationId xmlns:a16="http://schemas.microsoft.com/office/drawing/2014/main" id="{2E4A6F7D-02DB-4FDD-BC7F-8B74ECDC35FD}"/>
            </a:ext>
          </a:extLst>
        </xdr:cNvPr>
        <xdr:cNvSpPr txBox="1"/>
      </xdr:nvSpPr>
      <xdr:spPr>
        <a:xfrm>
          <a:off x="1816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FB689DF6-CB3A-4306-8194-5D59F1E7E5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7FAFFF42-A157-4841-8316-031462B6BC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44CC647B-6017-4E19-8FFA-C1001926AA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A741B027-4314-4943-A856-6CE2158104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498E55E1-1DE4-4849-9A36-E10BDE390C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1CED9C16-AC29-4501-82F5-1C0E7889BC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C32F8AF5-A691-4A8D-92F9-A522D26597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B028B1B1-56AC-49A8-95AF-402DA8B994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9D870B5A-DBFE-4821-844B-DC70FBBF7D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2404DD67-1716-4629-875A-123A4A37F0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a:extLst>
            <a:ext uri="{FF2B5EF4-FFF2-40B4-BE49-F238E27FC236}">
              <a16:creationId xmlns:a16="http://schemas.microsoft.com/office/drawing/2014/main" id="{DBFD4D30-68C4-4745-87B5-60985C54A5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a:extLst>
            <a:ext uri="{FF2B5EF4-FFF2-40B4-BE49-F238E27FC236}">
              <a16:creationId xmlns:a16="http://schemas.microsoft.com/office/drawing/2014/main" id="{D6E2EBA5-2F97-4A47-B3FC-E42912AD468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a:extLst>
            <a:ext uri="{FF2B5EF4-FFF2-40B4-BE49-F238E27FC236}">
              <a16:creationId xmlns:a16="http://schemas.microsoft.com/office/drawing/2014/main" id="{EF791A26-C4F0-443D-8C0D-16B2ADB587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2" name="テキスト ボックス 301">
          <a:extLst>
            <a:ext uri="{FF2B5EF4-FFF2-40B4-BE49-F238E27FC236}">
              <a16:creationId xmlns:a16="http://schemas.microsoft.com/office/drawing/2014/main" id="{B65FF675-9657-4A12-8846-83AB8922A0D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193B9D73-923F-49B1-AC37-D030E2BF1D2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a:extLst>
            <a:ext uri="{FF2B5EF4-FFF2-40B4-BE49-F238E27FC236}">
              <a16:creationId xmlns:a16="http://schemas.microsoft.com/office/drawing/2014/main" id="{A6B5A5FC-7D0E-4BAC-B87A-D9C2DECB41F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a:extLst>
            <a:ext uri="{FF2B5EF4-FFF2-40B4-BE49-F238E27FC236}">
              <a16:creationId xmlns:a16="http://schemas.microsoft.com/office/drawing/2014/main" id="{54AF8B14-5076-4527-8373-DB43F1705B3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6" name="テキスト ボックス 305">
          <a:extLst>
            <a:ext uri="{FF2B5EF4-FFF2-40B4-BE49-F238E27FC236}">
              <a16:creationId xmlns:a16="http://schemas.microsoft.com/office/drawing/2014/main" id="{D52EF21C-4B80-468D-A354-CF3B381E5E5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a:extLst>
            <a:ext uri="{FF2B5EF4-FFF2-40B4-BE49-F238E27FC236}">
              <a16:creationId xmlns:a16="http://schemas.microsoft.com/office/drawing/2014/main" id="{608552C0-AD76-4421-893B-200EB0DDD4D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8" name="テキスト ボックス 307">
          <a:extLst>
            <a:ext uri="{FF2B5EF4-FFF2-40B4-BE49-F238E27FC236}">
              <a16:creationId xmlns:a16="http://schemas.microsoft.com/office/drawing/2014/main" id="{39F3F55C-2DDA-4887-A01F-38D89FBFC59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B089B8CC-2B46-471E-88DA-5A01E83D40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340CB3B9-91E1-43A5-B41E-90DB72C6E05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a:extLst>
            <a:ext uri="{FF2B5EF4-FFF2-40B4-BE49-F238E27FC236}">
              <a16:creationId xmlns:a16="http://schemas.microsoft.com/office/drawing/2014/main" id="{3E6AC14E-A2A0-467A-9D0F-0F4BCF8BF1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12" name="直線コネクタ 311">
          <a:extLst>
            <a:ext uri="{FF2B5EF4-FFF2-40B4-BE49-F238E27FC236}">
              <a16:creationId xmlns:a16="http://schemas.microsoft.com/office/drawing/2014/main" id="{B8FE8583-5A56-4E86-A5A2-6EF0457197FD}"/>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13" name="【公営住宅】&#10;一人当たり面積最小値テキスト">
          <a:extLst>
            <a:ext uri="{FF2B5EF4-FFF2-40B4-BE49-F238E27FC236}">
              <a16:creationId xmlns:a16="http://schemas.microsoft.com/office/drawing/2014/main" id="{A8E5C368-AB8B-45EE-BA68-375A91433D9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14" name="直線コネクタ 313">
          <a:extLst>
            <a:ext uri="{FF2B5EF4-FFF2-40B4-BE49-F238E27FC236}">
              <a16:creationId xmlns:a16="http://schemas.microsoft.com/office/drawing/2014/main" id="{B50D09A3-5A5C-4BE8-B428-7C83397EEA7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15" name="【公営住宅】&#10;一人当たり面積最大値テキスト">
          <a:extLst>
            <a:ext uri="{FF2B5EF4-FFF2-40B4-BE49-F238E27FC236}">
              <a16:creationId xmlns:a16="http://schemas.microsoft.com/office/drawing/2014/main" id="{6568127F-5875-4DD8-A3AA-AB0845973CC7}"/>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16" name="直線コネクタ 315">
          <a:extLst>
            <a:ext uri="{FF2B5EF4-FFF2-40B4-BE49-F238E27FC236}">
              <a16:creationId xmlns:a16="http://schemas.microsoft.com/office/drawing/2014/main" id="{E66A3FFD-6A1E-4B76-9592-49C9CB0A74A4}"/>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17" name="【公営住宅】&#10;一人当たり面積平均値テキスト">
          <a:extLst>
            <a:ext uri="{FF2B5EF4-FFF2-40B4-BE49-F238E27FC236}">
              <a16:creationId xmlns:a16="http://schemas.microsoft.com/office/drawing/2014/main" id="{6AB801C7-DE41-4968-94C4-2B1ABD85F08B}"/>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18" name="フローチャート: 判断 317">
          <a:extLst>
            <a:ext uri="{FF2B5EF4-FFF2-40B4-BE49-F238E27FC236}">
              <a16:creationId xmlns:a16="http://schemas.microsoft.com/office/drawing/2014/main" id="{442D2E28-2F7B-4B5B-B6C9-E30C2DC93F3A}"/>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19" name="フローチャート: 判断 318">
          <a:extLst>
            <a:ext uri="{FF2B5EF4-FFF2-40B4-BE49-F238E27FC236}">
              <a16:creationId xmlns:a16="http://schemas.microsoft.com/office/drawing/2014/main" id="{9882B90D-4809-45F4-B1EE-0A44AFADA09E}"/>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20" name="フローチャート: 判断 319">
          <a:extLst>
            <a:ext uri="{FF2B5EF4-FFF2-40B4-BE49-F238E27FC236}">
              <a16:creationId xmlns:a16="http://schemas.microsoft.com/office/drawing/2014/main" id="{F9371E83-6098-48E1-8568-93CD28E5A9DA}"/>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21" name="フローチャート: 判断 320">
          <a:extLst>
            <a:ext uri="{FF2B5EF4-FFF2-40B4-BE49-F238E27FC236}">
              <a16:creationId xmlns:a16="http://schemas.microsoft.com/office/drawing/2014/main" id="{06BDEDCD-B3F6-498B-A493-FC4214E3528B}"/>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22" name="フローチャート: 判断 321">
          <a:extLst>
            <a:ext uri="{FF2B5EF4-FFF2-40B4-BE49-F238E27FC236}">
              <a16:creationId xmlns:a16="http://schemas.microsoft.com/office/drawing/2014/main" id="{226B320F-A73B-4B83-82BA-212B631BC2B0}"/>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2B2C13E-750D-4F86-B719-BBB9987E56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700CDAA-28CC-4AE5-9167-4B2E249CCF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5AB0C75-1CAF-45C9-A2F7-AC744903CC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8313BE3-2588-4B68-B74D-4C768EC4BC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D5EBBB9-7AFF-42AF-96B6-B676B52A44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113792</xdr:rowOff>
    </xdr:from>
    <xdr:to>
      <xdr:col>55</xdr:col>
      <xdr:colOff>50800</xdr:colOff>
      <xdr:row>85</xdr:row>
      <xdr:rowOff>43942</xdr:rowOff>
    </xdr:to>
    <xdr:sp macro="" textlink="">
      <xdr:nvSpPr>
        <xdr:cNvPr id="328" name="楕円 327">
          <a:extLst>
            <a:ext uri="{FF2B5EF4-FFF2-40B4-BE49-F238E27FC236}">
              <a16:creationId xmlns:a16="http://schemas.microsoft.com/office/drawing/2014/main" id="{FFD07B49-C306-4D2A-B3AD-4882220FC615}"/>
            </a:ext>
          </a:extLst>
        </xdr:cNvPr>
        <xdr:cNvSpPr/>
      </xdr:nvSpPr>
      <xdr:spPr>
        <a:xfrm>
          <a:off x="104267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92219</xdr:rowOff>
    </xdr:from>
    <xdr:ext cx="469744" cy="259045"/>
    <xdr:sp macro="" textlink="">
      <xdr:nvSpPr>
        <xdr:cNvPr id="329" name="【公営住宅】&#10;一人当たり面積該当値テキスト">
          <a:extLst>
            <a:ext uri="{FF2B5EF4-FFF2-40B4-BE49-F238E27FC236}">
              <a16:creationId xmlns:a16="http://schemas.microsoft.com/office/drawing/2014/main" id="{7A59F530-A63D-478E-8709-B7E7FD4B0802}"/>
            </a:ext>
          </a:extLst>
        </xdr:cNvPr>
        <xdr:cNvSpPr txBox="1"/>
      </xdr:nvSpPr>
      <xdr:spPr>
        <a:xfrm>
          <a:off x="10515600"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117983</xdr:rowOff>
    </xdr:from>
    <xdr:to>
      <xdr:col>50</xdr:col>
      <xdr:colOff>165100</xdr:colOff>
      <xdr:row>85</xdr:row>
      <xdr:rowOff>48133</xdr:rowOff>
    </xdr:to>
    <xdr:sp macro="" textlink="">
      <xdr:nvSpPr>
        <xdr:cNvPr id="330" name="楕円 329">
          <a:extLst>
            <a:ext uri="{FF2B5EF4-FFF2-40B4-BE49-F238E27FC236}">
              <a16:creationId xmlns:a16="http://schemas.microsoft.com/office/drawing/2014/main" id="{AEFABC98-8A72-46B5-AE17-CED1E42E38C7}"/>
            </a:ext>
          </a:extLst>
        </xdr:cNvPr>
        <xdr:cNvSpPr/>
      </xdr:nvSpPr>
      <xdr:spPr>
        <a:xfrm>
          <a:off x="9588500" y="14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164592</xdr:rowOff>
    </xdr:from>
    <xdr:to>
      <xdr:col>55</xdr:col>
      <xdr:colOff>0</xdr:colOff>
      <xdr:row>84</xdr:row>
      <xdr:rowOff>168783</xdr:rowOff>
    </xdr:to>
    <xdr:cxnSp macro="">
      <xdr:nvCxnSpPr>
        <xdr:cNvPr id="331" name="直線コネクタ 330">
          <a:extLst>
            <a:ext uri="{FF2B5EF4-FFF2-40B4-BE49-F238E27FC236}">
              <a16:creationId xmlns:a16="http://schemas.microsoft.com/office/drawing/2014/main" id="{18D5281C-B33E-45A5-ACA3-85AC1D897BE5}"/>
            </a:ext>
          </a:extLst>
        </xdr:cNvPr>
        <xdr:cNvCxnSpPr/>
      </xdr:nvCxnSpPr>
      <xdr:spPr>
        <a:xfrm flipV="1">
          <a:off x="9639300" y="1456639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88264</xdr:rowOff>
    </xdr:from>
    <xdr:to>
      <xdr:col>41</xdr:col>
      <xdr:colOff>101600</xdr:colOff>
      <xdr:row>85</xdr:row>
      <xdr:rowOff>18414</xdr:rowOff>
    </xdr:to>
    <xdr:sp macro="" textlink="">
      <xdr:nvSpPr>
        <xdr:cNvPr id="332" name="楕円 331">
          <a:extLst>
            <a:ext uri="{FF2B5EF4-FFF2-40B4-BE49-F238E27FC236}">
              <a16:creationId xmlns:a16="http://schemas.microsoft.com/office/drawing/2014/main" id="{892B78C7-0871-4416-9800-4CFF91D3364A}"/>
            </a:ext>
          </a:extLst>
        </xdr:cNvPr>
        <xdr:cNvSpPr/>
      </xdr:nvSpPr>
      <xdr:spPr>
        <a:xfrm>
          <a:off x="781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47514</xdr:rowOff>
    </xdr:from>
    <xdr:ext cx="469744" cy="259045"/>
    <xdr:sp macro="" textlink="">
      <xdr:nvSpPr>
        <xdr:cNvPr id="333" name="n_1aveValue【公営住宅】&#10;一人当たり面積">
          <a:extLst>
            <a:ext uri="{FF2B5EF4-FFF2-40B4-BE49-F238E27FC236}">
              <a16:creationId xmlns:a16="http://schemas.microsoft.com/office/drawing/2014/main" id="{BEF12970-9C5A-4107-9DE3-86945C25FC0F}"/>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34" name="n_2aveValue【公営住宅】&#10;一人当たり面積">
          <a:extLst>
            <a:ext uri="{FF2B5EF4-FFF2-40B4-BE49-F238E27FC236}">
              <a16:creationId xmlns:a16="http://schemas.microsoft.com/office/drawing/2014/main" id="{E160B4BA-BCEE-4780-9FDA-F565C6A527B4}"/>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35" name="n_3aveValue【公営住宅】&#10;一人当たり面積">
          <a:extLst>
            <a:ext uri="{FF2B5EF4-FFF2-40B4-BE49-F238E27FC236}">
              <a16:creationId xmlns:a16="http://schemas.microsoft.com/office/drawing/2014/main" id="{017F3F4B-42E7-497F-8CEA-3F84EA2AA623}"/>
            </a:ext>
          </a:extLst>
        </xdr:cNvPr>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36" name="n_4aveValue【公営住宅】&#10;一人当たり面積">
          <a:extLst>
            <a:ext uri="{FF2B5EF4-FFF2-40B4-BE49-F238E27FC236}">
              <a16:creationId xmlns:a16="http://schemas.microsoft.com/office/drawing/2014/main" id="{DAD0D8E0-4E38-4025-AFEC-25B8F949742A}"/>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39260</xdr:rowOff>
    </xdr:from>
    <xdr:ext cx="469744" cy="259045"/>
    <xdr:sp macro="" textlink="">
      <xdr:nvSpPr>
        <xdr:cNvPr id="337" name="n_1mainValue【公営住宅】&#10;一人当たり面積">
          <a:extLst>
            <a:ext uri="{FF2B5EF4-FFF2-40B4-BE49-F238E27FC236}">
              <a16:creationId xmlns:a16="http://schemas.microsoft.com/office/drawing/2014/main" id="{0E2DEA74-30B7-48A4-86ED-8580D53CD555}"/>
            </a:ext>
          </a:extLst>
        </xdr:cNvPr>
        <xdr:cNvSpPr txBox="1"/>
      </xdr:nvSpPr>
      <xdr:spPr>
        <a:xfrm>
          <a:off x="9391727" y="146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34941</xdr:rowOff>
    </xdr:from>
    <xdr:ext cx="469744" cy="259045"/>
    <xdr:sp macro="" textlink="">
      <xdr:nvSpPr>
        <xdr:cNvPr id="338" name="n_3mainValue【公営住宅】&#10;一人当たり面積">
          <a:extLst>
            <a:ext uri="{FF2B5EF4-FFF2-40B4-BE49-F238E27FC236}">
              <a16:creationId xmlns:a16="http://schemas.microsoft.com/office/drawing/2014/main" id="{B6A7A926-955C-4211-865A-2BC055298BD0}"/>
            </a:ext>
          </a:extLst>
        </xdr:cNvPr>
        <xdr:cNvSpPr txBox="1"/>
      </xdr:nvSpPr>
      <xdr:spPr>
        <a:xfrm>
          <a:off x="7626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1D74ADA3-F494-49D1-A929-AAEA7C5772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7EA4519A-3533-4E76-A737-102733D21B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3CD921F4-2BF8-46F2-95AF-232059196F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E0E789E2-B6AB-48B3-AF72-2244EF8AB2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65700FEF-52F8-4D1C-BCB3-5DB573C39D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B930E36D-D77A-493D-AE14-44B19177C1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AD27D612-2E04-41EE-A62C-66925671F9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A94CE4CB-B50D-48A3-9AA0-AD93534761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DC5732C2-AFF8-457D-AC35-3534EC09BE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999F3CF1-CB3E-42E4-81BE-E1351645062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7E80FC60-8CD3-44F7-A314-121FDD5510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D4B1AD94-8F9B-4C24-AE64-888109DB7F9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8F60AFFF-0A7C-4B96-9E09-98F66298E2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3D587CA5-C7D5-4594-A645-39A6BDF0F0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F8F397AF-540C-42A7-A7D9-B014A228C7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00704B53-C2AC-4549-B0CA-0B3E3ADC3AE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B0C6C373-418B-41EB-A3BE-459D282A9B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9D4ACFCF-79F0-415A-9C63-C830FABF95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B8E327B5-8D9B-4256-AE58-94976EE432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531EF0FF-3C02-47AF-9359-2A55C920CC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D2EDC1E9-F4E5-4E60-84C8-927739495D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430C91BA-763F-4ACD-8AD7-2BC46DEF74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DC10A905-E71C-4693-9871-80DE30C278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AE2B7A57-4480-4404-81B5-F71CBC2B3E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A5D14BAD-B362-4D26-9855-6B9B61B815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C4298D66-38C5-42D0-9CDB-F54983ABF8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059BB0AF-9AB5-4528-916A-B9ED8E5907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a:extLst>
            <a:ext uri="{FF2B5EF4-FFF2-40B4-BE49-F238E27FC236}">
              <a16:creationId xmlns:a16="http://schemas.microsoft.com/office/drawing/2014/main" id="{240C170F-9D9B-445B-880C-3362147E7A1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a:extLst>
            <a:ext uri="{FF2B5EF4-FFF2-40B4-BE49-F238E27FC236}">
              <a16:creationId xmlns:a16="http://schemas.microsoft.com/office/drawing/2014/main" id="{ECE89E55-B9A7-40B7-8635-C1D5CB147B4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a:extLst>
            <a:ext uri="{FF2B5EF4-FFF2-40B4-BE49-F238E27FC236}">
              <a16:creationId xmlns:a16="http://schemas.microsoft.com/office/drawing/2014/main" id="{455436C8-C433-4AF5-B907-2AAAB9961C4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a:extLst>
            <a:ext uri="{FF2B5EF4-FFF2-40B4-BE49-F238E27FC236}">
              <a16:creationId xmlns:a16="http://schemas.microsoft.com/office/drawing/2014/main" id="{CD77E885-9B4C-46FA-B20C-D8EE3584297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a:extLst>
            <a:ext uri="{FF2B5EF4-FFF2-40B4-BE49-F238E27FC236}">
              <a16:creationId xmlns:a16="http://schemas.microsoft.com/office/drawing/2014/main" id="{09FB390F-775C-471D-A000-4884109CAD6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a:extLst>
            <a:ext uri="{FF2B5EF4-FFF2-40B4-BE49-F238E27FC236}">
              <a16:creationId xmlns:a16="http://schemas.microsoft.com/office/drawing/2014/main" id="{878EDA88-19AE-45B1-B9F9-8998013D062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a:extLst>
            <a:ext uri="{FF2B5EF4-FFF2-40B4-BE49-F238E27FC236}">
              <a16:creationId xmlns:a16="http://schemas.microsoft.com/office/drawing/2014/main" id="{1B5FF110-6335-4C43-9290-BFDB13385CF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a:extLst>
            <a:ext uri="{FF2B5EF4-FFF2-40B4-BE49-F238E27FC236}">
              <a16:creationId xmlns:a16="http://schemas.microsoft.com/office/drawing/2014/main" id="{A87C0A9C-E6A2-4232-8BF1-4CE036DB768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a:extLst>
            <a:ext uri="{FF2B5EF4-FFF2-40B4-BE49-F238E27FC236}">
              <a16:creationId xmlns:a16="http://schemas.microsoft.com/office/drawing/2014/main" id="{BAF10B11-63BB-4FC5-97F6-453BBA748F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a:extLst>
            <a:ext uri="{FF2B5EF4-FFF2-40B4-BE49-F238E27FC236}">
              <a16:creationId xmlns:a16="http://schemas.microsoft.com/office/drawing/2014/main" id="{61B9F8A5-B7E9-4EAA-9780-A117E91563B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a:extLst>
            <a:ext uri="{FF2B5EF4-FFF2-40B4-BE49-F238E27FC236}">
              <a16:creationId xmlns:a16="http://schemas.microsoft.com/office/drawing/2014/main" id="{8A9A3F7F-C62F-4100-A569-0A0328F02D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7" name="テキスト ボックス 376">
          <a:extLst>
            <a:ext uri="{FF2B5EF4-FFF2-40B4-BE49-F238E27FC236}">
              <a16:creationId xmlns:a16="http://schemas.microsoft.com/office/drawing/2014/main" id="{9E1439C3-A881-4811-83D6-A93BE6580A3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a:extLst>
            <a:ext uri="{FF2B5EF4-FFF2-40B4-BE49-F238E27FC236}">
              <a16:creationId xmlns:a16="http://schemas.microsoft.com/office/drawing/2014/main" id="{9BCADADD-8F1C-4BB1-BB44-BE14185007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79" name="直線コネクタ 378">
          <a:extLst>
            <a:ext uri="{FF2B5EF4-FFF2-40B4-BE49-F238E27FC236}">
              <a16:creationId xmlns:a16="http://schemas.microsoft.com/office/drawing/2014/main" id="{6646E2F4-3027-49E0-B6C1-906A773F2915}"/>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80" name="【認定こども園・幼稚園・保育所】&#10;有形固定資産減価償却率最小値テキスト">
          <a:extLst>
            <a:ext uri="{FF2B5EF4-FFF2-40B4-BE49-F238E27FC236}">
              <a16:creationId xmlns:a16="http://schemas.microsoft.com/office/drawing/2014/main" id="{EC680370-DE36-4316-855F-43C482E6072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81" name="直線コネクタ 380">
          <a:extLst>
            <a:ext uri="{FF2B5EF4-FFF2-40B4-BE49-F238E27FC236}">
              <a16:creationId xmlns:a16="http://schemas.microsoft.com/office/drawing/2014/main" id="{2391B803-6AD7-421F-AE6B-E856DCD12C3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82" name="【認定こども園・幼稚園・保育所】&#10;有形固定資産減価償却率最大値テキスト">
          <a:extLst>
            <a:ext uri="{FF2B5EF4-FFF2-40B4-BE49-F238E27FC236}">
              <a16:creationId xmlns:a16="http://schemas.microsoft.com/office/drawing/2014/main" id="{1A024A42-4220-4C26-8531-2284D356CEB7}"/>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83" name="直線コネクタ 382">
          <a:extLst>
            <a:ext uri="{FF2B5EF4-FFF2-40B4-BE49-F238E27FC236}">
              <a16:creationId xmlns:a16="http://schemas.microsoft.com/office/drawing/2014/main" id="{4B7E7BB3-AD7B-4AA2-BDB0-5D54386988B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384" name="【認定こども園・幼稚園・保育所】&#10;有形固定資産減価償却率平均値テキスト">
          <a:extLst>
            <a:ext uri="{FF2B5EF4-FFF2-40B4-BE49-F238E27FC236}">
              <a16:creationId xmlns:a16="http://schemas.microsoft.com/office/drawing/2014/main" id="{43386E95-2F0A-4E7B-8DE3-6885A0DC5ECA}"/>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85" name="フローチャート: 判断 384">
          <a:extLst>
            <a:ext uri="{FF2B5EF4-FFF2-40B4-BE49-F238E27FC236}">
              <a16:creationId xmlns:a16="http://schemas.microsoft.com/office/drawing/2014/main" id="{80912188-A129-465F-B508-D6491D4D547E}"/>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86" name="フローチャート: 判断 385">
          <a:extLst>
            <a:ext uri="{FF2B5EF4-FFF2-40B4-BE49-F238E27FC236}">
              <a16:creationId xmlns:a16="http://schemas.microsoft.com/office/drawing/2014/main" id="{914A499C-6B81-4751-9C30-433883762C5C}"/>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87" name="フローチャート: 判断 386">
          <a:extLst>
            <a:ext uri="{FF2B5EF4-FFF2-40B4-BE49-F238E27FC236}">
              <a16:creationId xmlns:a16="http://schemas.microsoft.com/office/drawing/2014/main" id="{D80D1BA5-EDE9-46A6-9512-E2AB1553490B}"/>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88" name="フローチャート: 判断 387">
          <a:extLst>
            <a:ext uri="{FF2B5EF4-FFF2-40B4-BE49-F238E27FC236}">
              <a16:creationId xmlns:a16="http://schemas.microsoft.com/office/drawing/2014/main" id="{5CAB6F88-D17F-4976-AEC7-4F39F1B9B849}"/>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89" name="フローチャート: 判断 388">
          <a:extLst>
            <a:ext uri="{FF2B5EF4-FFF2-40B4-BE49-F238E27FC236}">
              <a16:creationId xmlns:a16="http://schemas.microsoft.com/office/drawing/2014/main" id="{73B4C2F7-BE2F-4A0B-BFC6-51B58E5BBE45}"/>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D522D27-D293-49E4-88B1-1416D6D5E2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E4074D0-7DDF-4A5F-8F85-92F5FEAD89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0EE6063-1D1E-485D-B28C-CD5E9F83B03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FEA2516-F6E2-4B67-AA8A-D7A319671F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842B17E3-749E-40F3-B52C-93B2D7AFD84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95" name="楕円 394">
          <a:extLst>
            <a:ext uri="{FF2B5EF4-FFF2-40B4-BE49-F238E27FC236}">
              <a16:creationId xmlns:a16="http://schemas.microsoft.com/office/drawing/2014/main" id="{45EDE4D3-2DEC-474D-9844-A957C82ECD45}"/>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96" name="【認定こども園・幼稚園・保育所】&#10;有形固定資産減価償却率該当値テキスト">
          <a:extLst>
            <a:ext uri="{FF2B5EF4-FFF2-40B4-BE49-F238E27FC236}">
              <a16:creationId xmlns:a16="http://schemas.microsoft.com/office/drawing/2014/main" id="{17AA6BAA-5C73-4E40-A340-373E1E398207}"/>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97" name="楕円 396">
          <a:extLst>
            <a:ext uri="{FF2B5EF4-FFF2-40B4-BE49-F238E27FC236}">
              <a16:creationId xmlns:a16="http://schemas.microsoft.com/office/drawing/2014/main" id="{42402EF8-7969-42A9-8FEC-8327444C5AE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98" name="直線コネクタ 397">
          <a:extLst>
            <a:ext uri="{FF2B5EF4-FFF2-40B4-BE49-F238E27FC236}">
              <a16:creationId xmlns:a16="http://schemas.microsoft.com/office/drawing/2014/main" id="{66680FAC-FAFB-444E-BE2E-ECBE39493372}"/>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84455</xdr:rowOff>
    </xdr:from>
    <xdr:to>
      <xdr:col>72</xdr:col>
      <xdr:colOff>38100</xdr:colOff>
      <xdr:row>35</xdr:row>
      <xdr:rowOff>14605</xdr:rowOff>
    </xdr:to>
    <xdr:sp macro="" textlink="">
      <xdr:nvSpPr>
        <xdr:cNvPr id="399" name="楕円 398">
          <a:extLst>
            <a:ext uri="{FF2B5EF4-FFF2-40B4-BE49-F238E27FC236}">
              <a16:creationId xmlns:a16="http://schemas.microsoft.com/office/drawing/2014/main" id="{3DB70028-7BCB-4BA5-9C87-5025A3EDCB18}"/>
            </a:ext>
          </a:extLst>
        </xdr:cNvPr>
        <xdr:cNvSpPr/>
      </xdr:nvSpPr>
      <xdr:spPr>
        <a:xfrm>
          <a:off x="13652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132097</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968B59C0-0E4E-426D-A422-985300E11001}"/>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479240AB-98E5-4E12-BE3B-656470D881FC}"/>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402" name="n_3aveValue【認定こども園・幼稚園・保育所】&#10;有形固定資産減価償却率">
          <a:extLst>
            <a:ext uri="{FF2B5EF4-FFF2-40B4-BE49-F238E27FC236}">
              <a16:creationId xmlns:a16="http://schemas.microsoft.com/office/drawing/2014/main" id="{3707AB3E-5D15-4642-99F2-8FAEA03AED97}"/>
            </a:ext>
          </a:extLst>
        </xdr:cNvPr>
        <xdr:cNvSpPr txBox="1"/>
      </xdr:nvSpPr>
      <xdr:spPr>
        <a:xfrm>
          <a:off x="13500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03" name="n_4aveValue【認定こども園・幼稚園・保育所】&#10;有形固定資産減価償却率">
          <a:extLst>
            <a:ext uri="{FF2B5EF4-FFF2-40B4-BE49-F238E27FC236}">
              <a16:creationId xmlns:a16="http://schemas.microsoft.com/office/drawing/2014/main" id="{8C8892E1-3C32-4070-9110-B930FD00BF2B}"/>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04" name="n_1mainValue【認定こども園・幼稚園・保育所】&#10;有形固定資産減価償却率">
          <a:extLst>
            <a:ext uri="{FF2B5EF4-FFF2-40B4-BE49-F238E27FC236}">
              <a16:creationId xmlns:a16="http://schemas.microsoft.com/office/drawing/2014/main" id="{FD711797-AE46-4A64-906E-799B7F30A576}"/>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31132</xdr:rowOff>
    </xdr:from>
    <xdr:ext cx="405111" cy="259045"/>
    <xdr:sp macro="" textlink="">
      <xdr:nvSpPr>
        <xdr:cNvPr id="405" name="n_3mainValue【認定こども園・幼稚園・保育所】&#10;有形固定資産減価償却率">
          <a:extLst>
            <a:ext uri="{FF2B5EF4-FFF2-40B4-BE49-F238E27FC236}">
              <a16:creationId xmlns:a16="http://schemas.microsoft.com/office/drawing/2014/main" id="{48BF132C-E39E-4CAF-BBD7-E2DC96AAA001}"/>
            </a:ext>
          </a:extLst>
        </xdr:cNvPr>
        <xdr:cNvSpPr txBox="1"/>
      </xdr:nvSpPr>
      <xdr:spPr>
        <a:xfrm>
          <a:off x="13500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37014787-DCCF-4C3E-B7AF-224AE75E03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8B8A19F4-F2E2-42E1-8670-0501885BC4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11F11887-2D37-4BF9-B396-F5DCEFF45C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AF6EB22C-ADCA-4CEB-98C2-E51C214916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D929D0B0-359D-4D1E-BF8C-7B946822064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0EF6C15B-866B-4C27-BD80-0AE084FF28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061BB4C1-401D-4565-B96C-6185224D639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5A8B0019-5403-47FC-A920-FCE600C8DE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EFEFE01A-6100-40E2-A9B3-AAB8526EC7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46FB6167-CE88-4BD5-901D-F845EF91E8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a:extLst>
            <a:ext uri="{FF2B5EF4-FFF2-40B4-BE49-F238E27FC236}">
              <a16:creationId xmlns:a16="http://schemas.microsoft.com/office/drawing/2014/main" id="{B1120861-5E68-418F-B1DE-EFF281B6C7D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a:extLst>
            <a:ext uri="{FF2B5EF4-FFF2-40B4-BE49-F238E27FC236}">
              <a16:creationId xmlns:a16="http://schemas.microsoft.com/office/drawing/2014/main" id="{EE3E9143-B824-4E41-889F-B32D0C3EE45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a:extLst>
            <a:ext uri="{FF2B5EF4-FFF2-40B4-BE49-F238E27FC236}">
              <a16:creationId xmlns:a16="http://schemas.microsoft.com/office/drawing/2014/main" id="{048B9AF5-D575-4EDD-B111-19BB59B7EC3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a:extLst>
            <a:ext uri="{FF2B5EF4-FFF2-40B4-BE49-F238E27FC236}">
              <a16:creationId xmlns:a16="http://schemas.microsoft.com/office/drawing/2014/main" id="{785043BF-9F66-4AE6-8733-6C3F74829A8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a:extLst>
            <a:ext uri="{FF2B5EF4-FFF2-40B4-BE49-F238E27FC236}">
              <a16:creationId xmlns:a16="http://schemas.microsoft.com/office/drawing/2014/main" id="{0E6B4BEA-B51E-483D-B48A-45444A43923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a:extLst>
            <a:ext uri="{FF2B5EF4-FFF2-40B4-BE49-F238E27FC236}">
              <a16:creationId xmlns:a16="http://schemas.microsoft.com/office/drawing/2014/main" id="{C4EA2439-AB8E-40EC-BD4D-AC7FA1C9ED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a:extLst>
            <a:ext uri="{FF2B5EF4-FFF2-40B4-BE49-F238E27FC236}">
              <a16:creationId xmlns:a16="http://schemas.microsoft.com/office/drawing/2014/main" id="{2FA9B176-F7F0-48C8-8CFC-FD3CDDD9660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a:extLst>
            <a:ext uri="{FF2B5EF4-FFF2-40B4-BE49-F238E27FC236}">
              <a16:creationId xmlns:a16="http://schemas.microsoft.com/office/drawing/2014/main" id="{AF31AA8B-A829-4FF5-8A96-0374806300E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6FC6503C-2E45-4D00-83E4-D2C4150A0E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F9436D52-74C8-4FD2-95D7-390A0F0AADA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a:extLst>
            <a:ext uri="{FF2B5EF4-FFF2-40B4-BE49-F238E27FC236}">
              <a16:creationId xmlns:a16="http://schemas.microsoft.com/office/drawing/2014/main" id="{0DE4B349-86DB-4A91-A276-AFA4DB4C28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27" name="直線コネクタ 426">
          <a:extLst>
            <a:ext uri="{FF2B5EF4-FFF2-40B4-BE49-F238E27FC236}">
              <a16:creationId xmlns:a16="http://schemas.microsoft.com/office/drawing/2014/main" id="{F30466D6-71D3-49C9-B763-6423B0F077D3}"/>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28" name="【認定こども園・幼稚園・保育所】&#10;一人当たり面積最小値テキスト">
          <a:extLst>
            <a:ext uri="{FF2B5EF4-FFF2-40B4-BE49-F238E27FC236}">
              <a16:creationId xmlns:a16="http://schemas.microsoft.com/office/drawing/2014/main" id="{CF64BB8B-4186-4A37-9FD7-2958407FA342}"/>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29" name="直線コネクタ 428">
          <a:extLst>
            <a:ext uri="{FF2B5EF4-FFF2-40B4-BE49-F238E27FC236}">
              <a16:creationId xmlns:a16="http://schemas.microsoft.com/office/drawing/2014/main" id="{0ACE499C-8056-4021-9CD1-8C7D0A5E1B92}"/>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30" name="【認定こども園・幼稚園・保育所】&#10;一人当たり面積最大値テキスト">
          <a:extLst>
            <a:ext uri="{FF2B5EF4-FFF2-40B4-BE49-F238E27FC236}">
              <a16:creationId xmlns:a16="http://schemas.microsoft.com/office/drawing/2014/main" id="{45C3941F-3A13-4593-AB5A-106AA5959E45}"/>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31" name="直線コネクタ 430">
          <a:extLst>
            <a:ext uri="{FF2B5EF4-FFF2-40B4-BE49-F238E27FC236}">
              <a16:creationId xmlns:a16="http://schemas.microsoft.com/office/drawing/2014/main" id="{B32F81E9-A973-4D07-82B4-A42B12D21E88}"/>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32" name="【認定こども園・幼稚園・保育所】&#10;一人当たり面積平均値テキスト">
          <a:extLst>
            <a:ext uri="{FF2B5EF4-FFF2-40B4-BE49-F238E27FC236}">
              <a16:creationId xmlns:a16="http://schemas.microsoft.com/office/drawing/2014/main" id="{11D49D53-BA75-4778-8478-214DCAACFB37}"/>
            </a:ext>
          </a:extLst>
        </xdr:cNvPr>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33" name="フローチャート: 判断 432">
          <a:extLst>
            <a:ext uri="{FF2B5EF4-FFF2-40B4-BE49-F238E27FC236}">
              <a16:creationId xmlns:a16="http://schemas.microsoft.com/office/drawing/2014/main" id="{8401A4A9-3E43-4A10-82E1-EB096E22E5D2}"/>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34" name="フローチャート: 判断 433">
          <a:extLst>
            <a:ext uri="{FF2B5EF4-FFF2-40B4-BE49-F238E27FC236}">
              <a16:creationId xmlns:a16="http://schemas.microsoft.com/office/drawing/2014/main" id="{2F937927-E4D6-4A4F-AE2D-501F5E87DBA7}"/>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35" name="フローチャート: 判断 434">
          <a:extLst>
            <a:ext uri="{FF2B5EF4-FFF2-40B4-BE49-F238E27FC236}">
              <a16:creationId xmlns:a16="http://schemas.microsoft.com/office/drawing/2014/main" id="{54324426-E6FC-4A20-9B6E-257C5DB3E7BF}"/>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36" name="フローチャート: 判断 435">
          <a:extLst>
            <a:ext uri="{FF2B5EF4-FFF2-40B4-BE49-F238E27FC236}">
              <a16:creationId xmlns:a16="http://schemas.microsoft.com/office/drawing/2014/main" id="{BE4FF190-11FD-4E72-8695-DCCACDD0FF00}"/>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37" name="フローチャート: 判断 436">
          <a:extLst>
            <a:ext uri="{FF2B5EF4-FFF2-40B4-BE49-F238E27FC236}">
              <a16:creationId xmlns:a16="http://schemas.microsoft.com/office/drawing/2014/main" id="{21C7EA25-9E80-4867-96AF-03C547E07D59}"/>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6541C9B-8E35-4AE1-94AF-BE35447A6C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EC481AC6-42B2-4667-81DA-5F3F08DF2C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9A3C115-E701-4150-B1FB-B7AEF805CF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5421A3D1-3C71-465A-BF22-F0252CC292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8B463E88-1EED-4E6E-A0BF-5F76BECFA9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27686</xdr:rowOff>
    </xdr:from>
    <xdr:to>
      <xdr:col>116</xdr:col>
      <xdr:colOff>114300</xdr:colOff>
      <xdr:row>37</xdr:row>
      <xdr:rowOff>129286</xdr:rowOff>
    </xdr:to>
    <xdr:sp macro="" textlink="">
      <xdr:nvSpPr>
        <xdr:cNvPr id="443" name="楕円 442">
          <a:extLst>
            <a:ext uri="{FF2B5EF4-FFF2-40B4-BE49-F238E27FC236}">
              <a16:creationId xmlns:a16="http://schemas.microsoft.com/office/drawing/2014/main" id="{5A39592B-A169-4B56-BC58-E382565DB6E1}"/>
            </a:ext>
          </a:extLst>
        </xdr:cNvPr>
        <xdr:cNvSpPr/>
      </xdr:nvSpPr>
      <xdr:spPr>
        <a:xfrm>
          <a:off x="221107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50563</xdr:rowOff>
    </xdr:from>
    <xdr:ext cx="469744" cy="259045"/>
    <xdr:sp macro="" textlink="">
      <xdr:nvSpPr>
        <xdr:cNvPr id="444" name="【認定こども園・幼稚園・保育所】&#10;一人当たり面積該当値テキスト">
          <a:extLst>
            <a:ext uri="{FF2B5EF4-FFF2-40B4-BE49-F238E27FC236}">
              <a16:creationId xmlns:a16="http://schemas.microsoft.com/office/drawing/2014/main" id="{58F4D59A-AF25-4D95-97D3-53818C9B25B8}"/>
            </a:ext>
          </a:extLst>
        </xdr:cNvPr>
        <xdr:cNvSpPr txBox="1"/>
      </xdr:nvSpPr>
      <xdr:spPr>
        <a:xfrm>
          <a:off x="22199600"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137414</xdr:rowOff>
    </xdr:from>
    <xdr:to>
      <xdr:col>112</xdr:col>
      <xdr:colOff>38100</xdr:colOff>
      <xdr:row>38</xdr:row>
      <xdr:rowOff>67564</xdr:rowOff>
    </xdr:to>
    <xdr:sp macro="" textlink="">
      <xdr:nvSpPr>
        <xdr:cNvPr id="445" name="楕円 444">
          <a:extLst>
            <a:ext uri="{FF2B5EF4-FFF2-40B4-BE49-F238E27FC236}">
              <a16:creationId xmlns:a16="http://schemas.microsoft.com/office/drawing/2014/main" id="{64B3021D-C6E8-4A44-B76D-F2A1C98D027A}"/>
            </a:ext>
          </a:extLst>
        </xdr:cNvPr>
        <xdr:cNvSpPr/>
      </xdr:nvSpPr>
      <xdr:spPr>
        <a:xfrm>
          <a:off x="21272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78486</xdr:rowOff>
    </xdr:from>
    <xdr:to>
      <xdr:col>116</xdr:col>
      <xdr:colOff>63500</xdr:colOff>
      <xdr:row>38</xdr:row>
      <xdr:rowOff>16764</xdr:rowOff>
    </xdr:to>
    <xdr:cxnSp macro="">
      <xdr:nvCxnSpPr>
        <xdr:cNvPr id="446" name="直線コネクタ 445">
          <a:extLst>
            <a:ext uri="{FF2B5EF4-FFF2-40B4-BE49-F238E27FC236}">
              <a16:creationId xmlns:a16="http://schemas.microsoft.com/office/drawing/2014/main" id="{6C1EA87A-B2F9-4B0C-BFCA-33F9B2D6EAED}"/>
            </a:ext>
          </a:extLst>
        </xdr:cNvPr>
        <xdr:cNvCxnSpPr/>
      </xdr:nvCxnSpPr>
      <xdr:spPr>
        <a:xfrm flipV="1">
          <a:off x="21323300" y="64221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59690</xdr:rowOff>
    </xdr:from>
    <xdr:to>
      <xdr:col>102</xdr:col>
      <xdr:colOff>165100</xdr:colOff>
      <xdr:row>35</xdr:row>
      <xdr:rowOff>161290</xdr:rowOff>
    </xdr:to>
    <xdr:sp macro="" textlink="">
      <xdr:nvSpPr>
        <xdr:cNvPr id="447" name="楕円 446">
          <a:extLst>
            <a:ext uri="{FF2B5EF4-FFF2-40B4-BE49-F238E27FC236}">
              <a16:creationId xmlns:a16="http://schemas.microsoft.com/office/drawing/2014/main" id="{35DBEA2D-4A5E-45CA-93CA-DA5E0A64D63E}"/>
            </a:ext>
          </a:extLst>
        </xdr:cNvPr>
        <xdr:cNvSpPr/>
      </xdr:nvSpPr>
      <xdr:spPr>
        <a:xfrm>
          <a:off x="19494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47515</xdr:rowOff>
    </xdr:from>
    <xdr:ext cx="469744" cy="259045"/>
    <xdr:sp macro="" textlink="">
      <xdr:nvSpPr>
        <xdr:cNvPr id="448" name="n_1aveValue【認定こども園・幼稚園・保育所】&#10;一人当たり面積">
          <a:extLst>
            <a:ext uri="{FF2B5EF4-FFF2-40B4-BE49-F238E27FC236}">
              <a16:creationId xmlns:a16="http://schemas.microsoft.com/office/drawing/2014/main" id="{E1133DC3-6B3D-47D5-808F-04872116AD56}"/>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49" name="n_2aveValue【認定こども園・幼稚園・保育所】&#10;一人当たり面積">
          <a:extLst>
            <a:ext uri="{FF2B5EF4-FFF2-40B4-BE49-F238E27FC236}">
              <a16:creationId xmlns:a16="http://schemas.microsoft.com/office/drawing/2014/main" id="{AC8366A8-EBFB-49B5-922A-5B947AE32E8F}"/>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450" name="n_3aveValue【認定こども園・幼稚園・保育所】&#10;一人当たり面積">
          <a:extLst>
            <a:ext uri="{FF2B5EF4-FFF2-40B4-BE49-F238E27FC236}">
              <a16:creationId xmlns:a16="http://schemas.microsoft.com/office/drawing/2014/main" id="{EEDE1358-6A66-4C6F-B7C1-1D699CEB6AA2}"/>
            </a:ext>
          </a:extLst>
        </xdr:cNvPr>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51" name="n_4aveValue【認定こども園・幼稚園・保育所】&#10;一人当たり面積">
          <a:extLst>
            <a:ext uri="{FF2B5EF4-FFF2-40B4-BE49-F238E27FC236}">
              <a16:creationId xmlns:a16="http://schemas.microsoft.com/office/drawing/2014/main" id="{C4801AD5-5CD2-4629-A74D-21B38E9BA38F}"/>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58691</xdr:rowOff>
    </xdr:from>
    <xdr:ext cx="469744" cy="259045"/>
    <xdr:sp macro="" textlink="">
      <xdr:nvSpPr>
        <xdr:cNvPr id="452" name="n_1mainValue【認定こども園・幼稚園・保育所】&#10;一人当たり面積">
          <a:extLst>
            <a:ext uri="{FF2B5EF4-FFF2-40B4-BE49-F238E27FC236}">
              <a16:creationId xmlns:a16="http://schemas.microsoft.com/office/drawing/2014/main" id="{7C5ECD64-D6F8-4683-A4A9-5BA61446D9DC}"/>
            </a:ext>
          </a:extLst>
        </xdr:cNvPr>
        <xdr:cNvSpPr txBox="1"/>
      </xdr:nvSpPr>
      <xdr:spPr>
        <a:xfrm>
          <a:off x="21075727" y="65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6367</xdr:rowOff>
    </xdr:from>
    <xdr:ext cx="469744" cy="259045"/>
    <xdr:sp macro="" textlink="">
      <xdr:nvSpPr>
        <xdr:cNvPr id="453" name="n_3mainValue【認定こども園・幼稚園・保育所】&#10;一人当たり面積">
          <a:extLst>
            <a:ext uri="{FF2B5EF4-FFF2-40B4-BE49-F238E27FC236}">
              <a16:creationId xmlns:a16="http://schemas.microsoft.com/office/drawing/2014/main" id="{0A313A68-91A4-4724-8A84-A5147A026D2A}"/>
            </a:ext>
          </a:extLst>
        </xdr:cNvPr>
        <xdr:cNvSpPr txBox="1"/>
      </xdr:nvSpPr>
      <xdr:spPr>
        <a:xfrm>
          <a:off x="19310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a:extLst>
            <a:ext uri="{FF2B5EF4-FFF2-40B4-BE49-F238E27FC236}">
              <a16:creationId xmlns:a16="http://schemas.microsoft.com/office/drawing/2014/main" id="{D9D9D2D7-8F08-4EFE-B1CA-3CF1B8EA9D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a:extLst>
            <a:ext uri="{FF2B5EF4-FFF2-40B4-BE49-F238E27FC236}">
              <a16:creationId xmlns:a16="http://schemas.microsoft.com/office/drawing/2014/main" id="{E4F3DBFC-26C8-4EC5-99B8-EBF16CF09D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a:extLst>
            <a:ext uri="{FF2B5EF4-FFF2-40B4-BE49-F238E27FC236}">
              <a16:creationId xmlns:a16="http://schemas.microsoft.com/office/drawing/2014/main" id="{580F2C56-7AA3-49D3-811C-A4E0E7D1AE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a:extLst>
            <a:ext uri="{FF2B5EF4-FFF2-40B4-BE49-F238E27FC236}">
              <a16:creationId xmlns:a16="http://schemas.microsoft.com/office/drawing/2014/main" id="{A59EDB8D-2B9D-4AB5-9A55-0B93312798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a:extLst>
            <a:ext uri="{FF2B5EF4-FFF2-40B4-BE49-F238E27FC236}">
              <a16:creationId xmlns:a16="http://schemas.microsoft.com/office/drawing/2014/main" id="{E32222E2-A37A-4ADD-9B26-FECD1B03BC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a:extLst>
            <a:ext uri="{FF2B5EF4-FFF2-40B4-BE49-F238E27FC236}">
              <a16:creationId xmlns:a16="http://schemas.microsoft.com/office/drawing/2014/main" id="{D0AAD2EF-6321-413D-A738-DD737EF95E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a:extLst>
            <a:ext uri="{FF2B5EF4-FFF2-40B4-BE49-F238E27FC236}">
              <a16:creationId xmlns:a16="http://schemas.microsoft.com/office/drawing/2014/main" id="{294ABF28-872A-4F00-8446-8057A08B47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a:extLst>
            <a:ext uri="{FF2B5EF4-FFF2-40B4-BE49-F238E27FC236}">
              <a16:creationId xmlns:a16="http://schemas.microsoft.com/office/drawing/2014/main" id="{7EA5752E-73B8-4953-9D71-5F5105E475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a:extLst>
            <a:ext uri="{FF2B5EF4-FFF2-40B4-BE49-F238E27FC236}">
              <a16:creationId xmlns:a16="http://schemas.microsoft.com/office/drawing/2014/main" id="{A12B86CB-95FA-4809-923D-32FC54D967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a:extLst>
            <a:ext uri="{FF2B5EF4-FFF2-40B4-BE49-F238E27FC236}">
              <a16:creationId xmlns:a16="http://schemas.microsoft.com/office/drawing/2014/main" id="{323A0161-F3E5-4CB2-B0E2-524BD7265A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4" name="テキスト ボックス 463">
          <a:extLst>
            <a:ext uri="{FF2B5EF4-FFF2-40B4-BE49-F238E27FC236}">
              <a16:creationId xmlns:a16="http://schemas.microsoft.com/office/drawing/2014/main" id="{E2D681E0-61C9-46F5-86B4-B2C20FB1C35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5" name="直線コネクタ 464">
          <a:extLst>
            <a:ext uri="{FF2B5EF4-FFF2-40B4-BE49-F238E27FC236}">
              <a16:creationId xmlns:a16="http://schemas.microsoft.com/office/drawing/2014/main" id="{E6901FE6-9E04-47AE-A962-F706FF3A9E8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6" name="テキスト ボックス 465">
          <a:extLst>
            <a:ext uri="{FF2B5EF4-FFF2-40B4-BE49-F238E27FC236}">
              <a16:creationId xmlns:a16="http://schemas.microsoft.com/office/drawing/2014/main" id="{43169B6F-F4CD-47FC-9142-CC4181A0A1E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7" name="直線コネクタ 466">
          <a:extLst>
            <a:ext uri="{FF2B5EF4-FFF2-40B4-BE49-F238E27FC236}">
              <a16:creationId xmlns:a16="http://schemas.microsoft.com/office/drawing/2014/main" id="{A4DAAE97-F06E-4E94-8B59-D7566D8C3F3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8" name="テキスト ボックス 467">
          <a:extLst>
            <a:ext uri="{FF2B5EF4-FFF2-40B4-BE49-F238E27FC236}">
              <a16:creationId xmlns:a16="http://schemas.microsoft.com/office/drawing/2014/main" id="{6F1788AC-AF53-4D78-B826-70160091DF2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9" name="直線コネクタ 468">
          <a:extLst>
            <a:ext uri="{FF2B5EF4-FFF2-40B4-BE49-F238E27FC236}">
              <a16:creationId xmlns:a16="http://schemas.microsoft.com/office/drawing/2014/main" id="{C29E36C4-1ECE-406D-B2D0-00014941E83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0" name="テキスト ボックス 469">
          <a:extLst>
            <a:ext uri="{FF2B5EF4-FFF2-40B4-BE49-F238E27FC236}">
              <a16:creationId xmlns:a16="http://schemas.microsoft.com/office/drawing/2014/main" id="{FC7CA433-A82E-45BE-87E2-6633FD608C0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1" name="直線コネクタ 470">
          <a:extLst>
            <a:ext uri="{FF2B5EF4-FFF2-40B4-BE49-F238E27FC236}">
              <a16:creationId xmlns:a16="http://schemas.microsoft.com/office/drawing/2014/main" id="{C45E1F12-07F0-471D-B5E6-95B4D74D576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2" name="テキスト ボックス 471">
          <a:extLst>
            <a:ext uri="{FF2B5EF4-FFF2-40B4-BE49-F238E27FC236}">
              <a16:creationId xmlns:a16="http://schemas.microsoft.com/office/drawing/2014/main" id="{E5C83C20-9ACA-4C46-AAAB-CEC179E23D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3" name="直線コネクタ 472">
          <a:extLst>
            <a:ext uri="{FF2B5EF4-FFF2-40B4-BE49-F238E27FC236}">
              <a16:creationId xmlns:a16="http://schemas.microsoft.com/office/drawing/2014/main" id="{8B76F8A9-4D2F-4F89-9C6F-75EF67CF8C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4" name="テキスト ボックス 473">
          <a:extLst>
            <a:ext uri="{FF2B5EF4-FFF2-40B4-BE49-F238E27FC236}">
              <a16:creationId xmlns:a16="http://schemas.microsoft.com/office/drawing/2014/main" id="{FD125AB7-6D5C-46A8-B0A8-D9A67FBB067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5" name="直線コネクタ 474">
          <a:extLst>
            <a:ext uri="{FF2B5EF4-FFF2-40B4-BE49-F238E27FC236}">
              <a16:creationId xmlns:a16="http://schemas.microsoft.com/office/drawing/2014/main" id="{961ABEB0-C8A1-435E-B20C-4A3B0AFC709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6" name="テキスト ボックス 475">
          <a:extLst>
            <a:ext uri="{FF2B5EF4-FFF2-40B4-BE49-F238E27FC236}">
              <a16:creationId xmlns:a16="http://schemas.microsoft.com/office/drawing/2014/main" id="{C3FA6EFF-0C2B-4CD4-9DBB-841F2DBFA34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a:extLst>
            <a:ext uri="{FF2B5EF4-FFF2-40B4-BE49-F238E27FC236}">
              <a16:creationId xmlns:a16="http://schemas.microsoft.com/office/drawing/2014/main" id="{EAB0D6E2-3969-4D7E-8598-CC77B21B9A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0565BB66-A79F-4C28-8D21-EE8FF1CD00E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79" name="直線コネクタ 478">
          <a:extLst>
            <a:ext uri="{FF2B5EF4-FFF2-40B4-BE49-F238E27FC236}">
              <a16:creationId xmlns:a16="http://schemas.microsoft.com/office/drawing/2014/main" id="{A65C6CA8-E114-40E1-A37E-A9D4CA1DEA41}"/>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0" name="【学校施設】&#10;有形固定資産減価償却率最小値テキスト">
          <a:extLst>
            <a:ext uri="{FF2B5EF4-FFF2-40B4-BE49-F238E27FC236}">
              <a16:creationId xmlns:a16="http://schemas.microsoft.com/office/drawing/2014/main" id="{5074463B-1FFB-406D-9893-63936A566A1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1" name="直線コネクタ 480">
          <a:extLst>
            <a:ext uri="{FF2B5EF4-FFF2-40B4-BE49-F238E27FC236}">
              <a16:creationId xmlns:a16="http://schemas.microsoft.com/office/drawing/2014/main" id="{6EDC29E3-9645-477A-A829-ADF23794F61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802981D7-1BE6-4436-8932-0D0992037BDC}"/>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83" name="直線コネクタ 482">
          <a:extLst>
            <a:ext uri="{FF2B5EF4-FFF2-40B4-BE49-F238E27FC236}">
              <a16:creationId xmlns:a16="http://schemas.microsoft.com/office/drawing/2014/main" id="{AF0DB311-E263-40E4-ABEC-A7192FE2C7CC}"/>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66DDDBAC-F0C7-42D7-A2EE-4B33A4688446}"/>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85" name="フローチャート: 判断 484">
          <a:extLst>
            <a:ext uri="{FF2B5EF4-FFF2-40B4-BE49-F238E27FC236}">
              <a16:creationId xmlns:a16="http://schemas.microsoft.com/office/drawing/2014/main" id="{A27C18B7-6225-46E9-B230-BE500316A0DF}"/>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86" name="フローチャート: 判断 485">
          <a:extLst>
            <a:ext uri="{FF2B5EF4-FFF2-40B4-BE49-F238E27FC236}">
              <a16:creationId xmlns:a16="http://schemas.microsoft.com/office/drawing/2014/main" id="{A2F945FD-3DC9-42FC-867D-DD04CD0119C8}"/>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87" name="フローチャート: 判断 486">
          <a:extLst>
            <a:ext uri="{FF2B5EF4-FFF2-40B4-BE49-F238E27FC236}">
              <a16:creationId xmlns:a16="http://schemas.microsoft.com/office/drawing/2014/main" id="{448449AF-0840-4608-A71E-7F7C7947F014}"/>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88" name="フローチャート: 判断 487">
          <a:extLst>
            <a:ext uri="{FF2B5EF4-FFF2-40B4-BE49-F238E27FC236}">
              <a16:creationId xmlns:a16="http://schemas.microsoft.com/office/drawing/2014/main" id="{6020C0A3-F8B1-44C8-BE66-BB7D76AAA8A7}"/>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89" name="フローチャート: 判断 488">
          <a:extLst>
            <a:ext uri="{FF2B5EF4-FFF2-40B4-BE49-F238E27FC236}">
              <a16:creationId xmlns:a16="http://schemas.microsoft.com/office/drawing/2014/main" id="{F6F93434-4663-42CA-AFCF-319DC75B70B4}"/>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502171BB-0CE4-46EB-8D97-2E5EA19DF6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2C333B1E-C867-4DD0-8A46-F3A9E66B3E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B1657B02-8BA1-499A-A427-FABA3F8DE7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C8ADCDDD-27D9-4A20-B1A9-9A3B7D79AA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3CF16320-373F-42FD-8541-2F30295067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495" name="楕円 494">
          <a:extLst>
            <a:ext uri="{FF2B5EF4-FFF2-40B4-BE49-F238E27FC236}">
              <a16:creationId xmlns:a16="http://schemas.microsoft.com/office/drawing/2014/main" id="{06668051-8926-46EA-B4FD-EB379DB27518}"/>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496" name="【学校施設】&#10;有形固定資産減価償却率該当値テキスト">
          <a:extLst>
            <a:ext uri="{FF2B5EF4-FFF2-40B4-BE49-F238E27FC236}">
              <a16:creationId xmlns:a16="http://schemas.microsoft.com/office/drawing/2014/main" id="{440B2A3B-C322-4EEF-9DD1-25F8BE148706}"/>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497" name="楕円 496">
          <a:extLst>
            <a:ext uri="{FF2B5EF4-FFF2-40B4-BE49-F238E27FC236}">
              <a16:creationId xmlns:a16="http://schemas.microsoft.com/office/drawing/2014/main" id="{8BBA8940-9D39-4E36-92E5-BF96912A125F}"/>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498" name="直線コネクタ 497">
          <a:extLst>
            <a:ext uri="{FF2B5EF4-FFF2-40B4-BE49-F238E27FC236}">
              <a16:creationId xmlns:a16="http://schemas.microsoft.com/office/drawing/2014/main" id="{492CB44F-02F0-4AE1-82BA-8F2AC5CD4895}"/>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146776</xdr:rowOff>
    </xdr:from>
    <xdr:to>
      <xdr:col>72</xdr:col>
      <xdr:colOff>38100</xdr:colOff>
      <xdr:row>61</xdr:row>
      <xdr:rowOff>76926</xdr:rowOff>
    </xdr:to>
    <xdr:sp macro="" textlink="">
      <xdr:nvSpPr>
        <xdr:cNvPr id="499" name="楕円 498">
          <a:extLst>
            <a:ext uri="{FF2B5EF4-FFF2-40B4-BE49-F238E27FC236}">
              <a16:creationId xmlns:a16="http://schemas.microsoft.com/office/drawing/2014/main" id="{FB75F4D6-972B-4353-B316-44489E795945}"/>
            </a:ext>
          </a:extLst>
        </xdr:cNvPr>
        <xdr:cNvSpPr/>
      </xdr:nvSpPr>
      <xdr:spPr>
        <a:xfrm>
          <a:off x="13652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39568</xdr:rowOff>
    </xdr:from>
    <xdr:ext cx="405111" cy="259045"/>
    <xdr:sp macro="" textlink="">
      <xdr:nvSpPr>
        <xdr:cNvPr id="500" name="n_1aveValue【学校施設】&#10;有形固定資産減価償却率">
          <a:extLst>
            <a:ext uri="{FF2B5EF4-FFF2-40B4-BE49-F238E27FC236}">
              <a16:creationId xmlns:a16="http://schemas.microsoft.com/office/drawing/2014/main" id="{7EA4F621-BA5C-49F4-9DD7-782025299AA4}"/>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01" name="n_2aveValue【学校施設】&#10;有形固定資産減価償却率">
          <a:extLst>
            <a:ext uri="{FF2B5EF4-FFF2-40B4-BE49-F238E27FC236}">
              <a16:creationId xmlns:a16="http://schemas.microsoft.com/office/drawing/2014/main" id="{7C894FEB-531F-49B2-BA08-CF3DFE442A89}"/>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02" name="n_3aveValue【学校施設】&#10;有形固定資産減価償却率">
          <a:extLst>
            <a:ext uri="{FF2B5EF4-FFF2-40B4-BE49-F238E27FC236}">
              <a16:creationId xmlns:a16="http://schemas.microsoft.com/office/drawing/2014/main" id="{E88FD7B7-4A7E-41E7-9465-732DA008BEF4}"/>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03" name="n_4aveValue【学校施設】&#10;有形固定資産減価償却率">
          <a:extLst>
            <a:ext uri="{FF2B5EF4-FFF2-40B4-BE49-F238E27FC236}">
              <a16:creationId xmlns:a16="http://schemas.microsoft.com/office/drawing/2014/main" id="{3D425D14-93E5-44F2-B369-C54C47E6DE5C}"/>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504" name="n_1mainValue【学校施設】&#10;有形固定資産減価償却率">
          <a:extLst>
            <a:ext uri="{FF2B5EF4-FFF2-40B4-BE49-F238E27FC236}">
              <a16:creationId xmlns:a16="http://schemas.microsoft.com/office/drawing/2014/main" id="{86E1E9EC-0AC8-4D9A-842D-343074964D0A}"/>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68053</xdr:rowOff>
    </xdr:from>
    <xdr:ext cx="405111" cy="259045"/>
    <xdr:sp macro="" textlink="">
      <xdr:nvSpPr>
        <xdr:cNvPr id="505" name="n_3mainValue【学校施設】&#10;有形固定資産減価償却率">
          <a:extLst>
            <a:ext uri="{FF2B5EF4-FFF2-40B4-BE49-F238E27FC236}">
              <a16:creationId xmlns:a16="http://schemas.microsoft.com/office/drawing/2014/main" id="{50F48571-3043-48ED-A053-BEDFA1464984}"/>
            </a:ext>
          </a:extLst>
        </xdr:cNvPr>
        <xdr:cNvSpPr txBox="1"/>
      </xdr:nvSpPr>
      <xdr:spPr>
        <a:xfrm>
          <a:off x="13500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CE4F4F6E-96AB-4741-A2CE-A2832D42EB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222B91AF-3D37-462C-BE6B-26DEDCED2D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987E5477-65DE-4C5F-88CF-73C5C61623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085C71EA-6EB8-4850-89C7-2890FF62EF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AF09F1FD-FDCE-4EDB-B0D7-B2B91F6E47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78802A22-E23E-4490-B758-E17C2553B1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17214B73-A98D-43DE-B87F-B736432762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E12E85AC-0336-4E7A-8B96-9F685FC63D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id="{93EAA301-53D1-45C6-84F8-F6357D7ADC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id="{D520E456-D6ED-4348-A0F8-308188B477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B877E81A-CD45-41DB-9388-F3E2148325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7" name="直線コネクタ 516">
          <a:extLst>
            <a:ext uri="{FF2B5EF4-FFF2-40B4-BE49-F238E27FC236}">
              <a16:creationId xmlns:a16="http://schemas.microsoft.com/office/drawing/2014/main" id="{652E1219-C21C-4988-B3B8-82D2A0BC996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7851F4C0-A160-4FF6-B08B-1674B44C24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9" name="直線コネクタ 518">
          <a:extLst>
            <a:ext uri="{FF2B5EF4-FFF2-40B4-BE49-F238E27FC236}">
              <a16:creationId xmlns:a16="http://schemas.microsoft.com/office/drawing/2014/main" id="{E1C6E1C9-EE63-4B6D-AC5D-1B98CFDA749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0" name="テキスト ボックス 519">
          <a:extLst>
            <a:ext uri="{FF2B5EF4-FFF2-40B4-BE49-F238E27FC236}">
              <a16:creationId xmlns:a16="http://schemas.microsoft.com/office/drawing/2014/main" id="{8187A941-620C-4C88-96B4-8D7756D47CE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1" name="直線コネクタ 520">
          <a:extLst>
            <a:ext uri="{FF2B5EF4-FFF2-40B4-BE49-F238E27FC236}">
              <a16:creationId xmlns:a16="http://schemas.microsoft.com/office/drawing/2014/main" id="{C2E6A55B-1E3E-4515-B462-755615F227F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2" name="テキスト ボックス 521">
          <a:extLst>
            <a:ext uri="{FF2B5EF4-FFF2-40B4-BE49-F238E27FC236}">
              <a16:creationId xmlns:a16="http://schemas.microsoft.com/office/drawing/2014/main" id="{759D60F9-D2B5-49A7-9015-E265B34BC0B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3" name="直線コネクタ 522">
          <a:extLst>
            <a:ext uri="{FF2B5EF4-FFF2-40B4-BE49-F238E27FC236}">
              <a16:creationId xmlns:a16="http://schemas.microsoft.com/office/drawing/2014/main" id="{D56EB424-1FB2-4639-9D2B-F1BC58FC873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4" name="テキスト ボックス 523">
          <a:extLst>
            <a:ext uri="{FF2B5EF4-FFF2-40B4-BE49-F238E27FC236}">
              <a16:creationId xmlns:a16="http://schemas.microsoft.com/office/drawing/2014/main" id="{382D66A1-B873-41DB-A3AB-1599D07488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5" name="直線コネクタ 524">
          <a:extLst>
            <a:ext uri="{FF2B5EF4-FFF2-40B4-BE49-F238E27FC236}">
              <a16:creationId xmlns:a16="http://schemas.microsoft.com/office/drawing/2014/main" id="{F439A261-9CA8-4C79-897E-75961147C73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6" name="テキスト ボックス 525">
          <a:extLst>
            <a:ext uri="{FF2B5EF4-FFF2-40B4-BE49-F238E27FC236}">
              <a16:creationId xmlns:a16="http://schemas.microsoft.com/office/drawing/2014/main" id="{667FA86E-36F0-4405-8A71-15466EFC4ED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7" name="直線コネクタ 526">
          <a:extLst>
            <a:ext uri="{FF2B5EF4-FFF2-40B4-BE49-F238E27FC236}">
              <a16:creationId xmlns:a16="http://schemas.microsoft.com/office/drawing/2014/main" id="{E6A31885-9DAA-4FBD-AC79-A039F171881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8" name="テキスト ボックス 527">
          <a:extLst>
            <a:ext uri="{FF2B5EF4-FFF2-40B4-BE49-F238E27FC236}">
              <a16:creationId xmlns:a16="http://schemas.microsoft.com/office/drawing/2014/main" id="{B23A17EA-A52F-46A8-B69B-A8EB5B571E4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E68C17B2-D80D-4EFD-BFF5-91A93A1EB3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68ECBC6E-1036-4307-B117-C3463CD5CF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DA17F409-B4F6-4EDD-B8FB-BCF27BAEED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32" name="直線コネクタ 531">
          <a:extLst>
            <a:ext uri="{FF2B5EF4-FFF2-40B4-BE49-F238E27FC236}">
              <a16:creationId xmlns:a16="http://schemas.microsoft.com/office/drawing/2014/main" id="{D29987E3-14C7-4882-8D4A-83426BB0FC0F}"/>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33" name="【学校施設】&#10;一人当たり面積最小値テキスト">
          <a:extLst>
            <a:ext uri="{FF2B5EF4-FFF2-40B4-BE49-F238E27FC236}">
              <a16:creationId xmlns:a16="http://schemas.microsoft.com/office/drawing/2014/main" id="{E158D2F9-AD3B-4B3A-A21B-1F8AA57655F2}"/>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34" name="直線コネクタ 533">
          <a:extLst>
            <a:ext uri="{FF2B5EF4-FFF2-40B4-BE49-F238E27FC236}">
              <a16:creationId xmlns:a16="http://schemas.microsoft.com/office/drawing/2014/main" id="{2D4F6288-D4BE-4E84-8B01-884F3EA84C64}"/>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35" name="【学校施設】&#10;一人当たり面積最大値テキスト">
          <a:extLst>
            <a:ext uri="{FF2B5EF4-FFF2-40B4-BE49-F238E27FC236}">
              <a16:creationId xmlns:a16="http://schemas.microsoft.com/office/drawing/2014/main" id="{ABF85C11-ED7E-4EEF-9BAC-F907BFF3C6CF}"/>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36" name="直線コネクタ 535">
          <a:extLst>
            <a:ext uri="{FF2B5EF4-FFF2-40B4-BE49-F238E27FC236}">
              <a16:creationId xmlns:a16="http://schemas.microsoft.com/office/drawing/2014/main" id="{8424C0F8-EF84-4BCB-9C0B-E5392DF3ECF6}"/>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537" name="【学校施設】&#10;一人当たり面積平均値テキスト">
          <a:extLst>
            <a:ext uri="{FF2B5EF4-FFF2-40B4-BE49-F238E27FC236}">
              <a16:creationId xmlns:a16="http://schemas.microsoft.com/office/drawing/2014/main" id="{A3925D1D-B550-487A-9BAE-1F452A8AA178}"/>
            </a:ext>
          </a:extLst>
        </xdr:cNvPr>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38" name="フローチャート: 判断 537">
          <a:extLst>
            <a:ext uri="{FF2B5EF4-FFF2-40B4-BE49-F238E27FC236}">
              <a16:creationId xmlns:a16="http://schemas.microsoft.com/office/drawing/2014/main" id="{98C2E4D0-B93C-4020-9DC1-E59CEA428BF8}"/>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39" name="フローチャート: 判断 538">
          <a:extLst>
            <a:ext uri="{FF2B5EF4-FFF2-40B4-BE49-F238E27FC236}">
              <a16:creationId xmlns:a16="http://schemas.microsoft.com/office/drawing/2014/main" id="{7120AB76-6C41-4941-9139-710EB7E567D7}"/>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40" name="フローチャート: 判断 539">
          <a:extLst>
            <a:ext uri="{FF2B5EF4-FFF2-40B4-BE49-F238E27FC236}">
              <a16:creationId xmlns:a16="http://schemas.microsoft.com/office/drawing/2014/main" id="{40DC9B73-2D22-427D-A55C-0EFDDD17C3CA}"/>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41" name="フローチャート: 判断 540">
          <a:extLst>
            <a:ext uri="{FF2B5EF4-FFF2-40B4-BE49-F238E27FC236}">
              <a16:creationId xmlns:a16="http://schemas.microsoft.com/office/drawing/2014/main" id="{6178F2B4-442E-41DE-B4CB-F84412FC52C2}"/>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42" name="フローチャート: 判断 541">
          <a:extLst>
            <a:ext uri="{FF2B5EF4-FFF2-40B4-BE49-F238E27FC236}">
              <a16:creationId xmlns:a16="http://schemas.microsoft.com/office/drawing/2014/main" id="{B147FAE1-54DF-4C20-A7AC-9D3021B52AF4}"/>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3FC2531-24B5-4F1A-8F3C-C39E8A3DAB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30AFF5B-FBBE-466C-9C72-70C8ABA1CD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0B5254B-6812-41DE-BE64-A124FF2F47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9B69CF1-5EEA-453C-83AB-E7DAEFD578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088F035-706F-4DA7-9B19-574886021E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48" name="楕円 547">
          <a:extLst>
            <a:ext uri="{FF2B5EF4-FFF2-40B4-BE49-F238E27FC236}">
              <a16:creationId xmlns:a16="http://schemas.microsoft.com/office/drawing/2014/main" id="{9ED467D2-1C0E-4E94-AD04-8D56AEAFDECE}"/>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549" name="【学校施設】&#10;一人当たり面積該当値テキスト">
          <a:extLst>
            <a:ext uri="{FF2B5EF4-FFF2-40B4-BE49-F238E27FC236}">
              <a16:creationId xmlns:a16="http://schemas.microsoft.com/office/drawing/2014/main" id="{9DD10733-7A22-4A5A-AA6B-A8124BD51961}"/>
            </a:ext>
          </a:extLst>
        </xdr:cNvPr>
        <xdr:cNvSpPr txBox="1"/>
      </xdr:nvSpPr>
      <xdr:spPr>
        <a:xfrm>
          <a:off x="22199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154287</xdr:rowOff>
    </xdr:from>
    <xdr:to>
      <xdr:col>112</xdr:col>
      <xdr:colOff>38100</xdr:colOff>
      <xdr:row>62</xdr:row>
      <xdr:rowOff>84437</xdr:rowOff>
    </xdr:to>
    <xdr:sp macro="" textlink="">
      <xdr:nvSpPr>
        <xdr:cNvPr id="550" name="楕円 549">
          <a:extLst>
            <a:ext uri="{FF2B5EF4-FFF2-40B4-BE49-F238E27FC236}">
              <a16:creationId xmlns:a16="http://schemas.microsoft.com/office/drawing/2014/main" id="{AC5F663B-806B-45C4-9420-853B4C727CFE}"/>
            </a:ext>
          </a:extLst>
        </xdr:cNvPr>
        <xdr:cNvSpPr/>
      </xdr:nvSpPr>
      <xdr:spPr>
        <a:xfrm>
          <a:off x="21272500" y="106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33637</xdr:rowOff>
    </xdr:to>
    <xdr:cxnSp macro="">
      <xdr:nvCxnSpPr>
        <xdr:cNvPr id="551" name="直線コネクタ 550">
          <a:extLst>
            <a:ext uri="{FF2B5EF4-FFF2-40B4-BE49-F238E27FC236}">
              <a16:creationId xmlns:a16="http://schemas.microsoft.com/office/drawing/2014/main" id="{F6885B16-F5D5-47E1-B6AF-D2FF617DE111}"/>
            </a:ext>
          </a:extLst>
        </xdr:cNvPr>
        <xdr:cNvCxnSpPr/>
      </xdr:nvCxnSpPr>
      <xdr:spPr>
        <a:xfrm flipV="1">
          <a:off x="21323300" y="10652760"/>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95177</xdr:rowOff>
    </xdr:from>
    <xdr:to>
      <xdr:col>102</xdr:col>
      <xdr:colOff>165100</xdr:colOff>
      <xdr:row>62</xdr:row>
      <xdr:rowOff>25327</xdr:rowOff>
    </xdr:to>
    <xdr:sp macro="" textlink="">
      <xdr:nvSpPr>
        <xdr:cNvPr id="552" name="楕円 551">
          <a:extLst>
            <a:ext uri="{FF2B5EF4-FFF2-40B4-BE49-F238E27FC236}">
              <a16:creationId xmlns:a16="http://schemas.microsoft.com/office/drawing/2014/main" id="{5F4088DA-323B-4DD0-A521-222CD21F0116}"/>
            </a:ext>
          </a:extLst>
        </xdr:cNvPr>
        <xdr:cNvSpPr/>
      </xdr:nvSpPr>
      <xdr:spPr>
        <a:xfrm>
          <a:off x="19494500" y="105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113773</xdr:rowOff>
    </xdr:from>
    <xdr:ext cx="469744" cy="259045"/>
    <xdr:sp macro="" textlink="">
      <xdr:nvSpPr>
        <xdr:cNvPr id="553" name="n_1aveValue【学校施設】&#10;一人当たり面積">
          <a:extLst>
            <a:ext uri="{FF2B5EF4-FFF2-40B4-BE49-F238E27FC236}">
              <a16:creationId xmlns:a16="http://schemas.microsoft.com/office/drawing/2014/main" id="{354F4527-5C4A-48A7-9446-DF337CA05FD6}"/>
            </a:ext>
          </a:extLst>
        </xdr:cNvPr>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54" name="n_2aveValue【学校施設】&#10;一人当たり面積">
          <a:extLst>
            <a:ext uri="{FF2B5EF4-FFF2-40B4-BE49-F238E27FC236}">
              <a16:creationId xmlns:a16="http://schemas.microsoft.com/office/drawing/2014/main" id="{3AE1AE37-A2C5-4A27-B52E-314AC01CB63C}"/>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555" name="n_3aveValue【学校施設】&#10;一人当たり面積">
          <a:extLst>
            <a:ext uri="{FF2B5EF4-FFF2-40B4-BE49-F238E27FC236}">
              <a16:creationId xmlns:a16="http://schemas.microsoft.com/office/drawing/2014/main" id="{0BFCA3EE-D789-4018-9DF1-72C7960C7A37}"/>
            </a:ext>
          </a:extLst>
        </xdr:cNvPr>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56" name="n_4aveValue【学校施設】&#10;一人当たり面積">
          <a:extLst>
            <a:ext uri="{FF2B5EF4-FFF2-40B4-BE49-F238E27FC236}">
              <a16:creationId xmlns:a16="http://schemas.microsoft.com/office/drawing/2014/main" id="{FE39DFC3-7B78-4B89-AB76-3D449FD17862}"/>
            </a:ext>
          </a:extLst>
        </xdr:cNvPr>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100964</xdr:rowOff>
    </xdr:from>
    <xdr:ext cx="469744" cy="259045"/>
    <xdr:sp macro="" textlink="">
      <xdr:nvSpPr>
        <xdr:cNvPr id="557" name="n_1mainValue【学校施設】&#10;一人当たり面積">
          <a:extLst>
            <a:ext uri="{FF2B5EF4-FFF2-40B4-BE49-F238E27FC236}">
              <a16:creationId xmlns:a16="http://schemas.microsoft.com/office/drawing/2014/main" id="{782682DE-9688-4E95-BE71-C6BB023DD0F6}"/>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41854</xdr:rowOff>
    </xdr:from>
    <xdr:ext cx="469744" cy="259045"/>
    <xdr:sp macro="" textlink="">
      <xdr:nvSpPr>
        <xdr:cNvPr id="558" name="n_3mainValue【学校施設】&#10;一人当たり面積">
          <a:extLst>
            <a:ext uri="{FF2B5EF4-FFF2-40B4-BE49-F238E27FC236}">
              <a16:creationId xmlns:a16="http://schemas.microsoft.com/office/drawing/2014/main" id="{67D332C9-73FD-4845-80B1-66F04162408D}"/>
            </a:ext>
          </a:extLst>
        </xdr:cNvPr>
        <xdr:cNvSpPr txBox="1"/>
      </xdr:nvSpPr>
      <xdr:spPr>
        <a:xfrm>
          <a:off x="19310427" y="103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1327C73B-9C27-4D72-A89A-A4C01BF8D7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68DEB459-2B08-4443-8B54-7956CE77DE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FA61CEC4-1D42-4D2B-8E7C-68AC6714E8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2263E652-47BF-4EA5-8DA4-9AD6C3F9C2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02C1443C-583B-4418-8FE6-962B66CB7C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B6AAD0E7-43F4-4B82-BD8B-3F963965B29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DF5920A6-9281-40C8-8D02-A3C000AA68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07CFEC34-B5E3-41F8-B482-C2FC3F4986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AAAEA01D-D572-49D5-82A0-5BB20EC8D4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869B51CB-989F-4210-9601-966F9D794A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9" name="テキスト ボックス 568">
          <a:extLst>
            <a:ext uri="{FF2B5EF4-FFF2-40B4-BE49-F238E27FC236}">
              <a16:creationId xmlns:a16="http://schemas.microsoft.com/office/drawing/2014/main" id="{B62A3432-0F14-4F8C-A7A8-51B41B26245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a:extLst>
            <a:ext uri="{FF2B5EF4-FFF2-40B4-BE49-F238E27FC236}">
              <a16:creationId xmlns:a16="http://schemas.microsoft.com/office/drawing/2014/main" id="{40F80F3C-4044-48F5-8887-C6B2E96F10F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1" name="テキスト ボックス 570">
          <a:extLst>
            <a:ext uri="{FF2B5EF4-FFF2-40B4-BE49-F238E27FC236}">
              <a16:creationId xmlns:a16="http://schemas.microsoft.com/office/drawing/2014/main" id="{BD4958D7-EB8D-48EF-B111-BBD8580F85A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a:extLst>
            <a:ext uri="{FF2B5EF4-FFF2-40B4-BE49-F238E27FC236}">
              <a16:creationId xmlns:a16="http://schemas.microsoft.com/office/drawing/2014/main" id="{EBC90FA2-FDC4-4AAC-A2D7-D3538081B6C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a:extLst>
            <a:ext uri="{FF2B5EF4-FFF2-40B4-BE49-F238E27FC236}">
              <a16:creationId xmlns:a16="http://schemas.microsoft.com/office/drawing/2014/main" id="{FFFBEB89-E47D-401F-97BC-D19FD939330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a:extLst>
            <a:ext uri="{FF2B5EF4-FFF2-40B4-BE49-F238E27FC236}">
              <a16:creationId xmlns:a16="http://schemas.microsoft.com/office/drawing/2014/main" id="{5476BEB2-D18E-4665-B349-0F44C1895B4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a:extLst>
            <a:ext uri="{FF2B5EF4-FFF2-40B4-BE49-F238E27FC236}">
              <a16:creationId xmlns:a16="http://schemas.microsoft.com/office/drawing/2014/main" id="{2C1C5703-7C37-4D11-A2C3-12925245D8B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a:extLst>
            <a:ext uri="{FF2B5EF4-FFF2-40B4-BE49-F238E27FC236}">
              <a16:creationId xmlns:a16="http://schemas.microsoft.com/office/drawing/2014/main" id="{F62B2D31-2F0F-488C-838E-5F0759FB862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a:extLst>
            <a:ext uri="{FF2B5EF4-FFF2-40B4-BE49-F238E27FC236}">
              <a16:creationId xmlns:a16="http://schemas.microsoft.com/office/drawing/2014/main" id="{87F12B47-36F7-4A1C-B1E0-F201B3A5332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a:extLst>
            <a:ext uri="{FF2B5EF4-FFF2-40B4-BE49-F238E27FC236}">
              <a16:creationId xmlns:a16="http://schemas.microsoft.com/office/drawing/2014/main" id="{A3A2D352-B078-4254-9BA1-81BB6443D2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9" name="テキスト ボックス 578">
          <a:extLst>
            <a:ext uri="{FF2B5EF4-FFF2-40B4-BE49-F238E27FC236}">
              <a16:creationId xmlns:a16="http://schemas.microsoft.com/office/drawing/2014/main" id="{F0E95A6A-2CDB-4152-B020-B15A78316D2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74E17FD9-8AD4-4D95-9DD8-9737466423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1" name="テキスト ボックス 580">
          <a:extLst>
            <a:ext uri="{FF2B5EF4-FFF2-40B4-BE49-F238E27FC236}">
              <a16:creationId xmlns:a16="http://schemas.microsoft.com/office/drawing/2014/main" id="{BF878007-2D98-4A40-B1A1-BF4DA4354CB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a:extLst>
            <a:ext uri="{FF2B5EF4-FFF2-40B4-BE49-F238E27FC236}">
              <a16:creationId xmlns:a16="http://schemas.microsoft.com/office/drawing/2014/main" id="{27FF60E3-3317-4E8D-BB44-8C340E4D4C2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583" name="直線コネクタ 582">
          <a:extLst>
            <a:ext uri="{FF2B5EF4-FFF2-40B4-BE49-F238E27FC236}">
              <a16:creationId xmlns:a16="http://schemas.microsoft.com/office/drawing/2014/main" id="{4C9AB4EA-7BB6-4EC8-866E-AD1E6B75BABD}"/>
            </a:ext>
          </a:extLst>
        </xdr:cNvPr>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4" name="【児童館】&#10;有形固定資産減価償却率最小値テキスト">
          <a:extLst>
            <a:ext uri="{FF2B5EF4-FFF2-40B4-BE49-F238E27FC236}">
              <a16:creationId xmlns:a16="http://schemas.microsoft.com/office/drawing/2014/main" id="{27022534-F537-48C2-9DBD-F533A051BC2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5" name="直線コネクタ 584">
          <a:extLst>
            <a:ext uri="{FF2B5EF4-FFF2-40B4-BE49-F238E27FC236}">
              <a16:creationId xmlns:a16="http://schemas.microsoft.com/office/drawing/2014/main" id="{754F46B6-52A4-443E-A606-6908CCBA12E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6" name="【児童館】&#10;有形固定資産減価償却率最大値テキスト">
          <a:extLst>
            <a:ext uri="{FF2B5EF4-FFF2-40B4-BE49-F238E27FC236}">
              <a16:creationId xmlns:a16="http://schemas.microsoft.com/office/drawing/2014/main" id="{2496D15D-C788-49B6-A0D7-D303610DD1F3}"/>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87" name="直線コネクタ 586">
          <a:extLst>
            <a:ext uri="{FF2B5EF4-FFF2-40B4-BE49-F238E27FC236}">
              <a16:creationId xmlns:a16="http://schemas.microsoft.com/office/drawing/2014/main" id="{B6A6D47E-BDBD-4830-BBD9-CBB0530EB9D1}"/>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160672</xdr:rowOff>
    </xdr:from>
    <xdr:ext cx="405111" cy="259045"/>
    <xdr:sp macro="" textlink="">
      <xdr:nvSpPr>
        <xdr:cNvPr id="588" name="【児童館】&#10;有形固定資産減価償却率平均値テキスト">
          <a:extLst>
            <a:ext uri="{FF2B5EF4-FFF2-40B4-BE49-F238E27FC236}">
              <a16:creationId xmlns:a16="http://schemas.microsoft.com/office/drawing/2014/main" id="{28C9BCDA-C4D3-4703-A790-0660DD8D98FE}"/>
            </a:ext>
          </a:extLst>
        </xdr:cNvPr>
        <xdr:cNvSpPr txBox="1"/>
      </xdr:nvSpPr>
      <xdr:spPr>
        <a:xfrm>
          <a:off x="16357600" y="1421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589" name="フローチャート: 判断 588">
          <a:extLst>
            <a:ext uri="{FF2B5EF4-FFF2-40B4-BE49-F238E27FC236}">
              <a16:creationId xmlns:a16="http://schemas.microsoft.com/office/drawing/2014/main" id="{3F34EE4C-523D-48BA-8A3C-ECBE93A8A456}"/>
            </a:ext>
          </a:extLst>
        </xdr:cNvPr>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590" name="フローチャート: 判断 589">
          <a:extLst>
            <a:ext uri="{FF2B5EF4-FFF2-40B4-BE49-F238E27FC236}">
              <a16:creationId xmlns:a16="http://schemas.microsoft.com/office/drawing/2014/main" id="{2E3A1584-8A1A-4662-8687-2285B23C4DBA}"/>
            </a:ext>
          </a:extLst>
        </xdr:cNvPr>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91" name="フローチャート: 判断 590">
          <a:extLst>
            <a:ext uri="{FF2B5EF4-FFF2-40B4-BE49-F238E27FC236}">
              <a16:creationId xmlns:a16="http://schemas.microsoft.com/office/drawing/2014/main" id="{61C2A862-3D63-42B5-BB73-798E897BAC94}"/>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592" name="フローチャート: 判断 591">
          <a:extLst>
            <a:ext uri="{FF2B5EF4-FFF2-40B4-BE49-F238E27FC236}">
              <a16:creationId xmlns:a16="http://schemas.microsoft.com/office/drawing/2014/main" id="{C551D399-8D6B-4963-8E54-9ACC2C46188E}"/>
            </a:ext>
          </a:extLst>
        </xdr:cNvPr>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593" name="フローチャート: 判断 592">
          <a:extLst>
            <a:ext uri="{FF2B5EF4-FFF2-40B4-BE49-F238E27FC236}">
              <a16:creationId xmlns:a16="http://schemas.microsoft.com/office/drawing/2014/main" id="{1E2B9B19-23B5-42C8-B4F9-1D0D9843DAD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B102B4C7-D4B8-48CC-B76C-4A05E605BBB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B8686404-F106-49F3-95D2-F2B4966D09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334FA87E-2586-4856-8587-09FEE29AC0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CF4CFBB3-66FA-4F83-B6D6-747D1C329E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C568D777-E56B-417E-A24B-0F86A0C0F5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599" name="楕円 598">
          <a:extLst>
            <a:ext uri="{FF2B5EF4-FFF2-40B4-BE49-F238E27FC236}">
              <a16:creationId xmlns:a16="http://schemas.microsoft.com/office/drawing/2014/main" id="{F75083E4-CD86-426D-9C88-0C323CB6D5E3}"/>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00" name="【児童館】&#10;有形固定資産減価償却率該当値テキスト">
          <a:extLst>
            <a:ext uri="{FF2B5EF4-FFF2-40B4-BE49-F238E27FC236}">
              <a16:creationId xmlns:a16="http://schemas.microsoft.com/office/drawing/2014/main" id="{48B08F23-2E3E-4B0E-BA4A-59528111DA9C}"/>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01" name="楕円 600">
          <a:extLst>
            <a:ext uri="{FF2B5EF4-FFF2-40B4-BE49-F238E27FC236}">
              <a16:creationId xmlns:a16="http://schemas.microsoft.com/office/drawing/2014/main" id="{175A2C9F-8F29-4DDF-8006-C193F0766AAC}"/>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02" name="直線コネクタ 601">
          <a:extLst>
            <a:ext uri="{FF2B5EF4-FFF2-40B4-BE49-F238E27FC236}">
              <a16:creationId xmlns:a16="http://schemas.microsoft.com/office/drawing/2014/main" id="{48EF2453-BB63-417B-B1C2-D1DEBC4BAE2F}"/>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03" name="楕円 602">
          <a:extLst>
            <a:ext uri="{FF2B5EF4-FFF2-40B4-BE49-F238E27FC236}">
              <a16:creationId xmlns:a16="http://schemas.microsoft.com/office/drawing/2014/main" id="{E60E6D9E-83B0-4EF7-BEBE-87BC54351093}"/>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63516</xdr:rowOff>
    </xdr:from>
    <xdr:ext cx="405111" cy="259045"/>
    <xdr:sp macro="" textlink="">
      <xdr:nvSpPr>
        <xdr:cNvPr id="604" name="n_1aveValue【児童館】&#10;有形固定資産減価償却率">
          <a:extLst>
            <a:ext uri="{FF2B5EF4-FFF2-40B4-BE49-F238E27FC236}">
              <a16:creationId xmlns:a16="http://schemas.microsoft.com/office/drawing/2014/main" id="{8AF2524D-8F08-4DD3-AE94-2A0F7B272F50}"/>
            </a:ext>
          </a:extLst>
        </xdr:cNvPr>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05" name="n_2aveValue【児童館】&#10;有形固定資産減価償却率">
          <a:extLst>
            <a:ext uri="{FF2B5EF4-FFF2-40B4-BE49-F238E27FC236}">
              <a16:creationId xmlns:a16="http://schemas.microsoft.com/office/drawing/2014/main" id="{57AFB69D-C6A3-4F69-86D9-C2D99E73BA97}"/>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606" name="n_3aveValue【児童館】&#10;有形固定資産減価償却率">
          <a:extLst>
            <a:ext uri="{FF2B5EF4-FFF2-40B4-BE49-F238E27FC236}">
              <a16:creationId xmlns:a16="http://schemas.microsoft.com/office/drawing/2014/main" id="{80E5574F-2A43-4EC0-A128-145555CEEFA3}"/>
            </a:ext>
          </a:extLst>
        </xdr:cNvPr>
        <xdr:cNvSpPr txBox="1"/>
      </xdr:nvSpPr>
      <xdr:spPr>
        <a:xfrm>
          <a:off x="13500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07" name="n_4aveValue【児童館】&#10;有形固定資産減価償却率">
          <a:extLst>
            <a:ext uri="{FF2B5EF4-FFF2-40B4-BE49-F238E27FC236}">
              <a16:creationId xmlns:a16="http://schemas.microsoft.com/office/drawing/2014/main" id="{5FED426D-1C3D-44DE-96B9-676F971E61DF}"/>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08" name="n_1mainValue【児童館】&#10;有形固定資産減価償却率">
          <a:extLst>
            <a:ext uri="{FF2B5EF4-FFF2-40B4-BE49-F238E27FC236}">
              <a16:creationId xmlns:a16="http://schemas.microsoft.com/office/drawing/2014/main" id="{4ABD80E5-B3B0-40C8-BCED-D72F7E93E96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80027</xdr:rowOff>
    </xdr:from>
    <xdr:ext cx="405111" cy="259045"/>
    <xdr:sp macro="" textlink="">
      <xdr:nvSpPr>
        <xdr:cNvPr id="609" name="n_3mainValue【児童館】&#10;有形固定資産減価償却率">
          <a:extLst>
            <a:ext uri="{FF2B5EF4-FFF2-40B4-BE49-F238E27FC236}">
              <a16:creationId xmlns:a16="http://schemas.microsoft.com/office/drawing/2014/main" id="{F6BAD9C3-CB06-4CDE-BBFE-E0BD7CB04793}"/>
            </a:ext>
          </a:extLst>
        </xdr:cNvPr>
        <xdr:cNvSpPr txBox="1"/>
      </xdr:nvSpPr>
      <xdr:spPr>
        <a:xfrm>
          <a:off x="13500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a:extLst>
            <a:ext uri="{FF2B5EF4-FFF2-40B4-BE49-F238E27FC236}">
              <a16:creationId xmlns:a16="http://schemas.microsoft.com/office/drawing/2014/main" id="{45C8A4BA-A3A7-48AB-9CA3-F94188435D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a:extLst>
            <a:ext uri="{FF2B5EF4-FFF2-40B4-BE49-F238E27FC236}">
              <a16:creationId xmlns:a16="http://schemas.microsoft.com/office/drawing/2014/main" id="{68866576-EC81-4621-99AB-F6DBE4575A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a:extLst>
            <a:ext uri="{FF2B5EF4-FFF2-40B4-BE49-F238E27FC236}">
              <a16:creationId xmlns:a16="http://schemas.microsoft.com/office/drawing/2014/main" id="{C0BCE15D-167A-4AA4-97FB-0D233F12C4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a:extLst>
            <a:ext uri="{FF2B5EF4-FFF2-40B4-BE49-F238E27FC236}">
              <a16:creationId xmlns:a16="http://schemas.microsoft.com/office/drawing/2014/main" id="{848E6AA4-E07A-48AD-B073-BA79AEA39E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a:extLst>
            <a:ext uri="{FF2B5EF4-FFF2-40B4-BE49-F238E27FC236}">
              <a16:creationId xmlns:a16="http://schemas.microsoft.com/office/drawing/2014/main" id="{2D991275-E223-457C-9824-015586EEB0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a:extLst>
            <a:ext uri="{FF2B5EF4-FFF2-40B4-BE49-F238E27FC236}">
              <a16:creationId xmlns:a16="http://schemas.microsoft.com/office/drawing/2014/main" id="{8CD5A3DE-7DD2-4142-97AC-B9E7329D2E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a:extLst>
            <a:ext uri="{FF2B5EF4-FFF2-40B4-BE49-F238E27FC236}">
              <a16:creationId xmlns:a16="http://schemas.microsoft.com/office/drawing/2014/main" id="{DE9C1674-EBB6-48F9-BEF8-FEF8408D61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a:extLst>
            <a:ext uri="{FF2B5EF4-FFF2-40B4-BE49-F238E27FC236}">
              <a16:creationId xmlns:a16="http://schemas.microsoft.com/office/drawing/2014/main" id="{C9084918-3C5B-43FC-AF98-5087BEA732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a:extLst>
            <a:ext uri="{FF2B5EF4-FFF2-40B4-BE49-F238E27FC236}">
              <a16:creationId xmlns:a16="http://schemas.microsoft.com/office/drawing/2014/main" id="{96871150-8289-42E0-9323-8DAB154B94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a:extLst>
            <a:ext uri="{FF2B5EF4-FFF2-40B4-BE49-F238E27FC236}">
              <a16:creationId xmlns:a16="http://schemas.microsoft.com/office/drawing/2014/main" id="{9CA742CC-4DD0-4D34-B473-1B7A30F41D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0" name="直線コネクタ 619">
          <a:extLst>
            <a:ext uri="{FF2B5EF4-FFF2-40B4-BE49-F238E27FC236}">
              <a16:creationId xmlns:a16="http://schemas.microsoft.com/office/drawing/2014/main" id="{49EEE7F7-30FB-45F1-AEF0-21FB67F4731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1" name="テキスト ボックス 620">
          <a:extLst>
            <a:ext uri="{FF2B5EF4-FFF2-40B4-BE49-F238E27FC236}">
              <a16:creationId xmlns:a16="http://schemas.microsoft.com/office/drawing/2014/main" id="{25BBFF62-4DCA-4F38-A5EA-6D0C722F9B5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2" name="直線コネクタ 621">
          <a:extLst>
            <a:ext uri="{FF2B5EF4-FFF2-40B4-BE49-F238E27FC236}">
              <a16:creationId xmlns:a16="http://schemas.microsoft.com/office/drawing/2014/main" id="{51D9FE9F-CB6A-499D-87B7-34D7654A941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3" name="テキスト ボックス 622">
          <a:extLst>
            <a:ext uri="{FF2B5EF4-FFF2-40B4-BE49-F238E27FC236}">
              <a16:creationId xmlns:a16="http://schemas.microsoft.com/office/drawing/2014/main" id="{4A839897-F022-480A-8993-9FB458BEAC1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4" name="直線コネクタ 623">
          <a:extLst>
            <a:ext uri="{FF2B5EF4-FFF2-40B4-BE49-F238E27FC236}">
              <a16:creationId xmlns:a16="http://schemas.microsoft.com/office/drawing/2014/main" id="{83E88BB6-0FBE-46E7-B325-4DCFCF23EC9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5" name="テキスト ボックス 624">
          <a:extLst>
            <a:ext uri="{FF2B5EF4-FFF2-40B4-BE49-F238E27FC236}">
              <a16:creationId xmlns:a16="http://schemas.microsoft.com/office/drawing/2014/main" id="{A6EA14F8-DFC2-4AA2-B184-776C20FCA04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6" name="直線コネクタ 625">
          <a:extLst>
            <a:ext uri="{FF2B5EF4-FFF2-40B4-BE49-F238E27FC236}">
              <a16:creationId xmlns:a16="http://schemas.microsoft.com/office/drawing/2014/main" id="{987CDA79-8021-4B5D-807B-974278946CD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7" name="テキスト ボックス 626">
          <a:extLst>
            <a:ext uri="{FF2B5EF4-FFF2-40B4-BE49-F238E27FC236}">
              <a16:creationId xmlns:a16="http://schemas.microsoft.com/office/drawing/2014/main" id="{4F01D99D-CC8D-4DBE-852F-107132F3B21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8" name="直線コネクタ 627">
          <a:extLst>
            <a:ext uri="{FF2B5EF4-FFF2-40B4-BE49-F238E27FC236}">
              <a16:creationId xmlns:a16="http://schemas.microsoft.com/office/drawing/2014/main" id="{C2BBB5BF-1D8A-4329-9D87-296041924E7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9" name="テキスト ボックス 628">
          <a:extLst>
            <a:ext uri="{FF2B5EF4-FFF2-40B4-BE49-F238E27FC236}">
              <a16:creationId xmlns:a16="http://schemas.microsoft.com/office/drawing/2014/main" id="{2966E105-62E4-4B61-9314-1B2549D7579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a:extLst>
            <a:ext uri="{FF2B5EF4-FFF2-40B4-BE49-F238E27FC236}">
              <a16:creationId xmlns:a16="http://schemas.microsoft.com/office/drawing/2014/main" id="{DCE710EC-C40C-4C28-88EF-89DB307154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a:extLst>
            <a:ext uri="{FF2B5EF4-FFF2-40B4-BE49-F238E27FC236}">
              <a16:creationId xmlns:a16="http://schemas.microsoft.com/office/drawing/2014/main" id="{F6C30584-B567-4764-B0C3-5E6F0B46B0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児童館】&#10;一人当たり面積グラフ枠">
          <a:extLst>
            <a:ext uri="{FF2B5EF4-FFF2-40B4-BE49-F238E27FC236}">
              <a16:creationId xmlns:a16="http://schemas.microsoft.com/office/drawing/2014/main" id="{8EDB8066-78F3-4F44-AA1C-15F8A9C558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633" name="直線コネクタ 632">
          <a:extLst>
            <a:ext uri="{FF2B5EF4-FFF2-40B4-BE49-F238E27FC236}">
              <a16:creationId xmlns:a16="http://schemas.microsoft.com/office/drawing/2014/main" id="{A3F34AC6-7CAD-405B-BA16-6F8268E43E4C}"/>
            </a:ext>
          </a:extLst>
        </xdr:cNvPr>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34" name="【児童館】&#10;一人当たり面積最小値テキスト">
          <a:extLst>
            <a:ext uri="{FF2B5EF4-FFF2-40B4-BE49-F238E27FC236}">
              <a16:creationId xmlns:a16="http://schemas.microsoft.com/office/drawing/2014/main" id="{F6F09EEE-0113-40E2-A902-171E0EA3EE0F}"/>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35" name="直線コネクタ 634">
          <a:extLst>
            <a:ext uri="{FF2B5EF4-FFF2-40B4-BE49-F238E27FC236}">
              <a16:creationId xmlns:a16="http://schemas.microsoft.com/office/drawing/2014/main" id="{C2A38412-CFEE-4950-A978-E077B2D61F94}"/>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636" name="【児童館】&#10;一人当たり面積最大値テキスト">
          <a:extLst>
            <a:ext uri="{FF2B5EF4-FFF2-40B4-BE49-F238E27FC236}">
              <a16:creationId xmlns:a16="http://schemas.microsoft.com/office/drawing/2014/main" id="{B4C9C5A5-0274-4719-9868-F663A6F7D806}"/>
            </a:ext>
          </a:extLst>
        </xdr:cNvPr>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637" name="直線コネクタ 636">
          <a:extLst>
            <a:ext uri="{FF2B5EF4-FFF2-40B4-BE49-F238E27FC236}">
              <a16:creationId xmlns:a16="http://schemas.microsoft.com/office/drawing/2014/main" id="{E1195DF0-4CF5-40FC-88DA-58F266A8C8CA}"/>
            </a:ext>
          </a:extLst>
        </xdr:cNvPr>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638" name="【児童館】&#10;一人当たり面積平均値テキスト">
          <a:extLst>
            <a:ext uri="{FF2B5EF4-FFF2-40B4-BE49-F238E27FC236}">
              <a16:creationId xmlns:a16="http://schemas.microsoft.com/office/drawing/2014/main" id="{840C6AB4-67CC-4BA1-8738-AA5D410EFF1B}"/>
            </a:ext>
          </a:extLst>
        </xdr:cNvPr>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639" name="フローチャート: 判断 638">
          <a:extLst>
            <a:ext uri="{FF2B5EF4-FFF2-40B4-BE49-F238E27FC236}">
              <a16:creationId xmlns:a16="http://schemas.microsoft.com/office/drawing/2014/main" id="{A41C6B83-4285-493D-8132-3333DB77D461}"/>
            </a:ext>
          </a:extLst>
        </xdr:cNvPr>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640" name="フローチャート: 判断 639">
          <a:extLst>
            <a:ext uri="{FF2B5EF4-FFF2-40B4-BE49-F238E27FC236}">
              <a16:creationId xmlns:a16="http://schemas.microsoft.com/office/drawing/2014/main" id="{0C8B7D6B-883B-4A43-A706-FC18F5339EC3}"/>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641" name="フローチャート: 判断 640">
          <a:extLst>
            <a:ext uri="{FF2B5EF4-FFF2-40B4-BE49-F238E27FC236}">
              <a16:creationId xmlns:a16="http://schemas.microsoft.com/office/drawing/2014/main" id="{BDCFC31D-ACB0-41F2-834A-D35D7BD27F33}"/>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42" name="フローチャート: 判断 641">
          <a:extLst>
            <a:ext uri="{FF2B5EF4-FFF2-40B4-BE49-F238E27FC236}">
              <a16:creationId xmlns:a16="http://schemas.microsoft.com/office/drawing/2014/main" id="{2F0DF46D-962D-404A-BBFA-F8A3061DCAF3}"/>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43" name="フローチャート: 判断 642">
          <a:extLst>
            <a:ext uri="{FF2B5EF4-FFF2-40B4-BE49-F238E27FC236}">
              <a16:creationId xmlns:a16="http://schemas.microsoft.com/office/drawing/2014/main" id="{DB17A44F-0784-48D4-B865-A5E0ECFFE1A6}"/>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4F3719ED-AC8F-48BD-8677-38BA0714FD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AE2E8229-C888-4FCA-9E3C-619D3E3E00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C2B0CE21-7AFF-4701-ABE1-3B7F4D0A8D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38D28C0F-D2C4-4B4C-BF2D-9AF8EC3A19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E9D11EFA-5448-4BE7-AAF4-880FD2D978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649" name="楕円 648">
          <a:extLst>
            <a:ext uri="{FF2B5EF4-FFF2-40B4-BE49-F238E27FC236}">
              <a16:creationId xmlns:a16="http://schemas.microsoft.com/office/drawing/2014/main" id="{0E689012-1620-4461-B59E-311568E3CFE0}"/>
            </a:ext>
          </a:extLst>
        </xdr:cNvPr>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650" name="【児童館】&#10;一人当たり面積該当値テキスト">
          <a:extLst>
            <a:ext uri="{FF2B5EF4-FFF2-40B4-BE49-F238E27FC236}">
              <a16:creationId xmlns:a16="http://schemas.microsoft.com/office/drawing/2014/main" id="{3E14B9AD-0527-4740-8326-6E9411795469}"/>
            </a:ext>
          </a:extLst>
        </xdr:cNvPr>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651" name="楕円 650">
          <a:extLst>
            <a:ext uri="{FF2B5EF4-FFF2-40B4-BE49-F238E27FC236}">
              <a16:creationId xmlns:a16="http://schemas.microsoft.com/office/drawing/2014/main" id="{4BE70EFF-2E77-4E46-BB2D-FEE9773AB9B4}"/>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652" name="直線コネクタ 651">
          <a:extLst>
            <a:ext uri="{FF2B5EF4-FFF2-40B4-BE49-F238E27FC236}">
              <a16:creationId xmlns:a16="http://schemas.microsoft.com/office/drawing/2014/main" id="{69CBD1CE-14F7-4C3E-81E3-1020B832983A}"/>
            </a:ext>
          </a:extLst>
        </xdr:cNvPr>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653" name="楕円 652">
          <a:extLst>
            <a:ext uri="{FF2B5EF4-FFF2-40B4-BE49-F238E27FC236}">
              <a16:creationId xmlns:a16="http://schemas.microsoft.com/office/drawing/2014/main" id="{65B3CE63-327C-47DE-9042-FE7464E1E410}"/>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90188</xdr:rowOff>
    </xdr:from>
    <xdr:ext cx="469744" cy="259045"/>
    <xdr:sp macro="" textlink="">
      <xdr:nvSpPr>
        <xdr:cNvPr id="654" name="n_1aveValue【児童館】&#10;一人当たり面積">
          <a:extLst>
            <a:ext uri="{FF2B5EF4-FFF2-40B4-BE49-F238E27FC236}">
              <a16:creationId xmlns:a16="http://schemas.microsoft.com/office/drawing/2014/main" id="{A7A4A74A-8CA4-44B4-9AC3-E022FBAF45AB}"/>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655" name="n_2aveValue【児童館】&#10;一人当たり面積">
          <a:extLst>
            <a:ext uri="{FF2B5EF4-FFF2-40B4-BE49-F238E27FC236}">
              <a16:creationId xmlns:a16="http://schemas.microsoft.com/office/drawing/2014/main" id="{D9B9688A-BC93-47AF-B366-877F0A05A49A}"/>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656" name="n_3aveValue【児童館】&#10;一人当たり面積">
          <a:extLst>
            <a:ext uri="{FF2B5EF4-FFF2-40B4-BE49-F238E27FC236}">
              <a16:creationId xmlns:a16="http://schemas.microsoft.com/office/drawing/2014/main" id="{2CE20A9B-EF1F-4C96-9DAA-F32F76ADC630}"/>
            </a:ext>
          </a:extLst>
        </xdr:cNvPr>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57" name="n_4aveValue【児童館】&#10;一人当たり面積">
          <a:extLst>
            <a:ext uri="{FF2B5EF4-FFF2-40B4-BE49-F238E27FC236}">
              <a16:creationId xmlns:a16="http://schemas.microsoft.com/office/drawing/2014/main" id="{7A0AC98C-35BE-4551-AFDE-ED8E81232377}"/>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658" name="n_1mainValue【児童館】&#10;一人当たり面積">
          <a:extLst>
            <a:ext uri="{FF2B5EF4-FFF2-40B4-BE49-F238E27FC236}">
              <a16:creationId xmlns:a16="http://schemas.microsoft.com/office/drawing/2014/main" id="{BEC69577-2CD5-4BC4-919F-3ADB2019AF3B}"/>
            </a:ext>
          </a:extLst>
        </xdr:cNvPr>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659" name="n_3mainValue【児童館】&#10;一人当たり面積">
          <a:extLst>
            <a:ext uri="{FF2B5EF4-FFF2-40B4-BE49-F238E27FC236}">
              <a16:creationId xmlns:a16="http://schemas.microsoft.com/office/drawing/2014/main" id="{CA08B600-FFDB-456E-B263-32A35689ED7A}"/>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a:extLst>
            <a:ext uri="{FF2B5EF4-FFF2-40B4-BE49-F238E27FC236}">
              <a16:creationId xmlns:a16="http://schemas.microsoft.com/office/drawing/2014/main" id="{37E571E5-9964-404F-B000-DA32BCFC8BE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a:extLst>
            <a:ext uri="{FF2B5EF4-FFF2-40B4-BE49-F238E27FC236}">
              <a16:creationId xmlns:a16="http://schemas.microsoft.com/office/drawing/2014/main" id="{3CF9DCAD-84B2-488F-99B1-18942E2BB3E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a:extLst>
            <a:ext uri="{FF2B5EF4-FFF2-40B4-BE49-F238E27FC236}">
              <a16:creationId xmlns:a16="http://schemas.microsoft.com/office/drawing/2014/main" id="{5F6BA110-2815-49D8-AE77-6402C8A1D7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a:extLst>
            <a:ext uri="{FF2B5EF4-FFF2-40B4-BE49-F238E27FC236}">
              <a16:creationId xmlns:a16="http://schemas.microsoft.com/office/drawing/2014/main" id="{EE8F79F4-F791-414A-98FF-0A6099697B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a:extLst>
            <a:ext uri="{FF2B5EF4-FFF2-40B4-BE49-F238E27FC236}">
              <a16:creationId xmlns:a16="http://schemas.microsoft.com/office/drawing/2014/main" id="{C8203963-9701-4C3B-B726-BCBE657455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a:extLst>
            <a:ext uri="{FF2B5EF4-FFF2-40B4-BE49-F238E27FC236}">
              <a16:creationId xmlns:a16="http://schemas.microsoft.com/office/drawing/2014/main" id="{20D0B4ED-66DB-4A20-9108-705FEA9C2FF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a:extLst>
            <a:ext uri="{FF2B5EF4-FFF2-40B4-BE49-F238E27FC236}">
              <a16:creationId xmlns:a16="http://schemas.microsoft.com/office/drawing/2014/main" id="{C3CF30B4-8ED1-4DEC-8EBF-5F0BBB73F0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a:extLst>
            <a:ext uri="{FF2B5EF4-FFF2-40B4-BE49-F238E27FC236}">
              <a16:creationId xmlns:a16="http://schemas.microsoft.com/office/drawing/2014/main" id="{B65582E2-FDDE-48DF-95B7-53E6291981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a:extLst>
            <a:ext uri="{FF2B5EF4-FFF2-40B4-BE49-F238E27FC236}">
              <a16:creationId xmlns:a16="http://schemas.microsoft.com/office/drawing/2014/main" id="{1C7C574C-BACA-443C-8A30-5B42083B69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a:extLst>
            <a:ext uri="{FF2B5EF4-FFF2-40B4-BE49-F238E27FC236}">
              <a16:creationId xmlns:a16="http://schemas.microsoft.com/office/drawing/2014/main" id="{2F2DFD7D-8F79-4911-8ABB-CE56FFA9F5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0" name="テキスト ボックス 669">
          <a:extLst>
            <a:ext uri="{FF2B5EF4-FFF2-40B4-BE49-F238E27FC236}">
              <a16:creationId xmlns:a16="http://schemas.microsoft.com/office/drawing/2014/main" id="{314DD590-67A0-43C9-BA6F-8C18616D42E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a:extLst>
            <a:ext uri="{FF2B5EF4-FFF2-40B4-BE49-F238E27FC236}">
              <a16:creationId xmlns:a16="http://schemas.microsoft.com/office/drawing/2014/main" id="{E993BEAC-3E4C-406D-93D4-453A8ED9303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2" name="テキスト ボックス 671">
          <a:extLst>
            <a:ext uri="{FF2B5EF4-FFF2-40B4-BE49-F238E27FC236}">
              <a16:creationId xmlns:a16="http://schemas.microsoft.com/office/drawing/2014/main" id="{4B06D41E-F585-4AB7-9B46-0274B53C49D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a:extLst>
            <a:ext uri="{FF2B5EF4-FFF2-40B4-BE49-F238E27FC236}">
              <a16:creationId xmlns:a16="http://schemas.microsoft.com/office/drawing/2014/main" id="{3A335C97-8D99-42FD-9E4F-D310FC3A39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a:extLst>
            <a:ext uri="{FF2B5EF4-FFF2-40B4-BE49-F238E27FC236}">
              <a16:creationId xmlns:a16="http://schemas.microsoft.com/office/drawing/2014/main" id="{AAFE76E3-8FCE-4490-9448-B1D9CF0D86A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a:extLst>
            <a:ext uri="{FF2B5EF4-FFF2-40B4-BE49-F238E27FC236}">
              <a16:creationId xmlns:a16="http://schemas.microsoft.com/office/drawing/2014/main" id="{788CB491-23B6-4DB0-BDAF-4A96A9BB1C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a:extLst>
            <a:ext uri="{FF2B5EF4-FFF2-40B4-BE49-F238E27FC236}">
              <a16:creationId xmlns:a16="http://schemas.microsoft.com/office/drawing/2014/main" id="{D82A985B-5560-4ECE-B7FF-21D14FF186C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a:extLst>
            <a:ext uri="{FF2B5EF4-FFF2-40B4-BE49-F238E27FC236}">
              <a16:creationId xmlns:a16="http://schemas.microsoft.com/office/drawing/2014/main" id="{D8DEA14F-61C0-40B8-9BB3-23133681A55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a:extLst>
            <a:ext uri="{FF2B5EF4-FFF2-40B4-BE49-F238E27FC236}">
              <a16:creationId xmlns:a16="http://schemas.microsoft.com/office/drawing/2014/main" id="{1EBF63DF-778E-4219-89B3-7F55EC806B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a:extLst>
            <a:ext uri="{FF2B5EF4-FFF2-40B4-BE49-F238E27FC236}">
              <a16:creationId xmlns:a16="http://schemas.microsoft.com/office/drawing/2014/main" id="{6AA2DE40-989C-4D82-A50E-09D5E565158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0" name="テキスト ボックス 679">
          <a:extLst>
            <a:ext uri="{FF2B5EF4-FFF2-40B4-BE49-F238E27FC236}">
              <a16:creationId xmlns:a16="http://schemas.microsoft.com/office/drawing/2014/main" id="{1E700A4D-4583-4C7E-BFED-37B3DD899A1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57C3DF2D-DC2E-4B01-A71A-B63EA3E6BE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a:extLst>
            <a:ext uri="{FF2B5EF4-FFF2-40B4-BE49-F238E27FC236}">
              <a16:creationId xmlns:a16="http://schemas.microsoft.com/office/drawing/2014/main" id="{C435C2F0-F0B3-4680-867F-0674A7FD8E6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3" name="直線コネクタ 682">
          <a:extLst>
            <a:ext uri="{FF2B5EF4-FFF2-40B4-BE49-F238E27FC236}">
              <a16:creationId xmlns:a16="http://schemas.microsoft.com/office/drawing/2014/main" id="{3B76C75B-D09E-4079-9AA0-0EEAA79B65C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4" name="【公民館】&#10;有形固定資産減価償却率最小値テキスト">
          <a:extLst>
            <a:ext uri="{FF2B5EF4-FFF2-40B4-BE49-F238E27FC236}">
              <a16:creationId xmlns:a16="http://schemas.microsoft.com/office/drawing/2014/main" id="{FC4BFAC0-E8D5-41F1-9ED3-0462323C4C9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5" name="直線コネクタ 684">
          <a:extLst>
            <a:ext uri="{FF2B5EF4-FFF2-40B4-BE49-F238E27FC236}">
              <a16:creationId xmlns:a16="http://schemas.microsoft.com/office/drawing/2014/main" id="{86F80590-2E06-40B3-BF04-1BEB5F170E8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86" name="【公民館】&#10;有形固定資産減価償却率最大値テキスト">
          <a:extLst>
            <a:ext uri="{FF2B5EF4-FFF2-40B4-BE49-F238E27FC236}">
              <a16:creationId xmlns:a16="http://schemas.microsoft.com/office/drawing/2014/main" id="{65203E3B-C267-4EDE-8A62-26D66DF61B2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7" name="直線コネクタ 686">
          <a:extLst>
            <a:ext uri="{FF2B5EF4-FFF2-40B4-BE49-F238E27FC236}">
              <a16:creationId xmlns:a16="http://schemas.microsoft.com/office/drawing/2014/main" id="{17EBEAB2-5013-42A2-B355-DCB108CF4CA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88" name="【公民館】&#10;有形固定資産減価償却率平均値テキスト">
          <a:extLst>
            <a:ext uri="{FF2B5EF4-FFF2-40B4-BE49-F238E27FC236}">
              <a16:creationId xmlns:a16="http://schemas.microsoft.com/office/drawing/2014/main" id="{729AE28C-F274-4F76-BBCC-A181CFDF917B}"/>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89" name="フローチャート: 判断 688">
          <a:extLst>
            <a:ext uri="{FF2B5EF4-FFF2-40B4-BE49-F238E27FC236}">
              <a16:creationId xmlns:a16="http://schemas.microsoft.com/office/drawing/2014/main" id="{8F8BA21C-48B3-4CB8-BC99-1EA01ABE8723}"/>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90" name="フローチャート: 判断 689">
          <a:extLst>
            <a:ext uri="{FF2B5EF4-FFF2-40B4-BE49-F238E27FC236}">
              <a16:creationId xmlns:a16="http://schemas.microsoft.com/office/drawing/2014/main" id="{B46A8D4D-B746-4550-BFEF-1FD92C2550E3}"/>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91" name="フローチャート: 判断 690">
          <a:extLst>
            <a:ext uri="{FF2B5EF4-FFF2-40B4-BE49-F238E27FC236}">
              <a16:creationId xmlns:a16="http://schemas.microsoft.com/office/drawing/2014/main" id="{B87D105F-8AB2-490B-AE5C-97200B67BC7C}"/>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92" name="フローチャート: 判断 691">
          <a:extLst>
            <a:ext uri="{FF2B5EF4-FFF2-40B4-BE49-F238E27FC236}">
              <a16:creationId xmlns:a16="http://schemas.microsoft.com/office/drawing/2014/main" id="{D15F4788-413A-459A-9ADD-9AB82B2F5FEB}"/>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93" name="フローチャート: 判断 692">
          <a:extLst>
            <a:ext uri="{FF2B5EF4-FFF2-40B4-BE49-F238E27FC236}">
              <a16:creationId xmlns:a16="http://schemas.microsoft.com/office/drawing/2014/main" id="{88F3A816-D266-49E1-B4E6-0D88F4E2722A}"/>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C6281CED-E56F-46A3-A201-923D86026B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F311AC-ACC4-4A4C-876F-34123D48D6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BBB1B3E-DF2B-4669-A100-30DDED222A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16C32774-253A-4C90-89D0-A209086B71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87A4D074-B7C7-476C-AA62-CED335D2E7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99" name="楕円 698">
          <a:extLst>
            <a:ext uri="{FF2B5EF4-FFF2-40B4-BE49-F238E27FC236}">
              <a16:creationId xmlns:a16="http://schemas.microsoft.com/office/drawing/2014/main" id="{473DD200-A730-4915-83DC-1BD36218FAEB}"/>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700" name="【公民館】&#10;有形固定資産減価償却率該当値テキスト">
          <a:extLst>
            <a:ext uri="{FF2B5EF4-FFF2-40B4-BE49-F238E27FC236}">
              <a16:creationId xmlns:a16="http://schemas.microsoft.com/office/drawing/2014/main" id="{5E297456-1299-42FE-B9D8-4AFAB36C46CC}"/>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01" name="楕円 700">
          <a:extLst>
            <a:ext uri="{FF2B5EF4-FFF2-40B4-BE49-F238E27FC236}">
              <a16:creationId xmlns:a16="http://schemas.microsoft.com/office/drawing/2014/main" id="{50A63CA7-151D-43BF-916F-3A2B8E846AE6}"/>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702" name="直線コネクタ 701">
          <a:extLst>
            <a:ext uri="{FF2B5EF4-FFF2-40B4-BE49-F238E27FC236}">
              <a16:creationId xmlns:a16="http://schemas.microsoft.com/office/drawing/2014/main" id="{09714E8F-1B83-437A-9C63-4D01C6D10746}"/>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703" name="楕円 702">
          <a:extLst>
            <a:ext uri="{FF2B5EF4-FFF2-40B4-BE49-F238E27FC236}">
              <a16:creationId xmlns:a16="http://schemas.microsoft.com/office/drawing/2014/main" id="{7387A637-08A8-4FD7-9081-B55B6302D413}"/>
            </a:ext>
          </a:extLst>
        </xdr:cNvPr>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92727</xdr:rowOff>
    </xdr:from>
    <xdr:ext cx="405111" cy="259045"/>
    <xdr:sp macro="" textlink="">
      <xdr:nvSpPr>
        <xdr:cNvPr id="704" name="n_1aveValue【公民館】&#10;有形固定資産減価償却率">
          <a:extLst>
            <a:ext uri="{FF2B5EF4-FFF2-40B4-BE49-F238E27FC236}">
              <a16:creationId xmlns:a16="http://schemas.microsoft.com/office/drawing/2014/main" id="{9671EE6E-E051-45E0-929B-4A57A7C3A608}"/>
            </a:ext>
          </a:extLst>
        </xdr:cNvPr>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05" name="n_2aveValue【公民館】&#10;有形固定資産減価償却率">
          <a:extLst>
            <a:ext uri="{FF2B5EF4-FFF2-40B4-BE49-F238E27FC236}">
              <a16:creationId xmlns:a16="http://schemas.microsoft.com/office/drawing/2014/main" id="{8075B0F1-AF2B-43A3-ACD6-EE04ED16BF4C}"/>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706" name="n_3aveValue【公民館】&#10;有形固定資産減価償却率">
          <a:extLst>
            <a:ext uri="{FF2B5EF4-FFF2-40B4-BE49-F238E27FC236}">
              <a16:creationId xmlns:a16="http://schemas.microsoft.com/office/drawing/2014/main" id="{C7362465-88D0-4A00-B37C-7FE685995CE9}"/>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07" name="n_4aveValue【公民館】&#10;有形固定資産減価償却率">
          <a:extLst>
            <a:ext uri="{FF2B5EF4-FFF2-40B4-BE49-F238E27FC236}">
              <a16:creationId xmlns:a16="http://schemas.microsoft.com/office/drawing/2014/main" id="{BEF122B1-BCEC-493F-A264-99CCB0304BD8}"/>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08" name="n_1mainValue【公民館】&#10;有形固定資産減価償却率">
          <a:extLst>
            <a:ext uri="{FF2B5EF4-FFF2-40B4-BE49-F238E27FC236}">
              <a16:creationId xmlns:a16="http://schemas.microsoft.com/office/drawing/2014/main" id="{D5979F83-0717-45E0-A891-4C1773E8934E}"/>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709" name="n_3mainValue【公民館】&#10;有形固定資産減価償却率">
          <a:extLst>
            <a:ext uri="{FF2B5EF4-FFF2-40B4-BE49-F238E27FC236}">
              <a16:creationId xmlns:a16="http://schemas.microsoft.com/office/drawing/2014/main" id="{322145A2-B634-440B-A892-AF3F24AC5AC8}"/>
            </a:ext>
          </a:extLst>
        </xdr:cNvPr>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a:extLst>
            <a:ext uri="{FF2B5EF4-FFF2-40B4-BE49-F238E27FC236}">
              <a16:creationId xmlns:a16="http://schemas.microsoft.com/office/drawing/2014/main" id="{804EF00E-59EA-479A-BB04-1B8DBE504E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a:extLst>
            <a:ext uri="{FF2B5EF4-FFF2-40B4-BE49-F238E27FC236}">
              <a16:creationId xmlns:a16="http://schemas.microsoft.com/office/drawing/2014/main" id="{DF24CDE5-50A1-4F0F-AE51-79332A7EEE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a:extLst>
            <a:ext uri="{FF2B5EF4-FFF2-40B4-BE49-F238E27FC236}">
              <a16:creationId xmlns:a16="http://schemas.microsoft.com/office/drawing/2014/main" id="{93F0DC54-48D9-4E91-985C-7B69465C176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a:extLst>
            <a:ext uri="{FF2B5EF4-FFF2-40B4-BE49-F238E27FC236}">
              <a16:creationId xmlns:a16="http://schemas.microsoft.com/office/drawing/2014/main" id="{182E5BD8-36EE-455A-A47F-58F0749EDE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a:extLst>
            <a:ext uri="{FF2B5EF4-FFF2-40B4-BE49-F238E27FC236}">
              <a16:creationId xmlns:a16="http://schemas.microsoft.com/office/drawing/2014/main" id="{FB0B7E13-B29C-436F-9841-637229457F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a:extLst>
            <a:ext uri="{FF2B5EF4-FFF2-40B4-BE49-F238E27FC236}">
              <a16:creationId xmlns:a16="http://schemas.microsoft.com/office/drawing/2014/main" id="{CC365986-3499-45C6-A0AA-D747847A83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a:extLst>
            <a:ext uri="{FF2B5EF4-FFF2-40B4-BE49-F238E27FC236}">
              <a16:creationId xmlns:a16="http://schemas.microsoft.com/office/drawing/2014/main" id="{DA5C1F4A-0D31-4BD5-B6B4-C3F0795944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a:extLst>
            <a:ext uri="{FF2B5EF4-FFF2-40B4-BE49-F238E27FC236}">
              <a16:creationId xmlns:a16="http://schemas.microsoft.com/office/drawing/2014/main" id="{7D04DB91-8B21-45C3-BBF6-4B76EAB511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a:extLst>
            <a:ext uri="{FF2B5EF4-FFF2-40B4-BE49-F238E27FC236}">
              <a16:creationId xmlns:a16="http://schemas.microsoft.com/office/drawing/2014/main" id="{591B83B8-2588-4F34-A150-44124B3DE9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a:extLst>
            <a:ext uri="{FF2B5EF4-FFF2-40B4-BE49-F238E27FC236}">
              <a16:creationId xmlns:a16="http://schemas.microsoft.com/office/drawing/2014/main" id="{CBD79F71-5ED8-451E-9281-57BC97F0A45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a:extLst>
            <a:ext uri="{FF2B5EF4-FFF2-40B4-BE49-F238E27FC236}">
              <a16:creationId xmlns:a16="http://schemas.microsoft.com/office/drawing/2014/main" id="{0DC5E447-A630-4D63-A833-4606FD4A33A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6EC79A20-9D82-4024-B511-B065B3BC3F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a:extLst>
            <a:ext uri="{FF2B5EF4-FFF2-40B4-BE49-F238E27FC236}">
              <a16:creationId xmlns:a16="http://schemas.microsoft.com/office/drawing/2014/main" id="{7099A87A-2861-4408-896C-2A9C115B095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a:extLst>
            <a:ext uri="{FF2B5EF4-FFF2-40B4-BE49-F238E27FC236}">
              <a16:creationId xmlns:a16="http://schemas.microsoft.com/office/drawing/2014/main" id="{7F9D78FC-1262-438F-8A91-DE62F02FC8D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a:extLst>
            <a:ext uri="{FF2B5EF4-FFF2-40B4-BE49-F238E27FC236}">
              <a16:creationId xmlns:a16="http://schemas.microsoft.com/office/drawing/2014/main" id="{D555B040-B1F0-4D9C-90A9-BF6E056D625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a:extLst>
            <a:ext uri="{FF2B5EF4-FFF2-40B4-BE49-F238E27FC236}">
              <a16:creationId xmlns:a16="http://schemas.microsoft.com/office/drawing/2014/main" id="{706D5D15-22CA-4416-B723-B1928728453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a:extLst>
            <a:ext uri="{FF2B5EF4-FFF2-40B4-BE49-F238E27FC236}">
              <a16:creationId xmlns:a16="http://schemas.microsoft.com/office/drawing/2014/main" id="{AEAD99D4-A441-42D9-B6C2-46FAC39C1D7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a:extLst>
            <a:ext uri="{FF2B5EF4-FFF2-40B4-BE49-F238E27FC236}">
              <a16:creationId xmlns:a16="http://schemas.microsoft.com/office/drawing/2014/main" id="{C7220B5F-978A-4E55-8D72-111CCDF320D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a:extLst>
            <a:ext uri="{FF2B5EF4-FFF2-40B4-BE49-F238E27FC236}">
              <a16:creationId xmlns:a16="http://schemas.microsoft.com/office/drawing/2014/main" id="{8E687D78-A635-43B0-8907-E1E2E019E3C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a:extLst>
            <a:ext uri="{FF2B5EF4-FFF2-40B4-BE49-F238E27FC236}">
              <a16:creationId xmlns:a16="http://schemas.microsoft.com/office/drawing/2014/main" id="{DE74CB82-6FC9-4706-AB9E-1A01E6B5968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a:extLst>
            <a:ext uri="{FF2B5EF4-FFF2-40B4-BE49-F238E27FC236}">
              <a16:creationId xmlns:a16="http://schemas.microsoft.com/office/drawing/2014/main" id="{7C9A801F-C1E7-4605-88FB-6380AF3863C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a:extLst>
            <a:ext uri="{FF2B5EF4-FFF2-40B4-BE49-F238E27FC236}">
              <a16:creationId xmlns:a16="http://schemas.microsoft.com/office/drawing/2014/main" id="{51AC4EE3-B08B-49C1-87CD-442B0A69FDB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a:extLst>
            <a:ext uri="{FF2B5EF4-FFF2-40B4-BE49-F238E27FC236}">
              <a16:creationId xmlns:a16="http://schemas.microsoft.com/office/drawing/2014/main" id="{3DDC3F74-85CE-4A3F-905F-E6F356B952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a:extLst>
            <a:ext uri="{FF2B5EF4-FFF2-40B4-BE49-F238E27FC236}">
              <a16:creationId xmlns:a16="http://schemas.microsoft.com/office/drawing/2014/main" id="{43DB612A-0D22-46AE-BA8F-907A7E09F0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公民館】&#10;一人当たり面積グラフ枠">
          <a:extLst>
            <a:ext uri="{FF2B5EF4-FFF2-40B4-BE49-F238E27FC236}">
              <a16:creationId xmlns:a16="http://schemas.microsoft.com/office/drawing/2014/main" id="{6D413166-C803-4E1A-8A42-DF8E88A646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35" name="直線コネクタ 734">
          <a:extLst>
            <a:ext uri="{FF2B5EF4-FFF2-40B4-BE49-F238E27FC236}">
              <a16:creationId xmlns:a16="http://schemas.microsoft.com/office/drawing/2014/main" id="{DB001906-F8FC-4B9B-B12D-CCA2FB1326A0}"/>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36" name="【公民館】&#10;一人当たり面積最小値テキスト">
          <a:extLst>
            <a:ext uri="{FF2B5EF4-FFF2-40B4-BE49-F238E27FC236}">
              <a16:creationId xmlns:a16="http://schemas.microsoft.com/office/drawing/2014/main" id="{9644CFC1-4C13-4B83-9CF2-D551D71B0C45}"/>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7" name="直線コネクタ 736">
          <a:extLst>
            <a:ext uri="{FF2B5EF4-FFF2-40B4-BE49-F238E27FC236}">
              <a16:creationId xmlns:a16="http://schemas.microsoft.com/office/drawing/2014/main" id="{861B6F2F-7A0B-4B3E-9FC7-98461FD5111C}"/>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8" name="【公民館】&#10;一人当たり面積最大値テキスト">
          <a:extLst>
            <a:ext uri="{FF2B5EF4-FFF2-40B4-BE49-F238E27FC236}">
              <a16:creationId xmlns:a16="http://schemas.microsoft.com/office/drawing/2014/main" id="{B27571A1-CC9B-443C-91CB-81AB025B5366}"/>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9" name="直線コネクタ 738">
          <a:extLst>
            <a:ext uri="{FF2B5EF4-FFF2-40B4-BE49-F238E27FC236}">
              <a16:creationId xmlns:a16="http://schemas.microsoft.com/office/drawing/2014/main" id="{2874399D-2B09-41A7-9483-818E3B54B6E2}"/>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40" name="【公民館】&#10;一人当たり面積平均値テキスト">
          <a:extLst>
            <a:ext uri="{FF2B5EF4-FFF2-40B4-BE49-F238E27FC236}">
              <a16:creationId xmlns:a16="http://schemas.microsoft.com/office/drawing/2014/main" id="{1C15E919-879B-4F99-AA60-DC5B24713117}"/>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41" name="フローチャート: 判断 740">
          <a:extLst>
            <a:ext uri="{FF2B5EF4-FFF2-40B4-BE49-F238E27FC236}">
              <a16:creationId xmlns:a16="http://schemas.microsoft.com/office/drawing/2014/main" id="{D0611E63-192E-45EB-BACD-CA3CCD85E502}"/>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42" name="フローチャート: 判断 741">
          <a:extLst>
            <a:ext uri="{FF2B5EF4-FFF2-40B4-BE49-F238E27FC236}">
              <a16:creationId xmlns:a16="http://schemas.microsoft.com/office/drawing/2014/main" id="{4028BDB3-47B3-4313-87C2-6C10794A5CE7}"/>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43" name="フローチャート: 判断 742">
          <a:extLst>
            <a:ext uri="{FF2B5EF4-FFF2-40B4-BE49-F238E27FC236}">
              <a16:creationId xmlns:a16="http://schemas.microsoft.com/office/drawing/2014/main" id="{B056DC01-4C73-401B-8190-4724366409A2}"/>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44" name="フローチャート: 判断 743">
          <a:extLst>
            <a:ext uri="{FF2B5EF4-FFF2-40B4-BE49-F238E27FC236}">
              <a16:creationId xmlns:a16="http://schemas.microsoft.com/office/drawing/2014/main" id="{783244FE-842E-4809-9764-7DBA935E4468}"/>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45" name="フローチャート: 判断 744">
          <a:extLst>
            <a:ext uri="{FF2B5EF4-FFF2-40B4-BE49-F238E27FC236}">
              <a16:creationId xmlns:a16="http://schemas.microsoft.com/office/drawing/2014/main" id="{59B15B97-FAF3-47C8-984A-2187E4654B2F}"/>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D7B990A7-BBE4-4BDB-B112-13BA26A599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D4F6C9DA-F672-4FC5-824F-73206EABC0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C09B8E10-D283-4927-86F6-B10FC145BE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C4A4E1DB-3D79-49B2-8C6E-152691B1C8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DDA5C879-71F5-40B8-A186-A541C54C2F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51526</xdr:rowOff>
    </xdr:from>
    <xdr:to>
      <xdr:col>116</xdr:col>
      <xdr:colOff>114300</xdr:colOff>
      <xdr:row>107</xdr:row>
      <xdr:rowOff>153126</xdr:rowOff>
    </xdr:to>
    <xdr:sp macro="" textlink="">
      <xdr:nvSpPr>
        <xdr:cNvPr id="751" name="楕円 750">
          <a:extLst>
            <a:ext uri="{FF2B5EF4-FFF2-40B4-BE49-F238E27FC236}">
              <a16:creationId xmlns:a16="http://schemas.microsoft.com/office/drawing/2014/main" id="{2932AD64-FC5B-4BFF-8695-6CD70CEDA013}"/>
            </a:ext>
          </a:extLst>
        </xdr:cNvPr>
        <xdr:cNvSpPr/>
      </xdr:nvSpPr>
      <xdr:spPr>
        <a:xfrm>
          <a:off x="22110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29953</xdr:rowOff>
    </xdr:from>
    <xdr:ext cx="469744" cy="259045"/>
    <xdr:sp macro="" textlink="">
      <xdr:nvSpPr>
        <xdr:cNvPr id="752" name="【公民館】&#10;一人当たり面積該当値テキスト">
          <a:extLst>
            <a:ext uri="{FF2B5EF4-FFF2-40B4-BE49-F238E27FC236}">
              <a16:creationId xmlns:a16="http://schemas.microsoft.com/office/drawing/2014/main" id="{76A47221-D730-4673-83F5-4C5AD9375D16}"/>
            </a:ext>
          </a:extLst>
        </xdr:cNvPr>
        <xdr:cNvSpPr txBox="1"/>
      </xdr:nvSpPr>
      <xdr:spPr>
        <a:xfrm>
          <a:off x="22199600"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53" name="楕円 752">
          <a:extLst>
            <a:ext uri="{FF2B5EF4-FFF2-40B4-BE49-F238E27FC236}">
              <a16:creationId xmlns:a16="http://schemas.microsoft.com/office/drawing/2014/main" id="{E601C834-AF7A-4052-97F1-DA0FDAD2EBE8}"/>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102326</xdr:rowOff>
    </xdr:from>
    <xdr:to>
      <xdr:col>116</xdr:col>
      <xdr:colOff>63500</xdr:colOff>
      <xdr:row>107</xdr:row>
      <xdr:rowOff>107224</xdr:rowOff>
    </xdr:to>
    <xdr:cxnSp macro="">
      <xdr:nvCxnSpPr>
        <xdr:cNvPr id="754" name="直線コネクタ 753">
          <a:extLst>
            <a:ext uri="{FF2B5EF4-FFF2-40B4-BE49-F238E27FC236}">
              <a16:creationId xmlns:a16="http://schemas.microsoft.com/office/drawing/2014/main" id="{4179E8E3-D751-497F-B351-D1AF93AC8870}"/>
            </a:ext>
          </a:extLst>
        </xdr:cNvPr>
        <xdr:cNvCxnSpPr/>
      </xdr:nvCxnSpPr>
      <xdr:spPr>
        <a:xfrm flipV="1">
          <a:off x="21323300" y="184474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55" name="楕円 754">
          <a:extLst>
            <a:ext uri="{FF2B5EF4-FFF2-40B4-BE49-F238E27FC236}">
              <a16:creationId xmlns:a16="http://schemas.microsoft.com/office/drawing/2014/main" id="{C340E94B-8B6A-41FF-89E9-0358BB9712DE}"/>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127198</xdr:rowOff>
    </xdr:from>
    <xdr:ext cx="469744" cy="259045"/>
    <xdr:sp macro="" textlink="">
      <xdr:nvSpPr>
        <xdr:cNvPr id="756" name="n_1aveValue【公民館】&#10;一人当たり面積">
          <a:extLst>
            <a:ext uri="{FF2B5EF4-FFF2-40B4-BE49-F238E27FC236}">
              <a16:creationId xmlns:a16="http://schemas.microsoft.com/office/drawing/2014/main" id="{D9663AFF-F3AF-47D1-A948-B4BE1C9BA9C5}"/>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7" name="n_2aveValue【公民館】&#10;一人当たり面積">
          <a:extLst>
            <a:ext uri="{FF2B5EF4-FFF2-40B4-BE49-F238E27FC236}">
              <a16:creationId xmlns:a16="http://schemas.microsoft.com/office/drawing/2014/main" id="{5DC3FD51-E587-4E75-AA1D-B69F7C7DF2D5}"/>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58" name="n_3aveValue【公民館】&#10;一人当たり面積">
          <a:extLst>
            <a:ext uri="{FF2B5EF4-FFF2-40B4-BE49-F238E27FC236}">
              <a16:creationId xmlns:a16="http://schemas.microsoft.com/office/drawing/2014/main" id="{C5AF5CE0-061B-4947-9891-2BF2EF89109F}"/>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59" name="n_4aveValue【公民館】&#10;一人当たり面積">
          <a:extLst>
            <a:ext uri="{FF2B5EF4-FFF2-40B4-BE49-F238E27FC236}">
              <a16:creationId xmlns:a16="http://schemas.microsoft.com/office/drawing/2014/main" id="{61BE6CDA-C665-467A-8CEB-7A8481A96C96}"/>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760" name="n_1mainValue【公民館】&#10;一人当たり面積">
          <a:extLst>
            <a:ext uri="{FF2B5EF4-FFF2-40B4-BE49-F238E27FC236}">
              <a16:creationId xmlns:a16="http://schemas.microsoft.com/office/drawing/2014/main" id="{89B21591-B52A-48DD-B135-B90E47BD61F8}"/>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61" name="n_3mainValue【公民館】&#10;一人当たり面積">
          <a:extLst>
            <a:ext uri="{FF2B5EF4-FFF2-40B4-BE49-F238E27FC236}">
              <a16:creationId xmlns:a16="http://schemas.microsoft.com/office/drawing/2014/main" id="{2BB8834B-859E-4D1A-A2FE-C9B1D58C9A2D}"/>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8412E27D-0764-4186-92F8-9F19CDAC68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CE360634-8466-4F7D-A531-C303D8E47D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B99F3196-695C-4881-9D45-C65C7968F9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修正</a:t>
          </a:r>
          <a:r>
            <a:rPr kumimoji="1" lang="en-US" altLang="ja-JP" sz="1100">
              <a:latin typeface="ＭＳ 明朝" panose="02020609040205080304" pitchFamily="17" charset="-128"/>
              <a:ea typeface="ＭＳ 明朝" panose="02020609040205080304" pitchFamily="17" charset="-128"/>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63.4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橋梁・トンネル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償却率が類似団体に比べて高い。利用頻度に応じ、改良工事を行うが、山間の町道等かなり広範囲になることから、整備が後回しになっている部分も多々ある。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町営住宅の老朽化が進行している。入居者の住み替え等を行い、建て替えを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幼稚園、保育所は、待機児童もない状態。少子化により施設数が過剰であったため、平成２９年度に６幼稚園、３保育園を３つの幼保一体施設に統合したため、廃園施設の利活用、除却等を検討し、財政負担軽減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償却率の高さから施設の老朽具合がうかがえる。少子化により施設数が過剰であったため、平成２９年度に７小学校を３小学校に統合したため、廃校施設の利活用等を検討し、財政負担軽減を図る。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6726D6-60C1-4B72-BB94-3B3C18D12F6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C78C9E-5606-4CDC-9EC6-0F25B642F9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4E163A-BAB7-403E-B7B0-93C26C4CA6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26EC21-94A6-4D26-8171-0D2C1AE8EE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FF9A0C-ACD6-45B1-8D50-2B4E6267CC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710784-106A-4692-9B07-41B3FF6920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91F09A-0281-4B90-B563-218E1E14AE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F6E7AB-2100-4D9F-BA89-220792DC77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DE54F4-C683-45E2-90B7-FB88EE7903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4CB2DC-DD50-4DB9-8FAE-D08E0BAFAC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14,089
13,815
144.21
7,969,825
7,436,790
462,787
5,319,027
9,270,088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F482DF-4CB7-42FC-A03D-533FA2E84A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E46B6A-C6EF-48B0-AB19-C521748018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B919E5-942C-4615-A495-D18A91F8D7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DBBE0B-F4DF-4E4A-B2B5-7409EAB741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99D9F6-29B5-47B2-A1F0-40A9969D9E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AF18EE-5C14-4385-BAB6-377CAE827B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7C54E6-BF70-42C7-B53B-36F58F0778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302DFB-1B95-4A7E-9BD2-A24441A441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2435D6-3054-4FC6-AB62-3756648C1B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C6F651-8A39-4CFB-BE4B-B050798639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C20690-3A82-48F8-9D18-4E6F644EBD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331653-D3EC-48C5-9020-DF446BC2A2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D477A5-94C5-4DB7-B7CB-1AE0DFED22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394E72-045F-4BF5-91C3-7C1E639897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41C9DD-DCDE-4D6B-84FD-E9ED088B22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F5B166-2B93-44C6-A454-73B9E04D23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F75398-C3A0-4524-B2BE-368058B04C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0DFB1B-8D01-49EF-9013-CB46EE6D7E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B2763E-04C1-4C33-B155-DA0E31BBBB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1E186C5-7BBC-4AEA-8F39-082D76FC2D9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D4D2AD-C746-4EB7-9AD0-57A1D0AA9D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4A94F1-441B-4583-9898-7019547144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3069C3-1479-4F70-999C-BA84CADF1D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8154BD1-42B5-46FA-92CB-D5C43720C7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6A0928-2949-4EF5-8834-F85CFF763D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EEDF3A-527E-4C48-93A7-FB5D4315B2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E76DF5-0C5D-43AD-8BEF-469BB1C5BC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560C7A-68BF-44F6-B650-0FD82C3F88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694996-60AA-4780-B847-4655A6164B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883FE1-3D29-4AF2-80FC-2A35F61C50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23EA594-1F05-4728-9E37-811F5EBDE2D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986B5C-5243-4E98-B2B8-6244DE270D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B786C47-83A7-47C8-9CBF-EF49D1F71BA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C7CF8AE-FB2B-4453-9ACB-7662C80A518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72EC41-19AD-43AE-B69B-DFD0AB82F6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E2DCD2F-5CFB-4360-B41D-DDAF9A2FA5E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694D5C-A852-487D-B8A6-1ABA6BF542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39D6A12-8DA1-4100-9FA1-1A2344D245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6D3BEC-E0E7-4CF6-907E-66A8F26D1A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8950841-C4CA-4CED-A154-5FFE33EBBFB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B8CD242-92F0-42F7-A737-3028820E45F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CE69EC9-0439-4BD0-B551-EE773E20F57B}"/>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D7EDCE-C09E-4A17-9A8C-101423C87C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FF4B988-EA3D-4646-90DB-D1833BEF14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C6820B49-1C72-463D-9674-4D067CD9B51A}"/>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060EB92-06EA-4A1D-97C5-963B44289AD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6126DE3-75EA-4A67-95B6-837811FA27D3}"/>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9B89240-AC19-409D-8F58-99517F1C4CE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D3E1766-880D-428B-B1AA-DA6F710F857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2E441867-03B4-4FF6-A9CE-DEB9CB684E0E}"/>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DC2882D2-7DAD-482E-A8D5-036ACE1EA78D}"/>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EFB84D8F-F355-422D-9CE8-092537AEB30F}"/>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1C4144C4-16AB-4247-9B3C-E37991899A2B}"/>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2D206C02-E410-49AC-A347-E142CC5CB05A}"/>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7CA1784A-9346-4731-AEBE-8321A4AB2B23}"/>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BB091F8-62F1-4E88-8F67-996BA7F1EE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4AD507-76B5-42A3-9B45-CE11DCEB3F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7749FC-1CF1-4FA2-A9C8-D9653F859B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D6BF23-ACA3-43A6-B56A-0ACD7D39D9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7AC678-DFCE-4739-B517-9EAADAF1B4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a:extLst>
            <a:ext uri="{FF2B5EF4-FFF2-40B4-BE49-F238E27FC236}">
              <a16:creationId xmlns:a16="http://schemas.microsoft.com/office/drawing/2014/main" id="{2D7CD84E-0AA6-4D39-AA28-C87F9FEBF605}"/>
            </a:ext>
          </a:extLst>
        </xdr:cNvPr>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a:extLst>
            <a:ext uri="{FF2B5EF4-FFF2-40B4-BE49-F238E27FC236}">
              <a16:creationId xmlns:a16="http://schemas.microsoft.com/office/drawing/2014/main" id="{97D9F61C-75D7-47AC-9B26-A33B0F3207CD}"/>
            </a:ext>
          </a:extLst>
        </xdr:cNvPr>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a:extLst>
            <a:ext uri="{FF2B5EF4-FFF2-40B4-BE49-F238E27FC236}">
              <a16:creationId xmlns:a16="http://schemas.microsoft.com/office/drawing/2014/main" id="{BC3002FF-5694-477B-BFA1-6E1A9CE8D042}"/>
            </a:ext>
          </a:extLst>
        </xdr:cNvPr>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a:extLst>
            <a:ext uri="{FF2B5EF4-FFF2-40B4-BE49-F238E27FC236}">
              <a16:creationId xmlns:a16="http://schemas.microsoft.com/office/drawing/2014/main" id="{4D9E3802-2F6B-4BF7-8071-58C6061B3ADB}"/>
            </a:ext>
          </a:extLst>
        </xdr:cNvPr>
        <xdr:cNvCxnSpPr/>
      </xdr:nvCxnSpPr>
      <xdr:spPr>
        <a:xfrm>
          <a:off x="3797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6" name="楕円 75">
          <a:extLst>
            <a:ext uri="{FF2B5EF4-FFF2-40B4-BE49-F238E27FC236}">
              <a16:creationId xmlns:a16="http://schemas.microsoft.com/office/drawing/2014/main" id="{20BEB9E3-D219-4AC4-BC39-794BE21527C3}"/>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146067</xdr:rowOff>
    </xdr:from>
    <xdr:ext cx="405111" cy="259045"/>
    <xdr:sp macro="" textlink="">
      <xdr:nvSpPr>
        <xdr:cNvPr id="77" name="n_1aveValue【図書館】&#10;有形固定資産減価償却率">
          <a:extLst>
            <a:ext uri="{FF2B5EF4-FFF2-40B4-BE49-F238E27FC236}">
              <a16:creationId xmlns:a16="http://schemas.microsoft.com/office/drawing/2014/main" id="{125E17FD-FC4D-43BD-A36A-FB56AF2F3249}"/>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78" name="n_2aveValue【図書館】&#10;有形固定資産減価償却率">
          <a:extLst>
            <a:ext uri="{FF2B5EF4-FFF2-40B4-BE49-F238E27FC236}">
              <a16:creationId xmlns:a16="http://schemas.microsoft.com/office/drawing/2014/main" id="{93477EDD-AF09-4941-9FB6-1AD6383A4217}"/>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79" name="n_3aveValue【図書館】&#10;有形固定資産減価償却率">
          <a:extLst>
            <a:ext uri="{FF2B5EF4-FFF2-40B4-BE49-F238E27FC236}">
              <a16:creationId xmlns:a16="http://schemas.microsoft.com/office/drawing/2014/main" id="{75FF8904-6527-4038-9EFF-A07FFA4161D2}"/>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0" name="n_4aveValue【図書館】&#10;有形固定資産減価償却率">
          <a:extLst>
            <a:ext uri="{FF2B5EF4-FFF2-40B4-BE49-F238E27FC236}">
              <a16:creationId xmlns:a16="http://schemas.microsoft.com/office/drawing/2014/main" id="{0F717DC0-029F-483D-991D-43BE4736FCA8}"/>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1" name="n_1mainValue【図書館】&#10;有形固定資産減価償却率">
          <a:extLst>
            <a:ext uri="{FF2B5EF4-FFF2-40B4-BE49-F238E27FC236}">
              <a16:creationId xmlns:a16="http://schemas.microsoft.com/office/drawing/2014/main" id="{AEA3EFB4-B901-41D5-854C-B9FDD2E3ED73}"/>
            </a:ext>
          </a:extLst>
        </xdr:cNvPr>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82" name="n_3mainValue【図書館】&#10;有形固定資産減価償却率">
          <a:extLst>
            <a:ext uri="{FF2B5EF4-FFF2-40B4-BE49-F238E27FC236}">
              <a16:creationId xmlns:a16="http://schemas.microsoft.com/office/drawing/2014/main" id="{EC1B8B74-7054-4B73-B27C-FD6711999BE3}"/>
            </a:ext>
          </a:extLst>
        </xdr:cNvPr>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102E6B62-6F42-4BD2-8A91-78F33656B7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272073A-102E-41F4-88C6-8EC49003EC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37BCE41-E218-4D38-BA77-CF109BD344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AE6C5C8-F391-4D10-9338-CF90F4382C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B13E0BE-1C8C-4B85-82BA-6FA4287133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FD03C5D5-9361-417B-89E5-14DEDCF3D9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FD62EAAB-C192-4F56-8C8C-756C815323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8B483D1E-5624-48D4-A474-82DE3D2778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9AA11AAE-871D-4030-896F-BDE29C31F87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99E2CE3A-D9EB-4F23-A648-9127BC8226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9DBC5DFC-11A2-4A4A-9718-8F537CEAC6B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CC998968-6E57-477E-8EC1-914B9659A69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E3897A9-0F4D-4615-A3C5-6F3FCB56B91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80A84227-657E-44DB-9887-26E21679F7A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CE4608D8-70C0-4A28-89BD-C09249B51B5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B93F6ED3-B937-46DD-811F-ACC66F88B52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7EBFCA18-E7A1-4BEC-A2D4-5DA3EEF0AC1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9962C907-9C8A-4ADD-9757-1DD23456AAA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4FEA6B96-17B5-48E2-B1F9-AA9960103A9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CCE777E4-DCAB-41AD-AA4D-42902F0230D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96C23746-F765-4FCE-ABE0-60188B66E24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36E8BA66-286D-4464-8B99-0E9F29979BC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EA13DE25-2168-4892-A772-7B86A2B2DA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F34089D4-5BEE-45B8-B61A-871D6ED380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A8F5FAE9-219A-43A0-87F4-5B9CA97F6C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08" name="直線コネクタ 107">
          <a:extLst>
            <a:ext uri="{FF2B5EF4-FFF2-40B4-BE49-F238E27FC236}">
              <a16:creationId xmlns:a16="http://schemas.microsoft.com/office/drawing/2014/main" id="{66F3D54F-4267-4B2A-8CE3-900C1E1AABD7}"/>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a:extLst>
            <a:ext uri="{FF2B5EF4-FFF2-40B4-BE49-F238E27FC236}">
              <a16:creationId xmlns:a16="http://schemas.microsoft.com/office/drawing/2014/main" id="{9BC6C914-F4EE-48CC-8D22-0D164A78D5CF}"/>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a:extLst>
            <a:ext uri="{FF2B5EF4-FFF2-40B4-BE49-F238E27FC236}">
              <a16:creationId xmlns:a16="http://schemas.microsoft.com/office/drawing/2014/main" id="{7DA530C6-9DF1-4FFB-BFF5-1AF212EC475E}"/>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1" name="【図書館】&#10;一人当たり面積最大値テキスト">
          <a:extLst>
            <a:ext uri="{FF2B5EF4-FFF2-40B4-BE49-F238E27FC236}">
              <a16:creationId xmlns:a16="http://schemas.microsoft.com/office/drawing/2014/main" id="{323A42D8-88B7-4FA5-9000-89D6FE080640}"/>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2" name="直線コネクタ 111">
          <a:extLst>
            <a:ext uri="{FF2B5EF4-FFF2-40B4-BE49-F238E27FC236}">
              <a16:creationId xmlns:a16="http://schemas.microsoft.com/office/drawing/2014/main" id="{CB122102-68BF-4447-938A-3E8858E8E1DA}"/>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13" name="【図書館】&#10;一人当たり面積平均値テキスト">
          <a:extLst>
            <a:ext uri="{FF2B5EF4-FFF2-40B4-BE49-F238E27FC236}">
              <a16:creationId xmlns:a16="http://schemas.microsoft.com/office/drawing/2014/main" id="{C4D2539E-27B1-4685-9E53-5793E7166CA5}"/>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4" name="フローチャート: 判断 113">
          <a:extLst>
            <a:ext uri="{FF2B5EF4-FFF2-40B4-BE49-F238E27FC236}">
              <a16:creationId xmlns:a16="http://schemas.microsoft.com/office/drawing/2014/main" id="{DAB25DFD-F121-4CFE-965F-8EC3E898CB36}"/>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5" name="フローチャート: 判断 114">
          <a:extLst>
            <a:ext uri="{FF2B5EF4-FFF2-40B4-BE49-F238E27FC236}">
              <a16:creationId xmlns:a16="http://schemas.microsoft.com/office/drawing/2014/main" id="{A35D1F9D-5B26-4534-B1F3-C18CB9DD4716}"/>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16" name="フローチャート: 判断 115">
          <a:extLst>
            <a:ext uri="{FF2B5EF4-FFF2-40B4-BE49-F238E27FC236}">
              <a16:creationId xmlns:a16="http://schemas.microsoft.com/office/drawing/2014/main" id="{A655B3C6-9A23-400C-85A3-58176BB9F402}"/>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17" name="フローチャート: 判断 116">
          <a:extLst>
            <a:ext uri="{FF2B5EF4-FFF2-40B4-BE49-F238E27FC236}">
              <a16:creationId xmlns:a16="http://schemas.microsoft.com/office/drawing/2014/main" id="{8E5F1B37-FC2E-4AC2-B5E9-25768233F163}"/>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18" name="フローチャート: 判断 117">
          <a:extLst>
            <a:ext uri="{FF2B5EF4-FFF2-40B4-BE49-F238E27FC236}">
              <a16:creationId xmlns:a16="http://schemas.microsoft.com/office/drawing/2014/main" id="{8850EDE3-181E-4065-8817-8EBAE6218D81}"/>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1E42BB9-EE36-402B-A893-D2FF8AC4DB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7C0BCB2-F862-4DC3-B88B-FFF87E5051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B9CB6BE-55D0-4EE5-8DB8-F90018A46A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177B851-6C01-433D-B7A0-627865BF90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7E8BCC-98E2-4004-A218-D8336F5A0C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24" name="楕円 123">
          <a:extLst>
            <a:ext uri="{FF2B5EF4-FFF2-40B4-BE49-F238E27FC236}">
              <a16:creationId xmlns:a16="http://schemas.microsoft.com/office/drawing/2014/main" id="{40D262D7-5BEF-4164-B1CD-C78CBEAC049A}"/>
            </a:ext>
          </a:extLst>
        </xdr:cNvPr>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25" name="【図書館】&#10;一人当たり面積該当値テキスト">
          <a:extLst>
            <a:ext uri="{FF2B5EF4-FFF2-40B4-BE49-F238E27FC236}">
              <a16:creationId xmlns:a16="http://schemas.microsoft.com/office/drawing/2014/main" id="{3FA5ED2D-E981-41D1-9277-1FCCE5662770}"/>
            </a:ext>
          </a:extLst>
        </xdr:cNvPr>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61323</xdr:rowOff>
    </xdr:from>
    <xdr:to>
      <xdr:col>50</xdr:col>
      <xdr:colOff>165100</xdr:colOff>
      <xdr:row>40</xdr:row>
      <xdr:rowOff>162923</xdr:rowOff>
    </xdr:to>
    <xdr:sp macro="" textlink="">
      <xdr:nvSpPr>
        <xdr:cNvPr id="126" name="楕円 125">
          <a:extLst>
            <a:ext uri="{FF2B5EF4-FFF2-40B4-BE49-F238E27FC236}">
              <a16:creationId xmlns:a16="http://schemas.microsoft.com/office/drawing/2014/main" id="{38B411B5-71DE-47F1-BE0C-CFAE2EAF15FE}"/>
            </a:ext>
          </a:extLst>
        </xdr:cNvPr>
        <xdr:cNvSpPr/>
      </xdr:nvSpPr>
      <xdr:spPr>
        <a:xfrm>
          <a:off x="9588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112123</xdr:rowOff>
    </xdr:to>
    <xdr:cxnSp macro="">
      <xdr:nvCxnSpPr>
        <xdr:cNvPr id="127" name="直線コネクタ 126">
          <a:extLst>
            <a:ext uri="{FF2B5EF4-FFF2-40B4-BE49-F238E27FC236}">
              <a16:creationId xmlns:a16="http://schemas.microsoft.com/office/drawing/2014/main" id="{BED8A4B2-AA9F-455D-BC71-96501035192C}"/>
            </a:ext>
          </a:extLst>
        </xdr:cNvPr>
        <xdr:cNvCxnSpPr/>
      </xdr:nvCxnSpPr>
      <xdr:spPr>
        <a:xfrm flipV="1">
          <a:off x="9639300" y="69668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95613</xdr:rowOff>
    </xdr:from>
    <xdr:to>
      <xdr:col>41</xdr:col>
      <xdr:colOff>101600</xdr:colOff>
      <xdr:row>40</xdr:row>
      <xdr:rowOff>25763</xdr:rowOff>
    </xdr:to>
    <xdr:sp macro="" textlink="">
      <xdr:nvSpPr>
        <xdr:cNvPr id="128" name="楕円 127">
          <a:extLst>
            <a:ext uri="{FF2B5EF4-FFF2-40B4-BE49-F238E27FC236}">
              <a16:creationId xmlns:a16="http://schemas.microsoft.com/office/drawing/2014/main" id="{9D5FD15C-AD0B-40DD-B732-47C0BB72292B}"/>
            </a:ext>
          </a:extLst>
        </xdr:cNvPr>
        <xdr:cNvSpPr/>
      </xdr:nvSpPr>
      <xdr:spPr>
        <a:xfrm>
          <a:off x="7810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133730</xdr:rowOff>
    </xdr:from>
    <xdr:ext cx="469744" cy="259045"/>
    <xdr:sp macro="" textlink="">
      <xdr:nvSpPr>
        <xdr:cNvPr id="129" name="n_1aveValue【図書館】&#10;一人当たり面積">
          <a:extLst>
            <a:ext uri="{FF2B5EF4-FFF2-40B4-BE49-F238E27FC236}">
              <a16:creationId xmlns:a16="http://schemas.microsoft.com/office/drawing/2014/main" id="{DB84D1BB-CDDD-4726-A2E5-C6E6271F40C3}"/>
            </a:ext>
          </a:extLst>
        </xdr:cNvPr>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30" name="n_2aveValue【図書館】&#10;一人当たり面積">
          <a:extLst>
            <a:ext uri="{FF2B5EF4-FFF2-40B4-BE49-F238E27FC236}">
              <a16:creationId xmlns:a16="http://schemas.microsoft.com/office/drawing/2014/main" id="{70541A7B-C03B-4F7F-B587-ADC0B85CC207}"/>
            </a:ext>
          </a:extLst>
        </xdr:cNvPr>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31" name="n_3aveValue【図書館】&#10;一人当たり面積">
          <a:extLst>
            <a:ext uri="{FF2B5EF4-FFF2-40B4-BE49-F238E27FC236}">
              <a16:creationId xmlns:a16="http://schemas.microsoft.com/office/drawing/2014/main" id="{A204D557-DAEE-48DF-A685-65B112D6DCE9}"/>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2" name="n_4aveValue【図書館】&#10;一人当たり面積">
          <a:extLst>
            <a:ext uri="{FF2B5EF4-FFF2-40B4-BE49-F238E27FC236}">
              <a16:creationId xmlns:a16="http://schemas.microsoft.com/office/drawing/2014/main" id="{75EDDC9E-2A50-4A8A-B482-669E60391AFE}"/>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154050</xdr:rowOff>
    </xdr:from>
    <xdr:ext cx="469744" cy="259045"/>
    <xdr:sp macro="" textlink="">
      <xdr:nvSpPr>
        <xdr:cNvPr id="133" name="n_1mainValue【図書館】&#10;一人当たり面積">
          <a:extLst>
            <a:ext uri="{FF2B5EF4-FFF2-40B4-BE49-F238E27FC236}">
              <a16:creationId xmlns:a16="http://schemas.microsoft.com/office/drawing/2014/main" id="{A14B1EB2-4751-418E-A402-FC9182DB4A13}"/>
            </a:ext>
          </a:extLst>
        </xdr:cNvPr>
        <xdr:cNvSpPr txBox="1"/>
      </xdr:nvSpPr>
      <xdr:spPr>
        <a:xfrm>
          <a:off x="93917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34" name="n_3mainValue【図書館】&#10;一人当たり面積">
          <a:extLst>
            <a:ext uri="{FF2B5EF4-FFF2-40B4-BE49-F238E27FC236}">
              <a16:creationId xmlns:a16="http://schemas.microsoft.com/office/drawing/2014/main" id="{6FC6A02E-BB14-4584-8279-05FCAD81597B}"/>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7715DB54-D8F6-4226-B8F3-B256FDC713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9605549D-43AD-4371-B188-ECDE3C5309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C7BE8BB1-6D7B-4919-871B-1D9E71F806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7155B6FB-C0C6-4681-96BF-8A7CD23532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F1E87A77-F01F-4647-AEEA-52565F92E4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56EB1269-C8A7-4577-9AF3-ABFC81D3D2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5315DAA6-DEC4-40B2-8141-D05E7C36B1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4D00FD08-984C-4D4E-9AB5-9A33466B34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E12A4DBF-67AD-4E77-97E2-2F77B4314B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83512977-F60D-4235-951E-493FA30057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8BF79E2E-DF68-472D-A8C3-8EA1A79670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6AE6852B-B4D5-49FC-9BB7-0AA8626604F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5D1DEE0F-843A-4F6D-AF38-4297AA21533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9F4B3B4C-EC2D-4341-B5AC-B46DED7AE9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3B4F6F9F-2C31-4D1D-9D71-DFF6C375741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D586B851-3B8B-487F-91A7-DB9C701B37D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2753C4AC-01BD-4BA2-9611-5E56026C18E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F9E24192-6980-4E23-83CA-DFA4E9411A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80A4687E-DEF3-4B7E-ABDF-4FF7133F843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9DE4C52-8A66-4838-9936-F178B31623D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CC5315F1-2201-45B1-BFFE-FC68858720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A94AAC42-F897-4253-9DA5-0826D5CC8C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a:extLst>
            <a:ext uri="{FF2B5EF4-FFF2-40B4-BE49-F238E27FC236}">
              <a16:creationId xmlns:a16="http://schemas.microsoft.com/office/drawing/2014/main" id="{CBF57EA1-EF8A-4554-8DFA-C9A876C58A6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id="{0075E0DA-C81E-4773-BCDB-23E7C8F655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59" name="直線コネクタ 158">
          <a:extLst>
            <a:ext uri="{FF2B5EF4-FFF2-40B4-BE49-F238E27FC236}">
              <a16:creationId xmlns:a16="http://schemas.microsoft.com/office/drawing/2014/main" id="{51AA2D58-8A58-4666-8955-123282AA7D23}"/>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a:extLst>
            <a:ext uri="{FF2B5EF4-FFF2-40B4-BE49-F238E27FC236}">
              <a16:creationId xmlns:a16="http://schemas.microsoft.com/office/drawing/2014/main" id="{1831DAC5-AA20-4162-95FA-A24812ED387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a:extLst>
            <a:ext uri="{FF2B5EF4-FFF2-40B4-BE49-F238E27FC236}">
              <a16:creationId xmlns:a16="http://schemas.microsoft.com/office/drawing/2014/main" id="{A7018F72-2EFB-48FA-9054-A18E7623AF0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id="{43CFB9BA-47EB-4A56-833F-5B37857B5CF4}"/>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63" name="直線コネクタ 162">
          <a:extLst>
            <a:ext uri="{FF2B5EF4-FFF2-40B4-BE49-F238E27FC236}">
              <a16:creationId xmlns:a16="http://schemas.microsoft.com/office/drawing/2014/main" id="{AE8E7820-84AB-4404-B879-EEBDECC3D6A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id="{31BBE825-BC46-4ED3-BBBE-46E748DFB0A1}"/>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5" name="フローチャート: 判断 164">
          <a:extLst>
            <a:ext uri="{FF2B5EF4-FFF2-40B4-BE49-F238E27FC236}">
              <a16:creationId xmlns:a16="http://schemas.microsoft.com/office/drawing/2014/main" id="{689B8967-A3F3-4397-A749-5CC50014492B}"/>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6" name="フローチャート: 判断 165">
          <a:extLst>
            <a:ext uri="{FF2B5EF4-FFF2-40B4-BE49-F238E27FC236}">
              <a16:creationId xmlns:a16="http://schemas.microsoft.com/office/drawing/2014/main" id="{038E59CC-EA73-4C5A-B32A-9D261E99E09D}"/>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7" name="フローチャート: 判断 166">
          <a:extLst>
            <a:ext uri="{FF2B5EF4-FFF2-40B4-BE49-F238E27FC236}">
              <a16:creationId xmlns:a16="http://schemas.microsoft.com/office/drawing/2014/main" id="{C5EEB1AB-5F79-422D-8B1F-DEDA8C022E8D}"/>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68" name="フローチャート: 判断 167">
          <a:extLst>
            <a:ext uri="{FF2B5EF4-FFF2-40B4-BE49-F238E27FC236}">
              <a16:creationId xmlns:a16="http://schemas.microsoft.com/office/drawing/2014/main" id="{6D7EC3BD-B397-45BF-920D-28C231EC63A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69" name="フローチャート: 判断 168">
          <a:extLst>
            <a:ext uri="{FF2B5EF4-FFF2-40B4-BE49-F238E27FC236}">
              <a16:creationId xmlns:a16="http://schemas.microsoft.com/office/drawing/2014/main" id="{0872A289-D7AE-4B21-B579-204D7E8EFFEE}"/>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A585406-D4C0-4844-A223-6797A1FE04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0D13051-1120-4B6E-8312-E825753107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E0E0F9C-8DE5-4FCD-B208-7DB40D23D1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457EBDF-B1E3-45FF-B3D3-5BAEDD268C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53C394B-77AD-4D43-9873-8641A4BA5B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75" name="楕円 174">
          <a:extLst>
            <a:ext uri="{FF2B5EF4-FFF2-40B4-BE49-F238E27FC236}">
              <a16:creationId xmlns:a16="http://schemas.microsoft.com/office/drawing/2014/main" id="{2FFF4F1A-0F31-4088-9307-BA0CEA4E49AE}"/>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76" name="【体育館・プール】&#10;有形固定資産減価償却率該当値テキスト">
          <a:extLst>
            <a:ext uri="{FF2B5EF4-FFF2-40B4-BE49-F238E27FC236}">
              <a16:creationId xmlns:a16="http://schemas.microsoft.com/office/drawing/2014/main" id="{94BA41EB-08C5-4A2D-8055-35282DB5B8EB}"/>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77" name="楕円 176">
          <a:extLst>
            <a:ext uri="{FF2B5EF4-FFF2-40B4-BE49-F238E27FC236}">
              <a16:creationId xmlns:a16="http://schemas.microsoft.com/office/drawing/2014/main" id="{D77E61BE-AD52-43CC-8754-46886DBDD563}"/>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78" name="直線コネクタ 177">
          <a:extLst>
            <a:ext uri="{FF2B5EF4-FFF2-40B4-BE49-F238E27FC236}">
              <a16:creationId xmlns:a16="http://schemas.microsoft.com/office/drawing/2014/main" id="{5A51F8BF-6613-4BED-9CDB-7670CF116093}"/>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179" name="楕円 178">
          <a:extLst>
            <a:ext uri="{FF2B5EF4-FFF2-40B4-BE49-F238E27FC236}">
              <a16:creationId xmlns:a16="http://schemas.microsoft.com/office/drawing/2014/main" id="{246C7794-42F0-4B50-A07A-4295F88549DE}"/>
            </a:ext>
          </a:extLst>
        </xdr:cNvPr>
        <xdr:cNvSpPr/>
      </xdr:nvSpPr>
      <xdr:spPr>
        <a:xfrm>
          <a:off x="1968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111142</xdr:rowOff>
    </xdr:from>
    <xdr:ext cx="405111" cy="259045"/>
    <xdr:sp macro="" textlink="">
      <xdr:nvSpPr>
        <xdr:cNvPr id="180" name="n_1aveValue【体育館・プール】&#10;有形固定資産減価償却率">
          <a:extLst>
            <a:ext uri="{FF2B5EF4-FFF2-40B4-BE49-F238E27FC236}">
              <a16:creationId xmlns:a16="http://schemas.microsoft.com/office/drawing/2014/main" id="{5BED04BC-08A0-47EB-9890-3C1F0DC03451}"/>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81" name="n_2aveValue【体育館・プール】&#10;有形固定資産減価償却率">
          <a:extLst>
            <a:ext uri="{FF2B5EF4-FFF2-40B4-BE49-F238E27FC236}">
              <a16:creationId xmlns:a16="http://schemas.microsoft.com/office/drawing/2014/main" id="{C1DE3289-4385-4583-836A-94F820FD364D}"/>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182" name="n_3aveValue【体育館・プール】&#10;有形固定資産減価償却率">
          <a:extLst>
            <a:ext uri="{FF2B5EF4-FFF2-40B4-BE49-F238E27FC236}">
              <a16:creationId xmlns:a16="http://schemas.microsoft.com/office/drawing/2014/main" id="{5E66EF43-5ACC-4F2F-BFA4-00E416DCEF89}"/>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83" name="n_4aveValue【体育館・プール】&#10;有形固定資産減価償却率">
          <a:extLst>
            <a:ext uri="{FF2B5EF4-FFF2-40B4-BE49-F238E27FC236}">
              <a16:creationId xmlns:a16="http://schemas.microsoft.com/office/drawing/2014/main" id="{382BA1D2-DB2A-4F47-9BF4-8EE3A994BF71}"/>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84" name="n_1mainValue【体育館・プール】&#10;有形固定資産減価償却率">
          <a:extLst>
            <a:ext uri="{FF2B5EF4-FFF2-40B4-BE49-F238E27FC236}">
              <a16:creationId xmlns:a16="http://schemas.microsoft.com/office/drawing/2014/main" id="{40F62FAC-3A30-4F2D-9CFE-2A90FD76FE66}"/>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57802</xdr:rowOff>
    </xdr:from>
    <xdr:ext cx="405111" cy="259045"/>
    <xdr:sp macro="" textlink="">
      <xdr:nvSpPr>
        <xdr:cNvPr id="185" name="n_3mainValue【体育館・プール】&#10;有形固定資産減価償却率">
          <a:extLst>
            <a:ext uri="{FF2B5EF4-FFF2-40B4-BE49-F238E27FC236}">
              <a16:creationId xmlns:a16="http://schemas.microsoft.com/office/drawing/2014/main" id="{3DEE2668-86C0-4332-B63E-C99CA062AF6F}"/>
            </a:ext>
          </a:extLst>
        </xdr:cNvPr>
        <xdr:cNvSpPr txBox="1"/>
      </xdr:nvSpPr>
      <xdr:spPr>
        <a:xfrm>
          <a:off x="1816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35252ECF-2061-49FC-8F56-0AE6FC3921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2326D29E-FF6C-43BC-891D-EFE2837F96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F5A01B1B-338C-4A0A-887F-67551ED93E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B1008A5B-06C6-421C-A02E-63C8C10C61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3E9BD625-6AB3-4DD6-8360-B5B81890BE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C3C4B1D7-AEAE-417A-9FB1-C3189A1FDC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AA3A41DA-4513-4A4E-9DDE-336112ACAD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FE437218-548E-46EF-A8A5-9C2BB7B3FE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3B06FD93-B603-4EF5-8651-7E066DE05D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305C0979-22F3-4EA5-BB47-B0470BB558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6" name="直線コネクタ 195">
          <a:extLst>
            <a:ext uri="{FF2B5EF4-FFF2-40B4-BE49-F238E27FC236}">
              <a16:creationId xmlns:a16="http://schemas.microsoft.com/office/drawing/2014/main" id="{C8E3101C-D654-4F94-ADA0-441CEA3CD44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7" name="テキスト ボックス 196">
          <a:extLst>
            <a:ext uri="{FF2B5EF4-FFF2-40B4-BE49-F238E27FC236}">
              <a16:creationId xmlns:a16="http://schemas.microsoft.com/office/drawing/2014/main" id="{E48F6B8C-DBFD-4D19-8CA9-CEC59E5A6D2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8" name="直線コネクタ 197">
          <a:extLst>
            <a:ext uri="{FF2B5EF4-FFF2-40B4-BE49-F238E27FC236}">
              <a16:creationId xmlns:a16="http://schemas.microsoft.com/office/drawing/2014/main" id="{5F75A5C1-93C6-4136-8F93-07F3CFC119B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9" name="テキスト ボックス 198">
          <a:extLst>
            <a:ext uri="{FF2B5EF4-FFF2-40B4-BE49-F238E27FC236}">
              <a16:creationId xmlns:a16="http://schemas.microsoft.com/office/drawing/2014/main" id="{2AB75976-6C7B-4647-A7A4-F8B0A077E56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0" name="直線コネクタ 199">
          <a:extLst>
            <a:ext uri="{FF2B5EF4-FFF2-40B4-BE49-F238E27FC236}">
              <a16:creationId xmlns:a16="http://schemas.microsoft.com/office/drawing/2014/main" id="{F15D5BA1-A816-4598-9F13-29BC64070FF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1" name="テキスト ボックス 200">
          <a:extLst>
            <a:ext uri="{FF2B5EF4-FFF2-40B4-BE49-F238E27FC236}">
              <a16:creationId xmlns:a16="http://schemas.microsoft.com/office/drawing/2014/main" id="{2B84B685-05DA-4C7F-96B9-ABA05D160AA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2" name="直線コネクタ 201">
          <a:extLst>
            <a:ext uri="{FF2B5EF4-FFF2-40B4-BE49-F238E27FC236}">
              <a16:creationId xmlns:a16="http://schemas.microsoft.com/office/drawing/2014/main" id="{397C319E-060F-4BF6-B293-923251D4CF2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3" name="テキスト ボックス 202">
          <a:extLst>
            <a:ext uri="{FF2B5EF4-FFF2-40B4-BE49-F238E27FC236}">
              <a16:creationId xmlns:a16="http://schemas.microsoft.com/office/drawing/2014/main" id="{F9E274E9-3C00-495D-9E4C-B6BEF62BA60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4" name="直線コネクタ 203">
          <a:extLst>
            <a:ext uri="{FF2B5EF4-FFF2-40B4-BE49-F238E27FC236}">
              <a16:creationId xmlns:a16="http://schemas.microsoft.com/office/drawing/2014/main" id="{9D8C1282-182E-4FC9-A08D-5D57155FBDA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5" name="テキスト ボックス 204">
          <a:extLst>
            <a:ext uri="{FF2B5EF4-FFF2-40B4-BE49-F238E27FC236}">
              <a16:creationId xmlns:a16="http://schemas.microsoft.com/office/drawing/2014/main" id="{82BEE30E-489D-464A-886A-9091FE230F8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6" name="直線コネクタ 205">
          <a:extLst>
            <a:ext uri="{FF2B5EF4-FFF2-40B4-BE49-F238E27FC236}">
              <a16:creationId xmlns:a16="http://schemas.microsoft.com/office/drawing/2014/main" id="{7AEAD70C-7B27-4160-9215-9E376DCF9B1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7" name="テキスト ボックス 206">
          <a:extLst>
            <a:ext uri="{FF2B5EF4-FFF2-40B4-BE49-F238E27FC236}">
              <a16:creationId xmlns:a16="http://schemas.microsoft.com/office/drawing/2014/main" id="{097A3EFF-1A8C-4AB9-A72F-7FFEF0ABFAD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16643CC8-E9CF-4184-9A1F-9112532ACF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2575DA59-6B58-4AE4-BFCA-1BF85194995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a:extLst>
            <a:ext uri="{FF2B5EF4-FFF2-40B4-BE49-F238E27FC236}">
              <a16:creationId xmlns:a16="http://schemas.microsoft.com/office/drawing/2014/main" id="{5A73B4CA-B782-40D2-AF47-10EE56338A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11" name="直線コネクタ 210">
          <a:extLst>
            <a:ext uri="{FF2B5EF4-FFF2-40B4-BE49-F238E27FC236}">
              <a16:creationId xmlns:a16="http://schemas.microsoft.com/office/drawing/2014/main" id="{AAC096C4-A30A-43D4-82DF-667945E8D906}"/>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12" name="【体育館・プール】&#10;一人当たり面積最小値テキスト">
          <a:extLst>
            <a:ext uri="{FF2B5EF4-FFF2-40B4-BE49-F238E27FC236}">
              <a16:creationId xmlns:a16="http://schemas.microsoft.com/office/drawing/2014/main" id="{D9D149EB-5252-4745-9C6C-BD24E09063BB}"/>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13" name="直線コネクタ 212">
          <a:extLst>
            <a:ext uri="{FF2B5EF4-FFF2-40B4-BE49-F238E27FC236}">
              <a16:creationId xmlns:a16="http://schemas.microsoft.com/office/drawing/2014/main" id="{5FF09B8D-80BA-40DC-9D41-49E0F5225E14}"/>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14" name="【体育館・プール】&#10;一人当たり面積最大値テキスト">
          <a:extLst>
            <a:ext uri="{FF2B5EF4-FFF2-40B4-BE49-F238E27FC236}">
              <a16:creationId xmlns:a16="http://schemas.microsoft.com/office/drawing/2014/main" id="{7961583C-0F59-439D-A2AC-CA15E5DE43ED}"/>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15" name="直線コネクタ 214">
          <a:extLst>
            <a:ext uri="{FF2B5EF4-FFF2-40B4-BE49-F238E27FC236}">
              <a16:creationId xmlns:a16="http://schemas.microsoft.com/office/drawing/2014/main" id="{D2D79A74-22D9-4DFB-A74D-9E3FA9F61BAB}"/>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16" name="【体育館・プール】&#10;一人当たり面積平均値テキスト">
          <a:extLst>
            <a:ext uri="{FF2B5EF4-FFF2-40B4-BE49-F238E27FC236}">
              <a16:creationId xmlns:a16="http://schemas.microsoft.com/office/drawing/2014/main" id="{A74B511A-36A1-4558-936F-5389ABC7F17D}"/>
            </a:ext>
          </a:extLst>
        </xdr:cNvPr>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17" name="フローチャート: 判断 216">
          <a:extLst>
            <a:ext uri="{FF2B5EF4-FFF2-40B4-BE49-F238E27FC236}">
              <a16:creationId xmlns:a16="http://schemas.microsoft.com/office/drawing/2014/main" id="{2512BCA4-5F74-4D76-ABC7-B988A653AA7A}"/>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8" name="フローチャート: 判断 217">
          <a:extLst>
            <a:ext uri="{FF2B5EF4-FFF2-40B4-BE49-F238E27FC236}">
              <a16:creationId xmlns:a16="http://schemas.microsoft.com/office/drawing/2014/main" id="{BFB1E3B5-4134-4654-97EE-C7E8CD24D613}"/>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9" name="フローチャート: 判断 218">
          <a:extLst>
            <a:ext uri="{FF2B5EF4-FFF2-40B4-BE49-F238E27FC236}">
              <a16:creationId xmlns:a16="http://schemas.microsoft.com/office/drawing/2014/main" id="{86A3E3E8-E0B9-45A7-94E8-8C397B000896}"/>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20" name="フローチャート: 判断 219">
          <a:extLst>
            <a:ext uri="{FF2B5EF4-FFF2-40B4-BE49-F238E27FC236}">
              <a16:creationId xmlns:a16="http://schemas.microsoft.com/office/drawing/2014/main" id="{3250C20F-7C7F-4470-9E7C-C36F39A0742C}"/>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21" name="フローチャート: 判断 220">
          <a:extLst>
            <a:ext uri="{FF2B5EF4-FFF2-40B4-BE49-F238E27FC236}">
              <a16:creationId xmlns:a16="http://schemas.microsoft.com/office/drawing/2014/main" id="{5319DBF6-4644-43B2-B62E-4F9D762A2BD1}"/>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4D1F48A-215C-4C8A-BBC7-A253F4037F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4860880-89EF-4516-A2F6-4193B862B0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0E34DAC-C61D-4B25-B358-7CC4DD0A86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10AFAF6-8954-4597-AA05-E805B54B29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C9A182E-12C5-412E-8082-D72F71A9E1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171269</xdr:rowOff>
    </xdr:from>
    <xdr:to>
      <xdr:col>55</xdr:col>
      <xdr:colOff>50800</xdr:colOff>
      <xdr:row>59</xdr:row>
      <xdr:rowOff>101419</xdr:rowOff>
    </xdr:to>
    <xdr:sp macro="" textlink="">
      <xdr:nvSpPr>
        <xdr:cNvPr id="227" name="楕円 226">
          <a:extLst>
            <a:ext uri="{FF2B5EF4-FFF2-40B4-BE49-F238E27FC236}">
              <a16:creationId xmlns:a16="http://schemas.microsoft.com/office/drawing/2014/main" id="{369D4DF1-461B-4EB0-8020-34D05DCFD524}"/>
            </a:ext>
          </a:extLst>
        </xdr:cNvPr>
        <xdr:cNvSpPr/>
      </xdr:nvSpPr>
      <xdr:spPr>
        <a:xfrm>
          <a:off x="10426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22696</xdr:rowOff>
    </xdr:from>
    <xdr:ext cx="469744" cy="259045"/>
    <xdr:sp macro="" textlink="">
      <xdr:nvSpPr>
        <xdr:cNvPr id="228" name="【体育館・プール】&#10;一人当たり面積該当値テキスト">
          <a:extLst>
            <a:ext uri="{FF2B5EF4-FFF2-40B4-BE49-F238E27FC236}">
              <a16:creationId xmlns:a16="http://schemas.microsoft.com/office/drawing/2014/main" id="{1C2C8515-C345-4155-BFD9-E5DAB0426D27}"/>
            </a:ext>
          </a:extLst>
        </xdr:cNvPr>
        <xdr:cNvSpPr txBox="1"/>
      </xdr:nvSpPr>
      <xdr:spPr>
        <a:xfrm>
          <a:off x="10515600" y="99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117928</xdr:rowOff>
    </xdr:from>
    <xdr:to>
      <xdr:col>50</xdr:col>
      <xdr:colOff>165100</xdr:colOff>
      <xdr:row>61</xdr:row>
      <xdr:rowOff>48078</xdr:rowOff>
    </xdr:to>
    <xdr:sp macro="" textlink="">
      <xdr:nvSpPr>
        <xdr:cNvPr id="229" name="楕円 228">
          <a:extLst>
            <a:ext uri="{FF2B5EF4-FFF2-40B4-BE49-F238E27FC236}">
              <a16:creationId xmlns:a16="http://schemas.microsoft.com/office/drawing/2014/main" id="{FFE9D144-AA78-495C-9735-5A713FD5CC7E}"/>
            </a:ext>
          </a:extLst>
        </xdr:cNvPr>
        <xdr:cNvSpPr/>
      </xdr:nvSpPr>
      <xdr:spPr>
        <a:xfrm>
          <a:off x="9588500" y="10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50619</xdr:rowOff>
    </xdr:from>
    <xdr:to>
      <xdr:col>55</xdr:col>
      <xdr:colOff>0</xdr:colOff>
      <xdr:row>60</xdr:row>
      <xdr:rowOff>168728</xdr:rowOff>
    </xdr:to>
    <xdr:cxnSp macro="">
      <xdr:nvCxnSpPr>
        <xdr:cNvPr id="230" name="直線コネクタ 229">
          <a:extLst>
            <a:ext uri="{FF2B5EF4-FFF2-40B4-BE49-F238E27FC236}">
              <a16:creationId xmlns:a16="http://schemas.microsoft.com/office/drawing/2014/main" id="{BA8D2CCF-130E-4C18-B428-BFBF7421264A}"/>
            </a:ext>
          </a:extLst>
        </xdr:cNvPr>
        <xdr:cNvCxnSpPr/>
      </xdr:nvCxnSpPr>
      <xdr:spPr>
        <a:xfrm flipV="1">
          <a:off x="9639300" y="10166169"/>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79284</xdr:rowOff>
    </xdr:from>
    <xdr:to>
      <xdr:col>41</xdr:col>
      <xdr:colOff>101600</xdr:colOff>
      <xdr:row>60</xdr:row>
      <xdr:rowOff>9434</xdr:rowOff>
    </xdr:to>
    <xdr:sp macro="" textlink="">
      <xdr:nvSpPr>
        <xdr:cNvPr id="231" name="楕円 230">
          <a:extLst>
            <a:ext uri="{FF2B5EF4-FFF2-40B4-BE49-F238E27FC236}">
              <a16:creationId xmlns:a16="http://schemas.microsoft.com/office/drawing/2014/main" id="{E89EBE60-F6A1-499C-8C75-1A52F47EE08A}"/>
            </a:ext>
          </a:extLst>
        </xdr:cNvPr>
        <xdr:cNvSpPr/>
      </xdr:nvSpPr>
      <xdr:spPr>
        <a:xfrm>
          <a:off x="7810500" y="1019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232" name="n_1aveValue【体育館・プール】&#10;一人当たり面積">
          <a:extLst>
            <a:ext uri="{FF2B5EF4-FFF2-40B4-BE49-F238E27FC236}">
              <a16:creationId xmlns:a16="http://schemas.microsoft.com/office/drawing/2014/main" id="{256DB3CF-83FF-4AA8-A035-4762FB8D03FC}"/>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33" name="n_2aveValue【体育館・プール】&#10;一人当たり面積">
          <a:extLst>
            <a:ext uri="{FF2B5EF4-FFF2-40B4-BE49-F238E27FC236}">
              <a16:creationId xmlns:a16="http://schemas.microsoft.com/office/drawing/2014/main" id="{7ADD108A-6512-4700-8B3F-FCBD0F1911B9}"/>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34" name="n_3aveValue【体育館・プール】&#10;一人当たり面積">
          <a:extLst>
            <a:ext uri="{FF2B5EF4-FFF2-40B4-BE49-F238E27FC236}">
              <a16:creationId xmlns:a16="http://schemas.microsoft.com/office/drawing/2014/main" id="{89CCAF9A-53A8-4ABF-8DC4-89E6707914FD}"/>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35" name="n_4aveValue【体育館・プール】&#10;一人当たり面積">
          <a:extLst>
            <a:ext uri="{FF2B5EF4-FFF2-40B4-BE49-F238E27FC236}">
              <a16:creationId xmlns:a16="http://schemas.microsoft.com/office/drawing/2014/main" id="{84AFD3F4-7F3C-4CE7-89D6-5E0C606558EA}"/>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64605</xdr:rowOff>
    </xdr:from>
    <xdr:ext cx="469744" cy="259045"/>
    <xdr:sp macro="" textlink="">
      <xdr:nvSpPr>
        <xdr:cNvPr id="236" name="n_1mainValue【体育館・プール】&#10;一人当たり面積">
          <a:extLst>
            <a:ext uri="{FF2B5EF4-FFF2-40B4-BE49-F238E27FC236}">
              <a16:creationId xmlns:a16="http://schemas.microsoft.com/office/drawing/2014/main" id="{A0ED8D28-1BA8-4EF6-928C-E4B83309338C}"/>
            </a:ext>
          </a:extLst>
        </xdr:cNvPr>
        <xdr:cNvSpPr txBox="1"/>
      </xdr:nvSpPr>
      <xdr:spPr>
        <a:xfrm>
          <a:off x="9391727" y="101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25961</xdr:rowOff>
    </xdr:from>
    <xdr:ext cx="469744" cy="259045"/>
    <xdr:sp macro="" textlink="">
      <xdr:nvSpPr>
        <xdr:cNvPr id="237" name="n_3mainValue【体育館・プール】&#10;一人当たり面積">
          <a:extLst>
            <a:ext uri="{FF2B5EF4-FFF2-40B4-BE49-F238E27FC236}">
              <a16:creationId xmlns:a16="http://schemas.microsoft.com/office/drawing/2014/main" id="{9BBDEBE3-B625-4A34-A574-7C1BAE15AF36}"/>
            </a:ext>
          </a:extLst>
        </xdr:cNvPr>
        <xdr:cNvSpPr txBox="1"/>
      </xdr:nvSpPr>
      <xdr:spPr>
        <a:xfrm>
          <a:off x="7626427" y="99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9EB639CF-DCFD-4C81-BC8C-4C9D535FE1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9E1AF754-7E00-455F-89FD-FDB7DD2BBB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EB855014-C59A-404C-8DF6-97F1D2A6A0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4E5A5CDE-19F6-49A0-960E-E447AA1885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B1BB4ED2-6CB8-4EE7-8E36-59F5F2FF57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0164CDF9-ACAA-4B77-9722-24D6267FB7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66CA9EE7-BF47-4F21-8204-3AA3E6472A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75F46D50-D4C3-45F3-BA76-4061E026D0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9C659151-870F-4D34-A7AE-763636D58FA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6B0724E7-53ED-4BF6-A49E-B60EAAF4164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D0051FD9-2DAB-462E-B486-74DC85361B3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3201C842-D50E-4567-B7D8-F6520E76A1B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100BDD38-4A04-40DF-AD0B-3340A168525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5BB21701-8C37-4BC7-9FD3-F7AD3F9027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245BC07B-8376-48BB-8856-10CB77D6296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75B23C21-BA78-4487-BA6C-A77B9BC2084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BC505E5B-0DB3-4CCF-A354-7B85C16447F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EA2BFB62-15C1-4534-824E-02C627B44A4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1BFE4BC5-CD75-4F6D-9263-3FADEFD5642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285094D2-1581-4249-B926-6D2430EF374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66E598F2-0654-4C6F-AD88-2BC973EBD57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EE330482-82AF-47CE-9B2A-FB1626BAF1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6B52BDBE-8E96-406B-ACB6-638FFC24AAE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5FEE5F9C-265F-4340-A2F2-23AEA1F1F4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AC7E4C97-F8A2-45EE-870D-476A1E6C07DB}"/>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3ACAEDC4-BA87-4FC9-A870-948081B8D26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5405FF64-217A-4A98-9B1F-6D96132C6ED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65" name="【福祉施設】&#10;有形固定資産減価償却率最大値テキスト">
          <a:extLst>
            <a:ext uri="{FF2B5EF4-FFF2-40B4-BE49-F238E27FC236}">
              <a16:creationId xmlns:a16="http://schemas.microsoft.com/office/drawing/2014/main" id="{0B907310-BC10-41C6-8B4A-BF32C4BF8EE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66" name="直線コネクタ 265">
          <a:extLst>
            <a:ext uri="{FF2B5EF4-FFF2-40B4-BE49-F238E27FC236}">
              <a16:creationId xmlns:a16="http://schemas.microsoft.com/office/drawing/2014/main" id="{F527ACED-03D3-4856-A472-DB1D3E18A13F}"/>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3B321BAD-B184-41AA-A2C1-927BC7222C9D}"/>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8" name="フローチャート: 判断 267">
          <a:extLst>
            <a:ext uri="{FF2B5EF4-FFF2-40B4-BE49-F238E27FC236}">
              <a16:creationId xmlns:a16="http://schemas.microsoft.com/office/drawing/2014/main" id="{F67EA09D-3DD1-4300-A3B1-435E846934E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69" name="フローチャート: 判断 268">
          <a:extLst>
            <a:ext uri="{FF2B5EF4-FFF2-40B4-BE49-F238E27FC236}">
              <a16:creationId xmlns:a16="http://schemas.microsoft.com/office/drawing/2014/main" id="{3050D6BE-6ACB-42D7-82C1-0EF3B381117A}"/>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70" name="フローチャート: 判断 269">
          <a:extLst>
            <a:ext uri="{FF2B5EF4-FFF2-40B4-BE49-F238E27FC236}">
              <a16:creationId xmlns:a16="http://schemas.microsoft.com/office/drawing/2014/main" id="{EF73E83C-79CD-40B7-8405-975E8B570A7F}"/>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71" name="フローチャート: 判断 270">
          <a:extLst>
            <a:ext uri="{FF2B5EF4-FFF2-40B4-BE49-F238E27FC236}">
              <a16:creationId xmlns:a16="http://schemas.microsoft.com/office/drawing/2014/main" id="{E6CCF6E4-CE5D-474B-9ACA-7B3267086524}"/>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72" name="フローチャート: 判断 271">
          <a:extLst>
            <a:ext uri="{FF2B5EF4-FFF2-40B4-BE49-F238E27FC236}">
              <a16:creationId xmlns:a16="http://schemas.microsoft.com/office/drawing/2014/main" id="{FE787E32-FA9D-449C-BE0B-495232197FD2}"/>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6F8740A-8DE2-4FD7-96CE-8B5394F2E7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18F5670B-872B-4B85-B567-22AC2DB69B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F047294-31BA-4333-AF87-B3970E875A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9801091-9AE3-4C08-88D1-001743BE74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AB08FF3-8D4A-4274-A742-BC5CFAC8B62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78" name="楕円 277">
          <a:extLst>
            <a:ext uri="{FF2B5EF4-FFF2-40B4-BE49-F238E27FC236}">
              <a16:creationId xmlns:a16="http://schemas.microsoft.com/office/drawing/2014/main" id="{82CA73C9-EA7C-45D5-A3D8-D7E759F69A52}"/>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79" name="【福祉施設】&#10;有形固定資産減価償却率該当値テキスト">
          <a:extLst>
            <a:ext uri="{FF2B5EF4-FFF2-40B4-BE49-F238E27FC236}">
              <a16:creationId xmlns:a16="http://schemas.microsoft.com/office/drawing/2014/main" id="{7C08969B-1CED-4860-97B4-721C642F557E}"/>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0" name="楕円 279">
          <a:extLst>
            <a:ext uri="{FF2B5EF4-FFF2-40B4-BE49-F238E27FC236}">
              <a16:creationId xmlns:a16="http://schemas.microsoft.com/office/drawing/2014/main" id="{04DF58D5-543A-469A-B28D-05EDC8A3BD7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81" name="直線コネクタ 280">
          <a:extLst>
            <a:ext uri="{FF2B5EF4-FFF2-40B4-BE49-F238E27FC236}">
              <a16:creationId xmlns:a16="http://schemas.microsoft.com/office/drawing/2014/main" id="{7D340C3A-9101-413C-8632-9857F0C4A685}"/>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282" name="楕円 281">
          <a:extLst>
            <a:ext uri="{FF2B5EF4-FFF2-40B4-BE49-F238E27FC236}">
              <a16:creationId xmlns:a16="http://schemas.microsoft.com/office/drawing/2014/main" id="{2D1AC82B-213D-4A0D-8F14-1BCE9CC308F6}"/>
            </a:ext>
          </a:extLst>
        </xdr:cNvPr>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4463</xdr:rowOff>
    </xdr:from>
    <xdr:ext cx="405111" cy="259045"/>
    <xdr:sp macro="" textlink="">
      <xdr:nvSpPr>
        <xdr:cNvPr id="283" name="n_1aveValue【福祉施設】&#10;有形固定資産減価償却率">
          <a:extLst>
            <a:ext uri="{FF2B5EF4-FFF2-40B4-BE49-F238E27FC236}">
              <a16:creationId xmlns:a16="http://schemas.microsoft.com/office/drawing/2014/main" id="{84F8D682-252E-4AF5-A489-1FA6B81E1815}"/>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84" name="n_2aveValue【福祉施設】&#10;有形固定資産減価償却率">
          <a:extLst>
            <a:ext uri="{FF2B5EF4-FFF2-40B4-BE49-F238E27FC236}">
              <a16:creationId xmlns:a16="http://schemas.microsoft.com/office/drawing/2014/main" id="{B8095AA5-A7A2-401E-AA36-2984F54DD712}"/>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85" name="n_3aveValue【福祉施設】&#10;有形固定資産減価償却率">
          <a:extLst>
            <a:ext uri="{FF2B5EF4-FFF2-40B4-BE49-F238E27FC236}">
              <a16:creationId xmlns:a16="http://schemas.microsoft.com/office/drawing/2014/main" id="{99B03D34-A79F-4D59-A60E-3BEEBEADB5CE}"/>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86" name="n_4aveValue【福祉施設】&#10;有形固定資産減価償却率">
          <a:extLst>
            <a:ext uri="{FF2B5EF4-FFF2-40B4-BE49-F238E27FC236}">
              <a16:creationId xmlns:a16="http://schemas.microsoft.com/office/drawing/2014/main" id="{BD663390-EE52-4AC5-B664-6BDB3F7B9DF4}"/>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87" name="n_1mainValue【福祉施設】&#10;有形固定資産減価償却率">
          <a:extLst>
            <a:ext uri="{FF2B5EF4-FFF2-40B4-BE49-F238E27FC236}">
              <a16:creationId xmlns:a16="http://schemas.microsoft.com/office/drawing/2014/main" id="{2A443204-D77E-4484-8808-D3794F309D51}"/>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288" name="n_3mainValue【福祉施設】&#10;有形固定資産減価償却率">
          <a:extLst>
            <a:ext uri="{FF2B5EF4-FFF2-40B4-BE49-F238E27FC236}">
              <a16:creationId xmlns:a16="http://schemas.microsoft.com/office/drawing/2014/main" id="{2863A138-6D92-4A32-8008-688947F336DA}"/>
            </a:ext>
          </a:extLst>
        </xdr:cNvPr>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8AD1FB66-19DF-414E-99BF-8ADCEF966E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5D9F178A-BEC6-4FCC-A65D-387B7BB3509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04222B43-7B32-4237-AD5F-89049E2FB6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FA9D84EE-1FC9-444A-A8E5-F04920CFB9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14A61F97-6BDB-43BC-9C69-169BC6959D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BB26DA18-3345-4768-95C4-733D49A951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053CBCEF-71E7-4334-BB78-CE0A4C5535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D3DFA6E0-EEFE-46AA-8B55-F30A329EA3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BFA63D7F-62A0-43AC-A9EA-709852C588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012D2BBB-8E6F-4052-8917-10E936F1C0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9" name="直線コネクタ 298">
          <a:extLst>
            <a:ext uri="{FF2B5EF4-FFF2-40B4-BE49-F238E27FC236}">
              <a16:creationId xmlns:a16="http://schemas.microsoft.com/office/drawing/2014/main" id="{1FE45DB0-FCA9-43F4-A5C3-E82C724954A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0" name="テキスト ボックス 299">
          <a:extLst>
            <a:ext uri="{FF2B5EF4-FFF2-40B4-BE49-F238E27FC236}">
              <a16:creationId xmlns:a16="http://schemas.microsoft.com/office/drawing/2014/main" id="{77A011BC-76C7-4F6F-ACF2-9DB9CCF4CE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1" name="直線コネクタ 300">
          <a:extLst>
            <a:ext uri="{FF2B5EF4-FFF2-40B4-BE49-F238E27FC236}">
              <a16:creationId xmlns:a16="http://schemas.microsoft.com/office/drawing/2014/main" id="{294E724F-76C7-40DD-9656-B8C2940DE4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2" name="テキスト ボックス 301">
          <a:extLst>
            <a:ext uri="{FF2B5EF4-FFF2-40B4-BE49-F238E27FC236}">
              <a16:creationId xmlns:a16="http://schemas.microsoft.com/office/drawing/2014/main" id="{155FA4C6-3C62-46AB-BE05-9533F7EB044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a:extLst>
            <a:ext uri="{FF2B5EF4-FFF2-40B4-BE49-F238E27FC236}">
              <a16:creationId xmlns:a16="http://schemas.microsoft.com/office/drawing/2014/main" id="{3DAD407A-E438-4B62-B0D8-D40805B4830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a:extLst>
            <a:ext uri="{FF2B5EF4-FFF2-40B4-BE49-F238E27FC236}">
              <a16:creationId xmlns:a16="http://schemas.microsoft.com/office/drawing/2014/main" id="{731526AB-BC73-472F-8FFB-8E48A5DFC48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5" name="直線コネクタ 304">
          <a:extLst>
            <a:ext uri="{FF2B5EF4-FFF2-40B4-BE49-F238E27FC236}">
              <a16:creationId xmlns:a16="http://schemas.microsoft.com/office/drawing/2014/main" id="{AC79A62C-11CC-493B-8530-B183F00414A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6" name="テキスト ボックス 305">
          <a:extLst>
            <a:ext uri="{FF2B5EF4-FFF2-40B4-BE49-F238E27FC236}">
              <a16:creationId xmlns:a16="http://schemas.microsoft.com/office/drawing/2014/main" id="{E341E3C8-0BB1-4219-9916-43A95D4846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7" name="直線コネクタ 306">
          <a:extLst>
            <a:ext uri="{FF2B5EF4-FFF2-40B4-BE49-F238E27FC236}">
              <a16:creationId xmlns:a16="http://schemas.microsoft.com/office/drawing/2014/main" id="{F87F705C-ED11-4F94-8684-EF6C1B565E3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8" name="テキスト ボックス 307">
          <a:extLst>
            <a:ext uri="{FF2B5EF4-FFF2-40B4-BE49-F238E27FC236}">
              <a16:creationId xmlns:a16="http://schemas.microsoft.com/office/drawing/2014/main" id="{2F95964E-2FB0-4921-8717-F7FD2927926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a:extLst>
            <a:ext uri="{FF2B5EF4-FFF2-40B4-BE49-F238E27FC236}">
              <a16:creationId xmlns:a16="http://schemas.microsoft.com/office/drawing/2014/main" id="{A1E8704A-E31B-4871-B9D8-76731CAF4E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a:extLst>
            <a:ext uri="{FF2B5EF4-FFF2-40B4-BE49-F238E27FC236}">
              <a16:creationId xmlns:a16="http://schemas.microsoft.com/office/drawing/2014/main" id="{3E6876A8-4110-40BE-8A2E-3C6DBF0DFB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a:extLst>
            <a:ext uri="{FF2B5EF4-FFF2-40B4-BE49-F238E27FC236}">
              <a16:creationId xmlns:a16="http://schemas.microsoft.com/office/drawing/2014/main" id="{BB791268-648A-42A6-A1DE-53B1A11CB4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12" name="直線コネクタ 311">
          <a:extLst>
            <a:ext uri="{FF2B5EF4-FFF2-40B4-BE49-F238E27FC236}">
              <a16:creationId xmlns:a16="http://schemas.microsoft.com/office/drawing/2014/main" id="{A0B57D08-D842-47A3-B191-3771CA4BCB47}"/>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13" name="【福祉施設】&#10;一人当たり面積最小値テキスト">
          <a:extLst>
            <a:ext uri="{FF2B5EF4-FFF2-40B4-BE49-F238E27FC236}">
              <a16:creationId xmlns:a16="http://schemas.microsoft.com/office/drawing/2014/main" id="{72B5564A-CD35-462E-97C2-5745E66A724F}"/>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14" name="直線コネクタ 313">
          <a:extLst>
            <a:ext uri="{FF2B5EF4-FFF2-40B4-BE49-F238E27FC236}">
              <a16:creationId xmlns:a16="http://schemas.microsoft.com/office/drawing/2014/main" id="{F361337E-E787-4C6A-BB4C-1D7774435865}"/>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15" name="【福祉施設】&#10;一人当たり面積最大値テキスト">
          <a:extLst>
            <a:ext uri="{FF2B5EF4-FFF2-40B4-BE49-F238E27FC236}">
              <a16:creationId xmlns:a16="http://schemas.microsoft.com/office/drawing/2014/main" id="{F7AACE47-E3EE-478E-8397-526C96207633}"/>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16" name="直線コネクタ 315">
          <a:extLst>
            <a:ext uri="{FF2B5EF4-FFF2-40B4-BE49-F238E27FC236}">
              <a16:creationId xmlns:a16="http://schemas.microsoft.com/office/drawing/2014/main" id="{2416EB81-693A-4550-B14A-76E80FAD53B2}"/>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317" name="【福祉施設】&#10;一人当たり面積平均値テキスト">
          <a:extLst>
            <a:ext uri="{FF2B5EF4-FFF2-40B4-BE49-F238E27FC236}">
              <a16:creationId xmlns:a16="http://schemas.microsoft.com/office/drawing/2014/main" id="{A789B59F-4FC5-43E5-9388-E693DA1ACDD1}"/>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18" name="フローチャート: 判断 317">
          <a:extLst>
            <a:ext uri="{FF2B5EF4-FFF2-40B4-BE49-F238E27FC236}">
              <a16:creationId xmlns:a16="http://schemas.microsoft.com/office/drawing/2014/main" id="{7A33F93E-2BD9-411D-B4B5-B8D556C9CF23}"/>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19" name="フローチャート: 判断 318">
          <a:extLst>
            <a:ext uri="{FF2B5EF4-FFF2-40B4-BE49-F238E27FC236}">
              <a16:creationId xmlns:a16="http://schemas.microsoft.com/office/drawing/2014/main" id="{D018D323-05C6-4BB7-9907-DFB524A2C824}"/>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20" name="フローチャート: 判断 319">
          <a:extLst>
            <a:ext uri="{FF2B5EF4-FFF2-40B4-BE49-F238E27FC236}">
              <a16:creationId xmlns:a16="http://schemas.microsoft.com/office/drawing/2014/main" id="{2F23AE79-D685-4054-9822-E957F1B64BCE}"/>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21" name="フローチャート: 判断 320">
          <a:extLst>
            <a:ext uri="{FF2B5EF4-FFF2-40B4-BE49-F238E27FC236}">
              <a16:creationId xmlns:a16="http://schemas.microsoft.com/office/drawing/2014/main" id="{6403A0B8-B0E3-4CD0-B683-6B342B663338}"/>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22" name="フローチャート: 判断 321">
          <a:extLst>
            <a:ext uri="{FF2B5EF4-FFF2-40B4-BE49-F238E27FC236}">
              <a16:creationId xmlns:a16="http://schemas.microsoft.com/office/drawing/2014/main" id="{8BAF7FBC-3D8B-4967-A7EC-DDFD9D459174}"/>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DCDEF1C1-09A5-4CEC-8AFA-969497C945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9CC5FEDA-DE0D-41D6-A33F-DBE9D043AE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B1F3FDA4-7E44-4094-883B-72CCF07212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EAC0F8C1-C67E-4162-8E74-94BA835EB8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4B82C538-0B14-44D2-9766-7CC27CF4EB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28" name="楕円 327">
          <a:extLst>
            <a:ext uri="{FF2B5EF4-FFF2-40B4-BE49-F238E27FC236}">
              <a16:creationId xmlns:a16="http://schemas.microsoft.com/office/drawing/2014/main" id="{B011F86F-4B69-4384-9665-237AE8B06F84}"/>
            </a:ext>
          </a:extLst>
        </xdr:cNvPr>
        <xdr:cNvSpPr/>
      </xdr:nvSpPr>
      <xdr:spPr>
        <a:xfrm>
          <a:off x="10426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34307</xdr:rowOff>
    </xdr:from>
    <xdr:ext cx="469744" cy="259045"/>
    <xdr:sp macro="" textlink="">
      <xdr:nvSpPr>
        <xdr:cNvPr id="329" name="【福祉施設】&#10;一人当たり面積該当値テキスト">
          <a:extLst>
            <a:ext uri="{FF2B5EF4-FFF2-40B4-BE49-F238E27FC236}">
              <a16:creationId xmlns:a16="http://schemas.microsoft.com/office/drawing/2014/main" id="{492F8BB0-5C7A-404C-AEAB-EE21769E4E19}"/>
            </a:ext>
          </a:extLst>
        </xdr:cNvPr>
        <xdr:cNvSpPr txBox="1"/>
      </xdr:nvSpPr>
      <xdr:spPr>
        <a:xfrm>
          <a:off x="10515600"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57786</xdr:rowOff>
    </xdr:from>
    <xdr:to>
      <xdr:col>50</xdr:col>
      <xdr:colOff>165100</xdr:colOff>
      <xdr:row>85</xdr:row>
      <xdr:rowOff>159386</xdr:rowOff>
    </xdr:to>
    <xdr:sp macro="" textlink="">
      <xdr:nvSpPr>
        <xdr:cNvPr id="330" name="楕円 329">
          <a:extLst>
            <a:ext uri="{FF2B5EF4-FFF2-40B4-BE49-F238E27FC236}">
              <a16:creationId xmlns:a16="http://schemas.microsoft.com/office/drawing/2014/main" id="{56617657-2727-4FD5-B623-51C76124221A}"/>
            </a:ext>
          </a:extLst>
        </xdr:cNvPr>
        <xdr:cNvSpPr/>
      </xdr:nvSpPr>
      <xdr:spPr>
        <a:xfrm>
          <a:off x="9588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108586</xdr:rowOff>
    </xdr:to>
    <xdr:cxnSp macro="">
      <xdr:nvCxnSpPr>
        <xdr:cNvPr id="331" name="直線コネクタ 330">
          <a:extLst>
            <a:ext uri="{FF2B5EF4-FFF2-40B4-BE49-F238E27FC236}">
              <a16:creationId xmlns:a16="http://schemas.microsoft.com/office/drawing/2014/main" id="{B45D91C2-4765-4E22-A99E-7C16C0593495}"/>
            </a:ext>
          </a:extLst>
        </xdr:cNvPr>
        <xdr:cNvCxnSpPr/>
      </xdr:nvCxnSpPr>
      <xdr:spPr>
        <a:xfrm flipV="1">
          <a:off x="9639300" y="146799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332" name="楕円 331">
          <a:extLst>
            <a:ext uri="{FF2B5EF4-FFF2-40B4-BE49-F238E27FC236}">
              <a16:creationId xmlns:a16="http://schemas.microsoft.com/office/drawing/2014/main" id="{027932AF-B554-4668-ACF1-73314AC44A54}"/>
            </a:ext>
          </a:extLst>
        </xdr:cNvPr>
        <xdr:cNvSpPr/>
      </xdr:nvSpPr>
      <xdr:spPr>
        <a:xfrm>
          <a:off x="781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40657</xdr:rowOff>
    </xdr:from>
    <xdr:ext cx="469744" cy="259045"/>
    <xdr:sp macro="" textlink="">
      <xdr:nvSpPr>
        <xdr:cNvPr id="333" name="n_1aveValue【福祉施設】&#10;一人当たり面積">
          <a:extLst>
            <a:ext uri="{FF2B5EF4-FFF2-40B4-BE49-F238E27FC236}">
              <a16:creationId xmlns:a16="http://schemas.microsoft.com/office/drawing/2014/main" id="{407067C7-B954-473B-BF66-D7F945DE1AA1}"/>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34" name="n_2aveValue【福祉施設】&#10;一人当たり面積">
          <a:extLst>
            <a:ext uri="{FF2B5EF4-FFF2-40B4-BE49-F238E27FC236}">
              <a16:creationId xmlns:a16="http://schemas.microsoft.com/office/drawing/2014/main" id="{5841BDB3-8237-4E25-BA2C-8A572A542069}"/>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35" name="n_3aveValue【福祉施設】&#10;一人当たり面積">
          <a:extLst>
            <a:ext uri="{FF2B5EF4-FFF2-40B4-BE49-F238E27FC236}">
              <a16:creationId xmlns:a16="http://schemas.microsoft.com/office/drawing/2014/main" id="{3E0A6076-7C66-41F4-A1F3-FA666CE29B45}"/>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36" name="n_4aveValue【福祉施設】&#10;一人当たり面積">
          <a:extLst>
            <a:ext uri="{FF2B5EF4-FFF2-40B4-BE49-F238E27FC236}">
              <a16:creationId xmlns:a16="http://schemas.microsoft.com/office/drawing/2014/main" id="{A8AD4817-DD84-4326-AE4B-DB42A7917286}"/>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150513</xdr:rowOff>
    </xdr:from>
    <xdr:ext cx="469744" cy="259045"/>
    <xdr:sp macro="" textlink="">
      <xdr:nvSpPr>
        <xdr:cNvPr id="337" name="n_1mainValue【福祉施設】&#10;一人当たり面積">
          <a:extLst>
            <a:ext uri="{FF2B5EF4-FFF2-40B4-BE49-F238E27FC236}">
              <a16:creationId xmlns:a16="http://schemas.microsoft.com/office/drawing/2014/main" id="{7EEF530E-5A56-4A18-8F6E-EEF670A5EF3F}"/>
            </a:ext>
          </a:extLst>
        </xdr:cNvPr>
        <xdr:cNvSpPr txBox="1"/>
      </xdr:nvSpPr>
      <xdr:spPr>
        <a:xfrm>
          <a:off x="93917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338" name="n_3mainValue【福祉施設】&#10;一人当たり面積">
          <a:extLst>
            <a:ext uri="{FF2B5EF4-FFF2-40B4-BE49-F238E27FC236}">
              <a16:creationId xmlns:a16="http://schemas.microsoft.com/office/drawing/2014/main" id="{C6D0E6BC-7EBC-4752-8558-6ECF402860C3}"/>
            </a:ext>
          </a:extLst>
        </xdr:cNvPr>
        <xdr:cNvSpPr txBox="1"/>
      </xdr:nvSpPr>
      <xdr:spPr>
        <a:xfrm>
          <a:off x="7626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68278C4E-4CFC-4B88-8DCB-6124C806DC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FAAF457E-E41C-4CA2-849C-A941D5A414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3300569C-167F-4066-893A-29644B431B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BBFECF4F-42B0-4C81-83C3-AB08276042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8A265325-28F4-4A0E-971D-4FA1D36890C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D757E0FD-FC4B-4878-B79F-DBBAADD3FD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58186790-9826-46EF-BBBB-36EB9E8FA2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622C5C1B-E3BA-477F-8F76-0421DE25B24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04B09D30-46F2-47FF-A41D-6C4F2B98ACC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8D2D942A-A9DB-4048-82B2-339FC55D96F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a:extLst>
            <a:ext uri="{FF2B5EF4-FFF2-40B4-BE49-F238E27FC236}">
              <a16:creationId xmlns:a16="http://schemas.microsoft.com/office/drawing/2014/main" id="{D93ADEA1-7DBB-41E8-A0A9-60D932D66F0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DB060FD2-1EF8-4A7A-AF5E-53D2639E983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DE985E87-54B2-4838-8E3D-A2968A24926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AE58D7C8-F58B-42F2-AECF-CCA5ABF87DC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B2456CEE-F82B-4A62-9924-0712F443A62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75AC31D0-5904-4540-9D54-6A4B5D2601F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5C4495EB-B2F5-426A-8F5F-2422D255B7E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B543B616-8AB3-43F1-882E-7218F199FD1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C4360AED-56F2-40BF-8AA2-E926AC086F8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38233D8A-12BF-4117-9C83-1F0AA0B81E8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9" name="テキスト ボックス 358">
          <a:extLst>
            <a:ext uri="{FF2B5EF4-FFF2-40B4-BE49-F238E27FC236}">
              <a16:creationId xmlns:a16="http://schemas.microsoft.com/office/drawing/2014/main" id="{20F18187-DA75-4847-A657-F624DAD1ACCE}"/>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E52B3846-3433-4CF2-8ADB-BFC8197EFDD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1" name="テキスト ボックス 360">
          <a:extLst>
            <a:ext uri="{FF2B5EF4-FFF2-40B4-BE49-F238E27FC236}">
              <a16:creationId xmlns:a16="http://schemas.microsoft.com/office/drawing/2014/main" id="{C3E4B976-69F4-4EF0-B4BC-24178816113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949F5C3F-2A7F-4048-BD79-BC1A1AFE0CD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FCF12474-9543-4FB5-A57E-3E09A8A9203F}"/>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4" name="【市民会館】&#10;有形固定資産減価償却率最小値テキスト">
          <a:extLst>
            <a:ext uri="{FF2B5EF4-FFF2-40B4-BE49-F238E27FC236}">
              <a16:creationId xmlns:a16="http://schemas.microsoft.com/office/drawing/2014/main" id="{D934B497-DBF0-4B8E-84A3-A3BA0BD15822}"/>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ECAE5373-AA10-4782-B614-77692F997038}"/>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66" name="【市民会館】&#10;有形固定資産減価償却率最大値テキスト">
          <a:extLst>
            <a:ext uri="{FF2B5EF4-FFF2-40B4-BE49-F238E27FC236}">
              <a16:creationId xmlns:a16="http://schemas.microsoft.com/office/drawing/2014/main" id="{705725F2-1FEA-4EB6-A1F2-A8795B777019}"/>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67" name="直線コネクタ 366">
          <a:extLst>
            <a:ext uri="{FF2B5EF4-FFF2-40B4-BE49-F238E27FC236}">
              <a16:creationId xmlns:a16="http://schemas.microsoft.com/office/drawing/2014/main" id="{F430A43F-5655-4D18-A88A-3BBB2AE72C01}"/>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F0404DAD-1A01-48A1-9CAA-A5917D6B7006}"/>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69" name="フローチャート: 判断 368">
          <a:extLst>
            <a:ext uri="{FF2B5EF4-FFF2-40B4-BE49-F238E27FC236}">
              <a16:creationId xmlns:a16="http://schemas.microsoft.com/office/drawing/2014/main" id="{24D3E7A0-A208-4206-8872-E204895531B2}"/>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70" name="フローチャート: 判断 369">
          <a:extLst>
            <a:ext uri="{FF2B5EF4-FFF2-40B4-BE49-F238E27FC236}">
              <a16:creationId xmlns:a16="http://schemas.microsoft.com/office/drawing/2014/main" id="{6E89AEE9-F577-4A2D-B724-CDB428D9B65C}"/>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71" name="フローチャート: 判断 370">
          <a:extLst>
            <a:ext uri="{FF2B5EF4-FFF2-40B4-BE49-F238E27FC236}">
              <a16:creationId xmlns:a16="http://schemas.microsoft.com/office/drawing/2014/main" id="{9D8C89E0-2F22-44B1-A73E-41A75BE6EDE5}"/>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72" name="フローチャート: 判断 371">
          <a:extLst>
            <a:ext uri="{FF2B5EF4-FFF2-40B4-BE49-F238E27FC236}">
              <a16:creationId xmlns:a16="http://schemas.microsoft.com/office/drawing/2014/main" id="{32917B5C-8E30-4F5A-B6C2-C1C162A4BFFF}"/>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73" name="フローチャート: 判断 372">
          <a:extLst>
            <a:ext uri="{FF2B5EF4-FFF2-40B4-BE49-F238E27FC236}">
              <a16:creationId xmlns:a16="http://schemas.microsoft.com/office/drawing/2014/main" id="{B3ECAA01-3BF5-4002-8AC7-FC8D9AAB58C4}"/>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99C287C-3AC7-46B4-BC75-070A84A60CB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F4CE40E-A138-4BBF-98F4-EEF365AC782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4EB959B-35E3-41B1-9DD5-3C985988C9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FB902926-6418-4287-B93C-B52C1F919D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43463EFB-CF94-4504-8A38-C78FC058E0D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79" name="楕円 378">
          <a:extLst>
            <a:ext uri="{FF2B5EF4-FFF2-40B4-BE49-F238E27FC236}">
              <a16:creationId xmlns:a16="http://schemas.microsoft.com/office/drawing/2014/main" id="{5EEC22F7-DA48-404B-A8E5-77EBE7B62220}"/>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80" name="【市民会館】&#10;有形固定資産減価償却率該当値テキスト">
          <a:extLst>
            <a:ext uri="{FF2B5EF4-FFF2-40B4-BE49-F238E27FC236}">
              <a16:creationId xmlns:a16="http://schemas.microsoft.com/office/drawing/2014/main" id="{F3D72410-BE56-4FAF-9E75-02C3C2D7EECA}"/>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81" name="楕円 380">
          <a:extLst>
            <a:ext uri="{FF2B5EF4-FFF2-40B4-BE49-F238E27FC236}">
              <a16:creationId xmlns:a16="http://schemas.microsoft.com/office/drawing/2014/main" id="{0C5323C6-528E-4268-A6D2-38760B06872B}"/>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82" name="直線コネクタ 381">
          <a:extLst>
            <a:ext uri="{FF2B5EF4-FFF2-40B4-BE49-F238E27FC236}">
              <a16:creationId xmlns:a16="http://schemas.microsoft.com/office/drawing/2014/main" id="{4BEFDF00-F5AB-4217-9168-BCA152B4550B}"/>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83" name="楕円 382">
          <a:extLst>
            <a:ext uri="{FF2B5EF4-FFF2-40B4-BE49-F238E27FC236}">
              <a16:creationId xmlns:a16="http://schemas.microsoft.com/office/drawing/2014/main" id="{72F7400C-5E27-4606-B580-5B92498CCA39}"/>
            </a:ext>
          </a:extLst>
        </xdr:cNvPr>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44466</xdr:rowOff>
    </xdr:from>
    <xdr:ext cx="405111" cy="259045"/>
    <xdr:sp macro="" textlink="">
      <xdr:nvSpPr>
        <xdr:cNvPr id="384" name="n_1aveValue【市民会館】&#10;有形固定資産減価償却率">
          <a:extLst>
            <a:ext uri="{FF2B5EF4-FFF2-40B4-BE49-F238E27FC236}">
              <a16:creationId xmlns:a16="http://schemas.microsoft.com/office/drawing/2014/main" id="{486D4441-B753-4931-9BD2-F64669B57564}"/>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385" name="n_2aveValue【市民会館】&#10;有形固定資産減価償却率">
          <a:extLst>
            <a:ext uri="{FF2B5EF4-FFF2-40B4-BE49-F238E27FC236}">
              <a16:creationId xmlns:a16="http://schemas.microsoft.com/office/drawing/2014/main" id="{F84FA956-5DAC-4990-B320-CEAE7DBB6DEF}"/>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78122</xdr:rowOff>
    </xdr:from>
    <xdr:ext cx="405111" cy="259045"/>
    <xdr:sp macro="" textlink="">
      <xdr:nvSpPr>
        <xdr:cNvPr id="386" name="n_3aveValue【市民会館】&#10;有形固定資産減価償却率">
          <a:extLst>
            <a:ext uri="{FF2B5EF4-FFF2-40B4-BE49-F238E27FC236}">
              <a16:creationId xmlns:a16="http://schemas.microsoft.com/office/drawing/2014/main" id="{BEE956B4-C0E5-4287-88D2-4E27B739A22E}"/>
            </a:ext>
          </a:extLst>
        </xdr:cNvPr>
        <xdr:cNvSpPr txBox="1"/>
      </xdr:nvSpPr>
      <xdr:spPr>
        <a:xfrm>
          <a:off x="1816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87" name="n_4aveValue【市民会館】&#10;有形固定資産減価償却率">
          <a:extLst>
            <a:ext uri="{FF2B5EF4-FFF2-40B4-BE49-F238E27FC236}">
              <a16:creationId xmlns:a16="http://schemas.microsoft.com/office/drawing/2014/main" id="{9A42B60B-655A-4E63-914C-2F7268E801DA}"/>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388" name="n_1mainValue【市民会館】&#10;有形固定資産減価償却率">
          <a:extLst>
            <a:ext uri="{FF2B5EF4-FFF2-40B4-BE49-F238E27FC236}">
              <a16:creationId xmlns:a16="http://schemas.microsoft.com/office/drawing/2014/main" id="{842D73A5-BB0C-44DE-8237-74BA349654BC}"/>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89" name="n_3mainValue【市民会館】&#10;有形固定資産減価償却率">
          <a:extLst>
            <a:ext uri="{FF2B5EF4-FFF2-40B4-BE49-F238E27FC236}">
              <a16:creationId xmlns:a16="http://schemas.microsoft.com/office/drawing/2014/main" id="{7A1C8FB4-A1F4-4229-A548-3C0E4C98D55F}"/>
            </a:ext>
          </a:extLst>
        </xdr:cNvPr>
        <xdr:cNvSpPr txBox="1"/>
      </xdr:nvSpPr>
      <xdr:spPr>
        <a:xfrm>
          <a:off x="1816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DF2DE51C-3F92-40B2-9E99-723E2B00C1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3307121C-3D07-47D6-A64C-D776410A22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28F1CF92-1F91-4C58-B1AA-222A6B8C75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6D1A5619-9A9E-4542-9417-5F089558FA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DB04A584-A72C-4451-9F60-36BC00A801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58F12913-792F-4E15-9EAD-2A01ABC998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8383AEF9-9E20-4194-8BD7-728496ECFE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329FA436-A5A6-4FC5-BE51-327F8698F18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B734438A-5E72-4554-A343-F268D35CDD6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5CD08954-44FE-4A32-9C2B-2828F5D640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0" name="直線コネクタ 399">
          <a:extLst>
            <a:ext uri="{FF2B5EF4-FFF2-40B4-BE49-F238E27FC236}">
              <a16:creationId xmlns:a16="http://schemas.microsoft.com/office/drawing/2014/main" id="{E4B500EE-BFC3-48AE-9889-DF65F52AC62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1" name="テキスト ボックス 400">
          <a:extLst>
            <a:ext uri="{FF2B5EF4-FFF2-40B4-BE49-F238E27FC236}">
              <a16:creationId xmlns:a16="http://schemas.microsoft.com/office/drawing/2014/main" id="{439DC072-32F5-4FA6-9792-6BE2FB3D99F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2" name="直線コネクタ 401">
          <a:extLst>
            <a:ext uri="{FF2B5EF4-FFF2-40B4-BE49-F238E27FC236}">
              <a16:creationId xmlns:a16="http://schemas.microsoft.com/office/drawing/2014/main" id="{190A021A-BAB5-4F0C-9FEE-160049B04A1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3" name="テキスト ボックス 402">
          <a:extLst>
            <a:ext uri="{FF2B5EF4-FFF2-40B4-BE49-F238E27FC236}">
              <a16:creationId xmlns:a16="http://schemas.microsoft.com/office/drawing/2014/main" id="{40012B07-7D83-4E19-A2E2-DF3E53144D5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4" name="直線コネクタ 403">
          <a:extLst>
            <a:ext uri="{FF2B5EF4-FFF2-40B4-BE49-F238E27FC236}">
              <a16:creationId xmlns:a16="http://schemas.microsoft.com/office/drawing/2014/main" id="{1EF88F2E-CF42-4DCE-B4AA-F7438A9E30D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5" name="テキスト ボックス 404">
          <a:extLst>
            <a:ext uri="{FF2B5EF4-FFF2-40B4-BE49-F238E27FC236}">
              <a16:creationId xmlns:a16="http://schemas.microsoft.com/office/drawing/2014/main" id="{B6AF7B54-20C5-4044-9233-03E92CFD62A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6" name="直線コネクタ 405">
          <a:extLst>
            <a:ext uri="{FF2B5EF4-FFF2-40B4-BE49-F238E27FC236}">
              <a16:creationId xmlns:a16="http://schemas.microsoft.com/office/drawing/2014/main" id="{61EE8129-3EB9-41AF-8DEA-435F510C147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7" name="テキスト ボックス 406">
          <a:extLst>
            <a:ext uri="{FF2B5EF4-FFF2-40B4-BE49-F238E27FC236}">
              <a16:creationId xmlns:a16="http://schemas.microsoft.com/office/drawing/2014/main" id="{3AF20473-115B-48F0-BF00-CDCA694F625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8" name="直線コネクタ 407">
          <a:extLst>
            <a:ext uri="{FF2B5EF4-FFF2-40B4-BE49-F238E27FC236}">
              <a16:creationId xmlns:a16="http://schemas.microsoft.com/office/drawing/2014/main" id="{4682E9F2-9BEA-4D2D-AE05-9CCC2A0BA89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9" name="テキスト ボックス 408">
          <a:extLst>
            <a:ext uri="{FF2B5EF4-FFF2-40B4-BE49-F238E27FC236}">
              <a16:creationId xmlns:a16="http://schemas.microsoft.com/office/drawing/2014/main" id="{C3B0F6F0-2086-4B5C-98CB-7422B57A514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0" name="直線コネクタ 409">
          <a:extLst>
            <a:ext uri="{FF2B5EF4-FFF2-40B4-BE49-F238E27FC236}">
              <a16:creationId xmlns:a16="http://schemas.microsoft.com/office/drawing/2014/main" id="{5A84D3D3-83D0-44DC-B5C7-D71362373BE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1" name="テキスト ボックス 410">
          <a:extLst>
            <a:ext uri="{FF2B5EF4-FFF2-40B4-BE49-F238E27FC236}">
              <a16:creationId xmlns:a16="http://schemas.microsoft.com/office/drawing/2014/main" id="{05E56A9A-946D-4E45-9359-5C215398F90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E33DD276-F979-4E92-A2AA-AC7416454A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1FF400C0-7FF8-4391-828F-DD7B8BDB5F0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359DF41E-5C9E-4067-9A7D-164AF9F4F7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15" name="直線コネクタ 414">
          <a:extLst>
            <a:ext uri="{FF2B5EF4-FFF2-40B4-BE49-F238E27FC236}">
              <a16:creationId xmlns:a16="http://schemas.microsoft.com/office/drawing/2014/main" id="{380EBA34-ADAD-4408-9D26-DAC2629B1D75}"/>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16" name="【市民会館】&#10;一人当たり面積最小値テキスト">
          <a:extLst>
            <a:ext uri="{FF2B5EF4-FFF2-40B4-BE49-F238E27FC236}">
              <a16:creationId xmlns:a16="http://schemas.microsoft.com/office/drawing/2014/main" id="{3E125EC0-7005-4F95-B1A7-172A9FEB23F2}"/>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17" name="直線コネクタ 416">
          <a:extLst>
            <a:ext uri="{FF2B5EF4-FFF2-40B4-BE49-F238E27FC236}">
              <a16:creationId xmlns:a16="http://schemas.microsoft.com/office/drawing/2014/main" id="{C16A43FB-2B20-45BD-B746-46724CE37341}"/>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18" name="【市民会館】&#10;一人当たり面積最大値テキスト">
          <a:extLst>
            <a:ext uri="{FF2B5EF4-FFF2-40B4-BE49-F238E27FC236}">
              <a16:creationId xmlns:a16="http://schemas.microsoft.com/office/drawing/2014/main" id="{B886FB9D-036E-429D-847B-46692CF2375D}"/>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19" name="直線コネクタ 418">
          <a:extLst>
            <a:ext uri="{FF2B5EF4-FFF2-40B4-BE49-F238E27FC236}">
              <a16:creationId xmlns:a16="http://schemas.microsoft.com/office/drawing/2014/main" id="{2970D7DC-734B-4074-992C-91EA782D1232}"/>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420" name="【市民会館】&#10;一人当たり面積平均値テキスト">
          <a:extLst>
            <a:ext uri="{FF2B5EF4-FFF2-40B4-BE49-F238E27FC236}">
              <a16:creationId xmlns:a16="http://schemas.microsoft.com/office/drawing/2014/main" id="{F9119C46-B876-4ADA-B13A-911AD7DDAE0F}"/>
            </a:ext>
          </a:extLst>
        </xdr:cNvPr>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21" name="フローチャート: 判断 420">
          <a:extLst>
            <a:ext uri="{FF2B5EF4-FFF2-40B4-BE49-F238E27FC236}">
              <a16:creationId xmlns:a16="http://schemas.microsoft.com/office/drawing/2014/main" id="{6C0BA65C-1831-45CA-87DE-3937BA881D51}"/>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22" name="フローチャート: 判断 421">
          <a:extLst>
            <a:ext uri="{FF2B5EF4-FFF2-40B4-BE49-F238E27FC236}">
              <a16:creationId xmlns:a16="http://schemas.microsoft.com/office/drawing/2014/main" id="{E644B827-2A4A-4866-A0E0-9015A1E6357D}"/>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23" name="フローチャート: 判断 422">
          <a:extLst>
            <a:ext uri="{FF2B5EF4-FFF2-40B4-BE49-F238E27FC236}">
              <a16:creationId xmlns:a16="http://schemas.microsoft.com/office/drawing/2014/main" id="{88221B55-221F-49E0-8C1C-6AF5AFDA6ADD}"/>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24" name="フローチャート: 判断 423">
          <a:extLst>
            <a:ext uri="{FF2B5EF4-FFF2-40B4-BE49-F238E27FC236}">
              <a16:creationId xmlns:a16="http://schemas.microsoft.com/office/drawing/2014/main" id="{2E802441-DEF8-4767-BFA5-7DB32E08E2BF}"/>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25" name="フローチャート: 判断 424">
          <a:extLst>
            <a:ext uri="{FF2B5EF4-FFF2-40B4-BE49-F238E27FC236}">
              <a16:creationId xmlns:a16="http://schemas.microsoft.com/office/drawing/2014/main" id="{4603BE21-7903-458F-9CD5-CBD676D27190}"/>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7D9E816C-00EC-4C4E-A8AF-27AC784AAA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5497E77D-6BD2-47E8-B677-C36AD118705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5E475312-F5A9-4420-B36C-58024F00140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0E7D657-0038-40B5-A637-6ECF41F8DE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3CCBBE3F-3161-4CED-8C4A-E3342CD21FA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75474</xdr:rowOff>
    </xdr:from>
    <xdr:to>
      <xdr:col>55</xdr:col>
      <xdr:colOff>50800</xdr:colOff>
      <xdr:row>109</xdr:row>
      <xdr:rowOff>5624</xdr:rowOff>
    </xdr:to>
    <xdr:sp macro="" textlink="">
      <xdr:nvSpPr>
        <xdr:cNvPr id="431" name="楕円 430">
          <a:extLst>
            <a:ext uri="{FF2B5EF4-FFF2-40B4-BE49-F238E27FC236}">
              <a16:creationId xmlns:a16="http://schemas.microsoft.com/office/drawing/2014/main" id="{F58558FA-0718-40A9-B425-6833ABFE5A63}"/>
            </a:ext>
          </a:extLst>
        </xdr:cNvPr>
        <xdr:cNvSpPr/>
      </xdr:nvSpPr>
      <xdr:spPr>
        <a:xfrm>
          <a:off x="10426700" y="185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161851</xdr:rowOff>
    </xdr:from>
    <xdr:ext cx="469744" cy="259045"/>
    <xdr:sp macro="" textlink="">
      <xdr:nvSpPr>
        <xdr:cNvPr id="432" name="【市民会館】&#10;一人当たり面積該当値テキスト">
          <a:extLst>
            <a:ext uri="{FF2B5EF4-FFF2-40B4-BE49-F238E27FC236}">
              <a16:creationId xmlns:a16="http://schemas.microsoft.com/office/drawing/2014/main" id="{563C95E7-229A-4B52-92A3-A0CC5EBD0224}"/>
            </a:ext>
          </a:extLst>
        </xdr:cNvPr>
        <xdr:cNvSpPr txBox="1"/>
      </xdr:nvSpPr>
      <xdr:spPr>
        <a:xfrm>
          <a:off x="10515600" y="185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76563</xdr:rowOff>
    </xdr:from>
    <xdr:to>
      <xdr:col>50</xdr:col>
      <xdr:colOff>165100</xdr:colOff>
      <xdr:row>109</xdr:row>
      <xdr:rowOff>6713</xdr:rowOff>
    </xdr:to>
    <xdr:sp macro="" textlink="">
      <xdr:nvSpPr>
        <xdr:cNvPr id="433" name="楕円 432">
          <a:extLst>
            <a:ext uri="{FF2B5EF4-FFF2-40B4-BE49-F238E27FC236}">
              <a16:creationId xmlns:a16="http://schemas.microsoft.com/office/drawing/2014/main" id="{A1109B34-D197-4084-B80E-1A2003420C78}"/>
            </a:ext>
          </a:extLst>
        </xdr:cNvPr>
        <xdr:cNvSpPr/>
      </xdr:nvSpPr>
      <xdr:spPr>
        <a:xfrm>
          <a:off x="958850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126274</xdr:rowOff>
    </xdr:from>
    <xdr:to>
      <xdr:col>55</xdr:col>
      <xdr:colOff>0</xdr:colOff>
      <xdr:row>108</xdr:row>
      <xdr:rowOff>127363</xdr:rowOff>
    </xdr:to>
    <xdr:cxnSp macro="">
      <xdr:nvCxnSpPr>
        <xdr:cNvPr id="434" name="直線コネクタ 433">
          <a:extLst>
            <a:ext uri="{FF2B5EF4-FFF2-40B4-BE49-F238E27FC236}">
              <a16:creationId xmlns:a16="http://schemas.microsoft.com/office/drawing/2014/main" id="{7E8134C9-D887-484D-B021-4904570F7116}"/>
            </a:ext>
          </a:extLst>
        </xdr:cNvPr>
        <xdr:cNvCxnSpPr/>
      </xdr:nvCxnSpPr>
      <xdr:spPr>
        <a:xfrm flipV="1">
          <a:off x="9639300" y="186428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152763</xdr:rowOff>
    </xdr:from>
    <xdr:to>
      <xdr:col>41</xdr:col>
      <xdr:colOff>101600</xdr:colOff>
      <xdr:row>107</xdr:row>
      <xdr:rowOff>82913</xdr:rowOff>
    </xdr:to>
    <xdr:sp macro="" textlink="">
      <xdr:nvSpPr>
        <xdr:cNvPr id="435" name="楕円 434">
          <a:extLst>
            <a:ext uri="{FF2B5EF4-FFF2-40B4-BE49-F238E27FC236}">
              <a16:creationId xmlns:a16="http://schemas.microsoft.com/office/drawing/2014/main" id="{80E79104-A12F-46C1-A76B-D2B5148FA488}"/>
            </a:ext>
          </a:extLst>
        </xdr:cNvPr>
        <xdr:cNvSpPr/>
      </xdr:nvSpPr>
      <xdr:spPr>
        <a:xfrm>
          <a:off x="781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126654</xdr:rowOff>
    </xdr:from>
    <xdr:ext cx="469744" cy="259045"/>
    <xdr:sp macro="" textlink="">
      <xdr:nvSpPr>
        <xdr:cNvPr id="436" name="n_1aveValue【市民会館】&#10;一人当たり面積">
          <a:extLst>
            <a:ext uri="{FF2B5EF4-FFF2-40B4-BE49-F238E27FC236}">
              <a16:creationId xmlns:a16="http://schemas.microsoft.com/office/drawing/2014/main" id="{9B632B94-94FB-4D2B-8076-DEA791A4607B}"/>
            </a:ext>
          </a:extLst>
        </xdr:cNvPr>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437" name="n_2aveValue【市民会館】&#10;一人当たり面積">
          <a:extLst>
            <a:ext uri="{FF2B5EF4-FFF2-40B4-BE49-F238E27FC236}">
              <a16:creationId xmlns:a16="http://schemas.microsoft.com/office/drawing/2014/main" id="{C47219C0-FE62-4F37-BC05-399494CF2814}"/>
            </a:ext>
          </a:extLst>
        </xdr:cNvPr>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438" name="n_3aveValue【市民会館】&#10;一人当たり面積">
          <a:extLst>
            <a:ext uri="{FF2B5EF4-FFF2-40B4-BE49-F238E27FC236}">
              <a16:creationId xmlns:a16="http://schemas.microsoft.com/office/drawing/2014/main" id="{7813EBD5-27AE-4E45-9CCA-74B7FC34F05A}"/>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439" name="n_4aveValue【市民会館】&#10;一人当たり面積">
          <a:extLst>
            <a:ext uri="{FF2B5EF4-FFF2-40B4-BE49-F238E27FC236}">
              <a16:creationId xmlns:a16="http://schemas.microsoft.com/office/drawing/2014/main" id="{AA1B9523-5EAE-4608-9D6F-A394C5881132}"/>
            </a:ext>
          </a:extLst>
        </xdr:cNvPr>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169290</xdr:rowOff>
    </xdr:from>
    <xdr:ext cx="469744" cy="259045"/>
    <xdr:sp macro="" textlink="">
      <xdr:nvSpPr>
        <xdr:cNvPr id="440" name="n_1mainValue【市民会館】&#10;一人当たり面積">
          <a:extLst>
            <a:ext uri="{FF2B5EF4-FFF2-40B4-BE49-F238E27FC236}">
              <a16:creationId xmlns:a16="http://schemas.microsoft.com/office/drawing/2014/main" id="{1D332DBD-F704-4BA8-9F1B-80C4F22D5F78}"/>
            </a:ext>
          </a:extLst>
        </xdr:cNvPr>
        <xdr:cNvSpPr txBox="1"/>
      </xdr:nvSpPr>
      <xdr:spPr>
        <a:xfrm>
          <a:off x="9391727"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74040</xdr:rowOff>
    </xdr:from>
    <xdr:ext cx="469744" cy="259045"/>
    <xdr:sp macro="" textlink="">
      <xdr:nvSpPr>
        <xdr:cNvPr id="441" name="n_3mainValue【市民会館】&#10;一人当たり面積">
          <a:extLst>
            <a:ext uri="{FF2B5EF4-FFF2-40B4-BE49-F238E27FC236}">
              <a16:creationId xmlns:a16="http://schemas.microsoft.com/office/drawing/2014/main" id="{BBEACE0B-9B45-4A7E-AE9C-9B09D4094975}"/>
            </a:ext>
          </a:extLst>
        </xdr:cNvPr>
        <xdr:cNvSpPr txBox="1"/>
      </xdr:nvSpPr>
      <xdr:spPr>
        <a:xfrm>
          <a:off x="7626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a:extLst>
            <a:ext uri="{FF2B5EF4-FFF2-40B4-BE49-F238E27FC236}">
              <a16:creationId xmlns:a16="http://schemas.microsoft.com/office/drawing/2014/main" id="{5E49C729-BE2E-4253-B91E-A47B6249CE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a:extLst>
            <a:ext uri="{FF2B5EF4-FFF2-40B4-BE49-F238E27FC236}">
              <a16:creationId xmlns:a16="http://schemas.microsoft.com/office/drawing/2014/main" id="{58A8E379-7555-4407-A6DA-D3901F6708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a:extLst>
            <a:ext uri="{FF2B5EF4-FFF2-40B4-BE49-F238E27FC236}">
              <a16:creationId xmlns:a16="http://schemas.microsoft.com/office/drawing/2014/main" id="{C8D2D033-16D3-4D06-B427-6F477E7FA8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a:extLst>
            <a:ext uri="{FF2B5EF4-FFF2-40B4-BE49-F238E27FC236}">
              <a16:creationId xmlns:a16="http://schemas.microsoft.com/office/drawing/2014/main" id="{05235FEC-B6CA-42C2-B469-39C700A876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a:extLst>
            <a:ext uri="{FF2B5EF4-FFF2-40B4-BE49-F238E27FC236}">
              <a16:creationId xmlns:a16="http://schemas.microsoft.com/office/drawing/2014/main" id="{68C2EC01-A689-4B94-800F-B70AFF2539D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a:extLst>
            <a:ext uri="{FF2B5EF4-FFF2-40B4-BE49-F238E27FC236}">
              <a16:creationId xmlns:a16="http://schemas.microsoft.com/office/drawing/2014/main" id="{35175E87-2B8A-4DD7-8B36-BBB4899C36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a:extLst>
            <a:ext uri="{FF2B5EF4-FFF2-40B4-BE49-F238E27FC236}">
              <a16:creationId xmlns:a16="http://schemas.microsoft.com/office/drawing/2014/main" id="{0ABEA700-E503-4CBE-A903-C39FDDA811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a:extLst>
            <a:ext uri="{FF2B5EF4-FFF2-40B4-BE49-F238E27FC236}">
              <a16:creationId xmlns:a16="http://schemas.microsoft.com/office/drawing/2014/main" id="{0897B753-2767-45EC-8F18-F6520B0C8FE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a:extLst>
            <a:ext uri="{FF2B5EF4-FFF2-40B4-BE49-F238E27FC236}">
              <a16:creationId xmlns:a16="http://schemas.microsoft.com/office/drawing/2014/main" id="{671EFC48-1334-4EC1-BD3E-79F427DEA05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a:extLst>
            <a:ext uri="{FF2B5EF4-FFF2-40B4-BE49-F238E27FC236}">
              <a16:creationId xmlns:a16="http://schemas.microsoft.com/office/drawing/2014/main" id="{CF06A054-E75D-4C70-BEE0-5DD2FD1195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2" name="テキスト ボックス 451">
          <a:extLst>
            <a:ext uri="{FF2B5EF4-FFF2-40B4-BE49-F238E27FC236}">
              <a16:creationId xmlns:a16="http://schemas.microsoft.com/office/drawing/2014/main" id="{26BCD848-747F-4E49-950B-CB6F72FA1D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3" name="直線コネクタ 452">
          <a:extLst>
            <a:ext uri="{FF2B5EF4-FFF2-40B4-BE49-F238E27FC236}">
              <a16:creationId xmlns:a16="http://schemas.microsoft.com/office/drawing/2014/main" id="{FEED6D7B-562F-416C-9CA0-BAFF72BAF8C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4" name="テキスト ボックス 453">
          <a:extLst>
            <a:ext uri="{FF2B5EF4-FFF2-40B4-BE49-F238E27FC236}">
              <a16:creationId xmlns:a16="http://schemas.microsoft.com/office/drawing/2014/main" id="{04CEE4BD-6AD9-4C4D-A3E0-20353250132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5" name="直線コネクタ 454">
          <a:extLst>
            <a:ext uri="{FF2B5EF4-FFF2-40B4-BE49-F238E27FC236}">
              <a16:creationId xmlns:a16="http://schemas.microsoft.com/office/drawing/2014/main" id="{01AEB908-B09B-420E-8ECF-BB8A6F4CFCC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6" name="テキスト ボックス 455">
          <a:extLst>
            <a:ext uri="{FF2B5EF4-FFF2-40B4-BE49-F238E27FC236}">
              <a16:creationId xmlns:a16="http://schemas.microsoft.com/office/drawing/2014/main" id="{EA2ADE80-72F4-4527-9785-0C72D85C427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7" name="直線コネクタ 456">
          <a:extLst>
            <a:ext uri="{FF2B5EF4-FFF2-40B4-BE49-F238E27FC236}">
              <a16:creationId xmlns:a16="http://schemas.microsoft.com/office/drawing/2014/main" id="{3772F5B9-0868-4DD0-88C7-76905A22781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8" name="テキスト ボックス 457">
          <a:extLst>
            <a:ext uri="{FF2B5EF4-FFF2-40B4-BE49-F238E27FC236}">
              <a16:creationId xmlns:a16="http://schemas.microsoft.com/office/drawing/2014/main" id="{B879AE4F-D24F-4017-AA1B-BAC620277B4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9" name="直線コネクタ 458">
          <a:extLst>
            <a:ext uri="{FF2B5EF4-FFF2-40B4-BE49-F238E27FC236}">
              <a16:creationId xmlns:a16="http://schemas.microsoft.com/office/drawing/2014/main" id="{B93F947C-24CA-418C-BC7D-86886765CC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0" name="テキスト ボックス 459">
          <a:extLst>
            <a:ext uri="{FF2B5EF4-FFF2-40B4-BE49-F238E27FC236}">
              <a16:creationId xmlns:a16="http://schemas.microsoft.com/office/drawing/2014/main" id="{6F52073C-7186-4CB1-AC4E-52C60F56E54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1" name="直線コネクタ 460">
          <a:extLst>
            <a:ext uri="{FF2B5EF4-FFF2-40B4-BE49-F238E27FC236}">
              <a16:creationId xmlns:a16="http://schemas.microsoft.com/office/drawing/2014/main" id="{F2491513-01EC-4C8E-8237-5A1013AB695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2" name="テキスト ボックス 461">
          <a:extLst>
            <a:ext uri="{FF2B5EF4-FFF2-40B4-BE49-F238E27FC236}">
              <a16:creationId xmlns:a16="http://schemas.microsoft.com/office/drawing/2014/main" id="{1AD2E45A-EE39-45EB-811E-5240E8E4C8C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a:extLst>
            <a:ext uri="{FF2B5EF4-FFF2-40B4-BE49-F238E27FC236}">
              <a16:creationId xmlns:a16="http://schemas.microsoft.com/office/drawing/2014/main" id="{0037422B-E936-46FA-B722-E42103AB95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4" name="テキスト ボックス 463">
          <a:extLst>
            <a:ext uri="{FF2B5EF4-FFF2-40B4-BE49-F238E27FC236}">
              <a16:creationId xmlns:a16="http://schemas.microsoft.com/office/drawing/2014/main" id="{51165A3F-9217-4ED7-BFF9-2AC9E04537A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一般廃棄物処理施設】&#10;有形固定資産減価償却率グラフ枠">
          <a:extLst>
            <a:ext uri="{FF2B5EF4-FFF2-40B4-BE49-F238E27FC236}">
              <a16:creationId xmlns:a16="http://schemas.microsoft.com/office/drawing/2014/main" id="{23105C07-BA25-4349-B37F-08824F15AFE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466" name="直線コネクタ 465">
          <a:extLst>
            <a:ext uri="{FF2B5EF4-FFF2-40B4-BE49-F238E27FC236}">
              <a16:creationId xmlns:a16="http://schemas.microsoft.com/office/drawing/2014/main" id="{43CED9AE-C592-4FDD-91AB-071B348B779B}"/>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7" name="【一般廃棄物処理施設】&#10;有形固定資産減価償却率最小値テキスト">
          <a:extLst>
            <a:ext uri="{FF2B5EF4-FFF2-40B4-BE49-F238E27FC236}">
              <a16:creationId xmlns:a16="http://schemas.microsoft.com/office/drawing/2014/main" id="{9C20F079-2642-4422-A713-E4A424CE294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68" name="直線コネクタ 467">
          <a:extLst>
            <a:ext uri="{FF2B5EF4-FFF2-40B4-BE49-F238E27FC236}">
              <a16:creationId xmlns:a16="http://schemas.microsoft.com/office/drawing/2014/main" id="{89D514AB-EB43-43B8-860A-802BF855CCD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469" name="【一般廃棄物処理施設】&#10;有形固定資産減価償却率最大値テキスト">
          <a:extLst>
            <a:ext uri="{FF2B5EF4-FFF2-40B4-BE49-F238E27FC236}">
              <a16:creationId xmlns:a16="http://schemas.microsoft.com/office/drawing/2014/main" id="{1B856899-747D-48CA-9A4F-5375DDD71E94}"/>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470" name="直線コネクタ 469">
          <a:extLst>
            <a:ext uri="{FF2B5EF4-FFF2-40B4-BE49-F238E27FC236}">
              <a16:creationId xmlns:a16="http://schemas.microsoft.com/office/drawing/2014/main" id="{2F0CB270-9163-4DD5-8E2A-2F52758B3B29}"/>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471" name="【一般廃棄物処理施設】&#10;有形固定資産減価償却率平均値テキスト">
          <a:extLst>
            <a:ext uri="{FF2B5EF4-FFF2-40B4-BE49-F238E27FC236}">
              <a16:creationId xmlns:a16="http://schemas.microsoft.com/office/drawing/2014/main" id="{2668135D-5DA8-42DF-8B9B-E66B914EC9F7}"/>
            </a:ext>
          </a:extLst>
        </xdr:cNvPr>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72" name="フローチャート: 判断 471">
          <a:extLst>
            <a:ext uri="{FF2B5EF4-FFF2-40B4-BE49-F238E27FC236}">
              <a16:creationId xmlns:a16="http://schemas.microsoft.com/office/drawing/2014/main" id="{C2EE1EC6-F13B-4B75-B478-456C942A614E}"/>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73" name="フローチャート: 判断 472">
          <a:extLst>
            <a:ext uri="{FF2B5EF4-FFF2-40B4-BE49-F238E27FC236}">
              <a16:creationId xmlns:a16="http://schemas.microsoft.com/office/drawing/2014/main" id="{2F5BF876-9F43-440B-A0B6-806232A2F6D1}"/>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474" name="フローチャート: 判断 473">
          <a:extLst>
            <a:ext uri="{FF2B5EF4-FFF2-40B4-BE49-F238E27FC236}">
              <a16:creationId xmlns:a16="http://schemas.microsoft.com/office/drawing/2014/main" id="{EF7146D5-62DB-425B-8AE4-A4C04EF05F62}"/>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475" name="フローチャート: 判断 474">
          <a:extLst>
            <a:ext uri="{FF2B5EF4-FFF2-40B4-BE49-F238E27FC236}">
              <a16:creationId xmlns:a16="http://schemas.microsoft.com/office/drawing/2014/main" id="{3411CEA8-176C-4C6E-A12B-4C7DAA79DB98}"/>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476" name="フローチャート: 判断 475">
          <a:extLst>
            <a:ext uri="{FF2B5EF4-FFF2-40B4-BE49-F238E27FC236}">
              <a16:creationId xmlns:a16="http://schemas.microsoft.com/office/drawing/2014/main" id="{82F0AD52-C300-4CE5-B121-7F33718E8958}"/>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E50E4857-6B3A-4DE0-B557-061D41518B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FF860AA-F074-47F9-9745-C653FDC1B6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F888E761-1444-475C-A7AB-66F871AA22D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133311D-277A-40A2-996C-9ED4AED877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F279899-89B4-4B60-AC23-E79F8E37A34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82" name="楕円 481">
          <a:extLst>
            <a:ext uri="{FF2B5EF4-FFF2-40B4-BE49-F238E27FC236}">
              <a16:creationId xmlns:a16="http://schemas.microsoft.com/office/drawing/2014/main" id="{3D3CFD8F-E6E8-43CB-AC5B-74C1A007958D}"/>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83" name="【一般廃棄物処理施設】&#10;有形固定資産減価償却率該当値テキスト">
          <a:extLst>
            <a:ext uri="{FF2B5EF4-FFF2-40B4-BE49-F238E27FC236}">
              <a16:creationId xmlns:a16="http://schemas.microsoft.com/office/drawing/2014/main" id="{5D771C34-B2D9-462D-A3D3-3A5059F9587C}"/>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84" name="楕円 483">
          <a:extLst>
            <a:ext uri="{FF2B5EF4-FFF2-40B4-BE49-F238E27FC236}">
              <a16:creationId xmlns:a16="http://schemas.microsoft.com/office/drawing/2014/main" id="{CAE5C20F-1938-44F7-B8C8-01169CE2E1AD}"/>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85" name="直線コネクタ 484">
          <a:extLst>
            <a:ext uri="{FF2B5EF4-FFF2-40B4-BE49-F238E27FC236}">
              <a16:creationId xmlns:a16="http://schemas.microsoft.com/office/drawing/2014/main" id="{494A85E2-2F6B-4833-A9E9-74446DA33834}"/>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486" name="楕円 485">
          <a:extLst>
            <a:ext uri="{FF2B5EF4-FFF2-40B4-BE49-F238E27FC236}">
              <a16:creationId xmlns:a16="http://schemas.microsoft.com/office/drawing/2014/main" id="{4F92547C-F536-499F-AE0A-B00AF8BF6C56}"/>
            </a:ext>
          </a:extLst>
        </xdr:cNvPr>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12082</xdr:rowOff>
    </xdr:from>
    <xdr:ext cx="405111" cy="259045"/>
    <xdr:sp macro="" textlink="">
      <xdr:nvSpPr>
        <xdr:cNvPr id="487" name="n_1aveValue【一般廃棄物処理施設】&#10;有形固定資産減価償却率">
          <a:extLst>
            <a:ext uri="{FF2B5EF4-FFF2-40B4-BE49-F238E27FC236}">
              <a16:creationId xmlns:a16="http://schemas.microsoft.com/office/drawing/2014/main" id="{04839B40-F4B1-4016-852F-F57D627F4488}"/>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488" name="n_2aveValue【一般廃棄物処理施設】&#10;有形固定資産減価償却率">
          <a:extLst>
            <a:ext uri="{FF2B5EF4-FFF2-40B4-BE49-F238E27FC236}">
              <a16:creationId xmlns:a16="http://schemas.microsoft.com/office/drawing/2014/main" id="{ED5A5C3C-8A78-45CD-BA5E-D707247060B4}"/>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89" name="n_3aveValue【一般廃棄物処理施設】&#10;有形固定資産減価償却率">
          <a:extLst>
            <a:ext uri="{FF2B5EF4-FFF2-40B4-BE49-F238E27FC236}">
              <a16:creationId xmlns:a16="http://schemas.microsoft.com/office/drawing/2014/main" id="{D83ACFE5-10D1-403F-BBD9-51D7E721972A}"/>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490" name="n_4aveValue【一般廃棄物処理施設】&#10;有形固定資産減価償却率">
          <a:extLst>
            <a:ext uri="{FF2B5EF4-FFF2-40B4-BE49-F238E27FC236}">
              <a16:creationId xmlns:a16="http://schemas.microsoft.com/office/drawing/2014/main" id="{E3FD9ABB-2BD9-4BA1-9F34-FD98FD0397DB}"/>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91" name="n_1mainValue【一般廃棄物処理施設】&#10;有形固定資産減価償却率">
          <a:extLst>
            <a:ext uri="{FF2B5EF4-FFF2-40B4-BE49-F238E27FC236}">
              <a16:creationId xmlns:a16="http://schemas.microsoft.com/office/drawing/2014/main" id="{9F6A233A-1DC4-4D2D-85D3-152894AF84EE}"/>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92" name="n_3mainValue【一般廃棄物処理施設】&#10;有形固定資産減価償却率">
          <a:extLst>
            <a:ext uri="{FF2B5EF4-FFF2-40B4-BE49-F238E27FC236}">
              <a16:creationId xmlns:a16="http://schemas.microsoft.com/office/drawing/2014/main" id="{C037704C-0820-42D0-A00E-A38EBBD92B05}"/>
            </a:ext>
          </a:extLst>
        </xdr:cNvPr>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a:extLst>
            <a:ext uri="{FF2B5EF4-FFF2-40B4-BE49-F238E27FC236}">
              <a16:creationId xmlns:a16="http://schemas.microsoft.com/office/drawing/2014/main" id="{A66D0CD6-28DF-4B4B-9E85-009B183FB6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a:extLst>
            <a:ext uri="{FF2B5EF4-FFF2-40B4-BE49-F238E27FC236}">
              <a16:creationId xmlns:a16="http://schemas.microsoft.com/office/drawing/2014/main" id="{EC6A8AD2-C996-40B4-9F97-2F9ACCC544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a:extLst>
            <a:ext uri="{FF2B5EF4-FFF2-40B4-BE49-F238E27FC236}">
              <a16:creationId xmlns:a16="http://schemas.microsoft.com/office/drawing/2014/main" id="{A75CD92D-D2B3-49CB-B5C4-0897FD2B7D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a:extLst>
            <a:ext uri="{FF2B5EF4-FFF2-40B4-BE49-F238E27FC236}">
              <a16:creationId xmlns:a16="http://schemas.microsoft.com/office/drawing/2014/main" id="{7E49CC48-57C1-499A-B14C-1A7AD3756B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a:extLst>
            <a:ext uri="{FF2B5EF4-FFF2-40B4-BE49-F238E27FC236}">
              <a16:creationId xmlns:a16="http://schemas.microsoft.com/office/drawing/2014/main" id="{8C2EC8CE-B823-43E9-9A70-435824B26A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a:extLst>
            <a:ext uri="{FF2B5EF4-FFF2-40B4-BE49-F238E27FC236}">
              <a16:creationId xmlns:a16="http://schemas.microsoft.com/office/drawing/2014/main" id="{1A4E8B6D-49AF-424C-B23A-498B0680C9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a:extLst>
            <a:ext uri="{FF2B5EF4-FFF2-40B4-BE49-F238E27FC236}">
              <a16:creationId xmlns:a16="http://schemas.microsoft.com/office/drawing/2014/main" id="{753EED59-B5F8-4F03-89DE-54D9CB0045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a:extLst>
            <a:ext uri="{FF2B5EF4-FFF2-40B4-BE49-F238E27FC236}">
              <a16:creationId xmlns:a16="http://schemas.microsoft.com/office/drawing/2014/main" id="{AE983AB6-F49C-4DDF-A593-363D2099BB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a:extLst>
            <a:ext uri="{FF2B5EF4-FFF2-40B4-BE49-F238E27FC236}">
              <a16:creationId xmlns:a16="http://schemas.microsoft.com/office/drawing/2014/main" id="{567B5180-11CA-4A70-8722-2F8263C672C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a:extLst>
            <a:ext uri="{FF2B5EF4-FFF2-40B4-BE49-F238E27FC236}">
              <a16:creationId xmlns:a16="http://schemas.microsoft.com/office/drawing/2014/main" id="{26E72C54-3D4E-4754-A766-4ED035282E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a:extLst>
            <a:ext uri="{FF2B5EF4-FFF2-40B4-BE49-F238E27FC236}">
              <a16:creationId xmlns:a16="http://schemas.microsoft.com/office/drawing/2014/main" id="{E41DA376-8EFF-4920-9DEF-72B04A79EAB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4" name="テキスト ボックス 503">
          <a:extLst>
            <a:ext uri="{FF2B5EF4-FFF2-40B4-BE49-F238E27FC236}">
              <a16:creationId xmlns:a16="http://schemas.microsoft.com/office/drawing/2014/main" id="{984B01A1-751A-47AD-A07E-5ACEF7882AC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a:extLst>
            <a:ext uri="{FF2B5EF4-FFF2-40B4-BE49-F238E27FC236}">
              <a16:creationId xmlns:a16="http://schemas.microsoft.com/office/drawing/2014/main" id="{335C6594-FB73-4880-8BC9-81AE0B5D1A0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6" name="テキスト ボックス 505">
          <a:extLst>
            <a:ext uri="{FF2B5EF4-FFF2-40B4-BE49-F238E27FC236}">
              <a16:creationId xmlns:a16="http://schemas.microsoft.com/office/drawing/2014/main" id="{0B558DB0-5C23-44FB-AD70-DCE499E1C42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a:extLst>
            <a:ext uri="{FF2B5EF4-FFF2-40B4-BE49-F238E27FC236}">
              <a16:creationId xmlns:a16="http://schemas.microsoft.com/office/drawing/2014/main" id="{8BF9A0A2-253D-459B-BBB3-623135E76B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8" name="テキスト ボックス 507">
          <a:extLst>
            <a:ext uri="{FF2B5EF4-FFF2-40B4-BE49-F238E27FC236}">
              <a16:creationId xmlns:a16="http://schemas.microsoft.com/office/drawing/2014/main" id="{F46B688E-EB0C-4191-B380-B037F8ACE89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a:extLst>
            <a:ext uri="{FF2B5EF4-FFF2-40B4-BE49-F238E27FC236}">
              <a16:creationId xmlns:a16="http://schemas.microsoft.com/office/drawing/2014/main" id="{DD37791F-D0B5-4C37-93EC-A47CF2952FF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0" name="テキスト ボックス 509">
          <a:extLst>
            <a:ext uri="{FF2B5EF4-FFF2-40B4-BE49-F238E27FC236}">
              <a16:creationId xmlns:a16="http://schemas.microsoft.com/office/drawing/2014/main" id="{AEFE4421-1730-41DA-9681-10E1B63ACFD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a:extLst>
            <a:ext uri="{FF2B5EF4-FFF2-40B4-BE49-F238E27FC236}">
              <a16:creationId xmlns:a16="http://schemas.microsoft.com/office/drawing/2014/main" id="{B17AF9EF-8DD6-4E02-964F-DD6FD46047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2" name="テキスト ボックス 511">
          <a:extLst>
            <a:ext uri="{FF2B5EF4-FFF2-40B4-BE49-F238E27FC236}">
              <a16:creationId xmlns:a16="http://schemas.microsoft.com/office/drawing/2014/main" id="{07EAEF11-3147-4E86-83EC-E309A0EA62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a:extLst>
            <a:ext uri="{FF2B5EF4-FFF2-40B4-BE49-F238E27FC236}">
              <a16:creationId xmlns:a16="http://schemas.microsoft.com/office/drawing/2014/main" id="{E64A7CD2-E2D2-4B0F-A2C5-F3F4AC6FE8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4" name="テキスト ボックス 513">
          <a:extLst>
            <a:ext uri="{FF2B5EF4-FFF2-40B4-BE49-F238E27FC236}">
              <a16:creationId xmlns:a16="http://schemas.microsoft.com/office/drawing/2014/main" id="{49B8C308-8F40-4FD9-A9A9-69670A02663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a:extLst>
            <a:ext uri="{FF2B5EF4-FFF2-40B4-BE49-F238E27FC236}">
              <a16:creationId xmlns:a16="http://schemas.microsoft.com/office/drawing/2014/main" id="{97052EB3-1176-481A-8C9B-0ACB8B01CA6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16" name="直線コネクタ 515">
          <a:extLst>
            <a:ext uri="{FF2B5EF4-FFF2-40B4-BE49-F238E27FC236}">
              <a16:creationId xmlns:a16="http://schemas.microsoft.com/office/drawing/2014/main" id="{F4337CBB-06A9-4462-BE37-BC2F6E09B036}"/>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17" name="【一般廃棄物処理施設】&#10;一人当たり有形固定資産（償却資産）額最小値テキスト">
          <a:extLst>
            <a:ext uri="{FF2B5EF4-FFF2-40B4-BE49-F238E27FC236}">
              <a16:creationId xmlns:a16="http://schemas.microsoft.com/office/drawing/2014/main" id="{D2504C47-3176-4BFF-95E9-02BF7801A69A}"/>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18" name="直線コネクタ 517">
          <a:extLst>
            <a:ext uri="{FF2B5EF4-FFF2-40B4-BE49-F238E27FC236}">
              <a16:creationId xmlns:a16="http://schemas.microsoft.com/office/drawing/2014/main" id="{68850372-B406-4F66-90B3-19E062AEC45C}"/>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19" name="【一般廃棄物処理施設】&#10;一人当たり有形固定資産（償却資産）額最大値テキスト">
          <a:extLst>
            <a:ext uri="{FF2B5EF4-FFF2-40B4-BE49-F238E27FC236}">
              <a16:creationId xmlns:a16="http://schemas.microsoft.com/office/drawing/2014/main" id="{845E4B99-46B3-4FCF-B0EE-9D0288048B70}"/>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20" name="直線コネクタ 519">
          <a:extLst>
            <a:ext uri="{FF2B5EF4-FFF2-40B4-BE49-F238E27FC236}">
              <a16:creationId xmlns:a16="http://schemas.microsoft.com/office/drawing/2014/main" id="{4C589E52-A97C-48E0-A094-485147D18DAB}"/>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40017</xdr:rowOff>
    </xdr:from>
    <xdr:ext cx="599010" cy="259045"/>
    <xdr:sp macro="" textlink="">
      <xdr:nvSpPr>
        <xdr:cNvPr id="521" name="【一般廃棄物処理施設】&#10;一人当たり有形固定資産（償却資産）額平均値テキスト">
          <a:extLst>
            <a:ext uri="{FF2B5EF4-FFF2-40B4-BE49-F238E27FC236}">
              <a16:creationId xmlns:a16="http://schemas.microsoft.com/office/drawing/2014/main" id="{39030A24-29DA-41F7-B6F6-A97B426C4E4A}"/>
            </a:ext>
          </a:extLst>
        </xdr:cNvPr>
        <xdr:cNvSpPr txBox="1"/>
      </xdr:nvSpPr>
      <xdr:spPr>
        <a:xfrm>
          <a:off x="22199600" y="655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22" name="フローチャート: 判断 521">
          <a:extLst>
            <a:ext uri="{FF2B5EF4-FFF2-40B4-BE49-F238E27FC236}">
              <a16:creationId xmlns:a16="http://schemas.microsoft.com/office/drawing/2014/main" id="{AD1AE183-558D-448D-9951-186A08503709}"/>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23" name="フローチャート: 判断 522">
          <a:extLst>
            <a:ext uri="{FF2B5EF4-FFF2-40B4-BE49-F238E27FC236}">
              <a16:creationId xmlns:a16="http://schemas.microsoft.com/office/drawing/2014/main" id="{8FF62E74-F904-4593-995C-A9AE0B4181B0}"/>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24" name="フローチャート: 判断 523">
          <a:extLst>
            <a:ext uri="{FF2B5EF4-FFF2-40B4-BE49-F238E27FC236}">
              <a16:creationId xmlns:a16="http://schemas.microsoft.com/office/drawing/2014/main" id="{592C307B-AB8B-41C0-8604-01FB5A920194}"/>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25" name="フローチャート: 判断 524">
          <a:extLst>
            <a:ext uri="{FF2B5EF4-FFF2-40B4-BE49-F238E27FC236}">
              <a16:creationId xmlns:a16="http://schemas.microsoft.com/office/drawing/2014/main" id="{C539C63F-ADC3-45F3-B8DC-DA74E3A420CA}"/>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26" name="フローチャート: 判断 525">
          <a:extLst>
            <a:ext uri="{FF2B5EF4-FFF2-40B4-BE49-F238E27FC236}">
              <a16:creationId xmlns:a16="http://schemas.microsoft.com/office/drawing/2014/main" id="{8D7466A2-3B01-4BFF-A8C7-6716BF23D97E}"/>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C1C4C8A-E633-4B5F-AA6D-68CCBD4185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717290B-103B-489C-BECA-61DD2177AA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FE47E51-EA4F-40D2-937E-569D97D506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A147295-1D8F-4967-A423-74914C18AB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EECD425-03E4-4FF6-BF46-98A2FB4904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77555</xdr:rowOff>
    </xdr:from>
    <xdr:to>
      <xdr:col>116</xdr:col>
      <xdr:colOff>114300</xdr:colOff>
      <xdr:row>42</xdr:row>
      <xdr:rowOff>7705</xdr:rowOff>
    </xdr:to>
    <xdr:sp macro="" textlink="">
      <xdr:nvSpPr>
        <xdr:cNvPr id="532" name="楕円 531">
          <a:extLst>
            <a:ext uri="{FF2B5EF4-FFF2-40B4-BE49-F238E27FC236}">
              <a16:creationId xmlns:a16="http://schemas.microsoft.com/office/drawing/2014/main" id="{30FD94A0-C6A6-4AE0-82B2-0A78F84EA188}"/>
            </a:ext>
          </a:extLst>
        </xdr:cNvPr>
        <xdr:cNvSpPr/>
      </xdr:nvSpPr>
      <xdr:spPr>
        <a:xfrm>
          <a:off x="22110700" y="71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163932</xdr:rowOff>
    </xdr:from>
    <xdr:ext cx="534377" cy="259045"/>
    <xdr:sp macro="" textlink="">
      <xdr:nvSpPr>
        <xdr:cNvPr id="533" name="【一般廃棄物処理施設】&#10;一人当たり有形固定資産（償却資産）額該当値テキスト">
          <a:extLst>
            <a:ext uri="{FF2B5EF4-FFF2-40B4-BE49-F238E27FC236}">
              <a16:creationId xmlns:a16="http://schemas.microsoft.com/office/drawing/2014/main" id="{95655872-8392-4372-B326-7D0E9A7BB6B3}"/>
            </a:ext>
          </a:extLst>
        </xdr:cNvPr>
        <xdr:cNvSpPr txBox="1"/>
      </xdr:nvSpPr>
      <xdr:spPr>
        <a:xfrm>
          <a:off x="22199600" y="70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82755</xdr:rowOff>
    </xdr:from>
    <xdr:to>
      <xdr:col>112</xdr:col>
      <xdr:colOff>38100</xdr:colOff>
      <xdr:row>42</xdr:row>
      <xdr:rowOff>12905</xdr:rowOff>
    </xdr:to>
    <xdr:sp macro="" textlink="">
      <xdr:nvSpPr>
        <xdr:cNvPr id="534" name="楕円 533">
          <a:extLst>
            <a:ext uri="{FF2B5EF4-FFF2-40B4-BE49-F238E27FC236}">
              <a16:creationId xmlns:a16="http://schemas.microsoft.com/office/drawing/2014/main" id="{2F7389D7-C561-4A87-A9FB-FA1FA73E5E89}"/>
            </a:ext>
          </a:extLst>
        </xdr:cNvPr>
        <xdr:cNvSpPr/>
      </xdr:nvSpPr>
      <xdr:spPr>
        <a:xfrm>
          <a:off x="21272500" y="7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128355</xdr:rowOff>
    </xdr:from>
    <xdr:to>
      <xdr:col>116</xdr:col>
      <xdr:colOff>63500</xdr:colOff>
      <xdr:row>41</xdr:row>
      <xdr:rowOff>133555</xdr:rowOff>
    </xdr:to>
    <xdr:cxnSp macro="">
      <xdr:nvCxnSpPr>
        <xdr:cNvPr id="535" name="直線コネクタ 534">
          <a:extLst>
            <a:ext uri="{FF2B5EF4-FFF2-40B4-BE49-F238E27FC236}">
              <a16:creationId xmlns:a16="http://schemas.microsoft.com/office/drawing/2014/main" id="{9B0C6A72-9E0E-46B5-8F1A-EC89817AAA73}"/>
            </a:ext>
          </a:extLst>
        </xdr:cNvPr>
        <xdr:cNvCxnSpPr/>
      </xdr:nvCxnSpPr>
      <xdr:spPr>
        <a:xfrm flipV="1">
          <a:off x="21323300" y="7157805"/>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154312</xdr:rowOff>
    </xdr:from>
    <xdr:to>
      <xdr:col>102</xdr:col>
      <xdr:colOff>165100</xdr:colOff>
      <xdr:row>41</xdr:row>
      <xdr:rowOff>84462</xdr:rowOff>
    </xdr:to>
    <xdr:sp macro="" textlink="">
      <xdr:nvSpPr>
        <xdr:cNvPr id="536" name="楕円 535">
          <a:extLst>
            <a:ext uri="{FF2B5EF4-FFF2-40B4-BE49-F238E27FC236}">
              <a16:creationId xmlns:a16="http://schemas.microsoft.com/office/drawing/2014/main" id="{F6DFD83D-099C-41E0-8376-2A4A7104123B}"/>
            </a:ext>
          </a:extLst>
        </xdr:cNvPr>
        <xdr:cNvSpPr/>
      </xdr:nvSpPr>
      <xdr:spPr>
        <a:xfrm>
          <a:off x="19494500" y="70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150922</xdr:rowOff>
    </xdr:from>
    <xdr:ext cx="599010" cy="259045"/>
    <xdr:sp macro="" textlink="">
      <xdr:nvSpPr>
        <xdr:cNvPr id="537" name="n_1aveValue【一般廃棄物処理施設】&#10;一人当たり有形固定資産（償却資産）額">
          <a:extLst>
            <a:ext uri="{FF2B5EF4-FFF2-40B4-BE49-F238E27FC236}">
              <a16:creationId xmlns:a16="http://schemas.microsoft.com/office/drawing/2014/main" id="{C8CAAE29-C973-4620-8B09-1C57161134E2}"/>
            </a:ext>
          </a:extLst>
        </xdr:cNvPr>
        <xdr:cNvSpPr txBox="1"/>
      </xdr:nvSpPr>
      <xdr:spPr>
        <a:xfrm>
          <a:off x="21011095" y="649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10474</xdr:rowOff>
    </xdr:from>
    <xdr:ext cx="599010" cy="259045"/>
    <xdr:sp macro="" textlink="">
      <xdr:nvSpPr>
        <xdr:cNvPr id="538" name="n_2aveValue【一般廃棄物処理施設】&#10;一人当たり有形固定資産（償却資産）額">
          <a:extLst>
            <a:ext uri="{FF2B5EF4-FFF2-40B4-BE49-F238E27FC236}">
              <a16:creationId xmlns:a16="http://schemas.microsoft.com/office/drawing/2014/main" id="{D2DB98DE-DE27-4E23-9E96-40D16B1E2A86}"/>
            </a:ext>
          </a:extLst>
        </xdr:cNvPr>
        <xdr:cNvSpPr txBox="1"/>
      </xdr:nvSpPr>
      <xdr:spPr>
        <a:xfrm>
          <a:off x="20134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52419</xdr:rowOff>
    </xdr:from>
    <xdr:ext cx="599010" cy="259045"/>
    <xdr:sp macro="" textlink="">
      <xdr:nvSpPr>
        <xdr:cNvPr id="539" name="n_3aveValue【一般廃棄物処理施設】&#10;一人当たり有形固定資産（償却資産）額">
          <a:extLst>
            <a:ext uri="{FF2B5EF4-FFF2-40B4-BE49-F238E27FC236}">
              <a16:creationId xmlns:a16="http://schemas.microsoft.com/office/drawing/2014/main" id="{5CF7F902-E42F-4C1D-8203-A8963281E3D8}"/>
            </a:ext>
          </a:extLst>
        </xdr:cNvPr>
        <xdr:cNvSpPr txBox="1"/>
      </xdr:nvSpPr>
      <xdr:spPr>
        <a:xfrm>
          <a:off x="19245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540" name="n_4aveValue【一般廃棄物処理施設】&#10;一人当たり有形固定資産（償却資産）額">
          <a:extLst>
            <a:ext uri="{FF2B5EF4-FFF2-40B4-BE49-F238E27FC236}">
              <a16:creationId xmlns:a16="http://schemas.microsoft.com/office/drawing/2014/main" id="{55D597DC-DCA8-4153-9E0F-67A545E37693}"/>
            </a:ext>
          </a:extLst>
        </xdr:cNvPr>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4032</xdr:rowOff>
    </xdr:from>
    <xdr:ext cx="534377" cy="259045"/>
    <xdr:sp macro="" textlink="">
      <xdr:nvSpPr>
        <xdr:cNvPr id="541" name="n_1mainValue【一般廃棄物処理施設】&#10;一人当たり有形固定資産（償却資産）額">
          <a:extLst>
            <a:ext uri="{FF2B5EF4-FFF2-40B4-BE49-F238E27FC236}">
              <a16:creationId xmlns:a16="http://schemas.microsoft.com/office/drawing/2014/main" id="{C50B866B-87A8-4E46-8BF5-3AC81ABE2A35}"/>
            </a:ext>
          </a:extLst>
        </xdr:cNvPr>
        <xdr:cNvSpPr txBox="1"/>
      </xdr:nvSpPr>
      <xdr:spPr>
        <a:xfrm>
          <a:off x="21043411" y="7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75589</xdr:rowOff>
    </xdr:from>
    <xdr:ext cx="534377" cy="259045"/>
    <xdr:sp macro="" textlink="">
      <xdr:nvSpPr>
        <xdr:cNvPr id="542" name="n_3mainValue【一般廃棄物処理施設】&#10;一人当たり有形固定資産（償却資産）額">
          <a:extLst>
            <a:ext uri="{FF2B5EF4-FFF2-40B4-BE49-F238E27FC236}">
              <a16:creationId xmlns:a16="http://schemas.microsoft.com/office/drawing/2014/main" id="{8012207F-20A3-4194-A156-74797D6D958B}"/>
            </a:ext>
          </a:extLst>
        </xdr:cNvPr>
        <xdr:cNvSpPr txBox="1"/>
      </xdr:nvSpPr>
      <xdr:spPr>
        <a:xfrm>
          <a:off x="19278111" y="71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id="{CEAB84BE-5F47-425A-A8C4-A50A5153BC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4" name="正方形/長方形 543">
          <a:extLst>
            <a:ext uri="{FF2B5EF4-FFF2-40B4-BE49-F238E27FC236}">
              <a16:creationId xmlns:a16="http://schemas.microsoft.com/office/drawing/2014/main" id="{E75A0CA9-C348-447A-AA12-7967BF1E39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5" name="正方形/長方形 544">
          <a:extLst>
            <a:ext uri="{FF2B5EF4-FFF2-40B4-BE49-F238E27FC236}">
              <a16:creationId xmlns:a16="http://schemas.microsoft.com/office/drawing/2014/main" id="{C2E45FC1-85B7-44D3-858D-6DBF03F527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6" name="正方形/長方形 545">
          <a:extLst>
            <a:ext uri="{FF2B5EF4-FFF2-40B4-BE49-F238E27FC236}">
              <a16:creationId xmlns:a16="http://schemas.microsoft.com/office/drawing/2014/main" id="{BEE2C718-BA12-4943-8A2E-AC744EAE74E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7" name="正方形/長方形 546">
          <a:extLst>
            <a:ext uri="{FF2B5EF4-FFF2-40B4-BE49-F238E27FC236}">
              <a16:creationId xmlns:a16="http://schemas.microsoft.com/office/drawing/2014/main" id="{0CCD5F7C-91B2-4733-8C74-7620695418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8" name="正方形/長方形 547">
          <a:extLst>
            <a:ext uri="{FF2B5EF4-FFF2-40B4-BE49-F238E27FC236}">
              <a16:creationId xmlns:a16="http://schemas.microsoft.com/office/drawing/2014/main" id="{CED93437-D6A3-472A-AC3D-841BF9E63A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9" name="正方形/長方形 548">
          <a:extLst>
            <a:ext uri="{FF2B5EF4-FFF2-40B4-BE49-F238E27FC236}">
              <a16:creationId xmlns:a16="http://schemas.microsoft.com/office/drawing/2014/main" id="{5CBB9EB9-1049-4D40-8D63-52164BBBCE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正方形/長方形 549">
          <a:extLst>
            <a:ext uri="{FF2B5EF4-FFF2-40B4-BE49-F238E27FC236}">
              <a16:creationId xmlns:a16="http://schemas.microsoft.com/office/drawing/2014/main" id="{F9B208DB-6273-43D7-841E-AFD39810BFE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1" name="テキスト ボックス 550">
          <a:extLst>
            <a:ext uri="{FF2B5EF4-FFF2-40B4-BE49-F238E27FC236}">
              <a16:creationId xmlns:a16="http://schemas.microsoft.com/office/drawing/2014/main" id="{C3BD5124-4998-489D-AED8-ACC75674AE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2" name="直線コネクタ 551">
          <a:extLst>
            <a:ext uri="{FF2B5EF4-FFF2-40B4-BE49-F238E27FC236}">
              <a16:creationId xmlns:a16="http://schemas.microsoft.com/office/drawing/2014/main" id="{748DFA5D-E805-4840-B980-68896037530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918601C4-B200-4C1A-9F47-C8CF994F05B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4" name="直線コネクタ 553">
          <a:extLst>
            <a:ext uri="{FF2B5EF4-FFF2-40B4-BE49-F238E27FC236}">
              <a16:creationId xmlns:a16="http://schemas.microsoft.com/office/drawing/2014/main" id="{6D00B003-733A-4DF6-916B-5FA803A2C04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13058BC1-09CA-4F69-89E2-F1AD6C61655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6" name="直線コネクタ 555">
          <a:extLst>
            <a:ext uri="{FF2B5EF4-FFF2-40B4-BE49-F238E27FC236}">
              <a16:creationId xmlns:a16="http://schemas.microsoft.com/office/drawing/2014/main" id="{07D94AE5-FE3A-4BFC-8175-089C37C2A28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7" name="テキスト ボックス 556">
          <a:extLst>
            <a:ext uri="{FF2B5EF4-FFF2-40B4-BE49-F238E27FC236}">
              <a16:creationId xmlns:a16="http://schemas.microsoft.com/office/drawing/2014/main" id="{F56283B4-98AA-4148-BF0C-08D6E6CBD13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8" name="直線コネクタ 557">
          <a:extLst>
            <a:ext uri="{FF2B5EF4-FFF2-40B4-BE49-F238E27FC236}">
              <a16:creationId xmlns:a16="http://schemas.microsoft.com/office/drawing/2014/main" id="{C2C6241C-66AF-4B22-B2DA-84F260F5276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9" name="テキスト ボックス 558">
          <a:extLst>
            <a:ext uri="{FF2B5EF4-FFF2-40B4-BE49-F238E27FC236}">
              <a16:creationId xmlns:a16="http://schemas.microsoft.com/office/drawing/2014/main" id="{DA57948D-B917-402E-8E9A-401E4CB73E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0" name="直線コネクタ 559">
          <a:extLst>
            <a:ext uri="{FF2B5EF4-FFF2-40B4-BE49-F238E27FC236}">
              <a16:creationId xmlns:a16="http://schemas.microsoft.com/office/drawing/2014/main" id="{613D86C5-CA83-4A66-9965-9885276341A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1" name="テキスト ボックス 560">
          <a:extLst>
            <a:ext uri="{FF2B5EF4-FFF2-40B4-BE49-F238E27FC236}">
              <a16:creationId xmlns:a16="http://schemas.microsoft.com/office/drawing/2014/main" id="{CFEA45EC-FFD4-4BD7-AFFB-113848C47C5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2" name="直線コネクタ 561">
          <a:extLst>
            <a:ext uri="{FF2B5EF4-FFF2-40B4-BE49-F238E27FC236}">
              <a16:creationId xmlns:a16="http://schemas.microsoft.com/office/drawing/2014/main" id="{99B1A4D6-5B16-4211-871A-7D686F123B7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3" name="テキスト ボックス 562">
          <a:extLst>
            <a:ext uri="{FF2B5EF4-FFF2-40B4-BE49-F238E27FC236}">
              <a16:creationId xmlns:a16="http://schemas.microsoft.com/office/drawing/2014/main" id="{10C294E6-CB2D-4251-A26D-6C3783C017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4" name="直線コネクタ 563">
          <a:extLst>
            <a:ext uri="{FF2B5EF4-FFF2-40B4-BE49-F238E27FC236}">
              <a16:creationId xmlns:a16="http://schemas.microsoft.com/office/drawing/2014/main" id="{3220C5F2-2CD8-4755-BDAD-88E67EBB2F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5" name="テキスト ボックス 564">
          <a:extLst>
            <a:ext uri="{FF2B5EF4-FFF2-40B4-BE49-F238E27FC236}">
              <a16:creationId xmlns:a16="http://schemas.microsoft.com/office/drawing/2014/main" id="{8A7DBADC-016B-4230-A4CA-88526AB1BE5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a:extLst>
            <a:ext uri="{FF2B5EF4-FFF2-40B4-BE49-F238E27FC236}">
              <a16:creationId xmlns:a16="http://schemas.microsoft.com/office/drawing/2014/main" id="{413392BC-9D4C-4AED-A34E-FC224064E8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a:extLst>
            <a:ext uri="{FF2B5EF4-FFF2-40B4-BE49-F238E27FC236}">
              <a16:creationId xmlns:a16="http://schemas.microsoft.com/office/drawing/2014/main" id="{02E9A813-995F-4E22-8E78-C12448210B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68" name="直線コネクタ 567">
          <a:extLst>
            <a:ext uri="{FF2B5EF4-FFF2-40B4-BE49-F238E27FC236}">
              <a16:creationId xmlns:a16="http://schemas.microsoft.com/office/drawing/2014/main" id="{37AE9871-A36B-4800-8A49-E053AABB857D}"/>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9" name="【保健センター・保健所】&#10;有形固定資産減価償却率最小値テキスト">
          <a:extLst>
            <a:ext uri="{FF2B5EF4-FFF2-40B4-BE49-F238E27FC236}">
              <a16:creationId xmlns:a16="http://schemas.microsoft.com/office/drawing/2014/main" id="{23CF0FD2-FE58-49B5-A9A8-7E2DC2472BF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0" name="直線コネクタ 569">
          <a:extLst>
            <a:ext uri="{FF2B5EF4-FFF2-40B4-BE49-F238E27FC236}">
              <a16:creationId xmlns:a16="http://schemas.microsoft.com/office/drawing/2014/main" id="{67513948-DBBC-4D90-9FD7-3A615BDDD75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71" name="【保健センター・保健所】&#10;有形固定資産減価償却率最大値テキスト">
          <a:extLst>
            <a:ext uri="{FF2B5EF4-FFF2-40B4-BE49-F238E27FC236}">
              <a16:creationId xmlns:a16="http://schemas.microsoft.com/office/drawing/2014/main" id="{EE8280CA-1B7D-4339-BDA8-7E873F3C8A18}"/>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72" name="直線コネクタ 571">
          <a:extLst>
            <a:ext uri="{FF2B5EF4-FFF2-40B4-BE49-F238E27FC236}">
              <a16:creationId xmlns:a16="http://schemas.microsoft.com/office/drawing/2014/main" id="{2E62B09E-D8D7-4BF9-BA19-DAE6292E5033}"/>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573" name="【保健センター・保健所】&#10;有形固定資産減価償却率平均値テキスト">
          <a:extLst>
            <a:ext uri="{FF2B5EF4-FFF2-40B4-BE49-F238E27FC236}">
              <a16:creationId xmlns:a16="http://schemas.microsoft.com/office/drawing/2014/main" id="{9B2B8632-A15B-4268-A9AF-D7889D8AC9F4}"/>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74" name="フローチャート: 判断 573">
          <a:extLst>
            <a:ext uri="{FF2B5EF4-FFF2-40B4-BE49-F238E27FC236}">
              <a16:creationId xmlns:a16="http://schemas.microsoft.com/office/drawing/2014/main" id="{4B30C686-ABE1-4EBD-9CB2-5E9CCD922717}"/>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75" name="フローチャート: 判断 574">
          <a:extLst>
            <a:ext uri="{FF2B5EF4-FFF2-40B4-BE49-F238E27FC236}">
              <a16:creationId xmlns:a16="http://schemas.microsoft.com/office/drawing/2014/main" id="{FCE41B17-E228-4C2A-A3AF-ECABDCBD78A7}"/>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76" name="フローチャート: 判断 575">
          <a:extLst>
            <a:ext uri="{FF2B5EF4-FFF2-40B4-BE49-F238E27FC236}">
              <a16:creationId xmlns:a16="http://schemas.microsoft.com/office/drawing/2014/main" id="{946919BF-9F08-4CA9-B937-5ADD6180C449}"/>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77" name="フローチャート: 判断 576">
          <a:extLst>
            <a:ext uri="{FF2B5EF4-FFF2-40B4-BE49-F238E27FC236}">
              <a16:creationId xmlns:a16="http://schemas.microsoft.com/office/drawing/2014/main" id="{7B92828B-FB43-4B52-ABEC-4A208443C6B5}"/>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578" name="フローチャート: 判断 577">
          <a:extLst>
            <a:ext uri="{FF2B5EF4-FFF2-40B4-BE49-F238E27FC236}">
              <a16:creationId xmlns:a16="http://schemas.microsoft.com/office/drawing/2014/main" id="{0344BCDE-9605-4868-AD27-2581F1E42440}"/>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BB639267-F54E-4FA5-A656-55F61B423C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10B3E64-B380-4404-9056-50629A7995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F4827411-BA42-4A90-82AD-DF2A2E76C70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822E94C3-9293-49A8-9E94-EB595A22D8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A9BAEAD2-8D38-4289-8499-F5199D321C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584" name="楕円 583">
          <a:extLst>
            <a:ext uri="{FF2B5EF4-FFF2-40B4-BE49-F238E27FC236}">
              <a16:creationId xmlns:a16="http://schemas.microsoft.com/office/drawing/2014/main" id="{2B58985F-7AE1-4684-ACFF-8932E3F66BB6}"/>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585" name="【保健センター・保健所】&#10;有形固定資産減価償却率該当値テキスト">
          <a:extLst>
            <a:ext uri="{FF2B5EF4-FFF2-40B4-BE49-F238E27FC236}">
              <a16:creationId xmlns:a16="http://schemas.microsoft.com/office/drawing/2014/main" id="{3EA59EBF-AA2D-4865-998A-B110F9B4AE56}"/>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586" name="楕円 585">
          <a:extLst>
            <a:ext uri="{FF2B5EF4-FFF2-40B4-BE49-F238E27FC236}">
              <a16:creationId xmlns:a16="http://schemas.microsoft.com/office/drawing/2014/main" id="{5C84FFA8-724F-4BF2-BB28-A87A1FBF507A}"/>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587" name="直線コネクタ 586">
          <a:extLst>
            <a:ext uri="{FF2B5EF4-FFF2-40B4-BE49-F238E27FC236}">
              <a16:creationId xmlns:a16="http://schemas.microsoft.com/office/drawing/2014/main" id="{6E205362-0F95-4F3F-AACE-0E56A13B7711}"/>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88" name="楕円 587">
          <a:extLst>
            <a:ext uri="{FF2B5EF4-FFF2-40B4-BE49-F238E27FC236}">
              <a16:creationId xmlns:a16="http://schemas.microsoft.com/office/drawing/2014/main" id="{39584733-98E8-4C5A-A49F-BE7AE1EC405E}"/>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91820</xdr:rowOff>
    </xdr:from>
    <xdr:ext cx="405111" cy="259045"/>
    <xdr:sp macro="" textlink="">
      <xdr:nvSpPr>
        <xdr:cNvPr id="589" name="n_1aveValue【保健センター・保健所】&#10;有形固定資産減価償却率">
          <a:extLst>
            <a:ext uri="{FF2B5EF4-FFF2-40B4-BE49-F238E27FC236}">
              <a16:creationId xmlns:a16="http://schemas.microsoft.com/office/drawing/2014/main" id="{70AA460B-0463-4991-A7FA-4D28E7D66662}"/>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90" name="n_2aveValue【保健センター・保健所】&#10;有形固定資産減価償却率">
          <a:extLst>
            <a:ext uri="{FF2B5EF4-FFF2-40B4-BE49-F238E27FC236}">
              <a16:creationId xmlns:a16="http://schemas.microsoft.com/office/drawing/2014/main" id="{054A8A14-6493-47F2-A43C-2B463F95D962}"/>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91" name="n_3aveValue【保健センター・保健所】&#10;有形固定資産減価償却率">
          <a:extLst>
            <a:ext uri="{FF2B5EF4-FFF2-40B4-BE49-F238E27FC236}">
              <a16:creationId xmlns:a16="http://schemas.microsoft.com/office/drawing/2014/main" id="{81E91149-EF99-4D11-93F5-1EA3F6D1D06E}"/>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592" name="n_4aveValue【保健センター・保健所】&#10;有形固定資産減価償却率">
          <a:extLst>
            <a:ext uri="{FF2B5EF4-FFF2-40B4-BE49-F238E27FC236}">
              <a16:creationId xmlns:a16="http://schemas.microsoft.com/office/drawing/2014/main" id="{015ADED1-1F35-4F0B-84EC-0615CA28568B}"/>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593" name="n_1mainValue【保健センター・保健所】&#10;有形固定資産減価償却率">
          <a:extLst>
            <a:ext uri="{FF2B5EF4-FFF2-40B4-BE49-F238E27FC236}">
              <a16:creationId xmlns:a16="http://schemas.microsoft.com/office/drawing/2014/main" id="{545E9E99-B9D3-4D6C-874B-32151B302AFE}"/>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94" name="n_3mainValue【保健センター・保健所】&#10;有形固定資産減価償却率">
          <a:extLst>
            <a:ext uri="{FF2B5EF4-FFF2-40B4-BE49-F238E27FC236}">
              <a16:creationId xmlns:a16="http://schemas.microsoft.com/office/drawing/2014/main" id="{2D03FBA9-2C20-4BAA-8CCB-00DF83913834}"/>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a:extLst>
            <a:ext uri="{FF2B5EF4-FFF2-40B4-BE49-F238E27FC236}">
              <a16:creationId xmlns:a16="http://schemas.microsoft.com/office/drawing/2014/main" id="{55170D18-1385-43DB-8A4B-9A0D18F195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a:extLst>
            <a:ext uri="{FF2B5EF4-FFF2-40B4-BE49-F238E27FC236}">
              <a16:creationId xmlns:a16="http://schemas.microsoft.com/office/drawing/2014/main" id="{DBF4494A-3047-431D-BAE7-0E248B2DF2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a:extLst>
            <a:ext uri="{FF2B5EF4-FFF2-40B4-BE49-F238E27FC236}">
              <a16:creationId xmlns:a16="http://schemas.microsoft.com/office/drawing/2014/main" id="{C0F01F69-F8C8-45D9-B38E-5CDABF63DC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a:extLst>
            <a:ext uri="{FF2B5EF4-FFF2-40B4-BE49-F238E27FC236}">
              <a16:creationId xmlns:a16="http://schemas.microsoft.com/office/drawing/2014/main" id="{4A4F0519-AF8B-4ECC-896D-69DCF9C482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a:extLst>
            <a:ext uri="{FF2B5EF4-FFF2-40B4-BE49-F238E27FC236}">
              <a16:creationId xmlns:a16="http://schemas.microsoft.com/office/drawing/2014/main" id="{3BFBFA0A-8B53-491C-8FAD-32C09E4434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a:extLst>
            <a:ext uri="{FF2B5EF4-FFF2-40B4-BE49-F238E27FC236}">
              <a16:creationId xmlns:a16="http://schemas.microsoft.com/office/drawing/2014/main" id="{9915BDB6-10E7-44A2-A990-01BDB13828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a:extLst>
            <a:ext uri="{FF2B5EF4-FFF2-40B4-BE49-F238E27FC236}">
              <a16:creationId xmlns:a16="http://schemas.microsoft.com/office/drawing/2014/main" id="{E9D4C7A9-24B2-4ADC-A301-F965B8F1AC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a:extLst>
            <a:ext uri="{FF2B5EF4-FFF2-40B4-BE49-F238E27FC236}">
              <a16:creationId xmlns:a16="http://schemas.microsoft.com/office/drawing/2014/main" id="{D8005595-2B04-49CE-AABE-2F840CB049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a:extLst>
            <a:ext uri="{FF2B5EF4-FFF2-40B4-BE49-F238E27FC236}">
              <a16:creationId xmlns:a16="http://schemas.microsoft.com/office/drawing/2014/main" id="{1D06EFDE-4D86-4DAC-B90C-3FB02FEB01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a:extLst>
            <a:ext uri="{FF2B5EF4-FFF2-40B4-BE49-F238E27FC236}">
              <a16:creationId xmlns:a16="http://schemas.microsoft.com/office/drawing/2014/main" id="{FB59E770-DD54-499C-A0C6-50AB4A92FA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a:extLst>
            <a:ext uri="{FF2B5EF4-FFF2-40B4-BE49-F238E27FC236}">
              <a16:creationId xmlns:a16="http://schemas.microsoft.com/office/drawing/2014/main" id="{660A12E1-20E7-4B3D-B87E-3790D0E0186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a:extLst>
            <a:ext uri="{FF2B5EF4-FFF2-40B4-BE49-F238E27FC236}">
              <a16:creationId xmlns:a16="http://schemas.microsoft.com/office/drawing/2014/main" id="{58321976-1E26-40BE-B09A-02B333EBF1D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a:extLst>
            <a:ext uri="{FF2B5EF4-FFF2-40B4-BE49-F238E27FC236}">
              <a16:creationId xmlns:a16="http://schemas.microsoft.com/office/drawing/2014/main" id="{F4592F77-AD72-48C7-A069-C9FEB7AFD0C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a:extLst>
            <a:ext uri="{FF2B5EF4-FFF2-40B4-BE49-F238E27FC236}">
              <a16:creationId xmlns:a16="http://schemas.microsoft.com/office/drawing/2014/main" id="{520B5857-35FD-40AD-8891-F5144C66A4E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a:extLst>
            <a:ext uri="{FF2B5EF4-FFF2-40B4-BE49-F238E27FC236}">
              <a16:creationId xmlns:a16="http://schemas.microsoft.com/office/drawing/2014/main" id="{29AC64DC-9A60-4ECE-8173-A3AD7EC1B05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a:extLst>
            <a:ext uri="{FF2B5EF4-FFF2-40B4-BE49-F238E27FC236}">
              <a16:creationId xmlns:a16="http://schemas.microsoft.com/office/drawing/2014/main" id="{E9F4A6EB-0A9F-4289-8C34-8489C278F77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a:extLst>
            <a:ext uri="{FF2B5EF4-FFF2-40B4-BE49-F238E27FC236}">
              <a16:creationId xmlns:a16="http://schemas.microsoft.com/office/drawing/2014/main" id="{EBD11FF8-1CC9-4224-8ACB-AA19207072B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a:extLst>
            <a:ext uri="{FF2B5EF4-FFF2-40B4-BE49-F238E27FC236}">
              <a16:creationId xmlns:a16="http://schemas.microsoft.com/office/drawing/2014/main" id="{F6F0FF67-A48A-438E-9B75-27B7F684985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a:extLst>
            <a:ext uri="{FF2B5EF4-FFF2-40B4-BE49-F238E27FC236}">
              <a16:creationId xmlns:a16="http://schemas.microsoft.com/office/drawing/2014/main" id="{7D73F752-5AB0-43DB-B75D-D77368605D7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a:extLst>
            <a:ext uri="{FF2B5EF4-FFF2-40B4-BE49-F238E27FC236}">
              <a16:creationId xmlns:a16="http://schemas.microsoft.com/office/drawing/2014/main" id="{4D6C63CB-BBDE-4C98-813E-3D115922C1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a:extLst>
            <a:ext uri="{FF2B5EF4-FFF2-40B4-BE49-F238E27FC236}">
              <a16:creationId xmlns:a16="http://schemas.microsoft.com/office/drawing/2014/main" id="{05A614D4-048B-4F71-BE3D-E38DC1D698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a:extLst>
            <a:ext uri="{FF2B5EF4-FFF2-40B4-BE49-F238E27FC236}">
              <a16:creationId xmlns:a16="http://schemas.microsoft.com/office/drawing/2014/main" id="{C2DB7E64-522F-40BF-8139-0120A21D92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a:extLst>
            <a:ext uri="{FF2B5EF4-FFF2-40B4-BE49-F238E27FC236}">
              <a16:creationId xmlns:a16="http://schemas.microsoft.com/office/drawing/2014/main" id="{2AFD3CA2-B395-4CDB-A5AE-4BDA78D12D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618" name="直線コネクタ 617">
          <a:extLst>
            <a:ext uri="{FF2B5EF4-FFF2-40B4-BE49-F238E27FC236}">
              <a16:creationId xmlns:a16="http://schemas.microsoft.com/office/drawing/2014/main" id="{DFD7237F-33F7-47F1-BF8B-43D0C841FAD9}"/>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19" name="【保健センター・保健所】&#10;一人当たり面積最小値テキスト">
          <a:extLst>
            <a:ext uri="{FF2B5EF4-FFF2-40B4-BE49-F238E27FC236}">
              <a16:creationId xmlns:a16="http://schemas.microsoft.com/office/drawing/2014/main" id="{5FE4C094-733F-4AA2-8173-5B5780CD67A5}"/>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20" name="直線コネクタ 619">
          <a:extLst>
            <a:ext uri="{FF2B5EF4-FFF2-40B4-BE49-F238E27FC236}">
              <a16:creationId xmlns:a16="http://schemas.microsoft.com/office/drawing/2014/main" id="{AA60AA25-3B47-44E9-B573-43FCF82191E4}"/>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621" name="【保健センター・保健所】&#10;一人当たり面積最大値テキスト">
          <a:extLst>
            <a:ext uri="{FF2B5EF4-FFF2-40B4-BE49-F238E27FC236}">
              <a16:creationId xmlns:a16="http://schemas.microsoft.com/office/drawing/2014/main" id="{101B4412-27E1-4D45-8482-881DEF64BAD6}"/>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622" name="直線コネクタ 621">
          <a:extLst>
            <a:ext uri="{FF2B5EF4-FFF2-40B4-BE49-F238E27FC236}">
              <a16:creationId xmlns:a16="http://schemas.microsoft.com/office/drawing/2014/main" id="{A495A6F4-E4F4-495E-9DED-A31F61A7921E}"/>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623" name="【保健センター・保健所】&#10;一人当たり面積平均値テキスト">
          <a:extLst>
            <a:ext uri="{FF2B5EF4-FFF2-40B4-BE49-F238E27FC236}">
              <a16:creationId xmlns:a16="http://schemas.microsoft.com/office/drawing/2014/main" id="{EB6255FA-B9A5-4ADC-935F-0E281C662CBC}"/>
            </a:ext>
          </a:extLst>
        </xdr:cNvPr>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24" name="フローチャート: 判断 623">
          <a:extLst>
            <a:ext uri="{FF2B5EF4-FFF2-40B4-BE49-F238E27FC236}">
              <a16:creationId xmlns:a16="http://schemas.microsoft.com/office/drawing/2014/main" id="{D1A73634-CC65-40FD-95E6-ABA6E6A67B68}"/>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25" name="フローチャート: 判断 624">
          <a:extLst>
            <a:ext uri="{FF2B5EF4-FFF2-40B4-BE49-F238E27FC236}">
              <a16:creationId xmlns:a16="http://schemas.microsoft.com/office/drawing/2014/main" id="{C08B4522-D1FF-498E-A783-D7519D7F5DE2}"/>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26" name="フローチャート: 判断 625">
          <a:extLst>
            <a:ext uri="{FF2B5EF4-FFF2-40B4-BE49-F238E27FC236}">
              <a16:creationId xmlns:a16="http://schemas.microsoft.com/office/drawing/2014/main" id="{9266FD4D-F4C6-4B91-AA2F-89B216C2D44D}"/>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27" name="フローチャート: 判断 626">
          <a:extLst>
            <a:ext uri="{FF2B5EF4-FFF2-40B4-BE49-F238E27FC236}">
              <a16:creationId xmlns:a16="http://schemas.microsoft.com/office/drawing/2014/main" id="{E83C4067-1D07-43DA-816D-4EA339C96CE5}"/>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28" name="フローチャート: 判断 627">
          <a:extLst>
            <a:ext uri="{FF2B5EF4-FFF2-40B4-BE49-F238E27FC236}">
              <a16:creationId xmlns:a16="http://schemas.microsoft.com/office/drawing/2014/main" id="{B62FD001-56A3-4F32-B97C-DD5CA2933A06}"/>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E6C739DD-9648-4FE7-81EE-11D3884967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26B1D1B7-9A3F-4399-B8D8-5BEDAB3A02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34116302-7689-4E65-83B6-CD2FC717D3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F2CBAE9E-A95C-4A07-9B0A-FF90D96440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4E9A6D8B-4517-43CD-95AA-F985E5DFA50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48260</xdr:rowOff>
    </xdr:from>
    <xdr:to>
      <xdr:col>116</xdr:col>
      <xdr:colOff>114300</xdr:colOff>
      <xdr:row>63</xdr:row>
      <xdr:rowOff>149860</xdr:rowOff>
    </xdr:to>
    <xdr:sp macro="" textlink="">
      <xdr:nvSpPr>
        <xdr:cNvPr id="634" name="楕円 633">
          <a:extLst>
            <a:ext uri="{FF2B5EF4-FFF2-40B4-BE49-F238E27FC236}">
              <a16:creationId xmlns:a16="http://schemas.microsoft.com/office/drawing/2014/main" id="{33D78918-9037-4606-8795-741E6198935E}"/>
            </a:ext>
          </a:extLst>
        </xdr:cNvPr>
        <xdr:cNvSpPr/>
      </xdr:nvSpPr>
      <xdr:spPr>
        <a:xfrm>
          <a:off x="22110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134637</xdr:rowOff>
    </xdr:from>
    <xdr:ext cx="469744" cy="259045"/>
    <xdr:sp macro="" textlink="">
      <xdr:nvSpPr>
        <xdr:cNvPr id="635" name="【保健センター・保健所】&#10;一人当たり面積該当値テキスト">
          <a:extLst>
            <a:ext uri="{FF2B5EF4-FFF2-40B4-BE49-F238E27FC236}">
              <a16:creationId xmlns:a16="http://schemas.microsoft.com/office/drawing/2014/main" id="{CD2E247D-0F2A-4830-A2EA-132BDB5D2C10}"/>
            </a:ext>
          </a:extLst>
        </xdr:cNvPr>
        <xdr:cNvSpPr txBox="1"/>
      </xdr:nvSpPr>
      <xdr:spPr>
        <a:xfrm>
          <a:off x="22199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36" name="楕円 635">
          <a:extLst>
            <a:ext uri="{FF2B5EF4-FFF2-40B4-BE49-F238E27FC236}">
              <a16:creationId xmlns:a16="http://schemas.microsoft.com/office/drawing/2014/main" id="{C702B043-63BB-4A29-BA02-0988390AD364}"/>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99060</xdr:rowOff>
    </xdr:from>
    <xdr:to>
      <xdr:col>116</xdr:col>
      <xdr:colOff>63500</xdr:colOff>
      <xdr:row>63</xdr:row>
      <xdr:rowOff>102870</xdr:rowOff>
    </xdr:to>
    <xdr:cxnSp macro="">
      <xdr:nvCxnSpPr>
        <xdr:cNvPr id="637" name="直線コネクタ 636">
          <a:extLst>
            <a:ext uri="{FF2B5EF4-FFF2-40B4-BE49-F238E27FC236}">
              <a16:creationId xmlns:a16="http://schemas.microsoft.com/office/drawing/2014/main" id="{C2D7044A-A62E-470D-AF89-7804569BB728}"/>
            </a:ext>
          </a:extLst>
        </xdr:cNvPr>
        <xdr:cNvCxnSpPr/>
      </xdr:nvCxnSpPr>
      <xdr:spPr>
        <a:xfrm flipV="1">
          <a:off x="21323300" y="10900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楕円 637">
          <a:extLst>
            <a:ext uri="{FF2B5EF4-FFF2-40B4-BE49-F238E27FC236}">
              <a16:creationId xmlns:a16="http://schemas.microsoft.com/office/drawing/2014/main" id="{9BB534E5-02CA-4A2D-9A92-C914B4A069F5}"/>
            </a:ext>
          </a:extLst>
        </xdr:cNvPr>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639" name="n_1aveValue【保健センター・保健所】&#10;一人当たり面積">
          <a:extLst>
            <a:ext uri="{FF2B5EF4-FFF2-40B4-BE49-F238E27FC236}">
              <a16:creationId xmlns:a16="http://schemas.microsoft.com/office/drawing/2014/main" id="{F401DEA2-900A-4CF9-878C-D2A69DD005A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40" name="n_2aveValue【保健センター・保健所】&#10;一人当たり面積">
          <a:extLst>
            <a:ext uri="{FF2B5EF4-FFF2-40B4-BE49-F238E27FC236}">
              <a16:creationId xmlns:a16="http://schemas.microsoft.com/office/drawing/2014/main" id="{4CB93267-2782-46DA-BE4B-30761C200B49}"/>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41" name="n_3aveValue【保健センター・保健所】&#10;一人当たり面積">
          <a:extLst>
            <a:ext uri="{FF2B5EF4-FFF2-40B4-BE49-F238E27FC236}">
              <a16:creationId xmlns:a16="http://schemas.microsoft.com/office/drawing/2014/main" id="{19A39882-9150-4390-B8A5-A3834DDBD965}"/>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642" name="n_4aveValue【保健センター・保健所】&#10;一人当たり面積">
          <a:extLst>
            <a:ext uri="{FF2B5EF4-FFF2-40B4-BE49-F238E27FC236}">
              <a16:creationId xmlns:a16="http://schemas.microsoft.com/office/drawing/2014/main" id="{BD7C1B09-4079-4192-BA32-4DD3D16F221C}"/>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43" name="n_1mainValue【保健センター・保健所】&#10;一人当たり面積">
          <a:extLst>
            <a:ext uri="{FF2B5EF4-FFF2-40B4-BE49-F238E27FC236}">
              <a16:creationId xmlns:a16="http://schemas.microsoft.com/office/drawing/2014/main" id="{F8E00BF8-D1F2-4EDD-B4E1-776A999CB1DA}"/>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44" name="n_3mainValue【保健センター・保健所】&#10;一人当たり面積">
          <a:extLst>
            <a:ext uri="{FF2B5EF4-FFF2-40B4-BE49-F238E27FC236}">
              <a16:creationId xmlns:a16="http://schemas.microsoft.com/office/drawing/2014/main" id="{76143AA0-6BB9-46F5-B91B-C445D9F8F223}"/>
            </a:ext>
          </a:extLst>
        </xdr:cNvPr>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a:extLst>
            <a:ext uri="{FF2B5EF4-FFF2-40B4-BE49-F238E27FC236}">
              <a16:creationId xmlns:a16="http://schemas.microsoft.com/office/drawing/2014/main" id="{39CCFC45-62A8-43A0-8F58-ADFAF25BC5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a:extLst>
            <a:ext uri="{FF2B5EF4-FFF2-40B4-BE49-F238E27FC236}">
              <a16:creationId xmlns:a16="http://schemas.microsoft.com/office/drawing/2014/main" id="{0436D09A-02CF-438D-887F-D6139EF2CE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a:extLst>
            <a:ext uri="{FF2B5EF4-FFF2-40B4-BE49-F238E27FC236}">
              <a16:creationId xmlns:a16="http://schemas.microsoft.com/office/drawing/2014/main" id="{7E1C13E7-0E34-48E3-92DC-6160E9CFD8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a:extLst>
            <a:ext uri="{FF2B5EF4-FFF2-40B4-BE49-F238E27FC236}">
              <a16:creationId xmlns:a16="http://schemas.microsoft.com/office/drawing/2014/main" id="{9E0CE2B5-9AD1-45B2-8089-4B8CF66100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a:extLst>
            <a:ext uri="{FF2B5EF4-FFF2-40B4-BE49-F238E27FC236}">
              <a16:creationId xmlns:a16="http://schemas.microsoft.com/office/drawing/2014/main" id="{D5CBBDF4-9DBC-47C6-B476-1ED066324F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a:extLst>
            <a:ext uri="{FF2B5EF4-FFF2-40B4-BE49-F238E27FC236}">
              <a16:creationId xmlns:a16="http://schemas.microsoft.com/office/drawing/2014/main" id="{DD9AA80D-F84F-43E2-AD5F-773B08A233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a:extLst>
            <a:ext uri="{FF2B5EF4-FFF2-40B4-BE49-F238E27FC236}">
              <a16:creationId xmlns:a16="http://schemas.microsoft.com/office/drawing/2014/main" id="{C38F3275-560C-4837-BC3A-AC4B7E1356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a:extLst>
            <a:ext uri="{FF2B5EF4-FFF2-40B4-BE49-F238E27FC236}">
              <a16:creationId xmlns:a16="http://schemas.microsoft.com/office/drawing/2014/main" id="{91C8BD1C-650F-49C1-B4D0-57BB2088519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7C2E7DFE-EA47-4160-9B01-2DF0015731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a:extLst>
            <a:ext uri="{FF2B5EF4-FFF2-40B4-BE49-F238E27FC236}">
              <a16:creationId xmlns:a16="http://schemas.microsoft.com/office/drawing/2014/main" id="{07C03052-EEC2-4870-8210-E6176257B0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a:extLst>
            <a:ext uri="{FF2B5EF4-FFF2-40B4-BE49-F238E27FC236}">
              <a16:creationId xmlns:a16="http://schemas.microsoft.com/office/drawing/2014/main" id="{C31AC3A6-CF80-49AF-9946-4FF513F08CD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a:extLst>
            <a:ext uri="{FF2B5EF4-FFF2-40B4-BE49-F238E27FC236}">
              <a16:creationId xmlns:a16="http://schemas.microsoft.com/office/drawing/2014/main" id="{76DA4087-685E-4DF4-9CBE-0C3E180ACD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a:extLst>
            <a:ext uri="{FF2B5EF4-FFF2-40B4-BE49-F238E27FC236}">
              <a16:creationId xmlns:a16="http://schemas.microsoft.com/office/drawing/2014/main" id="{683056A3-F60B-4F8C-8C24-524C4AE543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a:extLst>
            <a:ext uri="{FF2B5EF4-FFF2-40B4-BE49-F238E27FC236}">
              <a16:creationId xmlns:a16="http://schemas.microsoft.com/office/drawing/2014/main" id="{67204496-0E0D-435E-81A2-E6716A5B5CB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a:extLst>
            <a:ext uri="{FF2B5EF4-FFF2-40B4-BE49-F238E27FC236}">
              <a16:creationId xmlns:a16="http://schemas.microsoft.com/office/drawing/2014/main" id="{50F0A609-D010-49F5-8E86-4A06823A09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95C5FC83-5D28-474E-8988-85CCDBA474C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a:extLst>
            <a:ext uri="{FF2B5EF4-FFF2-40B4-BE49-F238E27FC236}">
              <a16:creationId xmlns:a16="http://schemas.microsoft.com/office/drawing/2014/main" id="{6D7B8F3E-5A30-457D-8D5D-254B4912B1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a:extLst>
            <a:ext uri="{FF2B5EF4-FFF2-40B4-BE49-F238E27FC236}">
              <a16:creationId xmlns:a16="http://schemas.microsoft.com/office/drawing/2014/main" id="{187461F0-45F7-4B14-9D13-6B4145E545C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a:extLst>
            <a:ext uri="{FF2B5EF4-FFF2-40B4-BE49-F238E27FC236}">
              <a16:creationId xmlns:a16="http://schemas.microsoft.com/office/drawing/2014/main" id="{1931EB95-B2D6-4AFF-A9FE-EE239C431C6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a:extLst>
            <a:ext uri="{FF2B5EF4-FFF2-40B4-BE49-F238E27FC236}">
              <a16:creationId xmlns:a16="http://schemas.microsoft.com/office/drawing/2014/main" id="{93E0F347-6FBF-4943-BF43-4179A9AA45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a:extLst>
            <a:ext uri="{FF2B5EF4-FFF2-40B4-BE49-F238E27FC236}">
              <a16:creationId xmlns:a16="http://schemas.microsoft.com/office/drawing/2014/main" id="{C6904FF5-A34A-4FED-919B-4337FB5D67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a:extLst>
            <a:ext uri="{FF2B5EF4-FFF2-40B4-BE49-F238E27FC236}">
              <a16:creationId xmlns:a16="http://schemas.microsoft.com/office/drawing/2014/main" id="{46CD45AF-DC87-45DB-A979-E73701B182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a:extLst>
            <a:ext uri="{FF2B5EF4-FFF2-40B4-BE49-F238E27FC236}">
              <a16:creationId xmlns:a16="http://schemas.microsoft.com/office/drawing/2014/main" id="{AEC5BF92-17DC-46C6-9C09-F048160486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a:extLst>
            <a:ext uri="{FF2B5EF4-FFF2-40B4-BE49-F238E27FC236}">
              <a16:creationId xmlns:a16="http://schemas.microsoft.com/office/drawing/2014/main" id="{AB1F6992-9BC1-4BE5-95F9-0AC9561746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a:extLst>
            <a:ext uri="{FF2B5EF4-FFF2-40B4-BE49-F238E27FC236}">
              <a16:creationId xmlns:a16="http://schemas.microsoft.com/office/drawing/2014/main" id="{AC00466C-1CE7-4166-88EA-3D5B4251DCB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a:extLst>
            <a:ext uri="{FF2B5EF4-FFF2-40B4-BE49-F238E27FC236}">
              <a16:creationId xmlns:a16="http://schemas.microsoft.com/office/drawing/2014/main" id="{E6990FD1-F6ED-4877-B338-3EC0D8BBCD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1" name="テキスト ボックス 670">
          <a:extLst>
            <a:ext uri="{FF2B5EF4-FFF2-40B4-BE49-F238E27FC236}">
              <a16:creationId xmlns:a16="http://schemas.microsoft.com/office/drawing/2014/main" id="{F215291F-1056-42FA-8868-174322814B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a:extLst>
            <a:ext uri="{FF2B5EF4-FFF2-40B4-BE49-F238E27FC236}">
              <a16:creationId xmlns:a16="http://schemas.microsoft.com/office/drawing/2014/main" id="{7FB1743B-E769-43D0-87B5-637E9523C9C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3" name="テキスト ボックス 672">
          <a:extLst>
            <a:ext uri="{FF2B5EF4-FFF2-40B4-BE49-F238E27FC236}">
              <a16:creationId xmlns:a16="http://schemas.microsoft.com/office/drawing/2014/main" id="{2F10835F-879B-46A1-AE24-D3596A27C3F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a:extLst>
            <a:ext uri="{FF2B5EF4-FFF2-40B4-BE49-F238E27FC236}">
              <a16:creationId xmlns:a16="http://schemas.microsoft.com/office/drawing/2014/main" id="{FD11C6E8-49DE-4540-B306-9D36F7CE7DC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5" name="テキスト ボックス 674">
          <a:extLst>
            <a:ext uri="{FF2B5EF4-FFF2-40B4-BE49-F238E27FC236}">
              <a16:creationId xmlns:a16="http://schemas.microsoft.com/office/drawing/2014/main" id="{E5B3B09F-5D56-445B-8DF6-8AF0752B708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a:extLst>
            <a:ext uri="{FF2B5EF4-FFF2-40B4-BE49-F238E27FC236}">
              <a16:creationId xmlns:a16="http://schemas.microsoft.com/office/drawing/2014/main" id="{5B36E3D4-5C37-43AB-9A8D-787A5E3F1FF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7" name="テキスト ボックス 676">
          <a:extLst>
            <a:ext uri="{FF2B5EF4-FFF2-40B4-BE49-F238E27FC236}">
              <a16:creationId xmlns:a16="http://schemas.microsoft.com/office/drawing/2014/main" id="{418A24AF-36F0-4A40-BA1F-4E1EAB156EB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a:extLst>
            <a:ext uri="{FF2B5EF4-FFF2-40B4-BE49-F238E27FC236}">
              <a16:creationId xmlns:a16="http://schemas.microsoft.com/office/drawing/2014/main" id="{5C9534D6-26AF-4E28-8651-62CD2C2A841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9" name="テキスト ボックス 678">
          <a:extLst>
            <a:ext uri="{FF2B5EF4-FFF2-40B4-BE49-F238E27FC236}">
              <a16:creationId xmlns:a16="http://schemas.microsoft.com/office/drawing/2014/main" id="{F4ED3ECA-9FA2-4841-BC2D-18099198ACF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a:extLst>
            <a:ext uri="{FF2B5EF4-FFF2-40B4-BE49-F238E27FC236}">
              <a16:creationId xmlns:a16="http://schemas.microsoft.com/office/drawing/2014/main" id="{9DF36818-B224-4E99-ABD1-BC8603590DF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1" name="テキスト ボックス 680">
          <a:extLst>
            <a:ext uri="{FF2B5EF4-FFF2-40B4-BE49-F238E27FC236}">
              <a16:creationId xmlns:a16="http://schemas.microsoft.com/office/drawing/2014/main" id="{84E3B237-AAE0-4E4C-9771-2949793DB99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a:extLst>
            <a:ext uri="{FF2B5EF4-FFF2-40B4-BE49-F238E27FC236}">
              <a16:creationId xmlns:a16="http://schemas.microsoft.com/office/drawing/2014/main" id="{1138C96C-EB52-402F-92BE-B25F6AC986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id="{D4BC1B85-7E0A-4908-BFAE-24027E54AD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84" name="直線コネクタ 683">
          <a:extLst>
            <a:ext uri="{FF2B5EF4-FFF2-40B4-BE49-F238E27FC236}">
              <a16:creationId xmlns:a16="http://schemas.microsoft.com/office/drawing/2014/main" id="{C867BD31-17D0-406B-8477-7056003D872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85" name="【庁舎】&#10;有形固定資産減価償却率最小値テキスト">
          <a:extLst>
            <a:ext uri="{FF2B5EF4-FFF2-40B4-BE49-F238E27FC236}">
              <a16:creationId xmlns:a16="http://schemas.microsoft.com/office/drawing/2014/main" id="{CBBCFE73-C543-42BC-8C58-AF77368C880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86" name="直線コネクタ 685">
          <a:extLst>
            <a:ext uri="{FF2B5EF4-FFF2-40B4-BE49-F238E27FC236}">
              <a16:creationId xmlns:a16="http://schemas.microsoft.com/office/drawing/2014/main" id="{3BD520FE-7AEB-4821-BFCD-3D0394893F6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87" name="【庁舎】&#10;有形固定資産減価償却率最大値テキスト">
          <a:extLst>
            <a:ext uri="{FF2B5EF4-FFF2-40B4-BE49-F238E27FC236}">
              <a16:creationId xmlns:a16="http://schemas.microsoft.com/office/drawing/2014/main" id="{99BB7D27-19E2-45A8-84D0-35EC16E2560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8" name="直線コネクタ 687">
          <a:extLst>
            <a:ext uri="{FF2B5EF4-FFF2-40B4-BE49-F238E27FC236}">
              <a16:creationId xmlns:a16="http://schemas.microsoft.com/office/drawing/2014/main" id="{30936453-4571-4953-919F-A7088413707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689" name="【庁舎】&#10;有形固定資産減価償却率平均値テキスト">
          <a:extLst>
            <a:ext uri="{FF2B5EF4-FFF2-40B4-BE49-F238E27FC236}">
              <a16:creationId xmlns:a16="http://schemas.microsoft.com/office/drawing/2014/main" id="{64A2E201-3207-484B-B617-A1C48DB0AEAA}"/>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90" name="フローチャート: 判断 689">
          <a:extLst>
            <a:ext uri="{FF2B5EF4-FFF2-40B4-BE49-F238E27FC236}">
              <a16:creationId xmlns:a16="http://schemas.microsoft.com/office/drawing/2014/main" id="{8BE78882-B785-49B3-9A43-61D1313CAA18}"/>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91" name="フローチャート: 判断 690">
          <a:extLst>
            <a:ext uri="{FF2B5EF4-FFF2-40B4-BE49-F238E27FC236}">
              <a16:creationId xmlns:a16="http://schemas.microsoft.com/office/drawing/2014/main" id="{5AE35943-8F9B-4F71-8B9A-52191CE1ABB3}"/>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92" name="フローチャート: 判断 691">
          <a:extLst>
            <a:ext uri="{FF2B5EF4-FFF2-40B4-BE49-F238E27FC236}">
              <a16:creationId xmlns:a16="http://schemas.microsoft.com/office/drawing/2014/main" id="{9D0C7B2C-47C4-4104-B64D-0230372C8F70}"/>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93" name="フローチャート: 判断 692">
          <a:extLst>
            <a:ext uri="{FF2B5EF4-FFF2-40B4-BE49-F238E27FC236}">
              <a16:creationId xmlns:a16="http://schemas.microsoft.com/office/drawing/2014/main" id="{5A1DB7AA-0441-4C52-BE1D-C5CB49A94C6F}"/>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94" name="フローチャート: 判断 693">
          <a:extLst>
            <a:ext uri="{FF2B5EF4-FFF2-40B4-BE49-F238E27FC236}">
              <a16:creationId xmlns:a16="http://schemas.microsoft.com/office/drawing/2014/main" id="{93CD3D15-8FE1-4E93-BF87-5B642E16954C}"/>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E50F855-C150-4077-9BF1-AAF4FD12BB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B0260D70-A25D-4C52-B9A2-759D92B022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240A13A6-EC13-42F1-9F9E-EFBB1F1FCA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F674A27E-8493-4FDB-A657-658D13BF09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29A2AD48-2676-411F-AF62-CF1FCD1CFB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700" name="楕円 699">
          <a:extLst>
            <a:ext uri="{FF2B5EF4-FFF2-40B4-BE49-F238E27FC236}">
              <a16:creationId xmlns:a16="http://schemas.microsoft.com/office/drawing/2014/main" id="{3635284C-348A-4595-AFBA-B02E6C88DA0B}"/>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701" name="【庁舎】&#10;有形固定資産減価償却率該当値テキスト">
          <a:extLst>
            <a:ext uri="{FF2B5EF4-FFF2-40B4-BE49-F238E27FC236}">
              <a16:creationId xmlns:a16="http://schemas.microsoft.com/office/drawing/2014/main" id="{D4DFB174-586D-46AC-806B-10F967C677CE}"/>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02" name="楕円 701">
          <a:extLst>
            <a:ext uri="{FF2B5EF4-FFF2-40B4-BE49-F238E27FC236}">
              <a16:creationId xmlns:a16="http://schemas.microsoft.com/office/drawing/2014/main" id="{146F007B-A52A-40FF-A6AF-2D9B3C8B1323}"/>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703" name="直線コネクタ 702">
          <a:extLst>
            <a:ext uri="{FF2B5EF4-FFF2-40B4-BE49-F238E27FC236}">
              <a16:creationId xmlns:a16="http://schemas.microsoft.com/office/drawing/2014/main" id="{F1551EED-1EBC-49CE-9EDC-5FB38EFD48C4}"/>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77470</xdr:rowOff>
    </xdr:from>
    <xdr:to>
      <xdr:col>72</xdr:col>
      <xdr:colOff>38100</xdr:colOff>
      <xdr:row>104</xdr:row>
      <xdr:rowOff>7620</xdr:rowOff>
    </xdr:to>
    <xdr:sp macro="" textlink="">
      <xdr:nvSpPr>
        <xdr:cNvPr id="704" name="楕円 703">
          <a:extLst>
            <a:ext uri="{FF2B5EF4-FFF2-40B4-BE49-F238E27FC236}">
              <a16:creationId xmlns:a16="http://schemas.microsoft.com/office/drawing/2014/main" id="{BD485B39-012A-41C5-80A4-7242AFDE8947}"/>
            </a:ext>
          </a:extLst>
        </xdr:cNvPr>
        <xdr:cNvSpPr/>
      </xdr:nvSpPr>
      <xdr:spPr>
        <a:xfrm>
          <a:off x="13652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135907</xdr:rowOff>
    </xdr:from>
    <xdr:ext cx="405111" cy="259045"/>
    <xdr:sp macro="" textlink="">
      <xdr:nvSpPr>
        <xdr:cNvPr id="705" name="n_1aveValue【庁舎】&#10;有形固定資産減価償却率">
          <a:extLst>
            <a:ext uri="{FF2B5EF4-FFF2-40B4-BE49-F238E27FC236}">
              <a16:creationId xmlns:a16="http://schemas.microsoft.com/office/drawing/2014/main" id="{0390753D-DDA0-4C23-8B9C-71EC865730D8}"/>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706" name="n_2aveValue【庁舎】&#10;有形固定資産減価償却率">
          <a:extLst>
            <a:ext uri="{FF2B5EF4-FFF2-40B4-BE49-F238E27FC236}">
              <a16:creationId xmlns:a16="http://schemas.microsoft.com/office/drawing/2014/main" id="{D10CEFC9-6A52-421C-8E13-94236AB94BE0}"/>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707" name="n_3aveValue【庁舎】&#10;有形固定資産減価償却率">
          <a:extLst>
            <a:ext uri="{FF2B5EF4-FFF2-40B4-BE49-F238E27FC236}">
              <a16:creationId xmlns:a16="http://schemas.microsoft.com/office/drawing/2014/main" id="{A2B37114-2501-4785-BB3F-4B314A0B1B1B}"/>
            </a:ext>
          </a:extLst>
        </xdr:cNvPr>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708" name="n_4aveValue【庁舎】&#10;有形固定資産減価償却率">
          <a:extLst>
            <a:ext uri="{FF2B5EF4-FFF2-40B4-BE49-F238E27FC236}">
              <a16:creationId xmlns:a16="http://schemas.microsoft.com/office/drawing/2014/main" id="{9A4FE74B-C264-4B05-BFFC-6A8DAAB7BE01}"/>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09" name="n_1mainValue【庁舎】&#10;有形固定資産減価償却率">
          <a:extLst>
            <a:ext uri="{FF2B5EF4-FFF2-40B4-BE49-F238E27FC236}">
              <a16:creationId xmlns:a16="http://schemas.microsoft.com/office/drawing/2014/main" id="{92582A8C-E7F3-4BE8-BC62-0420F0436A80}"/>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24147</xdr:rowOff>
    </xdr:from>
    <xdr:ext cx="405111" cy="259045"/>
    <xdr:sp macro="" textlink="">
      <xdr:nvSpPr>
        <xdr:cNvPr id="710" name="n_3mainValue【庁舎】&#10;有形固定資産減価償却率">
          <a:extLst>
            <a:ext uri="{FF2B5EF4-FFF2-40B4-BE49-F238E27FC236}">
              <a16:creationId xmlns:a16="http://schemas.microsoft.com/office/drawing/2014/main" id="{79830ABC-2697-47CD-8FBF-1D419A6CC8B9}"/>
            </a:ext>
          </a:extLst>
        </xdr:cNvPr>
        <xdr:cNvSpPr txBox="1"/>
      </xdr:nvSpPr>
      <xdr:spPr>
        <a:xfrm>
          <a:off x="13500744" y="1751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a:extLst>
            <a:ext uri="{FF2B5EF4-FFF2-40B4-BE49-F238E27FC236}">
              <a16:creationId xmlns:a16="http://schemas.microsoft.com/office/drawing/2014/main" id="{8EA9738A-44E3-44B0-8313-4F6377E289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a:extLst>
            <a:ext uri="{FF2B5EF4-FFF2-40B4-BE49-F238E27FC236}">
              <a16:creationId xmlns:a16="http://schemas.microsoft.com/office/drawing/2014/main" id="{BE5A8715-7FF0-412C-8915-E0C2A84FAA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a:extLst>
            <a:ext uri="{FF2B5EF4-FFF2-40B4-BE49-F238E27FC236}">
              <a16:creationId xmlns:a16="http://schemas.microsoft.com/office/drawing/2014/main" id="{FDD7642A-B556-4897-8FC5-068674A060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a:extLst>
            <a:ext uri="{FF2B5EF4-FFF2-40B4-BE49-F238E27FC236}">
              <a16:creationId xmlns:a16="http://schemas.microsoft.com/office/drawing/2014/main" id="{0B6AD89B-CD26-42CE-B3B3-3CBF4A5061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a:extLst>
            <a:ext uri="{FF2B5EF4-FFF2-40B4-BE49-F238E27FC236}">
              <a16:creationId xmlns:a16="http://schemas.microsoft.com/office/drawing/2014/main" id="{2647A648-6A4E-44EF-9220-37C26BCE35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a:extLst>
            <a:ext uri="{FF2B5EF4-FFF2-40B4-BE49-F238E27FC236}">
              <a16:creationId xmlns:a16="http://schemas.microsoft.com/office/drawing/2014/main" id="{2A2D56E6-BF60-4F58-B210-572BE98124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a:extLst>
            <a:ext uri="{FF2B5EF4-FFF2-40B4-BE49-F238E27FC236}">
              <a16:creationId xmlns:a16="http://schemas.microsoft.com/office/drawing/2014/main" id="{0803A6FA-DD18-4FF4-B309-1D6F35D63B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a:extLst>
            <a:ext uri="{FF2B5EF4-FFF2-40B4-BE49-F238E27FC236}">
              <a16:creationId xmlns:a16="http://schemas.microsoft.com/office/drawing/2014/main" id="{DDB74530-804A-4EA7-8707-35435B8E08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a:extLst>
            <a:ext uri="{FF2B5EF4-FFF2-40B4-BE49-F238E27FC236}">
              <a16:creationId xmlns:a16="http://schemas.microsoft.com/office/drawing/2014/main" id="{92F260F4-1D04-4D39-8796-14E30D7D7E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a:extLst>
            <a:ext uri="{FF2B5EF4-FFF2-40B4-BE49-F238E27FC236}">
              <a16:creationId xmlns:a16="http://schemas.microsoft.com/office/drawing/2014/main" id="{B2488DDA-B7B1-4C54-8650-64713D548D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1" name="直線コネクタ 720">
          <a:extLst>
            <a:ext uri="{FF2B5EF4-FFF2-40B4-BE49-F238E27FC236}">
              <a16:creationId xmlns:a16="http://schemas.microsoft.com/office/drawing/2014/main" id="{AA5321E4-FA9F-48D6-882C-A5BCAE3C0F9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2" name="テキスト ボックス 721">
          <a:extLst>
            <a:ext uri="{FF2B5EF4-FFF2-40B4-BE49-F238E27FC236}">
              <a16:creationId xmlns:a16="http://schemas.microsoft.com/office/drawing/2014/main" id="{1FB3F282-63B2-4770-8BA3-0834F56C5CF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3" name="直線コネクタ 722">
          <a:extLst>
            <a:ext uri="{FF2B5EF4-FFF2-40B4-BE49-F238E27FC236}">
              <a16:creationId xmlns:a16="http://schemas.microsoft.com/office/drawing/2014/main" id="{A375FC05-1C49-4793-A9D8-390EE75C3A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4" name="テキスト ボックス 723">
          <a:extLst>
            <a:ext uri="{FF2B5EF4-FFF2-40B4-BE49-F238E27FC236}">
              <a16:creationId xmlns:a16="http://schemas.microsoft.com/office/drawing/2014/main" id="{11224CBC-B127-4EE5-B1AD-BE20BBCC3A6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5" name="直線コネクタ 724">
          <a:extLst>
            <a:ext uri="{FF2B5EF4-FFF2-40B4-BE49-F238E27FC236}">
              <a16:creationId xmlns:a16="http://schemas.microsoft.com/office/drawing/2014/main" id="{E67A218D-D73C-4C54-B571-7238565DB83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6" name="テキスト ボックス 725">
          <a:extLst>
            <a:ext uri="{FF2B5EF4-FFF2-40B4-BE49-F238E27FC236}">
              <a16:creationId xmlns:a16="http://schemas.microsoft.com/office/drawing/2014/main" id="{048FD5DE-C036-40D6-A7C3-CB30667FE40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7" name="直線コネクタ 726">
          <a:extLst>
            <a:ext uri="{FF2B5EF4-FFF2-40B4-BE49-F238E27FC236}">
              <a16:creationId xmlns:a16="http://schemas.microsoft.com/office/drawing/2014/main" id="{F5670EB4-6835-4234-AC51-954DF9D9F57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8" name="テキスト ボックス 727">
          <a:extLst>
            <a:ext uri="{FF2B5EF4-FFF2-40B4-BE49-F238E27FC236}">
              <a16:creationId xmlns:a16="http://schemas.microsoft.com/office/drawing/2014/main" id="{6EF1C298-3C39-4631-B548-10210240CF7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9" name="直線コネクタ 728">
          <a:extLst>
            <a:ext uri="{FF2B5EF4-FFF2-40B4-BE49-F238E27FC236}">
              <a16:creationId xmlns:a16="http://schemas.microsoft.com/office/drawing/2014/main" id="{41637F3E-3C41-41C6-8BCC-79CF0D300BD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0" name="テキスト ボックス 729">
          <a:extLst>
            <a:ext uri="{FF2B5EF4-FFF2-40B4-BE49-F238E27FC236}">
              <a16:creationId xmlns:a16="http://schemas.microsoft.com/office/drawing/2014/main" id="{B7387020-EFCC-4F4A-820E-0FB45126E39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a:extLst>
            <a:ext uri="{FF2B5EF4-FFF2-40B4-BE49-F238E27FC236}">
              <a16:creationId xmlns:a16="http://schemas.microsoft.com/office/drawing/2014/main" id="{DB595004-E422-4F60-861D-2129DE0B24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a:extLst>
            <a:ext uri="{FF2B5EF4-FFF2-40B4-BE49-F238E27FC236}">
              <a16:creationId xmlns:a16="http://schemas.microsoft.com/office/drawing/2014/main" id="{CE30D785-1035-40AA-8B19-02C8849271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庁舎】&#10;一人当たり面積グラフ枠">
          <a:extLst>
            <a:ext uri="{FF2B5EF4-FFF2-40B4-BE49-F238E27FC236}">
              <a16:creationId xmlns:a16="http://schemas.microsoft.com/office/drawing/2014/main" id="{0E7DC82D-3BF8-41E0-A362-86F61CAE16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34" name="直線コネクタ 733">
          <a:extLst>
            <a:ext uri="{FF2B5EF4-FFF2-40B4-BE49-F238E27FC236}">
              <a16:creationId xmlns:a16="http://schemas.microsoft.com/office/drawing/2014/main" id="{734EC004-F9BA-4065-BD43-003D21D92530}"/>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35" name="【庁舎】&#10;一人当たり面積最小値テキスト">
          <a:extLst>
            <a:ext uri="{FF2B5EF4-FFF2-40B4-BE49-F238E27FC236}">
              <a16:creationId xmlns:a16="http://schemas.microsoft.com/office/drawing/2014/main" id="{2D2D85CC-993F-44DC-8A51-2CAFC8F33CD7}"/>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36" name="直線コネクタ 735">
          <a:extLst>
            <a:ext uri="{FF2B5EF4-FFF2-40B4-BE49-F238E27FC236}">
              <a16:creationId xmlns:a16="http://schemas.microsoft.com/office/drawing/2014/main" id="{CBB8A341-A3DE-4503-8B4A-C2821ACCCD41}"/>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37" name="【庁舎】&#10;一人当たり面積最大値テキスト">
          <a:extLst>
            <a:ext uri="{FF2B5EF4-FFF2-40B4-BE49-F238E27FC236}">
              <a16:creationId xmlns:a16="http://schemas.microsoft.com/office/drawing/2014/main" id="{FE39889D-F60D-453C-A7DD-DB31D979DE22}"/>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38" name="直線コネクタ 737">
          <a:extLst>
            <a:ext uri="{FF2B5EF4-FFF2-40B4-BE49-F238E27FC236}">
              <a16:creationId xmlns:a16="http://schemas.microsoft.com/office/drawing/2014/main" id="{3F0ACEAF-2B64-4E52-B6DB-49857BFECE6C}"/>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39" name="【庁舎】&#10;一人当たり面積平均値テキスト">
          <a:extLst>
            <a:ext uri="{FF2B5EF4-FFF2-40B4-BE49-F238E27FC236}">
              <a16:creationId xmlns:a16="http://schemas.microsoft.com/office/drawing/2014/main" id="{6D1CFD17-9FFE-4F59-9B63-3332C752D4E6}"/>
            </a:ext>
          </a:extLst>
        </xdr:cNvPr>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40" name="フローチャート: 判断 739">
          <a:extLst>
            <a:ext uri="{FF2B5EF4-FFF2-40B4-BE49-F238E27FC236}">
              <a16:creationId xmlns:a16="http://schemas.microsoft.com/office/drawing/2014/main" id="{40B3B7DF-34F1-4BE7-81B4-301E0C39B5C1}"/>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41" name="フローチャート: 判断 740">
          <a:extLst>
            <a:ext uri="{FF2B5EF4-FFF2-40B4-BE49-F238E27FC236}">
              <a16:creationId xmlns:a16="http://schemas.microsoft.com/office/drawing/2014/main" id="{28DB6DFE-C366-47C3-9518-93A92B39DC7C}"/>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42" name="フローチャート: 判断 741">
          <a:extLst>
            <a:ext uri="{FF2B5EF4-FFF2-40B4-BE49-F238E27FC236}">
              <a16:creationId xmlns:a16="http://schemas.microsoft.com/office/drawing/2014/main" id="{A97DA21A-C238-431E-9510-FE7D1ED74C11}"/>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43" name="フローチャート: 判断 742">
          <a:extLst>
            <a:ext uri="{FF2B5EF4-FFF2-40B4-BE49-F238E27FC236}">
              <a16:creationId xmlns:a16="http://schemas.microsoft.com/office/drawing/2014/main" id="{17126C74-1AFD-4070-BA31-863D526F6C36}"/>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44" name="フローチャート: 判断 743">
          <a:extLst>
            <a:ext uri="{FF2B5EF4-FFF2-40B4-BE49-F238E27FC236}">
              <a16:creationId xmlns:a16="http://schemas.microsoft.com/office/drawing/2014/main" id="{6F67F028-EA67-48F6-B4BE-BF18840D6AE2}"/>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F88A7CA0-2C92-4AAE-9802-E895022E7C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EE8B79D7-3443-4789-84EE-C3C612B6F6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F003287D-459D-44A9-91A1-0DEAB2683C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4409D8C-1B96-45FA-8A53-1BCCE516C3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B8860893-BBD0-458F-B58D-63034EFF58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119380</xdr:rowOff>
    </xdr:from>
    <xdr:to>
      <xdr:col>116</xdr:col>
      <xdr:colOff>114300</xdr:colOff>
      <xdr:row>104</xdr:row>
      <xdr:rowOff>49530</xdr:rowOff>
    </xdr:to>
    <xdr:sp macro="" textlink="">
      <xdr:nvSpPr>
        <xdr:cNvPr id="750" name="楕円 749">
          <a:extLst>
            <a:ext uri="{FF2B5EF4-FFF2-40B4-BE49-F238E27FC236}">
              <a16:creationId xmlns:a16="http://schemas.microsoft.com/office/drawing/2014/main" id="{0C049309-CCFB-4989-BF78-03EF0C9B8DB3}"/>
            </a:ext>
          </a:extLst>
        </xdr:cNvPr>
        <xdr:cNvSpPr/>
      </xdr:nvSpPr>
      <xdr:spPr>
        <a:xfrm>
          <a:off x="221107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142257</xdr:rowOff>
    </xdr:from>
    <xdr:ext cx="469744" cy="259045"/>
    <xdr:sp macro="" textlink="">
      <xdr:nvSpPr>
        <xdr:cNvPr id="751" name="【庁舎】&#10;一人当たり面積該当値テキスト">
          <a:extLst>
            <a:ext uri="{FF2B5EF4-FFF2-40B4-BE49-F238E27FC236}">
              <a16:creationId xmlns:a16="http://schemas.microsoft.com/office/drawing/2014/main" id="{32B2189A-5AB2-4C06-A711-0718091C3343}"/>
            </a:ext>
          </a:extLst>
        </xdr:cNvPr>
        <xdr:cNvSpPr txBox="1"/>
      </xdr:nvSpPr>
      <xdr:spPr>
        <a:xfrm>
          <a:off x="22199600" y="176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130811</xdr:rowOff>
    </xdr:from>
    <xdr:to>
      <xdr:col>112</xdr:col>
      <xdr:colOff>38100</xdr:colOff>
      <xdr:row>104</xdr:row>
      <xdr:rowOff>60961</xdr:rowOff>
    </xdr:to>
    <xdr:sp macro="" textlink="">
      <xdr:nvSpPr>
        <xdr:cNvPr id="752" name="楕円 751">
          <a:extLst>
            <a:ext uri="{FF2B5EF4-FFF2-40B4-BE49-F238E27FC236}">
              <a16:creationId xmlns:a16="http://schemas.microsoft.com/office/drawing/2014/main" id="{2F8D65C3-9485-4F4F-A255-55D0F5CBF68D}"/>
            </a:ext>
          </a:extLst>
        </xdr:cNvPr>
        <xdr:cNvSpPr/>
      </xdr:nvSpPr>
      <xdr:spPr>
        <a:xfrm>
          <a:off x="21272500" y="177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170180</xdr:rowOff>
    </xdr:from>
    <xdr:to>
      <xdr:col>116</xdr:col>
      <xdr:colOff>63500</xdr:colOff>
      <xdr:row>104</xdr:row>
      <xdr:rowOff>10161</xdr:rowOff>
    </xdr:to>
    <xdr:cxnSp macro="">
      <xdr:nvCxnSpPr>
        <xdr:cNvPr id="753" name="直線コネクタ 752">
          <a:extLst>
            <a:ext uri="{FF2B5EF4-FFF2-40B4-BE49-F238E27FC236}">
              <a16:creationId xmlns:a16="http://schemas.microsoft.com/office/drawing/2014/main" id="{DD609785-F64B-465A-9707-10B0616DAB19}"/>
            </a:ext>
          </a:extLst>
        </xdr:cNvPr>
        <xdr:cNvCxnSpPr/>
      </xdr:nvCxnSpPr>
      <xdr:spPr>
        <a:xfrm flipV="1">
          <a:off x="21323300" y="17829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100330</xdr:rowOff>
    </xdr:from>
    <xdr:to>
      <xdr:col>102</xdr:col>
      <xdr:colOff>165100</xdr:colOff>
      <xdr:row>104</xdr:row>
      <xdr:rowOff>30480</xdr:rowOff>
    </xdr:to>
    <xdr:sp macro="" textlink="">
      <xdr:nvSpPr>
        <xdr:cNvPr id="754" name="楕円 753">
          <a:extLst>
            <a:ext uri="{FF2B5EF4-FFF2-40B4-BE49-F238E27FC236}">
              <a16:creationId xmlns:a16="http://schemas.microsoft.com/office/drawing/2014/main" id="{AEE5D2BC-8340-477E-8CD4-8F9B2ED28CB6}"/>
            </a:ext>
          </a:extLst>
        </xdr:cNvPr>
        <xdr:cNvSpPr/>
      </xdr:nvSpPr>
      <xdr:spPr>
        <a:xfrm>
          <a:off x="19494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26688</xdr:rowOff>
    </xdr:from>
    <xdr:ext cx="469744" cy="259045"/>
    <xdr:sp macro="" textlink="">
      <xdr:nvSpPr>
        <xdr:cNvPr id="755" name="n_1aveValue【庁舎】&#10;一人当たり面積">
          <a:extLst>
            <a:ext uri="{FF2B5EF4-FFF2-40B4-BE49-F238E27FC236}">
              <a16:creationId xmlns:a16="http://schemas.microsoft.com/office/drawing/2014/main" id="{B378D38B-1163-471A-A519-C6DE6D183F8E}"/>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56" name="n_2aveValue【庁舎】&#10;一人当たり面積">
          <a:extLst>
            <a:ext uri="{FF2B5EF4-FFF2-40B4-BE49-F238E27FC236}">
              <a16:creationId xmlns:a16="http://schemas.microsoft.com/office/drawing/2014/main" id="{0A682E17-EE4C-43D0-B2C4-4862E2C93C5E}"/>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57" name="n_3aveValue【庁舎】&#10;一人当たり面積">
          <a:extLst>
            <a:ext uri="{FF2B5EF4-FFF2-40B4-BE49-F238E27FC236}">
              <a16:creationId xmlns:a16="http://schemas.microsoft.com/office/drawing/2014/main" id="{CA6409AC-BC37-4AD1-A2E7-FDC4B48806B0}"/>
            </a:ext>
          </a:extLst>
        </xdr:cNvPr>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58" name="n_4aveValue【庁舎】&#10;一人当たり面積">
          <a:extLst>
            <a:ext uri="{FF2B5EF4-FFF2-40B4-BE49-F238E27FC236}">
              <a16:creationId xmlns:a16="http://schemas.microsoft.com/office/drawing/2014/main" id="{1ED76790-1985-4761-8334-3E789628CCE7}"/>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77488</xdr:rowOff>
    </xdr:from>
    <xdr:ext cx="469744" cy="259045"/>
    <xdr:sp macro="" textlink="">
      <xdr:nvSpPr>
        <xdr:cNvPr id="759" name="n_1mainValue【庁舎】&#10;一人当たり面積">
          <a:extLst>
            <a:ext uri="{FF2B5EF4-FFF2-40B4-BE49-F238E27FC236}">
              <a16:creationId xmlns:a16="http://schemas.microsoft.com/office/drawing/2014/main" id="{A6FD363A-177F-49A8-838D-8C6D3129D921}"/>
            </a:ext>
          </a:extLst>
        </xdr:cNvPr>
        <xdr:cNvSpPr txBox="1"/>
      </xdr:nvSpPr>
      <xdr:spPr>
        <a:xfrm>
          <a:off x="21075727" y="175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47007</xdr:rowOff>
    </xdr:from>
    <xdr:ext cx="469744" cy="259045"/>
    <xdr:sp macro="" textlink="">
      <xdr:nvSpPr>
        <xdr:cNvPr id="760" name="n_3mainValue【庁舎】&#10;一人当たり面積">
          <a:extLst>
            <a:ext uri="{FF2B5EF4-FFF2-40B4-BE49-F238E27FC236}">
              <a16:creationId xmlns:a16="http://schemas.microsoft.com/office/drawing/2014/main" id="{0E94641B-20D1-46A5-BAD5-1582B22BAB8D}"/>
            </a:ext>
          </a:extLst>
        </xdr:cNvPr>
        <xdr:cNvSpPr txBox="1"/>
      </xdr:nvSpPr>
      <xdr:spPr>
        <a:xfrm>
          <a:off x="19310427" y="1753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59DD842A-0E76-4782-8A16-D3DFDE0B26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80E11693-CD27-412C-ACBF-742667A819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C533DC97-D5D6-44BD-B78C-9FBAE09378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修正：</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82.5</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49.9</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図書館、体育館・プールなどの社会教育施設は、合併を経ていることもあり、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6" sqref="AC6:AL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7969825</v>
      </c>
      <c r="BO4" s="431"/>
      <c r="BP4" s="431"/>
      <c r="BQ4" s="431"/>
      <c r="BR4" s="431"/>
      <c r="BS4" s="431"/>
      <c r="BT4" s="431"/>
      <c r="BU4" s="432"/>
      <c r="BV4" s="430">
        <v>8133879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8.6999999999999993</v>
      </c>
      <c r="CU4" s="437"/>
      <c r="CV4" s="437"/>
      <c r="CW4" s="437"/>
      <c r="CX4" s="437"/>
      <c r="CY4" s="437"/>
      <c r="CZ4" s="437"/>
      <c r="DA4" s="438"/>
      <c r="DB4" s="436">
        <v>6.1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7436790</v>
      </c>
      <c r="BO5" s="468"/>
      <c r="BP5" s="468"/>
      <c r="BQ5" s="468"/>
      <c r="BR5" s="468"/>
      <c r="BS5" s="468"/>
      <c r="BT5" s="468"/>
      <c r="BU5" s="469"/>
      <c r="BV5" s="467">
        <v>7708432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91.3</v>
      </c>
      <c r="CU5" s="465"/>
      <c r="CV5" s="465"/>
      <c r="CW5" s="465"/>
      <c r="CX5" s="465"/>
      <c r="CY5" s="465"/>
      <c r="CZ5" s="465"/>
      <c r="DA5" s="466"/>
      <c r="DB5" s="464">
        <v>95.5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533035</v>
      </c>
      <c r="BO6" s="468"/>
      <c r="BP6" s="468"/>
      <c r="BQ6" s="468"/>
      <c r="BR6" s="468"/>
      <c r="BS6" s="468"/>
      <c r="BT6" s="468"/>
      <c r="BU6" s="469"/>
      <c r="BV6" s="467">
        <v>425447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94.3</v>
      </c>
      <c r="CU6" s="505"/>
      <c r="CV6" s="505"/>
      <c r="CW6" s="505"/>
      <c r="CX6" s="505"/>
      <c r="CY6" s="505"/>
      <c r="CZ6" s="505"/>
      <c r="DA6" s="506"/>
      <c r="DB6" s="504">
        <v>99.8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70248</v>
      </c>
      <c r="BO7" s="468"/>
      <c r="BP7" s="468"/>
      <c r="BQ7" s="468"/>
      <c r="BR7" s="468"/>
      <c r="BS7" s="468"/>
      <c r="BT7" s="468"/>
      <c r="BU7" s="469"/>
      <c r="BV7" s="467">
        <v>92149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5319027</v>
      </c>
      <c r="CU7" s="468"/>
      <c r="CV7" s="468"/>
      <c r="CW7" s="468"/>
      <c r="CX7" s="468"/>
      <c r="CY7" s="468"/>
      <c r="CZ7" s="468"/>
      <c r="DA7" s="469"/>
      <c r="DB7" s="467">
        <v>5464033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462787</v>
      </c>
      <c r="BO8" s="468"/>
      <c r="BP8" s="468"/>
      <c r="BQ8" s="468"/>
      <c r="BR8" s="468"/>
      <c r="BS8" s="468"/>
      <c r="BT8" s="468"/>
      <c r="BU8" s="469"/>
      <c r="BV8" s="467">
        <v>333298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0.32</v>
      </c>
      <c r="CU8" s="508"/>
      <c r="CV8" s="508"/>
      <c r="CW8" s="508"/>
      <c r="CX8" s="508"/>
      <c r="CY8" s="508"/>
      <c r="CZ8" s="508"/>
      <c r="DA8" s="509"/>
      <c r="DB8" s="507">
        <v>0.32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14412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129489</v>
      </c>
      <c r="BO9" s="468"/>
      <c r="BP9" s="468"/>
      <c r="BQ9" s="468"/>
      <c r="BR9" s="468"/>
      <c r="BS9" s="468"/>
      <c r="BT9" s="468"/>
      <c r="BU9" s="469"/>
      <c r="BV9" s="467">
        <v>-26106</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11.5</v>
      </c>
      <c r="CU9" s="465"/>
      <c r="CV9" s="465"/>
      <c r="CW9" s="465"/>
      <c r="CX9" s="465"/>
      <c r="CY9" s="465"/>
      <c r="CZ9" s="465"/>
      <c r="DA9" s="466"/>
      <c r="DB9" s="464">
        <v>11.3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15362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1560</v>
      </c>
      <c r="BO10" s="468"/>
      <c r="BP10" s="468"/>
      <c r="BQ10" s="468"/>
      <c r="BR10" s="468"/>
      <c r="BS10" s="468"/>
      <c r="BT10" s="468"/>
      <c r="BU10" s="469"/>
      <c r="BV10" s="467">
        <v>1559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14089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120000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13815</v>
      </c>
      <c r="S13" s="552"/>
      <c r="T13" s="552"/>
      <c r="U13" s="552"/>
      <c r="V13" s="553"/>
      <c r="W13" s="483" t="s">
        <v>139</v>
      </c>
      <c r="X13" s="484"/>
      <c r="Y13" s="484"/>
      <c r="Z13" s="484"/>
      <c r="AA13" s="484"/>
      <c r="AB13" s="474"/>
      <c r="AC13" s="518">
        <v>488</v>
      </c>
      <c r="AD13" s="519"/>
      <c r="AE13" s="519"/>
      <c r="AF13" s="519"/>
      <c r="AG13" s="561"/>
      <c r="AH13" s="518">
        <v>461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131049</v>
      </c>
      <c r="BO13" s="468"/>
      <c r="BP13" s="468"/>
      <c r="BQ13" s="468"/>
      <c r="BR13" s="468"/>
      <c r="BS13" s="468"/>
      <c r="BT13" s="468"/>
      <c r="BU13" s="469"/>
      <c r="BV13" s="467">
        <v>-144547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12.1</v>
      </c>
      <c r="CU13" s="465"/>
      <c r="CV13" s="465"/>
      <c r="CW13" s="465"/>
      <c r="CX13" s="465"/>
      <c r="CY13" s="465"/>
      <c r="CZ13" s="465"/>
      <c r="DA13" s="466"/>
      <c r="DB13" s="464">
        <v>12.8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14284</v>
      </c>
      <c r="S14" s="552"/>
      <c r="T14" s="552"/>
      <c r="U14" s="552"/>
      <c r="V14" s="553"/>
      <c r="W14" s="457"/>
      <c r="X14" s="458"/>
      <c r="Y14" s="458"/>
      <c r="Z14" s="458"/>
      <c r="AA14" s="458"/>
      <c r="AB14" s="447"/>
      <c r="AC14" s="554">
        <v>7.6</v>
      </c>
      <c r="AD14" s="555"/>
      <c r="AE14" s="555"/>
      <c r="AF14" s="555"/>
      <c r="AG14" s="556"/>
      <c r="AH14" s="554">
        <v>7.1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71.599999999999994</v>
      </c>
      <c r="CU14" s="566"/>
      <c r="CV14" s="566"/>
      <c r="CW14" s="566"/>
      <c r="CX14" s="566"/>
      <c r="CY14" s="566"/>
      <c r="CZ14" s="566"/>
      <c r="DA14" s="567"/>
      <c r="DB14" s="565">
        <v>77.8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14039</v>
      </c>
      <c r="S15" s="552"/>
      <c r="T15" s="552"/>
      <c r="U15" s="552"/>
      <c r="V15" s="553"/>
      <c r="W15" s="483" t="s">
        <v>146</v>
      </c>
      <c r="X15" s="484"/>
      <c r="Y15" s="484"/>
      <c r="Z15" s="484"/>
      <c r="AA15" s="484"/>
      <c r="AB15" s="474"/>
      <c r="AC15" s="518">
        <v>2143</v>
      </c>
      <c r="AD15" s="519"/>
      <c r="AE15" s="519"/>
      <c r="AF15" s="519"/>
      <c r="AG15" s="561"/>
      <c r="AH15" s="518">
        <v>2135</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1485584</v>
      </c>
      <c r="BO15" s="431"/>
      <c r="BP15" s="431"/>
      <c r="BQ15" s="431"/>
      <c r="BR15" s="431"/>
      <c r="BS15" s="431"/>
      <c r="BT15" s="431"/>
      <c r="BU15" s="432"/>
      <c r="BV15" s="430">
        <v>1514984</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33.4</v>
      </c>
      <c r="AD16" s="555"/>
      <c r="AE16" s="555"/>
      <c r="AF16" s="555"/>
      <c r="AG16" s="556"/>
      <c r="AH16" s="554">
        <v>33</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4682785</v>
      </c>
      <c r="BO16" s="468"/>
      <c r="BP16" s="468"/>
      <c r="BQ16" s="468"/>
      <c r="BR16" s="468"/>
      <c r="BS16" s="468"/>
      <c r="BT16" s="468"/>
      <c r="BU16" s="469"/>
      <c r="BV16" s="467">
        <v>4713569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3790</v>
      </c>
      <c r="AD17" s="519"/>
      <c r="AE17" s="519"/>
      <c r="AF17" s="519"/>
      <c r="AG17" s="561"/>
      <c r="AH17" s="518">
        <v>3869</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1874465</v>
      </c>
      <c r="BO17" s="468"/>
      <c r="BP17" s="468"/>
      <c r="BQ17" s="468"/>
      <c r="BR17" s="468"/>
      <c r="BS17" s="468"/>
      <c r="BT17" s="468"/>
      <c r="BU17" s="469"/>
      <c r="BV17" s="467">
        <v>1909830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144.21</v>
      </c>
      <c r="M18" s="583"/>
      <c r="N18" s="583"/>
      <c r="O18" s="583"/>
      <c r="P18" s="583"/>
      <c r="Q18" s="583"/>
      <c r="R18" s="584"/>
      <c r="S18" s="584"/>
      <c r="T18" s="584"/>
      <c r="U18" s="584"/>
      <c r="V18" s="585"/>
      <c r="W18" s="485"/>
      <c r="X18" s="486"/>
      <c r="Y18" s="486"/>
      <c r="Z18" s="486"/>
      <c r="AA18" s="486"/>
      <c r="AB18" s="477"/>
      <c r="AC18" s="586">
        <v>59</v>
      </c>
      <c r="AD18" s="587"/>
      <c r="AE18" s="587"/>
      <c r="AF18" s="587"/>
      <c r="AG18" s="588"/>
      <c r="AH18" s="586">
        <v>59.8</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4912393</v>
      </c>
      <c r="BO18" s="468"/>
      <c r="BP18" s="468"/>
      <c r="BQ18" s="468"/>
      <c r="BR18" s="468"/>
      <c r="BS18" s="468"/>
      <c r="BT18" s="468"/>
      <c r="BU18" s="469"/>
      <c r="BV18" s="467">
        <v>5227300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100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6201232</v>
      </c>
      <c r="BO19" s="468"/>
      <c r="BP19" s="468"/>
      <c r="BQ19" s="468"/>
      <c r="BR19" s="468"/>
      <c r="BS19" s="468"/>
      <c r="BT19" s="468"/>
      <c r="BU19" s="469"/>
      <c r="BV19" s="467">
        <v>6416073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5236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9270088</v>
      </c>
      <c r="BO23" s="468"/>
      <c r="BP23" s="468"/>
      <c r="BQ23" s="468"/>
      <c r="BR23" s="468"/>
      <c r="BS23" s="468"/>
      <c r="BT23" s="468"/>
      <c r="BU23" s="469"/>
      <c r="BV23" s="467">
        <v>9441967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6790</v>
      </c>
      <c r="R24" s="519"/>
      <c r="S24" s="519"/>
      <c r="T24" s="519"/>
      <c r="U24" s="519"/>
      <c r="V24" s="561"/>
      <c r="W24" s="620"/>
      <c r="X24" s="608"/>
      <c r="Y24" s="609"/>
      <c r="Z24" s="517" t="s">
        <v>170</v>
      </c>
      <c r="AA24" s="497"/>
      <c r="AB24" s="497"/>
      <c r="AC24" s="497"/>
      <c r="AD24" s="497"/>
      <c r="AE24" s="497"/>
      <c r="AF24" s="497"/>
      <c r="AG24" s="498"/>
      <c r="AH24" s="518">
        <v>152</v>
      </c>
      <c r="AI24" s="519"/>
      <c r="AJ24" s="519"/>
      <c r="AK24" s="519"/>
      <c r="AL24" s="561"/>
      <c r="AM24" s="518">
        <v>409032</v>
      </c>
      <c r="AN24" s="519"/>
      <c r="AO24" s="519"/>
      <c r="AP24" s="519"/>
      <c r="AQ24" s="519"/>
      <c r="AR24" s="561"/>
      <c r="AS24" s="518">
        <v>2691</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7571746</v>
      </c>
      <c r="BO24" s="468"/>
      <c r="BP24" s="468"/>
      <c r="BQ24" s="468"/>
      <c r="BR24" s="468"/>
      <c r="BS24" s="468"/>
      <c r="BT24" s="468"/>
      <c r="BU24" s="469"/>
      <c r="BV24" s="467">
        <v>7607837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5720</v>
      </c>
      <c r="R25" s="519"/>
      <c r="S25" s="519"/>
      <c r="T25" s="519"/>
      <c r="U25" s="519"/>
      <c r="V25" s="561"/>
      <c r="W25" s="620"/>
      <c r="X25" s="608"/>
      <c r="Y25" s="609"/>
      <c r="Z25" s="517" t="s">
        <v>173</v>
      </c>
      <c r="AA25" s="497"/>
      <c r="AB25" s="497"/>
      <c r="AC25" s="497"/>
      <c r="AD25" s="497"/>
      <c r="AE25" s="497"/>
      <c r="AF25" s="497"/>
      <c r="AG25" s="498"/>
      <c r="AH25" s="518" t="s">
        <v>128</v>
      </c>
      <c r="AI25" s="519"/>
      <c r="AJ25" s="519"/>
      <c r="AK25" s="519"/>
      <c r="AL25" s="561"/>
      <c r="AM25" s="518" t="s">
        <v>128</v>
      </c>
      <c r="AN25" s="519"/>
      <c r="AO25" s="519"/>
      <c r="AP25" s="519"/>
      <c r="AQ25" s="519"/>
      <c r="AR25" s="561"/>
      <c r="AS25" s="518" t="s">
        <v>128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2449962</v>
      </c>
      <c r="BO25" s="431"/>
      <c r="BP25" s="431"/>
      <c r="BQ25" s="431"/>
      <c r="BR25" s="431"/>
      <c r="BS25" s="431"/>
      <c r="BT25" s="431"/>
      <c r="BU25" s="432"/>
      <c r="BV25" s="430">
        <v>2695457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5200</v>
      </c>
      <c r="R26" s="519"/>
      <c r="S26" s="519"/>
      <c r="T26" s="519"/>
      <c r="U26" s="519"/>
      <c r="V26" s="561"/>
      <c r="W26" s="620"/>
      <c r="X26" s="608"/>
      <c r="Y26" s="609"/>
      <c r="Z26" s="517" t="s">
        <v>176</v>
      </c>
      <c r="AA26" s="630"/>
      <c r="AB26" s="630"/>
      <c r="AC26" s="630"/>
      <c r="AD26" s="630"/>
      <c r="AE26" s="630"/>
      <c r="AF26" s="630"/>
      <c r="AG26" s="631"/>
      <c r="AH26" s="518">
        <v>21</v>
      </c>
      <c r="AI26" s="519"/>
      <c r="AJ26" s="519"/>
      <c r="AK26" s="519"/>
      <c r="AL26" s="561"/>
      <c r="AM26" s="518">
        <v>47250</v>
      </c>
      <c r="AN26" s="519"/>
      <c r="AO26" s="519"/>
      <c r="AP26" s="519"/>
      <c r="AQ26" s="519"/>
      <c r="AR26" s="561"/>
      <c r="AS26" s="518">
        <v>2250</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3120</v>
      </c>
      <c r="R27" s="519"/>
      <c r="S27" s="519"/>
      <c r="T27" s="519"/>
      <c r="U27" s="519"/>
      <c r="V27" s="561"/>
      <c r="W27" s="620"/>
      <c r="X27" s="608"/>
      <c r="Y27" s="609"/>
      <c r="Z27" s="517" t="s">
        <v>179</v>
      </c>
      <c r="AA27" s="497"/>
      <c r="AB27" s="497"/>
      <c r="AC27" s="497"/>
      <c r="AD27" s="497"/>
      <c r="AE27" s="497"/>
      <c r="AF27" s="497"/>
      <c r="AG27" s="498"/>
      <c r="AH27" s="518">
        <v>13</v>
      </c>
      <c r="AI27" s="519"/>
      <c r="AJ27" s="519"/>
      <c r="AK27" s="519"/>
      <c r="AL27" s="561"/>
      <c r="AM27" s="518">
        <v>43525</v>
      </c>
      <c r="AN27" s="519"/>
      <c r="AO27" s="519"/>
      <c r="AP27" s="519"/>
      <c r="AQ27" s="519"/>
      <c r="AR27" s="561"/>
      <c r="AS27" s="518">
        <v>3348</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235338</v>
      </c>
      <c r="BO27" s="644"/>
      <c r="BP27" s="644"/>
      <c r="BQ27" s="644"/>
      <c r="BR27" s="644"/>
      <c r="BS27" s="644"/>
      <c r="BT27" s="644"/>
      <c r="BU27" s="645"/>
      <c r="BV27" s="643">
        <v>235338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2570</v>
      </c>
      <c r="R28" s="519"/>
      <c r="S28" s="519"/>
      <c r="T28" s="519"/>
      <c r="U28" s="519"/>
      <c r="V28" s="561"/>
      <c r="W28" s="620"/>
      <c r="X28" s="608"/>
      <c r="Y28" s="609"/>
      <c r="Z28" s="517" t="s">
        <v>182</v>
      </c>
      <c r="AA28" s="497"/>
      <c r="AB28" s="497"/>
      <c r="AC28" s="497"/>
      <c r="AD28" s="497"/>
      <c r="AE28" s="497"/>
      <c r="AF28" s="497"/>
      <c r="AG28" s="498"/>
      <c r="AH28" s="518" t="s">
        <v>128</v>
      </c>
      <c r="AI28" s="519"/>
      <c r="AJ28" s="519"/>
      <c r="AK28" s="519"/>
      <c r="AL28" s="561"/>
      <c r="AM28" s="518" t="s">
        <v>128</v>
      </c>
      <c r="AN28" s="519"/>
      <c r="AO28" s="519"/>
      <c r="AP28" s="519"/>
      <c r="AQ28" s="519"/>
      <c r="AR28" s="561"/>
      <c r="AS28" s="518" t="s">
        <v>128</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2284154</v>
      </c>
      <c r="BO28" s="431"/>
      <c r="BP28" s="431"/>
      <c r="BQ28" s="431"/>
      <c r="BR28" s="431"/>
      <c r="BS28" s="431"/>
      <c r="BT28" s="431"/>
      <c r="BU28" s="432"/>
      <c r="BV28" s="430">
        <v>2237594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10</v>
      </c>
      <c r="M29" s="519"/>
      <c r="N29" s="519"/>
      <c r="O29" s="519"/>
      <c r="P29" s="561"/>
      <c r="Q29" s="518">
        <v>2340</v>
      </c>
      <c r="R29" s="519"/>
      <c r="S29" s="519"/>
      <c r="T29" s="519"/>
      <c r="U29" s="519"/>
      <c r="V29" s="561"/>
      <c r="W29" s="621"/>
      <c r="X29" s="622"/>
      <c r="Y29" s="623"/>
      <c r="Z29" s="517" t="s">
        <v>185</v>
      </c>
      <c r="AA29" s="497"/>
      <c r="AB29" s="497"/>
      <c r="AC29" s="497"/>
      <c r="AD29" s="497"/>
      <c r="AE29" s="497"/>
      <c r="AF29" s="497"/>
      <c r="AG29" s="498"/>
      <c r="AH29" s="518">
        <v>165</v>
      </c>
      <c r="AI29" s="519"/>
      <c r="AJ29" s="519"/>
      <c r="AK29" s="519"/>
      <c r="AL29" s="561"/>
      <c r="AM29" s="518">
        <v>452557</v>
      </c>
      <c r="AN29" s="519"/>
      <c r="AO29" s="519"/>
      <c r="AP29" s="519"/>
      <c r="AQ29" s="519"/>
      <c r="AR29" s="561"/>
      <c r="AS29" s="518">
        <v>2743</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419825</v>
      </c>
      <c r="BO29" s="468"/>
      <c r="BP29" s="468"/>
      <c r="BQ29" s="468"/>
      <c r="BR29" s="468"/>
      <c r="BS29" s="468"/>
      <c r="BT29" s="468"/>
      <c r="BU29" s="469"/>
      <c r="BV29" s="467">
        <v>419698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1402705</v>
      </c>
      <c r="BO30" s="644"/>
      <c r="BP30" s="644"/>
      <c r="BQ30" s="644"/>
      <c r="BR30" s="644"/>
      <c r="BS30" s="644"/>
      <c r="BT30" s="644"/>
      <c r="BU30" s="645"/>
      <c r="BV30" s="643">
        <v>1403497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和気町国民健康保険特別会計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IF('各会計、関係団体の財政状況及び健全化判断比率'!B33="","",'各会計、関係団体の財政状況及び健全化判断比率'!B33)</f>
        <v>和気町上水道事業会計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IF('各会計、関係団体の財政状況及び健全化判断比率'!B35="","",'各会計、関係団体の財政状況及び健全化判断比率'!B35)</f>
        <v>和気町合併処理浄化槽設置整備事業特別会計</v>
      </c>
      <c r="BH34" s="657"/>
      <c r="BI34" s="657"/>
      <c r="BJ34" s="657"/>
      <c r="BK34" s="657"/>
      <c r="BL34" s="657"/>
      <c r="BM34" s="657"/>
      <c r="BN34" s="657"/>
      <c r="BO34" s="657"/>
      <c r="BP34" s="657"/>
      <c r="BQ34" s="657"/>
      <c r="BR34" s="657"/>
      <c r="BS34" s="657"/>
      <c r="BT34" s="657"/>
      <c r="BU34" s="657"/>
      <c r="BV34" s="214"/>
      <c r="BW34" s="656">
        <f>IF(BY34="","",MAX(C34:D43,U34:V43,AM34:AN43,BE34:BF43)+1)</f>
        <v>17</v>
      </c>
      <c r="BX34" s="656"/>
      <c r="BY34" s="657" t="str">
        <f>IF('各会計、関係団体の財政状況及び健全化判断比率'!B68="","",'各会計、関係団体の財政状況及び健全化判断比率'!B68)</f>
        <v>東備消防組合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和気町住宅新築資金等貸付事業特別会計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和気町国民健康保険診療所特別会計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IF('各会計、関係団体の財政状況及び健全化判断比率'!B34="","",'各会計、関係団体の財政状況及び健全化判断比率'!B34)</f>
        <v>和気町簡易水道事業会計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IF('各会計、関係団体の財政状況及び健全化判断比率'!B36="","",'各会計、関係団体の財政状況及び健全化判断比率'!B36)</f>
        <v>和気町農業集落排水事業特別会計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18</v>
      </c>
      <c r="BX35" s="656"/>
      <c r="BY35" s="657" t="str">
        <f>IF('各会計、関係団体の財政状況及び健全化判断比率'!B69="","",'各会計、関係団体の財政状況及び健全化判断比率'!B69)</f>
        <v>和気北部衛生施設組合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和気町ごみ焼却施設解体事業特別会計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和気町介護保険事業特別会計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IF('各会計、関係団体の財政状況及び健全化判断比率'!B37="","",'各会計、関係団体の財政状況及び健全化判断比率'!B37)</f>
        <v>和気町公共下水道事業特別会計</v>
      </c>
      <c r="BH36" s="657"/>
      <c r="BI36" s="657"/>
      <c r="BJ36" s="657"/>
      <c r="BK36" s="657"/>
      <c r="BL36" s="657"/>
      <c r="BM36" s="657"/>
      <c r="BN36" s="657"/>
      <c r="BO36" s="657"/>
      <c r="BP36" s="657"/>
      <c r="BQ36" s="657"/>
      <c r="BR36" s="657"/>
      <c r="BS36" s="657"/>
      <c r="BT36" s="657"/>
      <c r="BU36" s="657"/>
      <c r="BV36" s="214"/>
      <c r="BW36" s="656">
        <f t="shared" si="2"/>
        <v>19</v>
      </c>
      <c r="BX36" s="656"/>
      <c r="BY36" s="657" t="str">
        <f>IF('各会計、関係団体の財政状況及び健全化判断比率'!B70="","",'各会計、関係団体の財政状況及び健全化判断比率'!B70)</f>
        <v>和気・赤磐し尿処理施設一部事務組合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和気町後期高齢者医療特別会計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14</v>
      </c>
      <c r="BF37" s="656"/>
      <c r="BG37" s="657" t="str">
        <f>IF('各会計、関係団体の財政状況及び健全化判断比率'!B38="","",'各会計、関係団体の財政状況及び健全化判断比率'!B38)</f>
        <v>和気町特定環境保全公共下水道事業特別会計</v>
      </c>
      <c r="BH37" s="657"/>
      <c r="BI37" s="657"/>
      <c r="BJ37" s="657"/>
      <c r="BK37" s="657"/>
      <c r="BL37" s="657"/>
      <c r="BM37" s="657"/>
      <c r="BN37" s="657"/>
      <c r="BO37" s="657"/>
      <c r="BP37" s="657"/>
      <c r="BQ37" s="657"/>
      <c r="BR37" s="657"/>
      <c r="BS37" s="657"/>
      <c r="BT37" s="657"/>
      <c r="BU37" s="657"/>
      <c r="BV37" s="214"/>
      <c r="BW37" s="656">
        <f t="shared" si="2"/>
        <v>20</v>
      </c>
      <c r="BX37" s="656"/>
      <c r="BY37" s="657" t="str">
        <f>IF('各会計、関係団体の財政状況及び健全化判断比率'!B71="","",'各会計、関係団体の財政状況及び健全化判断比率'!B71)</f>
        <v>和気老人ホーム組合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和気町駐車場事業特別会計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15</v>
      </c>
      <c r="BF38" s="656"/>
      <c r="BG38" s="657" t="str">
        <f>IF('各会計、関係団体の財政状況及び健全化判断比率'!B39="","",'各会計、関係団体の財政状況及び健全化判断比率'!B39)</f>
        <v>和気町和気鵜飼谷温泉事業特別会計</v>
      </c>
      <c r="BH38" s="657"/>
      <c r="BI38" s="657"/>
      <c r="BJ38" s="657"/>
      <c r="BK38" s="657"/>
      <c r="BL38" s="657"/>
      <c r="BM38" s="657"/>
      <c r="BN38" s="657"/>
      <c r="BO38" s="657"/>
      <c r="BP38" s="657"/>
      <c r="BQ38" s="657"/>
      <c r="BR38" s="657"/>
      <c r="BS38" s="657"/>
      <c r="BT38" s="657"/>
      <c r="BU38" s="657"/>
      <c r="BV38" s="214"/>
      <c r="BW38" s="656">
        <f t="shared" si="2"/>
        <v>21</v>
      </c>
      <c r="BX38" s="656"/>
      <c r="BY38" s="657" t="str">
        <f>IF('各会計、関係団体の財政状況及び健全化判断比率'!B72="","",'各会計、関係団体の財政状況及び健全化判断比率'!B72)</f>
        <v>田原用水組合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f t="shared" si="1"/>
        <v>16</v>
      </c>
      <c r="BF39" s="656"/>
      <c r="BG39" s="657" t="str">
        <f>IF('各会計、関係団体の財政状況及び健全化判断比率'!B40="","",'各会計、関係団体の財政状況及び健全化判断比率'!B40)</f>
        <v>和気町地域開発事業特別会計</v>
      </c>
      <c r="BH39" s="657"/>
      <c r="BI39" s="657"/>
      <c r="BJ39" s="657"/>
      <c r="BK39" s="657"/>
      <c r="BL39" s="657"/>
      <c r="BM39" s="657"/>
      <c r="BN39" s="657"/>
      <c r="BO39" s="657"/>
      <c r="BP39" s="657"/>
      <c r="BQ39" s="657"/>
      <c r="BR39" s="657"/>
      <c r="BS39" s="657"/>
      <c r="BT39" s="657"/>
      <c r="BU39" s="657"/>
      <c r="BV39" s="214"/>
      <c r="BW39" s="656">
        <f t="shared" si="2"/>
        <v>22</v>
      </c>
      <c r="BX39" s="656"/>
      <c r="BY39" s="657" t="str">
        <f>IF('各会計、関係団体の財政状況及び健全化判断比率'!B73="","",'各会計、関係団体の財政状況及び健全化判断比率'!B73)</f>
        <v>岡山県広域水道企業団</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23</v>
      </c>
      <c r="BX40" s="656"/>
      <c r="BY40" s="657" t="str">
        <f>IF('各会計、関係団体の財政状況及び健全化判断比率'!B74="","",'各会計、関係団体の財政状況及び健全化判断比率'!B74)</f>
        <v>岡山県後期高齢者医療広域連合一般会計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24</v>
      </c>
      <c r="BX41" s="656"/>
      <c r="BY41" s="657" t="str">
        <f>IF('各会計、関係団体の財政状況及び健全化判断比率'!B75="","",'各会計、関係団体の財政状況及び健全化判断比率'!B75)</f>
        <v>岡山県後期高齢者医療広域連合特別会計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25</v>
      </c>
      <c r="BX42" s="656"/>
      <c r="BY42" s="657" t="str">
        <f>IF('各会計、関係団体の財政状況及び健全化判断比率'!B76="","",'各会計、関係団体の財政状況及び健全化判断比率'!B76)</f>
        <v>岡山県市町村総合事務組合一般会計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26</v>
      </c>
      <c r="BX43" s="656"/>
      <c r="BY43" s="657" t="str">
        <f>IF('各会計、関係団体の財政状況及び健全化判断比率'!B77="","",'各会計、関係団体の財政状況及び健全化判断比率'!B77)</f>
        <v>岡山県市町村総合事務組合貸付金特別会計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DKcssIJEOiEi0sJy7vmpV29Vmhm98yPqcx92TmuigLkS6psEOBnmtPINOhxqwdte3aq0cZDvdGs8PCLaFV+VXw==" saltValue="AiRfJStEh98oR3N26HFd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BO9" sqref="BO9:BR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1564576</v>
      </c>
      <c r="S5" s="673"/>
      <c r="T5" s="673"/>
      <c r="U5" s="673"/>
      <c r="V5" s="673"/>
      <c r="W5" s="673"/>
      <c r="X5" s="673"/>
      <c r="Y5" s="674"/>
      <c r="Z5" s="675">
        <v>19.600000000000001</v>
      </c>
      <c r="AA5" s="675"/>
      <c r="AB5" s="675"/>
      <c r="AC5" s="675"/>
      <c r="AD5" s="676">
        <v>1535580</v>
      </c>
      <c r="AE5" s="676"/>
      <c r="AF5" s="676"/>
      <c r="AG5" s="676"/>
      <c r="AH5" s="676"/>
      <c r="AI5" s="676"/>
      <c r="AJ5" s="676"/>
      <c r="AK5" s="676"/>
      <c r="AL5" s="677">
        <v>29.5</v>
      </c>
      <c r="AM5" s="678"/>
      <c r="AN5" s="678"/>
      <c r="AO5" s="679"/>
      <c r="AP5" s="669" t="s">
        <v>223</v>
      </c>
      <c r="AQ5" s="670"/>
      <c r="AR5" s="670"/>
      <c r="AS5" s="670"/>
      <c r="AT5" s="670"/>
      <c r="AU5" s="670"/>
      <c r="AV5" s="670"/>
      <c r="AW5" s="670"/>
      <c r="AX5" s="670"/>
      <c r="AY5" s="670"/>
      <c r="AZ5" s="670"/>
      <c r="BA5" s="670"/>
      <c r="BB5" s="670"/>
      <c r="BC5" s="670"/>
      <c r="BD5" s="670"/>
      <c r="BE5" s="670"/>
      <c r="BF5" s="671"/>
      <c r="BG5" s="683">
        <v>1529989</v>
      </c>
      <c r="BH5" s="684"/>
      <c r="BI5" s="684"/>
      <c r="BJ5" s="684"/>
      <c r="BK5" s="684"/>
      <c r="BL5" s="684"/>
      <c r="BM5" s="684"/>
      <c r="BN5" s="685"/>
      <c r="BO5" s="686">
        <v>97.8</v>
      </c>
      <c r="BP5" s="686"/>
      <c r="BQ5" s="686"/>
      <c r="BR5" s="686"/>
      <c r="BS5" s="687">
        <v>19871</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79089</v>
      </c>
      <c r="S6" s="684"/>
      <c r="T6" s="684"/>
      <c r="U6" s="684"/>
      <c r="V6" s="684"/>
      <c r="W6" s="684"/>
      <c r="X6" s="684"/>
      <c r="Y6" s="685"/>
      <c r="Z6" s="686">
        <v>1</v>
      </c>
      <c r="AA6" s="686"/>
      <c r="AB6" s="686"/>
      <c r="AC6" s="686"/>
      <c r="AD6" s="687">
        <v>79089</v>
      </c>
      <c r="AE6" s="687"/>
      <c r="AF6" s="687"/>
      <c r="AG6" s="687"/>
      <c r="AH6" s="687"/>
      <c r="AI6" s="687"/>
      <c r="AJ6" s="687"/>
      <c r="AK6" s="687"/>
      <c r="AL6" s="688">
        <v>1.5</v>
      </c>
      <c r="AM6" s="689"/>
      <c r="AN6" s="689"/>
      <c r="AO6" s="690"/>
      <c r="AP6" s="680" t="s">
        <v>228</v>
      </c>
      <c r="AQ6" s="681"/>
      <c r="AR6" s="681"/>
      <c r="AS6" s="681"/>
      <c r="AT6" s="681"/>
      <c r="AU6" s="681"/>
      <c r="AV6" s="681"/>
      <c r="AW6" s="681"/>
      <c r="AX6" s="681"/>
      <c r="AY6" s="681"/>
      <c r="AZ6" s="681"/>
      <c r="BA6" s="681"/>
      <c r="BB6" s="681"/>
      <c r="BC6" s="681"/>
      <c r="BD6" s="681"/>
      <c r="BE6" s="681"/>
      <c r="BF6" s="682"/>
      <c r="BG6" s="683">
        <v>1529989</v>
      </c>
      <c r="BH6" s="684"/>
      <c r="BI6" s="684"/>
      <c r="BJ6" s="684"/>
      <c r="BK6" s="684"/>
      <c r="BL6" s="684"/>
      <c r="BM6" s="684"/>
      <c r="BN6" s="685"/>
      <c r="BO6" s="686">
        <v>97.8</v>
      </c>
      <c r="BP6" s="686"/>
      <c r="BQ6" s="686"/>
      <c r="BR6" s="686"/>
      <c r="BS6" s="687">
        <v>19871</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81833</v>
      </c>
      <c r="CS6" s="684"/>
      <c r="CT6" s="684"/>
      <c r="CU6" s="684"/>
      <c r="CV6" s="684"/>
      <c r="CW6" s="684"/>
      <c r="CX6" s="684"/>
      <c r="CY6" s="685"/>
      <c r="CZ6" s="677">
        <v>1.1000000000000001</v>
      </c>
      <c r="DA6" s="678"/>
      <c r="DB6" s="678"/>
      <c r="DC6" s="697"/>
      <c r="DD6" s="692" t="s">
        <v>230</v>
      </c>
      <c r="DE6" s="684"/>
      <c r="DF6" s="684"/>
      <c r="DG6" s="684"/>
      <c r="DH6" s="684"/>
      <c r="DI6" s="684"/>
      <c r="DJ6" s="684"/>
      <c r="DK6" s="684"/>
      <c r="DL6" s="684"/>
      <c r="DM6" s="684"/>
      <c r="DN6" s="684"/>
      <c r="DO6" s="684"/>
      <c r="DP6" s="685"/>
      <c r="DQ6" s="692">
        <v>81068</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1462</v>
      </c>
      <c r="S7" s="684"/>
      <c r="T7" s="684"/>
      <c r="U7" s="684"/>
      <c r="V7" s="684"/>
      <c r="W7" s="684"/>
      <c r="X7" s="684"/>
      <c r="Y7" s="685"/>
      <c r="Z7" s="686">
        <v>0</v>
      </c>
      <c r="AA7" s="686"/>
      <c r="AB7" s="686"/>
      <c r="AC7" s="686"/>
      <c r="AD7" s="687">
        <v>1462</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627887</v>
      </c>
      <c r="BH7" s="684"/>
      <c r="BI7" s="684"/>
      <c r="BJ7" s="684"/>
      <c r="BK7" s="684"/>
      <c r="BL7" s="684"/>
      <c r="BM7" s="684"/>
      <c r="BN7" s="685"/>
      <c r="BO7" s="686">
        <v>40.1</v>
      </c>
      <c r="BP7" s="686"/>
      <c r="BQ7" s="686"/>
      <c r="BR7" s="686"/>
      <c r="BS7" s="687">
        <v>19871</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987658</v>
      </c>
      <c r="CS7" s="684"/>
      <c r="CT7" s="684"/>
      <c r="CU7" s="684"/>
      <c r="CV7" s="684"/>
      <c r="CW7" s="684"/>
      <c r="CX7" s="684"/>
      <c r="CY7" s="685"/>
      <c r="CZ7" s="686">
        <v>13.3</v>
      </c>
      <c r="DA7" s="686"/>
      <c r="DB7" s="686"/>
      <c r="DC7" s="686"/>
      <c r="DD7" s="692">
        <v>65604</v>
      </c>
      <c r="DE7" s="684"/>
      <c r="DF7" s="684"/>
      <c r="DG7" s="684"/>
      <c r="DH7" s="684"/>
      <c r="DI7" s="684"/>
      <c r="DJ7" s="684"/>
      <c r="DK7" s="684"/>
      <c r="DL7" s="684"/>
      <c r="DM7" s="684"/>
      <c r="DN7" s="684"/>
      <c r="DO7" s="684"/>
      <c r="DP7" s="685"/>
      <c r="DQ7" s="692">
        <v>848848</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6005</v>
      </c>
      <c r="S8" s="684"/>
      <c r="T8" s="684"/>
      <c r="U8" s="684"/>
      <c r="V8" s="684"/>
      <c r="W8" s="684"/>
      <c r="X8" s="684"/>
      <c r="Y8" s="685"/>
      <c r="Z8" s="686">
        <v>0.1</v>
      </c>
      <c r="AA8" s="686"/>
      <c r="AB8" s="686"/>
      <c r="AC8" s="686"/>
      <c r="AD8" s="687">
        <v>6005</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24810</v>
      </c>
      <c r="BH8" s="684"/>
      <c r="BI8" s="684"/>
      <c r="BJ8" s="684"/>
      <c r="BK8" s="684"/>
      <c r="BL8" s="684"/>
      <c r="BM8" s="684"/>
      <c r="BN8" s="685"/>
      <c r="BO8" s="686">
        <v>1.6</v>
      </c>
      <c r="BP8" s="686"/>
      <c r="BQ8" s="686"/>
      <c r="BR8" s="686"/>
      <c r="BS8" s="692" t="s">
        <v>230</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1924307</v>
      </c>
      <c r="CS8" s="684"/>
      <c r="CT8" s="684"/>
      <c r="CU8" s="684"/>
      <c r="CV8" s="684"/>
      <c r="CW8" s="684"/>
      <c r="CX8" s="684"/>
      <c r="CY8" s="685"/>
      <c r="CZ8" s="686">
        <v>25.9</v>
      </c>
      <c r="DA8" s="686"/>
      <c r="DB8" s="686"/>
      <c r="DC8" s="686"/>
      <c r="DD8" s="692">
        <v>13713</v>
      </c>
      <c r="DE8" s="684"/>
      <c r="DF8" s="684"/>
      <c r="DG8" s="684"/>
      <c r="DH8" s="684"/>
      <c r="DI8" s="684"/>
      <c r="DJ8" s="684"/>
      <c r="DK8" s="684"/>
      <c r="DL8" s="684"/>
      <c r="DM8" s="684"/>
      <c r="DN8" s="684"/>
      <c r="DO8" s="684"/>
      <c r="DP8" s="685"/>
      <c r="DQ8" s="692">
        <v>1236221</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3654</v>
      </c>
      <c r="S9" s="684"/>
      <c r="T9" s="684"/>
      <c r="U9" s="684"/>
      <c r="V9" s="684"/>
      <c r="W9" s="684"/>
      <c r="X9" s="684"/>
      <c r="Y9" s="685"/>
      <c r="Z9" s="686">
        <v>0</v>
      </c>
      <c r="AA9" s="686"/>
      <c r="AB9" s="686"/>
      <c r="AC9" s="686"/>
      <c r="AD9" s="687">
        <v>3654</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471746</v>
      </c>
      <c r="BH9" s="684"/>
      <c r="BI9" s="684"/>
      <c r="BJ9" s="684"/>
      <c r="BK9" s="684"/>
      <c r="BL9" s="684"/>
      <c r="BM9" s="684"/>
      <c r="BN9" s="685"/>
      <c r="BO9" s="686">
        <v>30.2</v>
      </c>
      <c r="BP9" s="686"/>
      <c r="BQ9" s="686"/>
      <c r="BR9" s="686"/>
      <c r="BS9" s="692" t="s">
        <v>128</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554863</v>
      </c>
      <c r="CS9" s="684"/>
      <c r="CT9" s="684"/>
      <c r="CU9" s="684"/>
      <c r="CV9" s="684"/>
      <c r="CW9" s="684"/>
      <c r="CX9" s="684"/>
      <c r="CY9" s="685"/>
      <c r="CZ9" s="686">
        <v>7.5</v>
      </c>
      <c r="DA9" s="686"/>
      <c r="DB9" s="686"/>
      <c r="DC9" s="686"/>
      <c r="DD9" s="692">
        <v>2937</v>
      </c>
      <c r="DE9" s="684"/>
      <c r="DF9" s="684"/>
      <c r="DG9" s="684"/>
      <c r="DH9" s="684"/>
      <c r="DI9" s="684"/>
      <c r="DJ9" s="684"/>
      <c r="DK9" s="684"/>
      <c r="DL9" s="684"/>
      <c r="DM9" s="684"/>
      <c r="DN9" s="684"/>
      <c r="DO9" s="684"/>
      <c r="DP9" s="685"/>
      <c r="DQ9" s="692">
        <v>453757</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137</v>
      </c>
      <c r="AE10" s="687"/>
      <c r="AF10" s="687"/>
      <c r="AG10" s="687"/>
      <c r="AH10" s="687"/>
      <c r="AI10" s="687"/>
      <c r="AJ10" s="687"/>
      <c r="AK10" s="687"/>
      <c r="AL10" s="688" t="s">
        <v>128</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31116</v>
      </c>
      <c r="BH10" s="684"/>
      <c r="BI10" s="684"/>
      <c r="BJ10" s="684"/>
      <c r="BK10" s="684"/>
      <c r="BL10" s="684"/>
      <c r="BM10" s="684"/>
      <c r="BN10" s="685"/>
      <c r="BO10" s="686">
        <v>2</v>
      </c>
      <c r="BP10" s="686"/>
      <c r="BQ10" s="686"/>
      <c r="BR10" s="686"/>
      <c r="BS10" s="692" t="s">
        <v>137</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t="s">
        <v>230</v>
      </c>
      <c r="CS10" s="684"/>
      <c r="CT10" s="684"/>
      <c r="CU10" s="684"/>
      <c r="CV10" s="684"/>
      <c r="CW10" s="684"/>
      <c r="CX10" s="684"/>
      <c r="CY10" s="685"/>
      <c r="CZ10" s="686" t="s">
        <v>137</v>
      </c>
      <c r="DA10" s="686"/>
      <c r="DB10" s="686"/>
      <c r="DC10" s="686"/>
      <c r="DD10" s="692" t="s">
        <v>137</v>
      </c>
      <c r="DE10" s="684"/>
      <c r="DF10" s="684"/>
      <c r="DG10" s="684"/>
      <c r="DH10" s="684"/>
      <c r="DI10" s="684"/>
      <c r="DJ10" s="684"/>
      <c r="DK10" s="684"/>
      <c r="DL10" s="684"/>
      <c r="DM10" s="684"/>
      <c r="DN10" s="684"/>
      <c r="DO10" s="684"/>
      <c r="DP10" s="685"/>
      <c r="DQ10" s="692" t="s">
        <v>230</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238650</v>
      </c>
      <c r="S11" s="684"/>
      <c r="T11" s="684"/>
      <c r="U11" s="684"/>
      <c r="V11" s="684"/>
      <c r="W11" s="684"/>
      <c r="X11" s="684"/>
      <c r="Y11" s="685"/>
      <c r="Z11" s="688">
        <v>3</v>
      </c>
      <c r="AA11" s="689"/>
      <c r="AB11" s="689"/>
      <c r="AC11" s="701"/>
      <c r="AD11" s="692">
        <v>238650</v>
      </c>
      <c r="AE11" s="684"/>
      <c r="AF11" s="684"/>
      <c r="AG11" s="684"/>
      <c r="AH11" s="684"/>
      <c r="AI11" s="684"/>
      <c r="AJ11" s="684"/>
      <c r="AK11" s="685"/>
      <c r="AL11" s="688">
        <v>4.5999999999999996</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100215</v>
      </c>
      <c r="BH11" s="684"/>
      <c r="BI11" s="684"/>
      <c r="BJ11" s="684"/>
      <c r="BK11" s="684"/>
      <c r="BL11" s="684"/>
      <c r="BM11" s="684"/>
      <c r="BN11" s="685"/>
      <c r="BO11" s="686">
        <v>6.4</v>
      </c>
      <c r="BP11" s="686"/>
      <c r="BQ11" s="686"/>
      <c r="BR11" s="686"/>
      <c r="BS11" s="692">
        <v>19871</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496428</v>
      </c>
      <c r="CS11" s="684"/>
      <c r="CT11" s="684"/>
      <c r="CU11" s="684"/>
      <c r="CV11" s="684"/>
      <c r="CW11" s="684"/>
      <c r="CX11" s="684"/>
      <c r="CY11" s="685"/>
      <c r="CZ11" s="686">
        <v>6.7</v>
      </c>
      <c r="DA11" s="686"/>
      <c r="DB11" s="686"/>
      <c r="DC11" s="686"/>
      <c r="DD11" s="692">
        <v>190540</v>
      </c>
      <c r="DE11" s="684"/>
      <c r="DF11" s="684"/>
      <c r="DG11" s="684"/>
      <c r="DH11" s="684"/>
      <c r="DI11" s="684"/>
      <c r="DJ11" s="684"/>
      <c r="DK11" s="684"/>
      <c r="DL11" s="684"/>
      <c r="DM11" s="684"/>
      <c r="DN11" s="684"/>
      <c r="DO11" s="684"/>
      <c r="DP11" s="685"/>
      <c r="DQ11" s="692">
        <v>263893</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137</v>
      </c>
      <c r="S12" s="684"/>
      <c r="T12" s="684"/>
      <c r="U12" s="684"/>
      <c r="V12" s="684"/>
      <c r="W12" s="684"/>
      <c r="X12" s="684"/>
      <c r="Y12" s="685"/>
      <c r="Z12" s="686" t="s">
        <v>128</v>
      </c>
      <c r="AA12" s="686"/>
      <c r="AB12" s="686"/>
      <c r="AC12" s="686"/>
      <c r="AD12" s="687" t="s">
        <v>128</v>
      </c>
      <c r="AE12" s="687"/>
      <c r="AF12" s="687"/>
      <c r="AG12" s="687"/>
      <c r="AH12" s="687"/>
      <c r="AI12" s="687"/>
      <c r="AJ12" s="687"/>
      <c r="AK12" s="687"/>
      <c r="AL12" s="688" t="s">
        <v>128</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759019</v>
      </c>
      <c r="BH12" s="684"/>
      <c r="BI12" s="684"/>
      <c r="BJ12" s="684"/>
      <c r="BK12" s="684"/>
      <c r="BL12" s="684"/>
      <c r="BM12" s="684"/>
      <c r="BN12" s="685"/>
      <c r="BO12" s="686">
        <v>48.5</v>
      </c>
      <c r="BP12" s="686"/>
      <c r="BQ12" s="686"/>
      <c r="BR12" s="686"/>
      <c r="BS12" s="692" t="s">
        <v>230</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134955</v>
      </c>
      <c r="CS12" s="684"/>
      <c r="CT12" s="684"/>
      <c r="CU12" s="684"/>
      <c r="CV12" s="684"/>
      <c r="CW12" s="684"/>
      <c r="CX12" s="684"/>
      <c r="CY12" s="685"/>
      <c r="CZ12" s="686">
        <v>1.8</v>
      </c>
      <c r="DA12" s="686"/>
      <c r="DB12" s="686"/>
      <c r="DC12" s="686"/>
      <c r="DD12" s="692">
        <v>19774</v>
      </c>
      <c r="DE12" s="684"/>
      <c r="DF12" s="684"/>
      <c r="DG12" s="684"/>
      <c r="DH12" s="684"/>
      <c r="DI12" s="684"/>
      <c r="DJ12" s="684"/>
      <c r="DK12" s="684"/>
      <c r="DL12" s="684"/>
      <c r="DM12" s="684"/>
      <c r="DN12" s="684"/>
      <c r="DO12" s="684"/>
      <c r="DP12" s="685"/>
      <c r="DQ12" s="692">
        <v>47986</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230</v>
      </c>
      <c r="AA13" s="686"/>
      <c r="AB13" s="686"/>
      <c r="AC13" s="686"/>
      <c r="AD13" s="687" t="s">
        <v>230</v>
      </c>
      <c r="AE13" s="687"/>
      <c r="AF13" s="687"/>
      <c r="AG13" s="687"/>
      <c r="AH13" s="687"/>
      <c r="AI13" s="687"/>
      <c r="AJ13" s="687"/>
      <c r="AK13" s="687"/>
      <c r="AL13" s="688" t="s">
        <v>137</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754135</v>
      </c>
      <c r="BH13" s="684"/>
      <c r="BI13" s="684"/>
      <c r="BJ13" s="684"/>
      <c r="BK13" s="684"/>
      <c r="BL13" s="684"/>
      <c r="BM13" s="684"/>
      <c r="BN13" s="685"/>
      <c r="BO13" s="686">
        <v>48.2</v>
      </c>
      <c r="BP13" s="686"/>
      <c r="BQ13" s="686"/>
      <c r="BR13" s="686"/>
      <c r="BS13" s="692" t="s">
        <v>137</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1114913</v>
      </c>
      <c r="CS13" s="684"/>
      <c r="CT13" s="684"/>
      <c r="CU13" s="684"/>
      <c r="CV13" s="684"/>
      <c r="CW13" s="684"/>
      <c r="CX13" s="684"/>
      <c r="CY13" s="685"/>
      <c r="CZ13" s="686">
        <v>15</v>
      </c>
      <c r="DA13" s="686"/>
      <c r="DB13" s="686"/>
      <c r="DC13" s="686"/>
      <c r="DD13" s="692">
        <v>244018</v>
      </c>
      <c r="DE13" s="684"/>
      <c r="DF13" s="684"/>
      <c r="DG13" s="684"/>
      <c r="DH13" s="684"/>
      <c r="DI13" s="684"/>
      <c r="DJ13" s="684"/>
      <c r="DK13" s="684"/>
      <c r="DL13" s="684"/>
      <c r="DM13" s="684"/>
      <c r="DN13" s="684"/>
      <c r="DO13" s="684"/>
      <c r="DP13" s="685"/>
      <c r="DQ13" s="692">
        <v>945135</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11406</v>
      </c>
      <c r="S14" s="684"/>
      <c r="T14" s="684"/>
      <c r="U14" s="684"/>
      <c r="V14" s="684"/>
      <c r="W14" s="684"/>
      <c r="X14" s="684"/>
      <c r="Y14" s="685"/>
      <c r="Z14" s="686">
        <v>0.1</v>
      </c>
      <c r="AA14" s="686"/>
      <c r="AB14" s="686"/>
      <c r="AC14" s="686"/>
      <c r="AD14" s="687">
        <v>11406</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56814</v>
      </c>
      <c r="BH14" s="684"/>
      <c r="BI14" s="684"/>
      <c r="BJ14" s="684"/>
      <c r="BK14" s="684"/>
      <c r="BL14" s="684"/>
      <c r="BM14" s="684"/>
      <c r="BN14" s="685"/>
      <c r="BO14" s="686">
        <v>3.6</v>
      </c>
      <c r="BP14" s="686"/>
      <c r="BQ14" s="686"/>
      <c r="BR14" s="686"/>
      <c r="BS14" s="692" t="s">
        <v>137</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378092</v>
      </c>
      <c r="CS14" s="684"/>
      <c r="CT14" s="684"/>
      <c r="CU14" s="684"/>
      <c r="CV14" s="684"/>
      <c r="CW14" s="684"/>
      <c r="CX14" s="684"/>
      <c r="CY14" s="685"/>
      <c r="CZ14" s="686">
        <v>5.0999999999999996</v>
      </c>
      <c r="DA14" s="686"/>
      <c r="DB14" s="686"/>
      <c r="DC14" s="686"/>
      <c r="DD14" s="692">
        <v>31250</v>
      </c>
      <c r="DE14" s="684"/>
      <c r="DF14" s="684"/>
      <c r="DG14" s="684"/>
      <c r="DH14" s="684"/>
      <c r="DI14" s="684"/>
      <c r="DJ14" s="684"/>
      <c r="DK14" s="684"/>
      <c r="DL14" s="684"/>
      <c r="DM14" s="684"/>
      <c r="DN14" s="684"/>
      <c r="DO14" s="684"/>
      <c r="DP14" s="685"/>
      <c r="DQ14" s="692">
        <v>347851</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230</v>
      </c>
      <c r="AE15" s="687"/>
      <c r="AF15" s="687"/>
      <c r="AG15" s="687"/>
      <c r="AH15" s="687"/>
      <c r="AI15" s="687"/>
      <c r="AJ15" s="687"/>
      <c r="AK15" s="687"/>
      <c r="AL15" s="688" t="s">
        <v>137</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86269</v>
      </c>
      <c r="BH15" s="684"/>
      <c r="BI15" s="684"/>
      <c r="BJ15" s="684"/>
      <c r="BK15" s="684"/>
      <c r="BL15" s="684"/>
      <c r="BM15" s="684"/>
      <c r="BN15" s="685"/>
      <c r="BO15" s="686">
        <v>5.5</v>
      </c>
      <c r="BP15" s="686"/>
      <c r="BQ15" s="686"/>
      <c r="BR15" s="686"/>
      <c r="BS15" s="692" t="s">
        <v>137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865715</v>
      </c>
      <c r="CS15" s="684"/>
      <c r="CT15" s="684"/>
      <c r="CU15" s="684"/>
      <c r="CV15" s="684"/>
      <c r="CW15" s="684"/>
      <c r="CX15" s="684"/>
      <c r="CY15" s="685"/>
      <c r="CZ15" s="686">
        <v>11.6</v>
      </c>
      <c r="DA15" s="686"/>
      <c r="DB15" s="686"/>
      <c r="DC15" s="686"/>
      <c r="DD15" s="692">
        <v>104971</v>
      </c>
      <c r="DE15" s="684"/>
      <c r="DF15" s="684"/>
      <c r="DG15" s="684"/>
      <c r="DH15" s="684"/>
      <c r="DI15" s="684"/>
      <c r="DJ15" s="684"/>
      <c r="DK15" s="684"/>
      <c r="DL15" s="684"/>
      <c r="DM15" s="684"/>
      <c r="DN15" s="684"/>
      <c r="DO15" s="684"/>
      <c r="DP15" s="685"/>
      <c r="DQ15" s="692">
        <v>728340</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3218</v>
      </c>
      <c r="S16" s="684"/>
      <c r="T16" s="684"/>
      <c r="U16" s="684"/>
      <c r="V16" s="684"/>
      <c r="W16" s="684"/>
      <c r="X16" s="684"/>
      <c r="Y16" s="685"/>
      <c r="Z16" s="686">
        <v>0</v>
      </c>
      <c r="AA16" s="686"/>
      <c r="AB16" s="686"/>
      <c r="AC16" s="686"/>
      <c r="AD16" s="687">
        <v>3218</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230</v>
      </c>
      <c r="BP16" s="686"/>
      <c r="BQ16" s="686"/>
      <c r="BR16" s="686"/>
      <c r="BS16" s="692" t="s">
        <v>137</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161092</v>
      </c>
      <c r="CS16" s="684"/>
      <c r="CT16" s="684"/>
      <c r="CU16" s="684"/>
      <c r="CV16" s="684"/>
      <c r="CW16" s="684"/>
      <c r="CX16" s="684"/>
      <c r="CY16" s="685"/>
      <c r="CZ16" s="686">
        <v>2.2000000000000002</v>
      </c>
      <c r="DA16" s="686"/>
      <c r="DB16" s="686"/>
      <c r="DC16" s="686"/>
      <c r="DD16" s="692" t="s">
        <v>137</v>
      </c>
      <c r="DE16" s="684"/>
      <c r="DF16" s="684"/>
      <c r="DG16" s="684"/>
      <c r="DH16" s="684"/>
      <c r="DI16" s="684"/>
      <c r="DJ16" s="684"/>
      <c r="DK16" s="684"/>
      <c r="DL16" s="684"/>
      <c r="DM16" s="684"/>
      <c r="DN16" s="684"/>
      <c r="DO16" s="684"/>
      <c r="DP16" s="685"/>
      <c r="DQ16" s="692" t="s">
        <v>137</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40424</v>
      </c>
      <c r="S17" s="684"/>
      <c r="T17" s="684"/>
      <c r="U17" s="684"/>
      <c r="V17" s="684"/>
      <c r="W17" s="684"/>
      <c r="X17" s="684"/>
      <c r="Y17" s="685"/>
      <c r="Z17" s="686">
        <v>0.5</v>
      </c>
      <c r="AA17" s="686"/>
      <c r="AB17" s="686"/>
      <c r="AC17" s="686"/>
      <c r="AD17" s="687">
        <v>40424</v>
      </c>
      <c r="AE17" s="687"/>
      <c r="AF17" s="687"/>
      <c r="AG17" s="687"/>
      <c r="AH17" s="687"/>
      <c r="AI17" s="687"/>
      <c r="AJ17" s="687"/>
      <c r="AK17" s="687"/>
      <c r="AL17" s="688">
        <v>0.8</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128</v>
      </c>
      <c r="BP17" s="686"/>
      <c r="BQ17" s="686"/>
      <c r="BR17" s="686"/>
      <c r="BS17" s="692" t="s">
        <v>230</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736934</v>
      </c>
      <c r="CS17" s="684"/>
      <c r="CT17" s="684"/>
      <c r="CU17" s="684"/>
      <c r="CV17" s="684"/>
      <c r="CW17" s="684"/>
      <c r="CX17" s="684"/>
      <c r="CY17" s="685"/>
      <c r="CZ17" s="686">
        <v>9.9</v>
      </c>
      <c r="DA17" s="686"/>
      <c r="DB17" s="686"/>
      <c r="DC17" s="686"/>
      <c r="DD17" s="692" t="s">
        <v>128</v>
      </c>
      <c r="DE17" s="684"/>
      <c r="DF17" s="684"/>
      <c r="DG17" s="684"/>
      <c r="DH17" s="684"/>
      <c r="DI17" s="684"/>
      <c r="DJ17" s="684"/>
      <c r="DK17" s="684"/>
      <c r="DL17" s="684"/>
      <c r="DM17" s="684"/>
      <c r="DN17" s="684"/>
      <c r="DO17" s="684"/>
      <c r="DP17" s="685"/>
      <c r="DQ17" s="692">
        <v>715098</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6700</v>
      </c>
      <c r="S18" s="684"/>
      <c r="T18" s="684"/>
      <c r="U18" s="684"/>
      <c r="V18" s="684"/>
      <c r="W18" s="684"/>
      <c r="X18" s="684"/>
      <c r="Y18" s="685"/>
      <c r="Z18" s="686">
        <v>0.1</v>
      </c>
      <c r="AA18" s="686"/>
      <c r="AB18" s="686"/>
      <c r="AC18" s="686"/>
      <c r="AD18" s="687">
        <v>6700</v>
      </c>
      <c r="AE18" s="687"/>
      <c r="AF18" s="687"/>
      <c r="AG18" s="687"/>
      <c r="AH18" s="687"/>
      <c r="AI18" s="687"/>
      <c r="AJ18" s="687"/>
      <c r="AK18" s="687"/>
      <c r="AL18" s="688">
        <v>0.1</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230</v>
      </c>
      <c r="BP18" s="686"/>
      <c r="BQ18" s="686"/>
      <c r="BR18" s="686"/>
      <c r="BS18" s="692" t="s">
        <v>128</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1592</v>
      </c>
      <c r="S19" s="684"/>
      <c r="T19" s="684"/>
      <c r="U19" s="684"/>
      <c r="V19" s="684"/>
      <c r="W19" s="684"/>
      <c r="X19" s="684"/>
      <c r="Y19" s="685"/>
      <c r="Z19" s="686">
        <v>0</v>
      </c>
      <c r="AA19" s="686"/>
      <c r="AB19" s="686"/>
      <c r="AC19" s="686"/>
      <c r="AD19" s="687">
        <v>1592</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34587</v>
      </c>
      <c r="BH19" s="684"/>
      <c r="BI19" s="684"/>
      <c r="BJ19" s="684"/>
      <c r="BK19" s="684"/>
      <c r="BL19" s="684"/>
      <c r="BM19" s="684"/>
      <c r="BN19" s="685"/>
      <c r="BO19" s="686">
        <v>2.2000000000000002</v>
      </c>
      <c r="BP19" s="686"/>
      <c r="BQ19" s="686"/>
      <c r="BR19" s="686"/>
      <c r="BS19" s="692" t="s">
        <v>128</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137</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419</v>
      </c>
      <c r="S20" s="684"/>
      <c r="T20" s="684"/>
      <c r="U20" s="684"/>
      <c r="V20" s="684"/>
      <c r="W20" s="684"/>
      <c r="X20" s="684"/>
      <c r="Y20" s="685"/>
      <c r="Z20" s="686">
        <v>0</v>
      </c>
      <c r="AA20" s="686"/>
      <c r="AB20" s="686"/>
      <c r="AC20" s="686"/>
      <c r="AD20" s="687">
        <v>419</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34587</v>
      </c>
      <c r="BH20" s="684"/>
      <c r="BI20" s="684"/>
      <c r="BJ20" s="684"/>
      <c r="BK20" s="684"/>
      <c r="BL20" s="684"/>
      <c r="BM20" s="684"/>
      <c r="BN20" s="685"/>
      <c r="BO20" s="686">
        <v>2.2000000000000002</v>
      </c>
      <c r="BP20" s="686"/>
      <c r="BQ20" s="686"/>
      <c r="BR20" s="686"/>
      <c r="BS20" s="692" t="s">
        <v>137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7436790</v>
      </c>
      <c r="CS20" s="684"/>
      <c r="CT20" s="684"/>
      <c r="CU20" s="684"/>
      <c r="CV20" s="684"/>
      <c r="CW20" s="684"/>
      <c r="CX20" s="684"/>
      <c r="CY20" s="685"/>
      <c r="CZ20" s="686">
        <v>100</v>
      </c>
      <c r="DA20" s="686"/>
      <c r="DB20" s="686"/>
      <c r="DC20" s="686"/>
      <c r="DD20" s="692">
        <v>672807</v>
      </c>
      <c r="DE20" s="684"/>
      <c r="DF20" s="684"/>
      <c r="DG20" s="684"/>
      <c r="DH20" s="684"/>
      <c r="DI20" s="684"/>
      <c r="DJ20" s="684"/>
      <c r="DK20" s="684"/>
      <c r="DL20" s="684"/>
      <c r="DM20" s="684"/>
      <c r="DN20" s="684"/>
      <c r="DO20" s="684"/>
      <c r="DP20" s="685"/>
      <c r="DQ20" s="692">
        <v>5668197</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31713</v>
      </c>
      <c r="S21" s="684"/>
      <c r="T21" s="684"/>
      <c r="U21" s="684"/>
      <c r="V21" s="684"/>
      <c r="W21" s="684"/>
      <c r="X21" s="684"/>
      <c r="Y21" s="685"/>
      <c r="Z21" s="686">
        <v>0.4</v>
      </c>
      <c r="AA21" s="686"/>
      <c r="AB21" s="686"/>
      <c r="AC21" s="686"/>
      <c r="AD21" s="687">
        <v>31713</v>
      </c>
      <c r="AE21" s="687"/>
      <c r="AF21" s="687"/>
      <c r="AG21" s="687"/>
      <c r="AH21" s="687"/>
      <c r="AI21" s="687"/>
      <c r="AJ21" s="687"/>
      <c r="AK21" s="687"/>
      <c r="AL21" s="688">
        <v>0.6</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5591</v>
      </c>
      <c r="BH21" s="684"/>
      <c r="BI21" s="684"/>
      <c r="BJ21" s="684"/>
      <c r="BK21" s="684"/>
      <c r="BL21" s="684"/>
      <c r="BM21" s="684"/>
      <c r="BN21" s="685"/>
      <c r="BO21" s="686">
        <v>0.4</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3648463</v>
      </c>
      <c r="S22" s="684"/>
      <c r="T22" s="684"/>
      <c r="U22" s="684"/>
      <c r="V22" s="684"/>
      <c r="W22" s="684"/>
      <c r="X22" s="684"/>
      <c r="Y22" s="685"/>
      <c r="Z22" s="686">
        <v>45.8</v>
      </c>
      <c r="AA22" s="686"/>
      <c r="AB22" s="686"/>
      <c r="AC22" s="686"/>
      <c r="AD22" s="687">
        <v>3273536</v>
      </c>
      <c r="AE22" s="687"/>
      <c r="AF22" s="687"/>
      <c r="AG22" s="687"/>
      <c r="AH22" s="687"/>
      <c r="AI22" s="687"/>
      <c r="AJ22" s="687"/>
      <c r="AK22" s="687"/>
      <c r="AL22" s="688">
        <v>62.8</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230</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3273536</v>
      </c>
      <c r="S23" s="684"/>
      <c r="T23" s="684"/>
      <c r="U23" s="684"/>
      <c r="V23" s="684"/>
      <c r="W23" s="684"/>
      <c r="X23" s="684"/>
      <c r="Y23" s="685"/>
      <c r="Z23" s="686">
        <v>41.1</v>
      </c>
      <c r="AA23" s="686"/>
      <c r="AB23" s="686"/>
      <c r="AC23" s="686"/>
      <c r="AD23" s="687">
        <v>3273536</v>
      </c>
      <c r="AE23" s="687"/>
      <c r="AF23" s="687"/>
      <c r="AG23" s="687"/>
      <c r="AH23" s="687"/>
      <c r="AI23" s="687"/>
      <c r="AJ23" s="687"/>
      <c r="AK23" s="687"/>
      <c r="AL23" s="688">
        <v>62.8</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28996</v>
      </c>
      <c r="BH23" s="684"/>
      <c r="BI23" s="684"/>
      <c r="BJ23" s="684"/>
      <c r="BK23" s="684"/>
      <c r="BL23" s="684"/>
      <c r="BM23" s="684"/>
      <c r="BN23" s="685"/>
      <c r="BO23" s="686">
        <v>1.9</v>
      </c>
      <c r="BP23" s="686"/>
      <c r="BQ23" s="686"/>
      <c r="BR23" s="686"/>
      <c r="BS23" s="692" t="s">
        <v>230</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374927</v>
      </c>
      <c r="S24" s="684"/>
      <c r="T24" s="684"/>
      <c r="U24" s="684"/>
      <c r="V24" s="684"/>
      <c r="W24" s="684"/>
      <c r="X24" s="684"/>
      <c r="Y24" s="685"/>
      <c r="Z24" s="686">
        <v>4.7</v>
      </c>
      <c r="AA24" s="686"/>
      <c r="AB24" s="686"/>
      <c r="AC24" s="686"/>
      <c r="AD24" s="687" t="s">
        <v>230</v>
      </c>
      <c r="AE24" s="687"/>
      <c r="AF24" s="687"/>
      <c r="AG24" s="687"/>
      <c r="AH24" s="687"/>
      <c r="AI24" s="687"/>
      <c r="AJ24" s="687"/>
      <c r="AK24" s="687"/>
      <c r="AL24" s="688" t="s">
        <v>137</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230</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2736591</v>
      </c>
      <c r="CS24" s="673"/>
      <c r="CT24" s="673"/>
      <c r="CU24" s="673"/>
      <c r="CV24" s="673"/>
      <c r="CW24" s="673"/>
      <c r="CX24" s="673"/>
      <c r="CY24" s="674"/>
      <c r="CZ24" s="677">
        <v>36.799999999999997</v>
      </c>
      <c r="DA24" s="678"/>
      <c r="DB24" s="678"/>
      <c r="DC24" s="697"/>
      <c r="DD24" s="722">
        <v>2098269</v>
      </c>
      <c r="DE24" s="673"/>
      <c r="DF24" s="673"/>
      <c r="DG24" s="673"/>
      <c r="DH24" s="673"/>
      <c r="DI24" s="673"/>
      <c r="DJ24" s="673"/>
      <c r="DK24" s="674"/>
      <c r="DL24" s="722">
        <v>2096062</v>
      </c>
      <c r="DM24" s="673"/>
      <c r="DN24" s="673"/>
      <c r="DO24" s="673"/>
      <c r="DP24" s="673"/>
      <c r="DQ24" s="673"/>
      <c r="DR24" s="673"/>
      <c r="DS24" s="673"/>
      <c r="DT24" s="673"/>
      <c r="DU24" s="673"/>
      <c r="DV24" s="674"/>
      <c r="DW24" s="677">
        <v>38.9</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137</v>
      </c>
      <c r="AA25" s="686"/>
      <c r="AB25" s="686"/>
      <c r="AC25" s="686"/>
      <c r="AD25" s="687" t="s">
        <v>137</v>
      </c>
      <c r="AE25" s="687"/>
      <c r="AF25" s="687"/>
      <c r="AG25" s="687"/>
      <c r="AH25" s="687"/>
      <c r="AI25" s="687"/>
      <c r="AJ25" s="687"/>
      <c r="AK25" s="687"/>
      <c r="AL25" s="688" t="s">
        <v>137</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230</v>
      </c>
      <c r="BP25" s="686"/>
      <c r="BQ25" s="686"/>
      <c r="BR25" s="686"/>
      <c r="BS25" s="692" t="s">
        <v>230</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1189941</v>
      </c>
      <c r="CS25" s="719"/>
      <c r="CT25" s="719"/>
      <c r="CU25" s="719"/>
      <c r="CV25" s="719"/>
      <c r="CW25" s="719"/>
      <c r="CX25" s="719"/>
      <c r="CY25" s="720"/>
      <c r="CZ25" s="688">
        <v>16</v>
      </c>
      <c r="DA25" s="717"/>
      <c r="DB25" s="717"/>
      <c r="DC25" s="721"/>
      <c r="DD25" s="692">
        <v>1121087</v>
      </c>
      <c r="DE25" s="719"/>
      <c r="DF25" s="719"/>
      <c r="DG25" s="719"/>
      <c r="DH25" s="719"/>
      <c r="DI25" s="719"/>
      <c r="DJ25" s="719"/>
      <c r="DK25" s="720"/>
      <c r="DL25" s="692">
        <v>1119162</v>
      </c>
      <c r="DM25" s="719"/>
      <c r="DN25" s="719"/>
      <c r="DO25" s="719"/>
      <c r="DP25" s="719"/>
      <c r="DQ25" s="719"/>
      <c r="DR25" s="719"/>
      <c r="DS25" s="719"/>
      <c r="DT25" s="719"/>
      <c r="DU25" s="719"/>
      <c r="DV25" s="720"/>
      <c r="DW25" s="688">
        <v>20.8</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5596947</v>
      </c>
      <c r="S26" s="684"/>
      <c r="T26" s="684"/>
      <c r="U26" s="684"/>
      <c r="V26" s="684"/>
      <c r="W26" s="684"/>
      <c r="X26" s="684"/>
      <c r="Y26" s="685"/>
      <c r="Z26" s="686">
        <v>70.2</v>
      </c>
      <c r="AA26" s="686"/>
      <c r="AB26" s="686"/>
      <c r="AC26" s="686"/>
      <c r="AD26" s="687">
        <v>5193024</v>
      </c>
      <c r="AE26" s="687"/>
      <c r="AF26" s="687"/>
      <c r="AG26" s="687"/>
      <c r="AH26" s="687"/>
      <c r="AI26" s="687"/>
      <c r="AJ26" s="687"/>
      <c r="AK26" s="687"/>
      <c r="AL26" s="688">
        <v>99.6</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137</v>
      </c>
      <c r="BP26" s="686"/>
      <c r="BQ26" s="686"/>
      <c r="BR26" s="686"/>
      <c r="BS26" s="692" t="s">
        <v>230</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791558</v>
      </c>
      <c r="CS26" s="684"/>
      <c r="CT26" s="684"/>
      <c r="CU26" s="684"/>
      <c r="CV26" s="684"/>
      <c r="CW26" s="684"/>
      <c r="CX26" s="684"/>
      <c r="CY26" s="685"/>
      <c r="CZ26" s="688">
        <v>10.6</v>
      </c>
      <c r="DA26" s="717"/>
      <c r="DB26" s="717"/>
      <c r="DC26" s="721"/>
      <c r="DD26" s="692">
        <v>729311</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1093</v>
      </c>
      <c r="S27" s="684"/>
      <c r="T27" s="684"/>
      <c r="U27" s="684"/>
      <c r="V27" s="684"/>
      <c r="W27" s="684"/>
      <c r="X27" s="684"/>
      <c r="Y27" s="685"/>
      <c r="Z27" s="686">
        <v>0</v>
      </c>
      <c r="AA27" s="686"/>
      <c r="AB27" s="686"/>
      <c r="AC27" s="686"/>
      <c r="AD27" s="687">
        <v>1093</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1564576</v>
      </c>
      <c r="BH27" s="684"/>
      <c r="BI27" s="684"/>
      <c r="BJ27" s="684"/>
      <c r="BK27" s="684"/>
      <c r="BL27" s="684"/>
      <c r="BM27" s="684"/>
      <c r="BN27" s="685"/>
      <c r="BO27" s="686">
        <v>100</v>
      </c>
      <c r="BP27" s="686"/>
      <c r="BQ27" s="686"/>
      <c r="BR27" s="686"/>
      <c r="BS27" s="692">
        <v>19871</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809716</v>
      </c>
      <c r="CS27" s="719"/>
      <c r="CT27" s="719"/>
      <c r="CU27" s="719"/>
      <c r="CV27" s="719"/>
      <c r="CW27" s="719"/>
      <c r="CX27" s="719"/>
      <c r="CY27" s="720"/>
      <c r="CZ27" s="688">
        <v>10.9</v>
      </c>
      <c r="DA27" s="717"/>
      <c r="DB27" s="717"/>
      <c r="DC27" s="721"/>
      <c r="DD27" s="692">
        <v>262084</v>
      </c>
      <c r="DE27" s="719"/>
      <c r="DF27" s="719"/>
      <c r="DG27" s="719"/>
      <c r="DH27" s="719"/>
      <c r="DI27" s="719"/>
      <c r="DJ27" s="719"/>
      <c r="DK27" s="720"/>
      <c r="DL27" s="692">
        <v>261802</v>
      </c>
      <c r="DM27" s="719"/>
      <c r="DN27" s="719"/>
      <c r="DO27" s="719"/>
      <c r="DP27" s="719"/>
      <c r="DQ27" s="719"/>
      <c r="DR27" s="719"/>
      <c r="DS27" s="719"/>
      <c r="DT27" s="719"/>
      <c r="DU27" s="719"/>
      <c r="DV27" s="720"/>
      <c r="DW27" s="688">
        <v>4.9000000000000004</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113545</v>
      </c>
      <c r="S28" s="684"/>
      <c r="T28" s="684"/>
      <c r="U28" s="684"/>
      <c r="V28" s="684"/>
      <c r="W28" s="684"/>
      <c r="X28" s="684"/>
      <c r="Y28" s="685"/>
      <c r="Z28" s="686">
        <v>1.4</v>
      </c>
      <c r="AA28" s="686"/>
      <c r="AB28" s="686"/>
      <c r="AC28" s="686"/>
      <c r="AD28" s="687" t="s">
        <v>128</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736934</v>
      </c>
      <c r="CS28" s="684"/>
      <c r="CT28" s="684"/>
      <c r="CU28" s="684"/>
      <c r="CV28" s="684"/>
      <c r="CW28" s="684"/>
      <c r="CX28" s="684"/>
      <c r="CY28" s="685"/>
      <c r="CZ28" s="688">
        <v>9.9</v>
      </c>
      <c r="DA28" s="717"/>
      <c r="DB28" s="717"/>
      <c r="DC28" s="721"/>
      <c r="DD28" s="692">
        <v>715098</v>
      </c>
      <c r="DE28" s="684"/>
      <c r="DF28" s="684"/>
      <c r="DG28" s="684"/>
      <c r="DH28" s="684"/>
      <c r="DI28" s="684"/>
      <c r="DJ28" s="684"/>
      <c r="DK28" s="685"/>
      <c r="DL28" s="692">
        <v>715098</v>
      </c>
      <c r="DM28" s="684"/>
      <c r="DN28" s="684"/>
      <c r="DO28" s="684"/>
      <c r="DP28" s="684"/>
      <c r="DQ28" s="684"/>
      <c r="DR28" s="684"/>
      <c r="DS28" s="684"/>
      <c r="DT28" s="684"/>
      <c r="DU28" s="684"/>
      <c r="DV28" s="685"/>
      <c r="DW28" s="688">
        <v>13.3</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98132</v>
      </c>
      <c r="S29" s="684"/>
      <c r="T29" s="684"/>
      <c r="U29" s="684"/>
      <c r="V29" s="684"/>
      <c r="W29" s="684"/>
      <c r="X29" s="684"/>
      <c r="Y29" s="685"/>
      <c r="Z29" s="686">
        <v>1.2</v>
      </c>
      <c r="AA29" s="686"/>
      <c r="AB29" s="686"/>
      <c r="AC29" s="686"/>
      <c r="AD29" s="687">
        <v>10001</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736934</v>
      </c>
      <c r="CS29" s="719"/>
      <c r="CT29" s="719"/>
      <c r="CU29" s="719"/>
      <c r="CV29" s="719"/>
      <c r="CW29" s="719"/>
      <c r="CX29" s="719"/>
      <c r="CY29" s="720"/>
      <c r="CZ29" s="688">
        <v>9.9</v>
      </c>
      <c r="DA29" s="717"/>
      <c r="DB29" s="717"/>
      <c r="DC29" s="721"/>
      <c r="DD29" s="692">
        <v>715098</v>
      </c>
      <c r="DE29" s="719"/>
      <c r="DF29" s="719"/>
      <c r="DG29" s="719"/>
      <c r="DH29" s="719"/>
      <c r="DI29" s="719"/>
      <c r="DJ29" s="719"/>
      <c r="DK29" s="720"/>
      <c r="DL29" s="692">
        <v>715098</v>
      </c>
      <c r="DM29" s="719"/>
      <c r="DN29" s="719"/>
      <c r="DO29" s="719"/>
      <c r="DP29" s="719"/>
      <c r="DQ29" s="719"/>
      <c r="DR29" s="719"/>
      <c r="DS29" s="719"/>
      <c r="DT29" s="719"/>
      <c r="DU29" s="719"/>
      <c r="DV29" s="720"/>
      <c r="DW29" s="688">
        <v>13.3</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41240</v>
      </c>
      <c r="S30" s="684"/>
      <c r="T30" s="684"/>
      <c r="U30" s="684"/>
      <c r="V30" s="684"/>
      <c r="W30" s="684"/>
      <c r="X30" s="684"/>
      <c r="Y30" s="685"/>
      <c r="Z30" s="686">
        <v>0.5</v>
      </c>
      <c r="AA30" s="686"/>
      <c r="AB30" s="686"/>
      <c r="AC30" s="686"/>
      <c r="AD30" s="687" t="s">
        <v>128</v>
      </c>
      <c r="AE30" s="687"/>
      <c r="AF30" s="687"/>
      <c r="AG30" s="687"/>
      <c r="AH30" s="687"/>
      <c r="AI30" s="687"/>
      <c r="AJ30" s="687"/>
      <c r="AK30" s="687"/>
      <c r="AL30" s="688" t="s">
        <v>230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692105</v>
      </c>
      <c r="CS30" s="684"/>
      <c r="CT30" s="684"/>
      <c r="CU30" s="684"/>
      <c r="CV30" s="684"/>
      <c r="CW30" s="684"/>
      <c r="CX30" s="684"/>
      <c r="CY30" s="685"/>
      <c r="CZ30" s="688">
        <v>9.3000000000000007</v>
      </c>
      <c r="DA30" s="717"/>
      <c r="DB30" s="717"/>
      <c r="DC30" s="721"/>
      <c r="DD30" s="692">
        <v>670271</v>
      </c>
      <c r="DE30" s="684"/>
      <c r="DF30" s="684"/>
      <c r="DG30" s="684"/>
      <c r="DH30" s="684"/>
      <c r="DI30" s="684"/>
      <c r="DJ30" s="684"/>
      <c r="DK30" s="685"/>
      <c r="DL30" s="692">
        <v>670271</v>
      </c>
      <c r="DM30" s="684"/>
      <c r="DN30" s="684"/>
      <c r="DO30" s="684"/>
      <c r="DP30" s="684"/>
      <c r="DQ30" s="684"/>
      <c r="DR30" s="684"/>
      <c r="DS30" s="684"/>
      <c r="DT30" s="684"/>
      <c r="DU30" s="684"/>
      <c r="DV30" s="685"/>
      <c r="DW30" s="688">
        <v>12.5</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453937</v>
      </c>
      <c r="S31" s="684"/>
      <c r="T31" s="684"/>
      <c r="U31" s="684"/>
      <c r="V31" s="684"/>
      <c r="W31" s="684"/>
      <c r="X31" s="684"/>
      <c r="Y31" s="685"/>
      <c r="Z31" s="686">
        <v>5.7</v>
      </c>
      <c r="AA31" s="686"/>
      <c r="AB31" s="686"/>
      <c r="AC31" s="686"/>
      <c r="AD31" s="687" t="s">
        <v>128</v>
      </c>
      <c r="AE31" s="687"/>
      <c r="AF31" s="687"/>
      <c r="AG31" s="687"/>
      <c r="AH31" s="687"/>
      <c r="AI31" s="687"/>
      <c r="AJ31" s="687"/>
      <c r="AK31" s="687"/>
      <c r="AL31" s="688" t="s">
        <v>137</v>
      </c>
      <c r="AM31" s="689"/>
      <c r="AN31" s="689"/>
      <c r="AO31" s="690"/>
      <c r="AP31" s="740" t="s">
        <v>307</v>
      </c>
      <c r="AQ31" s="741"/>
      <c r="AR31" s="741"/>
      <c r="AS31" s="741"/>
      <c r="AT31" s="746" t="s">
        <v>308</v>
      </c>
      <c r="AU31" s="231"/>
      <c r="AV31" s="231"/>
      <c r="AW31" s="231"/>
      <c r="AX31" s="669" t="s">
        <v>185</v>
      </c>
      <c r="AY31" s="670"/>
      <c r="AZ31" s="670"/>
      <c r="BA31" s="670"/>
      <c r="BB31" s="670"/>
      <c r="BC31" s="670"/>
      <c r="BD31" s="670"/>
      <c r="BE31" s="670"/>
      <c r="BF31" s="671"/>
      <c r="BG31" s="751">
        <v>98.6</v>
      </c>
      <c r="BH31" s="738"/>
      <c r="BI31" s="738"/>
      <c r="BJ31" s="738"/>
      <c r="BK31" s="738"/>
      <c r="BL31" s="738"/>
      <c r="BM31" s="678">
        <v>92.2</v>
      </c>
      <c r="BN31" s="738"/>
      <c r="BO31" s="738"/>
      <c r="BP31" s="738"/>
      <c r="BQ31" s="739"/>
      <c r="BR31" s="751">
        <v>97.8</v>
      </c>
      <c r="BS31" s="738"/>
      <c r="BT31" s="738"/>
      <c r="BU31" s="738"/>
      <c r="BV31" s="738"/>
      <c r="BW31" s="738"/>
      <c r="BX31" s="678">
        <v>92.3</v>
      </c>
      <c r="BY31" s="738"/>
      <c r="BZ31" s="738"/>
      <c r="CA31" s="738"/>
      <c r="CB31" s="739"/>
      <c r="CD31" s="725"/>
      <c r="CE31" s="726"/>
      <c r="CF31" s="698" t="s">
        <v>309</v>
      </c>
      <c r="CG31" s="699"/>
      <c r="CH31" s="699"/>
      <c r="CI31" s="699"/>
      <c r="CJ31" s="699"/>
      <c r="CK31" s="699"/>
      <c r="CL31" s="699"/>
      <c r="CM31" s="699"/>
      <c r="CN31" s="699"/>
      <c r="CO31" s="699"/>
      <c r="CP31" s="699"/>
      <c r="CQ31" s="700"/>
      <c r="CR31" s="683">
        <v>44829</v>
      </c>
      <c r="CS31" s="719"/>
      <c r="CT31" s="719"/>
      <c r="CU31" s="719"/>
      <c r="CV31" s="719"/>
      <c r="CW31" s="719"/>
      <c r="CX31" s="719"/>
      <c r="CY31" s="720"/>
      <c r="CZ31" s="688">
        <v>0.6</v>
      </c>
      <c r="DA31" s="717"/>
      <c r="DB31" s="717"/>
      <c r="DC31" s="721"/>
      <c r="DD31" s="692">
        <v>44827</v>
      </c>
      <c r="DE31" s="719"/>
      <c r="DF31" s="719"/>
      <c r="DG31" s="719"/>
      <c r="DH31" s="719"/>
      <c r="DI31" s="719"/>
      <c r="DJ31" s="719"/>
      <c r="DK31" s="720"/>
      <c r="DL31" s="692">
        <v>44827</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310</v>
      </c>
      <c r="C32" s="730"/>
      <c r="D32" s="730"/>
      <c r="E32" s="730"/>
      <c r="F32" s="730"/>
      <c r="G32" s="730"/>
      <c r="H32" s="730"/>
      <c r="I32" s="730"/>
      <c r="J32" s="730"/>
      <c r="K32" s="730"/>
      <c r="L32" s="730"/>
      <c r="M32" s="730"/>
      <c r="N32" s="730"/>
      <c r="O32" s="730"/>
      <c r="P32" s="730"/>
      <c r="Q32" s="731"/>
      <c r="R32" s="683" t="s">
        <v>137</v>
      </c>
      <c r="S32" s="684"/>
      <c r="T32" s="684"/>
      <c r="U32" s="684"/>
      <c r="V32" s="684"/>
      <c r="W32" s="684"/>
      <c r="X32" s="684"/>
      <c r="Y32" s="685"/>
      <c r="Z32" s="686" t="s">
        <v>230</v>
      </c>
      <c r="AA32" s="686"/>
      <c r="AB32" s="686"/>
      <c r="AC32" s="686"/>
      <c r="AD32" s="687" t="s">
        <v>230</v>
      </c>
      <c r="AE32" s="687"/>
      <c r="AF32" s="687"/>
      <c r="AG32" s="687"/>
      <c r="AH32" s="687"/>
      <c r="AI32" s="687"/>
      <c r="AJ32" s="687"/>
      <c r="AK32" s="687"/>
      <c r="AL32" s="688" t="s">
        <v>137</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98.9</v>
      </c>
      <c r="BH32" s="719"/>
      <c r="BI32" s="719"/>
      <c r="BJ32" s="719"/>
      <c r="BK32" s="719"/>
      <c r="BL32" s="719"/>
      <c r="BM32" s="689">
        <v>97.1</v>
      </c>
      <c r="BN32" s="749"/>
      <c r="BO32" s="749"/>
      <c r="BP32" s="749"/>
      <c r="BQ32" s="750"/>
      <c r="BR32" s="752">
        <v>98.8</v>
      </c>
      <c r="BS32" s="719"/>
      <c r="BT32" s="719"/>
      <c r="BU32" s="719"/>
      <c r="BV32" s="719"/>
      <c r="BW32" s="719"/>
      <c r="BX32" s="689">
        <v>97.5</v>
      </c>
      <c r="BY32" s="749"/>
      <c r="BZ32" s="749"/>
      <c r="CA32" s="749"/>
      <c r="CB32" s="750"/>
      <c r="CD32" s="727"/>
      <c r="CE32" s="728"/>
      <c r="CF32" s="698" t="s">
        <v>313</v>
      </c>
      <c r="CG32" s="699"/>
      <c r="CH32" s="699"/>
      <c r="CI32" s="699"/>
      <c r="CJ32" s="699"/>
      <c r="CK32" s="699"/>
      <c r="CL32" s="699"/>
      <c r="CM32" s="699"/>
      <c r="CN32" s="699"/>
      <c r="CO32" s="699"/>
      <c r="CP32" s="699"/>
      <c r="CQ32" s="700"/>
      <c r="CR32" s="683" t="s">
        <v>137</v>
      </c>
      <c r="CS32" s="684"/>
      <c r="CT32" s="684"/>
      <c r="CU32" s="684"/>
      <c r="CV32" s="684"/>
      <c r="CW32" s="684"/>
      <c r="CX32" s="684"/>
      <c r="CY32" s="685"/>
      <c r="CZ32" s="688" t="s">
        <v>230</v>
      </c>
      <c r="DA32" s="717"/>
      <c r="DB32" s="717"/>
      <c r="DC32" s="721"/>
      <c r="DD32" s="692" t="s">
        <v>137</v>
      </c>
      <c r="DE32" s="684"/>
      <c r="DF32" s="684"/>
      <c r="DG32" s="684"/>
      <c r="DH32" s="684"/>
      <c r="DI32" s="684"/>
      <c r="DJ32" s="684"/>
      <c r="DK32" s="685"/>
      <c r="DL32" s="692" t="s">
        <v>137</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473436</v>
      </c>
      <c r="S33" s="684"/>
      <c r="T33" s="684"/>
      <c r="U33" s="684"/>
      <c r="V33" s="684"/>
      <c r="W33" s="684"/>
      <c r="X33" s="684"/>
      <c r="Y33" s="685"/>
      <c r="Z33" s="686">
        <v>5.9</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98.2</v>
      </c>
      <c r="BH33" s="754"/>
      <c r="BI33" s="754"/>
      <c r="BJ33" s="754"/>
      <c r="BK33" s="754"/>
      <c r="BL33" s="754"/>
      <c r="BM33" s="755">
        <v>88.1</v>
      </c>
      <c r="BN33" s="754"/>
      <c r="BO33" s="754"/>
      <c r="BP33" s="754"/>
      <c r="BQ33" s="756"/>
      <c r="BR33" s="753">
        <v>97</v>
      </c>
      <c r="BS33" s="754"/>
      <c r="BT33" s="754"/>
      <c r="BU33" s="754"/>
      <c r="BV33" s="754"/>
      <c r="BW33" s="754"/>
      <c r="BX33" s="755">
        <v>88.1</v>
      </c>
      <c r="BY33" s="754"/>
      <c r="BZ33" s="754"/>
      <c r="CA33" s="754"/>
      <c r="CB33" s="756"/>
      <c r="CD33" s="698" t="s">
        <v>316</v>
      </c>
      <c r="CE33" s="699"/>
      <c r="CF33" s="699"/>
      <c r="CG33" s="699"/>
      <c r="CH33" s="699"/>
      <c r="CI33" s="699"/>
      <c r="CJ33" s="699"/>
      <c r="CK33" s="699"/>
      <c r="CL33" s="699"/>
      <c r="CM33" s="699"/>
      <c r="CN33" s="699"/>
      <c r="CO33" s="699"/>
      <c r="CP33" s="699"/>
      <c r="CQ33" s="700"/>
      <c r="CR33" s="683">
        <v>3866300</v>
      </c>
      <c r="CS33" s="719"/>
      <c r="CT33" s="719"/>
      <c r="CU33" s="719"/>
      <c r="CV33" s="719"/>
      <c r="CW33" s="719"/>
      <c r="CX33" s="719"/>
      <c r="CY33" s="720"/>
      <c r="CZ33" s="688">
        <v>52</v>
      </c>
      <c r="DA33" s="717"/>
      <c r="DB33" s="717"/>
      <c r="DC33" s="721"/>
      <c r="DD33" s="692">
        <v>3315682</v>
      </c>
      <c r="DE33" s="719"/>
      <c r="DF33" s="719"/>
      <c r="DG33" s="719"/>
      <c r="DH33" s="719"/>
      <c r="DI33" s="719"/>
      <c r="DJ33" s="719"/>
      <c r="DK33" s="720"/>
      <c r="DL33" s="692">
        <v>2816331</v>
      </c>
      <c r="DM33" s="719"/>
      <c r="DN33" s="719"/>
      <c r="DO33" s="719"/>
      <c r="DP33" s="719"/>
      <c r="DQ33" s="719"/>
      <c r="DR33" s="719"/>
      <c r="DS33" s="719"/>
      <c r="DT33" s="719"/>
      <c r="DU33" s="719"/>
      <c r="DV33" s="720"/>
      <c r="DW33" s="688">
        <v>52.3</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27112</v>
      </c>
      <c r="S34" s="684"/>
      <c r="T34" s="684"/>
      <c r="U34" s="684"/>
      <c r="V34" s="684"/>
      <c r="W34" s="684"/>
      <c r="X34" s="684"/>
      <c r="Y34" s="685"/>
      <c r="Z34" s="686">
        <v>0.3</v>
      </c>
      <c r="AA34" s="686"/>
      <c r="AB34" s="686"/>
      <c r="AC34" s="686"/>
      <c r="AD34" s="687">
        <v>7388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1385665</v>
      </c>
      <c r="CS34" s="684"/>
      <c r="CT34" s="684"/>
      <c r="CU34" s="684"/>
      <c r="CV34" s="684"/>
      <c r="CW34" s="684"/>
      <c r="CX34" s="684"/>
      <c r="CY34" s="685"/>
      <c r="CZ34" s="688">
        <v>18.600000000000001</v>
      </c>
      <c r="DA34" s="717"/>
      <c r="DB34" s="717"/>
      <c r="DC34" s="721"/>
      <c r="DD34" s="692">
        <v>1143482</v>
      </c>
      <c r="DE34" s="684"/>
      <c r="DF34" s="684"/>
      <c r="DG34" s="684"/>
      <c r="DH34" s="684"/>
      <c r="DI34" s="684"/>
      <c r="DJ34" s="684"/>
      <c r="DK34" s="685"/>
      <c r="DL34" s="692">
        <v>1001709</v>
      </c>
      <c r="DM34" s="684"/>
      <c r="DN34" s="684"/>
      <c r="DO34" s="684"/>
      <c r="DP34" s="684"/>
      <c r="DQ34" s="684"/>
      <c r="DR34" s="684"/>
      <c r="DS34" s="684"/>
      <c r="DT34" s="684"/>
      <c r="DU34" s="684"/>
      <c r="DV34" s="685"/>
      <c r="DW34" s="688">
        <v>18.600000000000001</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123524</v>
      </c>
      <c r="S35" s="684"/>
      <c r="T35" s="684"/>
      <c r="U35" s="684"/>
      <c r="V35" s="684"/>
      <c r="W35" s="684"/>
      <c r="X35" s="684"/>
      <c r="Y35" s="685"/>
      <c r="Z35" s="686">
        <v>1.5</v>
      </c>
      <c r="AA35" s="686"/>
      <c r="AB35" s="686"/>
      <c r="AC35" s="686"/>
      <c r="AD35" s="687" t="s">
        <v>137</v>
      </c>
      <c r="AE35" s="687"/>
      <c r="AF35" s="687"/>
      <c r="AG35" s="687"/>
      <c r="AH35" s="687"/>
      <c r="AI35" s="687"/>
      <c r="AJ35" s="687"/>
      <c r="AK35" s="687"/>
      <c r="AL35" s="688" t="s">
        <v>128</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118474</v>
      </c>
      <c r="CS35" s="719"/>
      <c r="CT35" s="719"/>
      <c r="CU35" s="719"/>
      <c r="CV35" s="719"/>
      <c r="CW35" s="719"/>
      <c r="CX35" s="719"/>
      <c r="CY35" s="720"/>
      <c r="CZ35" s="688">
        <v>1.6</v>
      </c>
      <c r="DA35" s="717"/>
      <c r="DB35" s="717"/>
      <c r="DC35" s="721"/>
      <c r="DD35" s="692">
        <v>104270</v>
      </c>
      <c r="DE35" s="719"/>
      <c r="DF35" s="719"/>
      <c r="DG35" s="719"/>
      <c r="DH35" s="719"/>
      <c r="DI35" s="719"/>
      <c r="DJ35" s="719"/>
      <c r="DK35" s="720"/>
      <c r="DL35" s="692">
        <v>35215</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7355</v>
      </c>
      <c r="S36" s="684"/>
      <c r="T36" s="684"/>
      <c r="U36" s="684"/>
      <c r="V36" s="684"/>
      <c r="W36" s="684"/>
      <c r="X36" s="684"/>
      <c r="Y36" s="685"/>
      <c r="Z36" s="686">
        <v>0.1</v>
      </c>
      <c r="AA36" s="686"/>
      <c r="AB36" s="686"/>
      <c r="AC36" s="686"/>
      <c r="AD36" s="687" t="s">
        <v>137</v>
      </c>
      <c r="AE36" s="687"/>
      <c r="AF36" s="687"/>
      <c r="AG36" s="687"/>
      <c r="AH36" s="687"/>
      <c r="AI36" s="687"/>
      <c r="AJ36" s="687"/>
      <c r="AK36" s="687"/>
      <c r="AL36" s="688" t="s">
        <v>128</v>
      </c>
      <c r="AM36" s="689"/>
      <c r="AN36" s="689"/>
      <c r="AO36" s="690"/>
      <c r="AP36" s="235"/>
      <c r="AQ36" s="757" t="s">
        <v>324</v>
      </c>
      <c r="AR36" s="758"/>
      <c r="AS36" s="758"/>
      <c r="AT36" s="758"/>
      <c r="AU36" s="758"/>
      <c r="AV36" s="758"/>
      <c r="AW36" s="758"/>
      <c r="AX36" s="758"/>
      <c r="AY36" s="759"/>
      <c r="AZ36" s="672">
        <v>1547212</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30831</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815328</v>
      </c>
      <c r="CS36" s="684"/>
      <c r="CT36" s="684"/>
      <c r="CU36" s="684"/>
      <c r="CV36" s="684"/>
      <c r="CW36" s="684"/>
      <c r="CX36" s="684"/>
      <c r="CY36" s="685"/>
      <c r="CZ36" s="688">
        <v>11</v>
      </c>
      <c r="DA36" s="717"/>
      <c r="DB36" s="717"/>
      <c r="DC36" s="721"/>
      <c r="DD36" s="692">
        <v>641434</v>
      </c>
      <c r="DE36" s="684"/>
      <c r="DF36" s="684"/>
      <c r="DG36" s="684"/>
      <c r="DH36" s="684"/>
      <c r="DI36" s="684"/>
      <c r="DJ36" s="684"/>
      <c r="DK36" s="685"/>
      <c r="DL36" s="692">
        <v>573032</v>
      </c>
      <c r="DM36" s="684"/>
      <c r="DN36" s="684"/>
      <c r="DO36" s="684"/>
      <c r="DP36" s="684"/>
      <c r="DQ36" s="684"/>
      <c r="DR36" s="684"/>
      <c r="DS36" s="684"/>
      <c r="DT36" s="684"/>
      <c r="DU36" s="684"/>
      <c r="DV36" s="685"/>
      <c r="DW36" s="688">
        <v>10.6</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380447</v>
      </c>
      <c r="S37" s="684"/>
      <c r="T37" s="684"/>
      <c r="U37" s="684"/>
      <c r="V37" s="684"/>
      <c r="W37" s="684"/>
      <c r="X37" s="684"/>
      <c r="Y37" s="685"/>
      <c r="Z37" s="686">
        <v>4.8</v>
      </c>
      <c r="AA37" s="686"/>
      <c r="AB37" s="686"/>
      <c r="AC37" s="686"/>
      <c r="AD37" s="687" t="s">
        <v>137</v>
      </c>
      <c r="AE37" s="687"/>
      <c r="AF37" s="687"/>
      <c r="AG37" s="687"/>
      <c r="AH37" s="687"/>
      <c r="AI37" s="687"/>
      <c r="AJ37" s="687"/>
      <c r="AK37" s="687"/>
      <c r="AL37" s="688" t="s">
        <v>230</v>
      </c>
      <c r="AM37" s="689"/>
      <c r="AN37" s="689"/>
      <c r="AO37" s="690"/>
      <c r="AQ37" s="761" t="s">
        <v>328</v>
      </c>
      <c r="AR37" s="762"/>
      <c r="AS37" s="762"/>
      <c r="AT37" s="762"/>
      <c r="AU37" s="762"/>
      <c r="AV37" s="762"/>
      <c r="AW37" s="762"/>
      <c r="AX37" s="762"/>
      <c r="AY37" s="763"/>
      <c r="AZ37" s="683">
        <v>781637</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2638</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378688</v>
      </c>
      <c r="CS37" s="719"/>
      <c r="CT37" s="719"/>
      <c r="CU37" s="719"/>
      <c r="CV37" s="719"/>
      <c r="CW37" s="719"/>
      <c r="CX37" s="719"/>
      <c r="CY37" s="720"/>
      <c r="CZ37" s="688">
        <v>5.0999999999999996</v>
      </c>
      <c r="DA37" s="717"/>
      <c r="DB37" s="717"/>
      <c r="DC37" s="721"/>
      <c r="DD37" s="692">
        <v>376261</v>
      </c>
      <c r="DE37" s="719"/>
      <c r="DF37" s="719"/>
      <c r="DG37" s="719"/>
      <c r="DH37" s="719"/>
      <c r="DI37" s="719"/>
      <c r="DJ37" s="719"/>
      <c r="DK37" s="720"/>
      <c r="DL37" s="692">
        <v>376261</v>
      </c>
      <c r="DM37" s="719"/>
      <c r="DN37" s="719"/>
      <c r="DO37" s="719"/>
      <c r="DP37" s="719"/>
      <c r="DQ37" s="719"/>
      <c r="DR37" s="719"/>
      <c r="DS37" s="719"/>
      <c r="DT37" s="719"/>
      <c r="DU37" s="719"/>
      <c r="DV37" s="720"/>
      <c r="DW37" s="688">
        <v>7</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132831</v>
      </c>
      <c r="S38" s="684"/>
      <c r="T38" s="684"/>
      <c r="U38" s="684"/>
      <c r="V38" s="684"/>
      <c r="W38" s="684"/>
      <c r="X38" s="684"/>
      <c r="Y38" s="685"/>
      <c r="Z38" s="686">
        <v>1.7</v>
      </c>
      <c r="AA38" s="686"/>
      <c r="AB38" s="686"/>
      <c r="AC38" s="686"/>
      <c r="AD38" s="687">
        <v>8</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29216</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2143</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1517996</v>
      </c>
      <c r="CS38" s="684"/>
      <c r="CT38" s="684"/>
      <c r="CU38" s="684"/>
      <c r="CV38" s="684"/>
      <c r="CW38" s="684"/>
      <c r="CX38" s="684"/>
      <c r="CY38" s="685"/>
      <c r="CZ38" s="688">
        <v>20.399999999999999</v>
      </c>
      <c r="DA38" s="717"/>
      <c r="DB38" s="717"/>
      <c r="DC38" s="721"/>
      <c r="DD38" s="692">
        <v>1400009</v>
      </c>
      <c r="DE38" s="684"/>
      <c r="DF38" s="684"/>
      <c r="DG38" s="684"/>
      <c r="DH38" s="684"/>
      <c r="DI38" s="684"/>
      <c r="DJ38" s="684"/>
      <c r="DK38" s="685"/>
      <c r="DL38" s="692">
        <v>1182034</v>
      </c>
      <c r="DM38" s="684"/>
      <c r="DN38" s="684"/>
      <c r="DO38" s="684"/>
      <c r="DP38" s="684"/>
      <c r="DQ38" s="684"/>
      <c r="DR38" s="684"/>
      <c r="DS38" s="684"/>
      <c r="DT38" s="684"/>
      <c r="DU38" s="684"/>
      <c r="DV38" s="685"/>
      <c r="DW38" s="688">
        <v>22</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520226</v>
      </c>
      <c r="S39" s="684"/>
      <c r="T39" s="684"/>
      <c r="U39" s="684"/>
      <c r="V39" s="684"/>
      <c r="W39" s="684"/>
      <c r="X39" s="684"/>
      <c r="Y39" s="685"/>
      <c r="Z39" s="686">
        <v>6.5</v>
      </c>
      <c r="AA39" s="686"/>
      <c r="AB39" s="686"/>
      <c r="AC39" s="686"/>
      <c r="AD39" s="687" t="s">
        <v>230</v>
      </c>
      <c r="AE39" s="687"/>
      <c r="AF39" s="687"/>
      <c r="AG39" s="687"/>
      <c r="AH39" s="687"/>
      <c r="AI39" s="687"/>
      <c r="AJ39" s="687"/>
      <c r="AK39" s="687"/>
      <c r="AL39" s="688" t="s">
        <v>137</v>
      </c>
      <c r="AM39" s="689"/>
      <c r="AN39" s="689"/>
      <c r="AO39" s="690"/>
      <c r="AQ39" s="761" t="s">
        <v>336</v>
      </c>
      <c r="AR39" s="762"/>
      <c r="AS39" s="762"/>
      <c r="AT39" s="762"/>
      <c r="AU39" s="762"/>
      <c r="AV39" s="762"/>
      <c r="AW39" s="762"/>
      <c r="AX39" s="762"/>
      <c r="AY39" s="763"/>
      <c r="AZ39" s="683">
        <v>348</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3255</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4203</v>
      </c>
      <c r="CS39" s="719"/>
      <c r="CT39" s="719"/>
      <c r="CU39" s="719"/>
      <c r="CV39" s="719"/>
      <c r="CW39" s="719"/>
      <c r="CX39" s="719"/>
      <c r="CY39" s="720"/>
      <c r="CZ39" s="688">
        <v>0.1</v>
      </c>
      <c r="DA39" s="717"/>
      <c r="DB39" s="717"/>
      <c r="DC39" s="721"/>
      <c r="DD39" s="692">
        <v>1853</v>
      </c>
      <c r="DE39" s="719"/>
      <c r="DF39" s="719"/>
      <c r="DG39" s="719"/>
      <c r="DH39" s="719"/>
      <c r="DI39" s="719"/>
      <c r="DJ39" s="719"/>
      <c r="DK39" s="720"/>
      <c r="DL39" s="692" t="s">
        <v>230</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230</v>
      </c>
      <c r="AA40" s="686"/>
      <c r="AB40" s="686"/>
      <c r="AC40" s="686"/>
      <c r="AD40" s="687" t="s">
        <v>137</v>
      </c>
      <c r="AE40" s="687"/>
      <c r="AF40" s="687"/>
      <c r="AG40" s="687"/>
      <c r="AH40" s="687"/>
      <c r="AI40" s="687"/>
      <c r="AJ40" s="687"/>
      <c r="AK40" s="687"/>
      <c r="AL40" s="688" t="s">
        <v>230</v>
      </c>
      <c r="AM40" s="689"/>
      <c r="AN40" s="689"/>
      <c r="AO40" s="690"/>
      <c r="AQ40" s="761" t="s">
        <v>340</v>
      </c>
      <c r="AR40" s="762"/>
      <c r="AS40" s="762"/>
      <c r="AT40" s="762"/>
      <c r="AU40" s="762"/>
      <c r="AV40" s="762"/>
      <c r="AW40" s="762"/>
      <c r="AX40" s="762"/>
      <c r="AY40" s="763"/>
      <c r="AZ40" s="683" t="s">
        <v>230</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75</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24634</v>
      </c>
      <c r="CS40" s="684"/>
      <c r="CT40" s="684"/>
      <c r="CU40" s="684"/>
      <c r="CV40" s="684"/>
      <c r="CW40" s="684"/>
      <c r="CX40" s="684"/>
      <c r="CY40" s="685"/>
      <c r="CZ40" s="688">
        <v>0.3</v>
      </c>
      <c r="DA40" s="717"/>
      <c r="DB40" s="717"/>
      <c r="DC40" s="721"/>
      <c r="DD40" s="692">
        <v>24634</v>
      </c>
      <c r="DE40" s="684"/>
      <c r="DF40" s="684"/>
      <c r="DG40" s="684"/>
      <c r="DH40" s="684"/>
      <c r="DI40" s="684"/>
      <c r="DJ40" s="684"/>
      <c r="DK40" s="685"/>
      <c r="DL40" s="692">
        <v>24341</v>
      </c>
      <c r="DM40" s="684"/>
      <c r="DN40" s="684"/>
      <c r="DO40" s="684"/>
      <c r="DP40" s="684"/>
      <c r="DQ40" s="684"/>
      <c r="DR40" s="684"/>
      <c r="DS40" s="684"/>
      <c r="DT40" s="684"/>
      <c r="DU40" s="684"/>
      <c r="DV40" s="685"/>
      <c r="DW40" s="688">
        <v>0.5</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171026</v>
      </c>
      <c r="S41" s="684"/>
      <c r="T41" s="684"/>
      <c r="U41" s="684"/>
      <c r="V41" s="684"/>
      <c r="W41" s="684"/>
      <c r="X41" s="684"/>
      <c r="Y41" s="685"/>
      <c r="Z41" s="686">
        <v>2.1</v>
      </c>
      <c r="AA41" s="686"/>
      <c r="AB41" s="686"/>
      <c r="AC41" s="686"/>
      <c r="AD41" s="687" t="s">
        <v>137</v>
      </c>
      <c r="AE41" s="687"/>
      <c r="AF41" s="687"/>
      <c r="AG41" s="687"/>
      <c r="AH41" s="687"/>
      <c r="AI41" s="687"/>
      <c r="AJ41" s="687"/>
      <c r="AK41" s="687"/>
      <c r="AL41" s="688" t="s">
        <v>137</v>
      </c>
      <c r="AM41" s="689"/>
      <c r="AN41" s="689"/>
      <c r="AO41" s="690"/>
      <c r="AQ41" s="761" t="s">
        <v>345</v>
      </c>
      <c r="AR41" s="762"/>
      <c r="AS41" s="762"/>
      <c r="AT41" s="762"/>
      <c r="AU41" s="762"/>
      <c r="AV41" s="762"/>
      <c r="AW41" s="762"/>
      <c r="AX41" s="762"/>
      <c r="AY41" s="763"/>
      <c r="AZ41" s="683">
        <v>148076</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230</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230</v>
      </c>
      <c r="CS41" s="719"/>
      <c r="CT41" s="719"/>
      <c r="CU41" s="719"/>
      <c r="CV41" s="719"/>
      <c r="CW41" s="719"/>
      <c r="CX41" s="719"/>
      <c r="CY41" s="720"/>
      <c r="CZ41" s="688" t="s">
        <v>137</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348</v>
      </c>
      <c r="C42" s="734"/>
      <c r="D42" s="734"/>
      <c r="E42" s="734"/>
      <c r="F42" s="734"/>
      <c r="G42" s="734"/>
      <c r="H42" s="734"/>
      <c r="I42" s="734"/>
      <c r="J42" s="734"/>
      <c r="K42" s="734"/>
      <c r="L42" s="734"/>
      <c r="M42" s="734"/>
      <c r="N42" s="734"/>
      <c r="O42" s="734"/>
      <c r="P42" s="734"/>
      <c r="Q42" s="735"/>
      <c r="R42" s="768">
        <v>7969825</v>
      </c>
      <c r="S42" s="769"/>
      <c r="T42" s="769"/>
      <c r="U42" s="769"/>
      <c r="V42" s="769"/>
      <c r="W42" s="769"/>
      <c r="X42" s="769"/>
      <c r="Y42" s="777"/>
      <c r="Z42" s="778">
        <v>100</v>
      </c>
      <c r="AA42" s="778"/>
      <c r="AB42" s="778"/>
      <c r="AC42" s="778"/>
      <c r="AD42" s="779">
        <v>5211514</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587935</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416</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833899</v>
      </c>
      <c r="CS42" s="684"/>
      <c r="CT42" s="684"/>
      <c r="CU42" s="684"/>
      <c r="CV42" s="684"/>
      <c r="CW42" s="684"/>
      <c r="CX42" s="684"/>
      <c r="CY42" s="685"/>
      <c r="CZ42" s="688">
        <v>11.2</v>
      </c>
      <c r="DA42" s="689"/>
      <c r="DB42" s="689"/>
      <c r="DC42" s="701"/>
      <c r="DD42" s="692">
        <v>254246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45804</v>
      </c>
      <c r="CS43" s="719"/>
      <c r="CT43" s="719"/>
      <c r="CU43" s="719"/>
      <c r="CV43" s="719"/>
      <c r="CW43" s="719"/>
      <c r="CX43" s="719"/>
      <c r="CY43" s="720"/>
      <c r="CZ43" s="688">
        <v>0.6</v>
      </c>
      <c r="DA43" s="717"/>
      <c r="DB43" s="717"/>
      <c r="DC43" s="721"/>
      <c r="DD43" s="692">
        <v>45804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353</v>
      </c>
      <c r="CG44" s="681"/>
      <c r="CH44" s="681"/>
      <c r="CI44" s="681"/>
      <c r="CJ44" s="681"/>
      <c r="CK44" s="681"/>
      <c r="CL44" s="681"/>
      <c r="CM44" s="681"/>
      <c r="CN44" s="681"/>
      <c r="CO44" s="681"/>
      <c r="CP44" s="681"/>
      <c r="CQ44" s="682"/>
      <c r="CR44" s="683">
        <v>672807</v>
      </c>
      <c r="CS44" s="684"/>
      <c r="CT44" s="684"/>
      <c r="CU44" s="684"/>
      <c r="CV44" s="684"/>
      <c r="CW44" s="684"/>
      <c r="CX44" s="684"/>
      <c r="CY44" s="685"/>
      <c r="CZ44" s="688">
        <v>9</v>
      </c>
      <c r="DA44" s="689"/>
      <c r="DB44" s="689"/>
      <c r="DC44" s="701"/>
      <c r="DD44" s="692">
        <v>254246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59441</v>
      </c>
      <c r="CS45" s="719"/>
      <c r="CT45" s="719"/>
      <c r="CU45" s="719"/>
      <c r="CV45" s="719"/>
      <c r="CW45" s="719"/>
      <c r="CX45" s="719"/>
      <c r="CY45" s="720"/>
      <c r="CZ45" s="688">
        <v>0.8</v>
      </c>
      <c r="DA45" s="717"/>
      <c r="DB45" s="717"/>
      <c r="DC45" s="721"/>
      <c r="DD45" s="692">
        <v>10340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555951</v>
      </c>
      <c r="CS46" s="684"/>
      <c r="CT46" s="684"/>
      <c r="CU46" s="684"/>
      <c r="CV46" s="684"/>
      <c r="CW46" s="684"/>
      <c r="CX46" s="684"/>
      <c r="CY46" s="685"/>
      <c r="CZ46" s="688">
        <v>7.5</v>
      </c>
      <c r="DA46" s="689"/>
      <c r="DB46" s="689"/>
      <c r="DC46" s="701"/>
      <c r="DD46" s="692">
        <v>214391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161092</v>
      </c>
      <c r="CS47" s="719"/>
      <c r="CT47" s="719"/>
      <c r="CU47" s="719"/>
      <c r="CV47" s="719"/>
      <c r="CW47" s="719"/>
      <c r="CX47" s="719"/>
      <c r="CY47" s="720"/>
      <c r="CZ47" s="688">
        <v>2.2000000000000002</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128</v>
      </c>
      <c r="CS48" s="684"/>
      <c r="CT48" s="684"/>
      <c r="CU48" s="684"/>
      <c r="CV48" s="684"/>
      <c r="CW48" s="684"/>
      <c r="CX48" s="684"/>
      <c r="CY48" s="685"/>
      <c r="CZ48" s="688" t="s">
        <v>230</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361</v>
      </c>
      <c r="CE49" s="734"/>
      <c r="CF49" s="734"/>
      <c r="CG49" s="734"/>
      <c r="CH49" s="734"/>
      <c r="CI49" s="734"/>
      <c r="CJ49" s="734"/>
      <c r="CK49" s="734"/>
      <c r="CL49" s="734"/>
      <c r="CM49" s="734"/>
      <c r="CN49" s="734"/>
      <c r="CO49" s="734"/>
      <c r="CP49" s="734"/>
      <c r="CQ49" s="735"/>
      <c r="CR49" s="768">
        <v>7436790</v>
      </c>
      <c r="CS49" s="754"/>
      <c r="CT49" s="754"/>
      <c r="CU49" s="754"/>
      <c r="CV49" s="754"/>
      <c r="CW49" s="754"/>
      <c r="CX49" s="754"/>
      <c r="CY49" s="785"/>
      <c r="CZ49" s="780">
        <v>100</v>
      </c>
      <c r="DA49" s="786"/>
      <c r="DB49" s="786"/>
      <c r="DC49" s="787"/>
      <c r="DD49" s="788">
        <v>5668197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myYLApvWrbhpalKtur4P2mhWU287qbJsCpFIu1BBtkM0LMnv1abm1r4NsvEXktXAiAJm9ho3ZQLAte5fIxVEA==" saltValue="dmGf90GIj7xi+ImihABBS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D58" zoomScale="55" zoomScaleNormal="55" zoomScaleSheetLayoutView="70" workbookViewId="0">
      <selection activeCell="AK68" sqref="AK68:AO6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7729</v>
      </c>
      <c r="R7" s="819"/>
      <c r="S7" s="819"/>
      <c r="T7" s="819"/>
      <c r="U7" s="819"/>
      <c r="V7" s="819">
        <v>7438</v>
      </c>
      <c r="W7" s="819"/>
      <c r="X7" s="819"/>
      <c r="Y7" s="819"/>
      <c r="Z7" s="819"/>
      <c r="AA7" s="819">
        <v>291</v>
      </c>
      <c r="AB7" s="819"/>
      <c r="AC7" s="819"/>
      <c r="AD7" s="819"/>
      <c r="AE7" s="820"/>
      <c r="AF7" s="821">
        <v>221</v>
      </c>
      <c r="AG7" s="822"/>
      <c r="AH7" s="822"/>
      <c r="AI7" s="822"/>
      <c r="AJ7" s="823"/>
      <c r="AK7" s="858">
        <v>0</v>
      </c>
      <c r="AL7" s="859"/>
      <c r="AM7" s="859"/>
      <c r="AN7" s="859"/>
      <c r="AO7" s="859"/>
      <c r="AP7" s="859">
        <v>9155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v>0</v>
      </c>
      <c r="AB8" s="843"/>
      <c r="AC8" s="843"/>
      <c r="AD8" s="843"/>
      <c r="AE8" s="844"/>
      <c r="AF8" s="845">
        <v>0</v>
      </c>
      <c r="AG8" s="846"/>
      <c r="AH8" s="846"/>
      <c r="AI8" s="846"/>
      <c r="AJ8" s="847"/>
      <c r="AK8" s="848" t="s">
        <v>583</v>
      </c>
      <c r="AL8" s="849"/>
      <c r="AM8" s="849"/>
      <c r="AN8" s="849"/>
      <c r="AO8" s="849"/>
      <c r="AP8" s="849" t="s">
        <v>583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386</v>
      </c>
      <c r="C9" s="840"/>
      <c r="D9" s="840"/>
      <c r="E9" s="840"/>
      <c r="F9" s="840"/>
      <c r="G9" s="840"/>
      <c r="H9" s="840"/>
      <c r="I9" s="840"/>
      <c r="J9" s="840"/>
      <c r="K9" s="840"/>
      <c r="L9" s="840"/>
      <c r="M9" s="840"/>
      <c r="N9" s="840"/>
      <c r="O9" s="840"/>
      <c r="P9" s="841"/>
      <c r="Q9" s="842">
        <v>245</v>
      </c>
      <c r="R9" s="843"/>
      <c r="S9" s="843"/>
      <c r="T9" s="843"/>
      <c r="U9" s="843"/>
      <c r="V9" s="843">
        <v>3</v>
      </c>
      <c r="W9" s="843"/>
      <c r="X9" s="843"/>
      <c r="Y9" s="843"/>
      <c r="Z9" s="843"/>
      <c r="AA9" s="843">
        <v>242</v>
      </c>
      <c r="AB9" s="843"/>
      <c r="AC9" s="843"/>
      <c r="AD9" s="843"/>
      <c r="AE9" s="844"/>
      <c r="AF9" s="845">
        <v>242</v>
      </c>
      <c r="AG9" s="846"/>
      <c r="AH9" s="846"/>
      <c r="AI9" s="846"/>
      <c r="AJ9" s="847"/>
      <c r="AK9" s="848">
        <v>0</v>
      </c>
      <c r="AL9" s="849"/>
      <c r="AM9" s="849"/>
      <c r="AN9" s="849"/>
      <c r="AO9" s="849"/>
      <c r="AP9" s="849">
        <v>115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f>SUM(Q7:U9)</f>
        <v>7975</v>
      </c>
      <c r="R23" s="878"/>
      <c r="S23" s="878"/>
      <c r="T23" s="878"/>
      <c r="U23" s="878"/>
      <c r="V23" s="878">
        <f>SUM(V7:Z9)</f>
        <v>7442</v>
      </c>
      <c r="W23" s="878"/>
      <c r="X23" s="878"/>
      <c r="Y23" s="878"/>
      <c r="Z23" s="878"/>
      <c r="AA23" s="878">
        <f>SUM(AA7:AE9)</f>
        <v>533</v>
      </c>
      <c r="AB23" s="878"/>
      <c r="AC23" s="878"/>
      <c r="AD23" s="878"/>
      <c r="AE23" s="879"/>
      <c r="AF23" s="880">
        <v>463</v>
      </c>
      <c r="AG23" s="878"/>
      <c r="AH23" s="878"/>
      <c r="AI23" s="878"/>
      <c r="AJ23" s="881"/>
      <c r="AK23" s="882"/>
      <c r="AL23" s="883"/>
      <c r="AM23" s="883"/>
      <c r="AN23" s="883"/>
      <c r="AO23" s="883"/>
      <c r="AP23" s="878">
        <f>SUM(AP7:AT9)</f>
        <v>9270</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1850</v>
      </c>
      <c r="R28" s="907"/>
      <c r="S28" s="907"/>
      <c r="T28" s="907"/>
      <c r="U28" s="907"/>
      <c r="V28" s="907">
        <v>1819</v>
      </c>
      <c r="W28" s="907"/>
      <c r="X28" s="907"/>
      <c r="Y28" s="907"/>
      <c r="Z28" s="907"/>
      <c r="AA28" s="907">
        <v>31</v>
      </c>
      <c r="AB28" s="907"/>
      <c r="AC28" s="907"/>
      <c r="AD28" s="907"/>
      <c r="AE28" s="908"/>
      <c r="AF28" s="909">
        <v>31</v>
      </c>
      <c r="AG28" s="907"/>
      <c r="AH28" s="907"/>
      <c r="AI28" s="907"/>
      <c r="AJ28" s="910"/>
      <c r="AK28" s="911">
        <v>138</v>
      </c>
      <c r="AL28" s="902"/>
      <c r="AM28" s="902"/>
      <c r="AN28" s="902"/>
      <c r="AO28" s="902"/>
      <c r="AP28" s="902" t="s">
        <v>583</v>
      </c>
      <c r="AQ28" s="902"/>
      <c r="AR28" s="902"/>
      <c r="AS28" s="902"/>
      <c r="AT28" s="902"/>
      <c r="AU28" s="902" t="s">
        <v>583</v>
      </c>
      <c r="AV28" s="902"/>
      <c r="AW28" s="902"/>
      <c r="AX28" s="902"/>
      <c r="AY28" s="902"/>
      <c r="AZ28" s="903" t="s">
        <v>583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25</v>
      </c>
      <c r="R29" s="843"/>
      <c r="S29" s="843"/>
      <c r="T29" s="843"/>
      <c r="U29" s="843"/>
      <c r="V29" s="843">
        <v>24</v>
      </c>
      <c r="W29" s="843"/>
      <c r="X29" s="843"/>
      <c r="Y29" s="843"/>
      <c r="Z29" s="843"/>
      <c r="AA29" s="843">
        <v>1</v>
      </c>
      <c r="AB29" s="843"/>
      <c r="AC29" s="843"/>
      <c r="AD29" s="843"/>
      <c r="AE29" s="844"/>
      <c r="AF29" s="845">
        <v>1</v>
      </c>
      <c r="AG29" s="846"/>
      <c r="AH29" s="846"/>
      <c r="AI29" s="846"/>
      <c r="AJ29" s="847"/>
      <c r="AK29" s="914">
        <v>12</v>
      </c>
      <c r="AL29" s="915"/>
      <c r="AM29" s="915"/>
      <c r="AN29" s="915"/>
      <c r="AO29" s="915"/>
      <c r="AP29" s="915" t="s">
        <v>583</v>
      </c>
      <c r="AQ29" s="915"/>
      <c r="AR29" s="915"/>
      <c r="AS29" s="915"/>
      <c r="AT29" s="915"/>
      <c r="AU29" s="915" t="s">
        <v>583</v>
      </c>
      <c r="AV29" s="915"/>
      <c r="AW29" s="915"/>
      <c r="AX29" s="915"/>
      <c r="AY29" s="915"/>
      <c r="AZ29" s="916" t="s">
        <v>583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1820</v>
      </c>
      <c r="R30" s="843"/>
      <c r="S30" s="843"/>
      <c r="T30" s="843"/>
      <c r="U30" s="843"/>
      <c r="V30" s="843">
        <v>1743</v>
      </c>
      <c r="W30" s="843"/>
      <c r="X30" s="843"/>
      <c r="Y30" s="843"/>
      <c r="Z30" s="843"/>
      <c r="AA30" s="843">
        <v>77</v>
      </c>
      <c r="AB30" s="843"/>
      <c r="AC30" s="843"/>
      <c r="AD30" s="843"/>
      <c r="AE30" s="844"/>
      <c r="AF30" s="845">
        <v>77</v>
      </c>
      <c r="AG30" s="846"/>
      <c r="AH30" s="846"/>
      <c r="AI30" s="846"/>
      <c r="AJ30" s="847"/>
      <c r="AK30" s="914">
        <v>284</v>
      </c>
      <c r="AL30" s="915"/>
      <c r="AM30" s="915"/>
      <c r="AN30" s="915"/>
      <c r="AO30" s="915"/>
      <c r="AP30" s="915" t="s">
        <v>583</v>
      </c>
      <c r="AQ30" s="915"/>
      <c r="AR30" s="915"/>
      <c r="AS30" s="915"/>
      <c r="AT30" s="915"/>
      <c r="AU30" s="915" t="s">
        <v>583</v>
      </c>
      <c r="AV30" s="915"/>
      <c r="AW30" s="915"/>
      <c r="AX30" s="915"/>
      <c r="AY30" s="915"/>
      <c r="AZ30" s="916" t="s">
        <v>583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237</v>
      </c>
      <c r="R31" s="843"/>
      <c r="S31" s="843"/>
      <c r="T31" s="843"/>
      <c r="U31" s="843"/>
      <c r="V31" s="843">
        <v>231</v>
      </c>
      <c r="W31" s="843"/>
      <c r="X31" s="843"/>
      <c r="Y31" s="843"/>
      <c r="Z31" s="843"/>
      <c r="AA31" s="843">
        <v>6</v>
      </c>
      <c r="AB31" s="843"/>
      <c r="AC31" s="843"/>
      <c r="AD31" s="843"/>
      <c r="AE31" s="844"/>
      <c r="AF31" s="845">
        <v>6</v>
      </c>
      <c r="AG31" s="846"/>
      <c r="AH31" s="846"/>
      <c r="AI31" s="846"/>
      <c r="AJ31" s="847"/>
      <c r="AK31" s="914">
        <v>64</v>
      </c>
      <c r="AL31" s="915"/>
      <c r="AM31" s="915"/>
      <c r="AN31" s="915"/>
      <c r="AO31" s="915"/>
      <c r="AP31" s="915" t="s">
        <v>583</v>
      </c>
      <c r="AQ31" s="915"/>
      <c r="AR31" s="915"/>
      <c r="AS31" s="915"/>
      <c r="AT31" s="915"/>
      <c r="AU31" s="915" t="s">
        <v>583</v>
      </c>
      <c r="AV31" s="915"/>
      <c r="AW31" s="915"/>
      <c r="AX31" s="915"/>
      <c r="AY31" s="915"/>
      <c r="AZ31" s="916" t="s">
        <v>583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17</v>
      </c>
      <c r="R32" s="843"/>
      <c r="S32" s="843"/>
      <c r="T32" s="843"/>
      <c r="U32" s="843"/>
      <c r="V32" s="843">
        <v>9</v>
      </c>
      <c r="W32" s="843"/>
      <c r="X32" s="843"/>
      <c r="Y32" s="843"/>
      <c r="Z32" s="843"/>
      <c r="AA32" s="843">
        <v>8</v>
      </c>
      <c r="AB32" s="843"/>
      <c r="AC32" s="843"/>
      <c r="AD32" s="843"/>
      <c r="AE32" s="844"/>
      <c r="AF32" s="845">
        <v>8</v>
      </c>
      <c r="AG32" s="846"/>
      <c r="AH32" s="846"/>
      <c r="AI32" s="846"/>
      <c r="AJ32" s="847"/>
      <c r="AK32" s="914" t="s">
        <v>583</v>
      </c>
      <c r="AL32" s="915"/>
      <c r="AM32" s="915"/>
      <c r="AN32" s="915"/>
      <c r="AO32" s="915"/>
      <c r="AP32" s="915" t="s">
        <v>583</v>
      </c>
      <c r="AQ32" s="915"/>
      <c r="AR32" s="915"/>
      <c r="AS32" s="915"/>
      <c r="AT32" s="915"/>
      <c r="AU32" s="915" t="s">
        <v>583</v>
      </c>
      <c r="AV32" s="915"/>
      <c r="AW32" s="915"/>
      <c r="AX32" s="915"/>
      <c r="AY32" s="915"/>
      <c r="AZ32" s="916" t="s">
        <v>583</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96</v>
      </c>
      <c r="R33" s="843"/>
      <c r="S33" s="843"/>
      <c r="T33" s="843"/>
      <c r="U33" s="843"/>
      <c r="V33" s="843">
        <v>68</v>
      </c>
      <c r="W33" s="843"/>
      <c r="X33" s="843"/>
      <c r="Y33" s="843"/>
      <c r="Z33" s="843"/>
      <c r="AA33" s="843">
        <v>28</v>
      </c>
      <c r="AB33" s="843"/>
      <c r="AC33" s="843"/>
      <c r="AD33" s="843"/>
      <c r="AE33" s="844"/>
      <c r="AF33" s="845">
        <v>464</v>
      </c>
      <c r="AG33" s="846"/>
      <c r="AH33" s="846"/>
      <c r="AI33" s="846"/>
      <c r="AJ33" s="847"/>
      <c r="AK33" s="914" t="s">
        <v>583</v>
      </c>
      <c r="AL33" s="915"/>
      <c r="AM33" s="915"/>
      <c r="AN33" s="915"/>
      <c r="AO33" s="915"/>
      <c r="AP33" s="915">
        <v>19</v>
      </c>
      <c r="AQ33" s="915"/>
      <c r="AR33" s="915"/>
      <c r="AS33" s="915"/>
      <c r="AT33" s="915"/>
      <c r="AU33" s="915" t="s">
        <v>583</v>
      </c>
      <c r="AV33" s="915"/>
      <c r="AW33" s="915"/>
      <c r="AX33" s="915"/>
      <c r="AY33" s="915"/>
      <c r="AZ33" s="916" t="s">
        <v>583</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408</v>
      </c>
      <c r="C34" s="840"/>
      <c r="D34" s="840"/>
      <c r="E34" s="840"/>
      <c r="F34" s="840"/>
      <c r="G34" s="840"/>
      <c r="H34" s="840"/>
      <c r="I34" s="840"/>
      <c r="J34" s="840"/>
      <c r="K34" s="840"/>
      <c r="L34" s="840"/>
      <c r="M34" s="840"/>
      <c r="N34" s="840"/>
      <c r="O34" s="840"/>
      <c r="P34" s="841"/>
      <c r="Q34" s="842">
        <v>154</v>
      </c>
      <c r="R34" s="843"/>
      <c r="S34" s="843"/>
      <c r="T34" s="843"/>
      <c r="U34" s="843"/>
      <c r="V34" s="843">
        <v>158</v>
      </c>
      <c r="W34" s="843"/>
      <c r="X34" s="843"/>
      <c r="Y34" s="843"/>
      <c r="Z34" s="843"/>
      <c r="AA34" s="843">
        <v>-4</v>
      </c>
      <c r="AB34" s="843"/>
      <c r="AC34" s="843"/>
      <c r="AD34" s="843"/>
      <c r="AE34" s="844"/>
      <c r="AF34" s="845">
        <v>254</v>
      </c>
      <c r="AG34" s="846"/>
      <c r="AH34" s="846"/>
      <c r="AI34" s="846"/>
      <c r="AJ34" s="847"/>
      <c r="AK34" s="914">
        <v>33</v>
      </c>
      <c r="AL34" s="915"/>
      <c r="AM34" s="915"/>
      <c r="AN34" s="915"/>
      <c r="AO34" s="915"/>
      <c r="AP34" s="915">
        <v>470</v>
      </c>
      <c r="AQ34" s="915"/>
      <c r="AR34" s="915"/>
      <c r="AS34" s="915"/>
      <c r="AT34" s="915"/>
      <c r="AU34" s="915">
        <v>292</v>
      </c>
      <c r="AV34" s="915"/>
      <c r="AW34" s="915"/>
      <c r="AX34" s="915"/>
      <c r="AY34" s="915"/>
      <c r="AZ34" s="916" t="s">
        <v>583</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410</v>
      </c>
      <c r="C35" s="840"/>
      <c r="D35" s="840"/>
      <c r="E35" s="840"/>
      <c r="F35" s="840"/>
      <c r="G35" s="840"/>
      <c r="H35" s="840"/>
      <c r="I35" s="840"/>
      <c r="J35" s="840"/>
      <c r="K35" s="840"/>
      <c r="L35" s="840"/>
      <c r="M35" s="840"/>
      <c r="N35" s="840"/>
      <c r="O35" s="840"/>
      <c r="P35" s="841"/>
      <c r="Q35" s="842">
        <v>5</v>
      </c>
      <c r="R35" s="843"/>
      <c r="S35" s="843"/>
      <c r="T35" s="843"/>
      <c r="U35" s="843"/>
      <c r="V35" s="843">
        <v>4</v>
      </c>
      <c r="W35" s="843"/>
      <c r="X35" s="843"/>
      <c r="Y35" s="843"/>
      <c r="Z35" s="843"/>
      <c r="AA35" s="843">
        <v>1</v>
      </c>
      <c r="AB35" s="843"/>
      <c r="AC35" s="843"/>
      <c r="AD35" s="843"/>
      <c r="AE35" s="844"/>
      <c r="AF35" s="845">
        <v>1</v>
      </c>
      <c r="AG35" s="846"/>
      <c r="AH35" s="846"/>
      <c r="AI35" s="846"/>
      <c r="AJ35" s="847"/>
      <c r="AK35" s="914">
        <v>4</v>
      </c>
      <c r="AL35" s="915"/>
      <c r="AM35" s="915"/>
      <c r="AN35" s="915"/>
      <c r="AO35" s="915"/>
      <c r="AP35" s="915">
        <v>18</v>
      </c>
      <c r="AQ35" s="915"/>
      <c r="AR35" s="915"/>
      <c r="AS35" s="915"/>
      <c r="AT35" s="915"/>
      <c r="AU35" s="915">
        <v>18</v>
      </c>
      <c r="AV35" s="915"/>
      <c r="AW35" s="915"/>
      <c r="AX35" s="915"/>
      <c r="AY35" s="915"/>
      <c r="AZ35" s="916" t="s">
        <v>583</v>
      </c>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412</v>
      </c>
      <c r="C36" s="840"/>
      <c r="D36" s="840"/>
      <c r="E36" s="840"/>
      <c r="F36" s="840"/>
      <c r="G36" s="840"/>
      <c r="H36" s="840"/>
      <c r="I36" s="840"/>
      <c r="J36" s="840"/>
      <c r="K36" s="840"/>
      <c r="L36" s="840"/>
      <c r="M36" s="840"/>
      <c r="N36" s="840"/>
      <c r="O36" s="840"/>
      <c r="P36" s="841"/>
      <c r="Q36" s="842">
        <v>85</v>
      </c>
      <c r="R36" s="843"/>
      <c r="S36" s="843"/>
      <c r="T36" s="843"/>
      <c r="U36" s="843"/>
      <c r="V36" s="843">
        <v>80</v>
      </c>
      <c r="W36" s="843"/>
      <c r="X36" s="843"/>
      <c r="Y36" s="843"/>
      <c r="Z36" s="843"/>
      <c r="AA36" s="843">
        <v>5</v>
      </c>
      <c r="AB36" s="843"/>
      <c r="AC36" s="843"/>
      <c r="AD36" s="843"/>
      <c r="AE36" s="844"/>
      <c r="AF36" s="845">
        <v>5</v>
      </c>
      <c r="AG36" s="846"/>
      <c r="AH36" s="846"/>
      <c r="AI36" s="846"/>
      <c r="AJ36" s="847"/>
      <c r="AK36" s="914">
        <v>53</v>
      </c>
      <c r="AL36" s="915"/>
      <c r="AM36" s="915"/>
      <c r="AN36" s="915"/>
      <c r="AO36" s="915"/>
      <c r="AP36" s="915">
        <v>365</v>
      </c>
      <c r="AQ36" s="915"/>
      <c r="AR36" s="915"/>
      <c r="AS36" s="915"/>
      <c r="AT36" s="915"/>
      <c r="AU36" s="915">
        <v>309</v>
      </c>
      <c r="AV36" s="915"/>
      <c r="AW36" s="915"/>
      <c r="AX36" s="915"/>
      <c r="AY36" s="915"/>
      <c r="AZ36" s="916" t="s">
        <v>583</v>
      </c>
      <c r="BA36" s="916"/>
      <c r="BB36" s="916"/>
      <c r="BC36" s="916"/>
      <c r="BD36" s="916"/>
      <c r="BE36" s="912" t="s">
        <v>411</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413</v>
      </c>
      <c r="C37" s="840"/>
      <c r="D37" s="840"/>
      <c r="E37" s="840"/>
      <c r="F37" s="840"/>
      <c r="G37" s="840"/>
      <c r="H37" s="840"/>
      <c r="I37" s="840"/>
      <c r="J37" s="840"/>
      <c r="K37" s="840"/>
      <c r="L37" s="840"/>
      <c r="M37" s="840"/>
      <c r="N37" s="840"/>
      <c r="O37" s="840"/>
      <c r="P37" s="841"/>
      <c r="Q37" s="842">
        <v>914</v>
      </c>
      <c r="R37" s="843"/>
      <c r="S37" s="843"/>
      <c r="T37" s="843"/>
      <c r="U37" s="843"/>
      <c r="V37" s="843">
        <v>881</v>
      </c>
      <c r="W37" s="843"/>
      <c r="X37" s="843"/>
      <c r="Y37" s="843"/>
      <c r="Z37" s="843"/>
      <c r="AA37" s="843">
        <v>33</v>
      </c>
      <c r="AB37" s="843"/>
      <c r="AC37" s="843"/>
      <c r="AD37" s="843"/>
      <c r="AE37" s="844"/>
      <c r="AF37" s="845">
        <v>33</v>
      </c>
      <c r="AG37" s="846"/>
      <c r="AH37" s="846"/>
      <c r="AI37" s="846"/>
      <c r="AJ37" s="847"/>
      <c r="AK37" s="914">
        <v>529</v>
      </c>
      <c r="AL37" s="915"/>
      <c r="AM37" s="915"/>
      <c r="AN37" s="915"/>
      <c r="AO37" s="915"/>
      <c r="AP37" s="915">
        <v>4856</v>
      </c>
      <c r="AQ37" s="915"/>
      <c r="AR37" s="915"/>
      <c r="AS37" s="915"/>
      <c r="AT37" s="915"/>
      <c r="AU37" s="915">
        <v>3540</v>
      </c>
      <c r="AV37" s="915"/>
      <c r="AW37" s="915"/>
      <c r="AX37" s="915"/>
      <c r="AY37" s="915"/>
      <c r="AZ37" s="916" t="s">
        <v>583</v>
      </c>
      <c r="BA37" s="916"/>
      <c r="BB37" s="916"/>
      <c r="BC37" s="916"/>
      <c r="BD37" s="916"/>
      <c r="BE37" s="912" t="s">
        <v>411</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414</v>
      </c>
      <c r="C38" s="840"/>
      <c r="D38" s="840"/>
      <c r="E38" s="840"/>
      <c r="F38" s="840"/>
      <c r="G38" s="840"/>
      <c r="H38" s="840"/>
      <c r="I38" s="840"/>
      <c r="J38" s="840"/>
      <c r="K38" s="840"/>
      <c r="L38" s="840"/>
      <c r="M38" s="840"/>
      <c r="N38" s="840"/>
      <c r="O38" s="840"/>
      <c r="P38" s="841"/>
      <c r="Q38" s="842">
        <v>315</v>
      </c>
      <c r="R38" s="843"/>
      <c r="S38" s="843"/>
      <c r="T38" s="843"/>
      <c r="U38" s="843"/>
      <c r="V38" s="843">
        <v>306</v>
      </c>
      <c r="W38" s="843"/>
      <c r="X38" s="843"/>
      <c r="Y38" s="843"/>
      <c r="Z38" s="843"/>
      <c r="AA38" s="843">
        <v>9</v>
      </c>
      <c r="AB38" s="843"/>
      <c r="AC38" s="843"/>
      <c r="AD38" s="843"/>
      <c r="AE38" s="844"/>
      <c r="AF38" s="845">
        <v>9</v>
      </c>
      <c r="AG38" s="846"/>
      <c r="AH38" s="846"/>
      <c r="AI38" s="846"/>
      <c r="AJ38" s="847"/>
      <c r="AK38" s="914">
        <v>196</v>
      </c>
      <c r="AL38" s="915"/>
      <c r="AM38" s="915"/>
      <c r="AN38" s="915"/>
      <c r="AO38" s="915"/>
      <c r="AP38" s="915">
        <v>1584</v>
      </c>
      <c r="AQ38" s="915"/>
      <c r="AR38" s="915"/>
      <c r="AS38" s="915"/>
      <c r="AT38" s="915"/>
      <c r="AU38" s="915">
        <v>1217</v>
      </c>
      <c r="AV38" s="915"/>
      <c r="AW38" s="915"/>
      <c r="AX38" s="915"/>
      <c r="AY38" s="915"/>
      <c r="AZ38" s="916" t="s">
        <v>583</v>
      </c>
      <c r="BA38" s="916"/>
      <c r="BB38" s="916"/>
      <c r="BC38" s="916"/>
      <c r="BD38" s="916"/>
      <c r="BE38" s="912" t="s">
        <v>411</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t="s">
        <v>415</v>
      </c>
      <c r="C39" s="840"/>
      <c r="D39" s="840"/>
      <c r="E39" s="840"/>
      <c r="F39" s="840"/>
      <c r="G39" s="840"/>
      <c r="H39" s="840"/>
      <c r="I39" s="840"/>
      <c r="J39" s="840"/>
      <c r="K39" s="840"/>
      <c r="L39" s="840"/>
      <c r="M39" s="840"/>
      <c r="N39" s="840"/>
      <c r="O39" s="840"/>
      <c r="P39" s="841"/>
      <c r="Q39" s="842">
        <v>374</v>
      </c>
      <c r="R39" s="843"/>
      <c r="S39" s="843"/>
      <c r="T39" s="843"/>
      <c r="U39" s="843"/>
      <c r="V39" s="843">
        <v>358</v>
      </c>
      <c r="W39" s="843"/>
      <c r="X39" s="843"/>
      <c r="Y39" s="843"/>
      <c r="Z39" s="843"/>
      <c r="AA39" s="843"/>
      <c r="AB39" s="843"/>
      <c r="AC39" s="843"/>
      <c r="AD39" s="843"/>
      <c r="AE39" s="844"/>
      <c r="AF39" s="845">
        <v>16</v>
      </c>
      <c r="AG39" s="846"/>
      <c r="AH39" s="846"/>
      <c r="AI39" s="846"/>
      <c r="AJ39" s="847"/>
      <c r="AK39" s="914" t="s">
        <v>583</v>
      </c>
      <c r="AL39" s="915"/>
      <c r="AM39" s="915"/>
      <c r="AN39" s="915"/>
      <c r="AO39" s="915"/>
      <c r="AP39" s="915">
        <v>15</v>
      </c>
      <c r="AQ39" s="915"/>
      <c r="AR39" s="915"/>
      <c r="AS39" s="915"/>
      <c r="AT39" s="915"/>
      <c r="AU39" s="915" t="s">
        <v>583</v>
      </c>
      <c r="AV39" s="915"/>
      <c r="AW39" s="915"/>
      <c r="AX39" s="915"/>
      <c r="AY39" s="915"/>
      <c r="AZ39" s="916" t="s">
        <v>583</v>
      </c>
      <c r="BA39" s="916"/>
      <c r="BB39" s="916"/>
      <c r="BC39" s="916"/>
      <c r="BD39" s="916"/>
      <c r="BE39" s="912" t="s">
        <v>411</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t="s">
        <v>416</v>
      </c>
      <c r="C40" s="840"/>
      <c r="D40" s="840"/>
      <c r="E40" s="840"/>
      <c r="F40" s="840"/>
      <c r="G40" s="840"/>
      <c r="H40" s="840"/>
      <c r="I40" s="840"/>
      <c r="J40" s="840"/>
      <c r="K40" s="840"/>
      <c r="L40" s="840"/>
      <c r="M40" s="840"/>
      <c r="N40" s="840"/>
      <c r="O40" s="840"/>
      <c r="P40" s="841"/>
      <c r="Q40" s="842">
        <v>13</v>
      </c>
      <c r="R40" s="843"/>
      <c r="S40" s="843"/>
      <c r="T40" s="843"/>
      <c r="U40" s="843"/>
      <c r="V40" s="843">
        <v>13</v>
      </c>
      <c r="W40" s="843"/>
      <c r="X40" s="843"/>
      <c r="Y40" s="843"/>
      <c r="Z40" s="843"/>
      <c r="AA40" s="843">
        <v>0</v>
      </c>
      <c r="AB40" s="843"/>
      <c r="AC40" s="843"/>
      <c r="AD40" s="843"/>
      <c r="AE40" s="844"/>
      <c r="AF40" s="845" t="s">
        <v>417</v>
      </c>
      <c r="AG40" s="846"/>
      <c r="AH40" s="846"/>
      <c r="AI40" s="846"/>
      <c r="AJ40" s="847"/>
      <c r="AK40" s="914">
        <v>0</v>
      </c>
      <c r="AL40" s="915"/>
      <c r="AM40" s="915"/>
      <c r="AN40" s="915"/>
      <c r="AO40" s="915"/>
      <c r="AP40" s="915">
        <v>173</v>
      </c>
      <c r="AQ40" s="915"/>
      <c r="AR40" s="915"/>
      <c r="AS40" s="915"/>
      <c r="AT40" s="915"/>
      <c r="AU40" s="915">
        <v>0</v>
      </c>
      <c r="AV40" s="915"/>
      <c r="AW40" s="915"/>
      <c r="AX40" s="915"/>
      <c r="AY40" s="915"/>
      <c r="AZ40" s="916" t="s">
        <v>583</v>
      </c>
      <c r="BA40" s="916"/>
      <c r="BB40" s="916"/>
      <c r="BC40" s="916"/>
      <c r="BD40" s="916"/>
      <c r="BE40" s="912" t="s">
        <v>411</v>
      </c>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904</v>
      </c>
      <c r="AG63" s="926"/>
      <c r="AH63" s="926"/>
      <c r="AI63" s="926"/>
      <c r="AJ63" s="927"/>
      <c r="AK63" s="928"/>
      <c r="AL63" s="923"/>
      <c r="AM63" s="923"/>
      <c r="AN63" s="923"/>
      <c r="AO63" s="923"/>
      <c r="AP63" s="926">
        <f>SUM(AP28:AT40)</f>
        <v>7500</v>
      </c>
      <c r="AQ63" s="926"/>
      <c r="AR63" s="926"/>
      <c r="AS63" s="926"/>
      <c r="AT63" s="926"/>
      <c r="AU63" s="926">
        <f>SUM(AU28:AY40)</f>
        <v>5376</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395</v>
      </c>
      <c r="AB66" s="802"/>
      <c r="AC66" s="802"/>
      <c r="AD66" s="802"/>
      <c r="AE66" s="803"/>
      <c r="AF66" s="936" t="s">
        <v>396</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584</v>
      </c>
      <c r="C68" s="954"/>
      <c r="D68" s="954"/>
      <c r="E68" s="954"/>
      <c r="F68" s="954"/>
      <c r="G68" s="954"/>
      <c r="H68" s="954"/>
      <c r="I68" s="954"/>
      <c r="J68" s="954"/>
      <c r="K68" s="954"/>
      <c r="L68" s="954"/>
      <c r="M68" s="954"/>
      <c r="N68" s="954"/>
      <c r="O68" s="954"/>
      <c r="P68" s="955"/>
      <c r="Q68" s="956">
        <v>970</v>
      </c>
      <c r="R68" s="950"/>
      <c r="S68" s="950"/>
      <c r="T68" s="950"/>
      <c r="U68" s="950"/>
      <c r="V68" s="950">
        <v>941</v>
      </c>
      <c r="W68" s="950"/>
      <c r="X68" s="950"/>
      <c r="Y68" s="950"/>
      <c r="Z68" s="950"/>
      <c r="AA68" s="950">
        <v>29</v>
      </c>
      <c r="AB68" s="950"/>
      <c r="AC68" s="950"/>
      <c r="AD68" s="950"/>
      <c r="AE68" s="950"/>
      <c r="AF68" s="950">
        <v>37</v>
      </c>
      <c r="AG68" s="950"/>
      <c r="AH68" s="950"/>
      <c r="AI68" s="950"/>
      <c r="AJ68" s="950"/>
      <c r="AK68" s="950" t="s">
        <v>597</v>
      </c>
      <c r="AL68" s="950"/>
      <c r="AM68" s="950"/>
      <c r="AN68" s="950"/>
      <c r="AO68" s="950"/>
      <c r="AP68" s="950">
        <v>263</v>
      </c>
      <c r="AQ68" s="950"/>
      <c r="AR68" s="950"/>
      <c r="AS68" s="950"/>
      <c r="AT68" s="950"/>
      <c r="AU68" s="950">
        <v>66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585</v>
      </c>
      <c r="C69" s="958"/>
      <c r="D69" s="958"/>
      <c r="E69" s="958"/>
      <c r="F69" s="958"/>
      <c r="G69" s="958"/>
      <c r="H69" s="958"/>
      <c r="I69" s="958"/>
      <c r="J69" s="958"/>
      <c r="K69" s="958"/>
      <c r="L69" s="958"/>
      <c r="M69" s="958"/>
      <c r="N69" s="958"/>
      <c r="O69" s="958"/>
      <c r="P69" s="959"/>
      <c r="Q69" s="960">
        <v>37</v>
      </c>
      <c r="R69" s="915"/>
      <c r="S69" s="915"/>
      <c r="T69" s="915"/>
      <c r="U69" s="915"/>
      <c r="V69" s="915">
        <v>27</v>
      </c>
      <c r="W69" s="915"/>
      <c r="X69" s="915"/>
      <c r="Y69" s="915"/>
      <c r="Z69" s="915"/>
      <c r="AA69" s="915">
        <v>10</v>
      </c>
      <c r="AB69" s="915"/>
      <c r="AC69" s="915"/>
      <c r="AD69" s="915"/>
      <c r="AE69" s="915"/>
      <c r="AF69" s="915">
        <v>10</v>
      </c>
      <c r="AG69" s="915"/>
      <c r="AH69" s="915"/>
      <c r="AI69" s="915"/>
      <c r="AJ69" s="915"/>
      <c r="AK69" s="915" t="s">
        <v>597</v>
      </c>
      <c r="AL69" s="915"/>
      <c r="AM69" s="915"/>
      <c r="AN69" s="915"/>
      <c r="AO69" s="915"/>
      <c r="AP69" s="915" t="s">
        <v>597</v>
      </c>
      <c r="AQ69" s="915"/>
      <c r="AR69" s="915"/>
      <c r="AS69" s="915"/>
      <c r="AT69" s="915"/>
      <c r="AU69" s="915" t="s">
        <v>597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586</v>
      </c>
      <c r="C70" s="958"/>
      <c r="D70" s="958"/>
      <c r="E70" s="958"/>
      <c r="F70" s="958"/>
      <c r="G70" s="958"/>
      <c r="H70" s="958"/>
      <c r="I70" s="958"/>
      <c r="J70" s="958"/>
      <c r="K70" s="958"/>
      <c r="L70" s="958"/>
      <c r="M70" s="958"/>
      <c r="N70" s="958"/>
      <c r="O70" s="958"/>
      <c r="P70" s="959"/>
      <c r="Q70" s="960">
        <v>227</v>
      </c>
      <c r="R70" s="915"/>
      <c r="S70" s="915"/>
      <c r="T70" s="915"/>
      <c r="U70" s="915"/>
      <c r="V70" s="915">
        <v>198</v>
      </c>
      <c r="W70" s="915"/>
      <c r="X70" s="915"/>
      <c r="Y70" s="915"/>
      <c r="Z70" s="915"/>
      <c r="AA70" s="915">
        <v>29</v>
      </c>
      <c r="AB70" s="915"/>
      <c r="AC70" s="915"/>
      <c r="AD70" s="915"/>
      <c r="AE70" s="915"/>
      <c r="AF70" s="915">
        <v>29</v>
      </c>
      <c r="AG70" s="915"/>
      <c r="AH70" s="915"/>
      <c r="AI70" s="915"/>
      <c r="AJ70" s="915"/>
      <c r="AK70" s="915" t="s">
        <v>597</v>
      </c>
      <c r="AL70" s="915"/>
      <c r="AM70" s="915"/>
      <c r="AN70" s="915"/>
      <c r="AO70" s="915"/>
      <c r="AP70" s="915" t="s">
        <v>597</v>
      </c>
      <c r="AQ70" s="915"/>
      <c r="AR70" s="915"/>
      <c r="AS70" s="915"/>
      <c r="AT70" s="915"/>
      <c r="AU70" s="915" t="s">
        <v>597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587</v>
      </c>
      <c r="C71" s="958"/>
      <c r="D71" s="958"/>
      <c r="E71" s="958"/>
      <c r="F71" s="958"/>
      <c r="G71" s="958"/>
      <c r="H71" s="958"/>
      <c r="I71" s="958"/>
      <c r="J71" s="958"/>
      <c r="K71" s="958"/>
      <c r="L71" s="958"/>
      <c r="M71" s="958"/>
      <c r="N71" s="958"/>
      <c r="O71" s="958"/>
      <c r="P71" s="959"/>
      <c r="Q71" s="960">
        <v>140</v>
      </c>
      <c r="R71" s="915"/>
      <c r="S71" s="915"/>
      <c r="T71" s="915"/>
      <c r="U71" s="915"/>
      <c r="V71" s="915">
        <v>135</v>
      </c>
      <c r="W71" s="915"/>
      <c r="X71" s="915"/>
      <c r="Y71" s="915"/>
      <c r="Z71" s="915"/>
      <c r="AA71" s="915">
        <v>5</v>
      </c>
      <c r="AB71" s="915"/>
      <c r="AC71" s="915"/>
      <c r="AD71" s="915"/>
      <c r="AE71" s="915"/>
      <c r="AF71" s="915">
        <v>5</v>
      </c>
      <c r="AG71" s="915"/>
      <c r="AH71" s="915"/>
      <c r="AI71" s="915"/>
      <c r="AJ71" s="915"/>
      <c r="AK71" s="915" t="s">
        <v>597</v>
      </c>
      <c r="AL71" s="915"/>
      <c r="AM71" s="915"/>
      <c r="AN71" s="915"/>
      <c r="AO71" s="915"/>
      <c r="AP71" s="915">
        <v>5</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588</v>
      </c>
      <c r="C72" s="958"/>
      <c r="D72" s="958"/>
      <c r="E72" s="958"/>
      <c r="F72" s="958"/>
      <c r="G72" s="958"/>
      <c r="H72" s="958"/>
      <c r="I72" s="958"/>
      <c r="J72" s="958"/>
      <c r="K72" s="958"/>
      <c r="L72" s="958"/>
      <c r="M72" s="958"/>
      <c r="N72" s="958"/>
      <c r="O72" s="958"/>
      <c r="P72" s="959"/>
      <c r="Q72" s="960">
        <v>16</v>
      </c>
      <c r="R72" s="915"/>
      <c r="S72" s="915"/>
      <c r="T72" s="915"/>
      <c r="U72" s="915"/>
      <c r="V72" s="915">
        <v>11</v>
      </c>
      <c r="W72" s="915"/>
      <c r="X72" s="915"/>
      <c r="Y72" s="915"/>
      <c r="Z72" s="915"/>
      <c r="AA72" s="915">
        <v>5</v>
      </c>
      <c r="AB72" s="915"/>
      <c r="AC72" s="915"/>
      <c r="AD72" s="915"/>
      <c r="AE72" s="915"/>
      <c r="AF72" s="915">
        <v>5</v>
      </c>
      <c r="AG72" s="915"/>
      <c r="AH72" s="915"/>
      <c r="AI72" s="915"/>
      <c r="AJ72" s="915"/>
      <c r="AK72" s="915">
        <v>0</v>
      </c>
      <c r="AL72" s="915"/>
      <c r="AM72" s="915"/>
      <c r="AN72" s="915"/>
      <c r="AO72" s="915"/>
      <c r="AP72" s="915" t="s">
        <v>597</v>
      </c>
      <c r="AQ72" s="915"/>
      <c r="AR72" s="915"/>
      <c r="AS72" s="915"/>
      <c r="AT72" s="915"/>
      <c r="AU72" s="915" t="s">
        <v>597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589</v>
      </c>
      <c r="C73" s="958"/>
      <c r="D73" s="958"/>
      <c r="E73" s="958"/>
      <c r="F73" s="958"/>
      <c r="G73" s="958"/>
      <c r="H73" s="958"/>
      <c r="I73" s="958"/>
      <c r="J73" s="958"/>
      <c r="K73" s="958"/>
      <c r="L73" s="958"/>
      <c r="M73" s="958"/>
      <c r="N73" s="958"/>
      <c r="O73" s="958"/>
      <c r="P73" s="959"/>
      <c r="Q73" s="960">
        <v>6482</v>
      </c>
      <c r="R73" s="915"/>
      <c r="S73" s="915"/>
      <c r="T73" s="915"/>
      <c r="U73" s="915"/>
      <c r="V73" s="915">
        <v>7122</v>
      </c>
      <c r="W73" s="915"/>
      <c r="X73" s="915"/>
      <c r="Y73" s="915"/>
      <c r="Z73" s="915"/>
      <c r="AA73" s="915">
        <v>-640</v>
      </c>
      <c r="AB73" s="915"/>
      <c r="AC73" s="915"/>
      <c r="AD73" s="915"/>
      <c r="AE73" s="915"/>
      <c r="AF73" s="915">
        <v>3577</v>
      </c>
      <c r="AG73" s="915"/>
      <c r="AH73" s="915"/>
      <c r="AI73" s="915"/>
      <c r="AJ73" s="915"/>
      <c r="AK73" s="915" t="s">
        <v>601</v>
      </c>
      <c r="AL73" s="915"/>
      <c r="AM73" s="915"/>
      <c r="AN73" s="915"/>
      <c r="AO73" s="915"/>
      <c r="AP73" s="915">
        <v>24163</v>
      </c>
      <c r="AQ73" s="915"/>
      <c r="AR73" s="915"/>
      <c r="AS73" s="915"/>
      <c r="AT73" s="915"/>
      <c r="AU73" s="915">
        <v>16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590</v>
      </c>
      <c r="C74" s="958"/>
      <c r="D74" s="958"/>
      <c r="E74" s="958"/>
      <c r="F74" s="958"/>
      <c r="G74" s="958"/>
      <c r="H74" s="958"/>
      <c r="I74" s="958"/>
      <c r="J74" s="958"/>
      <c r="K74" s="958"/>
      <c r="L74" s="958"/>
      <c r="M74" s="958"/>
      <c r="N74" s="958"/>
      <c r="O74" s="958"/>
      <c r="P74" s="959"/>
      <c r="Q74" s="960">
        <v>75</v>
      </c>
      <c r="R74" s="915"/>
      <c r="S74" s="915"/>
      <c r="T74" s="915"/>
      <c r="U74" s="915"/>
      <c r="V74" s="915">
        <v>74</v>
      </c>
      <c r="W74" s="915"/>
      <c r="X74" s="915"/>
      <c r="Y74" s="915"/>
      <c r="Z74" s="915"/>
      <c r="AA74" s="915">
        <v>1</v>
      </c>
      <c r="AB74" s="915"/>
      <c r="AC74" s="915"/>
      <c r="AD74" s="915"/>
      <c r="AE74" s="915"/>
      <c r="AF74" s="915">
        <v>1</v>
      </c>
      <c r="AG74" s="915"/>
      <c r="AH74" s="915"/>
      <c r="AI74" s="915"/>
      <c r="AJ74" s="915"/>
      <c r="AK74" s="963" t="s">
        <v>602</v>
      </c>
      <c r="AL74" s="915"/>
      <c r="AM74" s="915"/>
      <c r="AN74" s="915"/>
      <c r="AO74" s="915"/>
      <c r="AP74" s="915" t="s">
        <v>601</v>
      </c>
      <c r="AQ74" s="915"/>
      <c r="AR74" s="915"/>
      <c r="AS74" s="915"/>
      <c r="AT74" s="915"/>
      <c r="AU74" s="915" t="s">
        <v>601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591</v>
      </c>
      <c r="C75" s="958"/>
      <c r="D75" s="958"/>
      <c r="E75" s="958"/>
      <c r="F75" s="958"/>
      <c r="G75" s="958"/>
      <c r="H75" s="958"/>
      <c r="I75" s="958"/>
      <c r="J75" s="958"/>
      <c r="K75" s="958"/>
      <c r="L75" s="958"/>
      <c r="M75" s="958"/>
      <c r="N75" s="958"/>
      <c r="O75" s="958"/>
      <c r="P75" s="959"/>
      <c r="Q75" s="964">
        <v>282107</v>
      </c>
      <c r="R75" s="965"/>
      <c r="S75" s="965"/>
      <c r="T75" s="965"/>
      <c r="U75" s="914"/>
      <c r="V75" s="966">
        <v>282097</v>
      </c>
      <c r="W75" s="965"/>
      <c r="X75" s="965"/>
      <c r="Y75" s="965"/>
      <c r="Z75" s="914"/>
      <c r="AA75" s="966">
        <v>10</v>
      </c>
      <c r="AB75" s="965"/>
      <c r="AC75" s="965"/>
      <c r="AD75" s="965"/>
      <c r="AE75" s="914"/>
      <c r="AF75" s="966">
        <v>10</v>
      </c>
      <c r="AG75" s="965"/>
      <c r="AH75" s="965"/>
      <c r="AI75" s="965"/>
      <c r="AJ75" s="914"/>
      <c r="AK75" s="966">
        <v>7330</v>
      </c>
      <c r="AL75" s="965"/>
      <c r="AM75" s="965"/>
      <c r="AN75" s="965"/>
      <c r="AO75" s="914"/>
      <c r="AP75" s="966" t="s">
        <v>601</v>
      </c>
      <c r="AQ75" s="965"/>
      <c r="AR75" s="965"/>
      <c r="AS75" s="965"/>
      <c r="AT75" s="914"/>
      <c r="AU75" s="966" t="s">
        <v>601</v>
      </c>
      <c r="AV75" s="965"/>
      <c r="AW75" s="965"/>
      <c r="AX75" s="965"/>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592</v>
      </c>
      <c r="C76" s="958"/>
      <c r="D76" s="958"/>
      <c r="E76" s="958"/>
      <c r="F76" s="958"/>
      <c r="G76" s="958"/>
      <c r="H76" s="958"/>
      <c r="I76" s="958"/>
      <c r="J76" s="958"/>
      <c r="K76" s="958"/>
      <c r="L76" s="958"/>
      <c r="M76" s="958"/>
      <c r="N76" s="958"/>
      <c r="O76" s="958"/>
      <c r="P76" s="959"/>
      <c r="Q76" s="964">
        <v>6466</v>
      </c>
      <c r="R76" s="965"/>
      <c r="S76" s="965"/>
      <c r="T76" s="965"/>
      <c r="U76" s="914"/>
      <c r="V76" s="966">
        <v>6338</v>
      </c>
      <c r="W76" s="965"/>
      <c r="X76" s="965"/>
      <c r="Y76" s="965"/>
      <c r="Z76" s="914"/>
      <c r="AA76" s="966">
        <v>128</v>
      </c>
      <c r="AB76" s="965"/>
      <c r="AC76" s="965"/>
      <c r="AD76" s="965"/>
      <c r="AE76" s="914"/>
      <c r="AF76" s="966">
        <v>128</v>
      </c>
      <c r="AG76" s="965"/>
      <c r="AH76" s="965"/>
      <c r="AI76" s="965"/>
      <c r="AJ76" s="914"/>
      <c r="AK76" s="966">
        <v>365</v>
      </c>
      <c r="AL76" s="965"/>
      <c r="AM76" s="965"/>
      <c r="AN76" s="965"/>
      <c r="AO76" s="914"/>
      <c r="AP76" s="966" t="s">
        <v>601</v>
      </c>
      <c r="AQ76" s="965"/>
      <c r="AR76" s="965"/>
      <c r="AS76" s="965"/>
      <c r="AT76" s="914"/>
      <c r="AU76" s="966" t="s">
        <v>601</v>
      </c>
      <c r="AV76" s="965"/>
      <c r="AW76" s="965"/>
      <c r="AX76" s="965"/>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593</v>
      </c>
      <c r="C77" s="958"/>
      <c r="D77" s="958"/>
      <c r="E77" s="958"/>
      <c r="F77" s="958"/>
      <c r="G77" s="958"/>
      <c r="H77" s="958"/>
      <c r="I77" s="958"/>
      <c r="J77" s="958"/>
      <c r="K77" s="958"/>
      <c r="L77" s="958"/>
      <c r="M77" s="958"/>
      <c r="N77" s="958"/>
      <c r="O77" s="958"/>
      <c r="P77" s="959"/>
      <c r="Q77" s="964">
        <v>806</v>
      </c>
      <c r="R77" s="965"/>
      <c r="S77" s="965"/>
      <c r="T77" s="965"/>
      <c r="U77" s="914"/>
      <c r="V77" s="966">
        <v>656</v>
      </c>
      <c r="W77" s="965"/>
      <c r="X77" s="965"/>
      <c r="Y77" s="965"/>
      <c r="Z77" s="914"/>
      <c r="AA77" s="966">
        <v>150</v>
      </c>
      <c r="AB77" s="965"/>
      <c r="AC77" s="965"/>
      <c r="AD77" s="965"/>
      <c r="AE77" s="914"/>
      <c r="AF77" s="966">
        <v>150</v>
      </c>
      <c r="AG77" s="965"/>
      <c r="AH77" s="965"/>
      <c r="AI77" s="965"/>
      <c r="AJ77" s="914"/>
      <c r="AK77" s="966" t="s">
        <v>601</v>
      </c>
      <c r="AL77" s="965"/>
      <c r="AM77" s="965"/>
      <c r="AN77" s="965"/>
      <c r="AO77" s="914"/>
      <c r="AP77" s="966" t="s">
        <v>601</v>
      </c>
      <c r="AQ77" s="965"/>
      <c r="AR77" s="965"/>
      <c r="AS77" s="965"/>
      <c r="AT77" s="914"/>
      <c r="AU77" s="966" t="s">
        <v>601</v>
      </c>
      <c r="AV77" s="965"/>
      <c r="AW77" s="965"/>
      <c r="AX77" s="965"/>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594</v>
      </c>
      <c r="C78" s="958"/>
      <c r="D78" s="958"/>
      <c r="E78" s="958"/>
      <c r="F78" s="958"/>
      <c r="G78" s="958"/>
      <c r="H78" s="958"/>
      <c r="I78" s="958"/>
      <c r="J78" s="958"/>
      <c r="K78" s="958"/>
      <c r="L78" s="958"/>
      <c r="M78" s="958"/>
      <c r="N78" s="958"/>
      <c r="O78" s="958"/>
      <c r="P78" s="959"/>
      <c r="Q78" s="960">
        <v>225</v>
      </c>
      <c r="R78" s="915"/>
      <c r="S78" s="915"/>
      <c r="T78" s="915"/>
      <c r="U78" s="915"/>
      <c r="V78" s="915">
        <v>215</v>
      </c>
      <c r="W78" s="915"/>
      <c r="X78" s="915"/>
      <c r="Y78" s="915"/>
      <c r="Z78" s="915"/>
      <c r="AA78" s="915">
        <v>10</v>
      </c>
      <c r="AB78" s="915"/>
      <c r="AC78" s="915"/>
      <c r="AD78" s="915"/>
      <c r="AE78" s="915"/>
      <c r="AF78" s="915">
        <v>10</v>
      </c>
      <c r="AG78" s="915"/>
      <c r="AH78" s="915"/>
      <c r="AI78" s="915"/>
      <c r="AJ78" s="915"/>
      <c r="AK78" s="915">
        <v>218</v>
      </c>
      <c r="AL78" s="915"/>
      <c r="AM78" s="915"/>
      <c r="AN78" s="915"/>
      <c r="AO78" s="915"/>
      <c r="AP78" s="915" t="s">
        <v>603</v>
      </c>
      <c r="AQ78" s="915"/>
      <c r="AR78" s="915"/>
      <c r="AS78" s="915"/>
      <c r="AT78" s="915"/>
      <c r="AU78" s="915" t="s">
        <v>603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595</v>
      </c>
      <c r="C79" s="958"/>
      <c r="D79" s="958"/>
      <c r="E79" s="958"/>
      <c r="F79" s="958"/>
      <c r="G79" s="958"/>
      <c r="H79" s="958"/>
      <c r="I79" s="958"/>
      <c r="J79" s="958"/>
      <c r="K79" s="958"/>
      <c r="L79" s="958"/>
      <c r="M79" s="958"/>
      <c r="N79" s="958"/>
      <c r="O79" s="958"/>
      <c r="P79" s="959"/>
      <c r="Q79" s="960">
        <v>30</v>
      </c>
      <c r="R79" s="915"/>
      <c r="S79" s="915"/>
      <c r="T79" s="915"/>
      <c r="U79" s="915"/>
      <c r="V79" s="915">
        <v>4</v>
      </c>
      <c r="W79" s="915"/>
      <c r="X79" s="915"/>
      <c r="Y79" s="915"/>
      <c r="Z79" s="915"/>
      <c r="AA79" s="915">
        <v>26</v>
      </c>
      <c r="AB79" s="915"/>
      <c r="AC79" s="915"/>
      <c r="AD79" s="915"/>
      <c r="AE79" s="915"/>
      <c r="AF79" s="915">
        <v>26</v>
      </c>
      <c r="AG79" s="915"/>
      <c r="AH79" s="915"/>
      <c r="AI79" s="915"/>
      <c r="AJ79" s="915"/>
      <c r="AK79" s="915">
        <v>25</v>
      </c>
      <c r="AL79" s="915"/>
      <c r="AM79" s="915"/>
      <c r="AN79" s="915"/>
      <c r="AO79" s="915"/>
      <c r="AP79" s="915" t="s">
        <v>601</v>
      </c>
      <c r="AQ79" s="915"/>
      <c r="AR79" s="915"/>
      <c r="AS79" s="915"/>
      <c r="AT79" s="915"/>
      <c r="AU79" s="915" t="s">
        <v>601</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596</v>
      </c>
      <c r="C80" s="958"/>
      <c r="D80" s="958"/>
      <c r="E80" s="958"/>
      <c r="F80" s="958"/>
      <c r="G80" s="958"/>
      <c r="H80" s="958"/>
      <c r="I80" s="958"/>
      <c r="J80" s="958"/>
      <c r="K80" s="958"/>
      <c r="L80" s="958"/>
      <c r="M80" s="958"/>
      <c r="N80" s="958"/>
      <c r="O80" s="958"/>
      <c r="P80" s="959"/>
      <c r="Q80" s="960">
        <v>96</v>
      </c>
      <c r="R80" s="915"/>
      <c r="S80" s="915"/>
      <c r="T80" s="915"/>
      <c r="U80" s="915"/>
      <c r="V80" s="915">
        <v>72</v>
      </c>
      <c r="W80" s="915"/>
      <c r="X80" s="915"/>
      <c r="Y80" s="915"/>
      <c r="Z80" s="915"/>
      <c r="AA80" s="915">
        <v>24</v>
      </c>
      <c r="AB80" s="915"/>
      <c r="AC80" s="915"/>
      <c r="AD80" s="915"/>
      <c r="AE80" s="915"/>
      <c r="AF80" s="915">
        <v>24</v>
      </c>
      <c r="AG80" s="915"/>
      <c r="AH80" s="915"/>
      <c r="AI80" s="915"/>
      <c r="AJ80" s="915"/>
      <c r="AK80" s="915">
        <v>20</v>
      </c>
      <c r="AL80" s="915"/>
      <c r="AM80" s="915"/>
      <c r="AN80" s="915"/>
      <c r="AO80" s="915"/>
      <c r="AP80" s="915" t="s">
        <v>601</v>
      </c>
      <c r="AQ80" s="915"/>
      <c r="AR80" s="915"/>
      <c r="AS80" s="915"/>
      <c r="AT80" s="915"/>
      <c r="AU80" s="915" t="s">
        <v>601</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SUM(AF68:AJ80)</f>
        <v>4012</v>
      </c>
      <c r="AG88" s="926"/>
      <c r="AH88" s="926"/>
      <c r="AI88" s="926"/>
      <c r="AJ88" s="926"/>
      <c r="AK88" s="923"/>
      <c r="AL88" s="923"/>
      <c r="AM88" s="923"/>
      <c r="AN88" s="923"/>
      <c r="AO88" s="923"/>
      <c r="AP88" s="926">
        <f t="shared" ref="AP88" si="0">SUM(AP68:AT80)</f>
        <v>24431</v>
      </c>
      <c r="AQ88" s="926"/>
      <c r="AR88" s="926"/>
      <c r="AS88" s="926"/>
      <c r="AT88" s="926"/>
      <c r="AU88" s="926">
        <f t="shared" ref="AU88" si="1">SUM(AU68:AY80)</f>
        <v>82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428</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4"/>
      <c r="CT102" s="934"/>
      <c r="CU102" s="934"/>
      <c r="CV102" s="978"/>
      <c r="CW102" s="977"/>
      <c r="CX102" s="934"/>
      <c r="CY102" s="934"/>
      <c r="CZ102" s="934"/>
      <c r="DA102" s="978"/>
      <c r="DB102" s="977"/>
      <c r="DC102" s="934"/>
      <c r="DD102" s="934"/>
      <c r="DE102" s="934"/>
      <c r="DF102" s="978"/>
      <c r="DG102" s="977"/>
      <c r="DH102" s="934"/>
      <c r="DI102" s="934"/>
      <c r="DJ102" s="934"/>
      <c r="DK102" s="978"/>
      <c r="DL102" s="977"/>
      <c r="DM102" s="934"/>
      <c r="DN102" s="934"/>
      <c r="DO102" s="934"/>
      <c r="DP102" s="978"/>
      <c r="DQ102" s="977"/>
      <c r="DR102" s="934"/>
      <c r="DS102" s="934"/>
      <c r="DT102" s="934"/>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436</v>
      </c>
      <c r="AB109" s="980"/>
      <c r="AC109" s="980"/>
      <c r="AD109" s="980"/>
      <c r="AE109" s="981"/>
      <c r="AF109" s="979" t="s">
        <v>304</v>
      </c>
      <c r="AG109" s="980"/>
      <c r="AH109" s="980"/>
      <c r="AI109" s="980"/>
      <c r="AJ109" s="981"/>
      <c r="AK109" s="979" t="s">
        <v>303</v>
      </c>
      <c r="AL109" s="980"/>
      <c r="AM109" s="980"/>
      <c r="AN109" s="980"/>
      <c r="AO109" s="981"/>
      <c r="AP109" s="979" t="s">
        <v>437</v>
      </c>
      <c r="AQ109" s="980"/>
      <c r="AR109" s="980"/>
      <c r="AS109" s="980"/>
      <c r="AT109" s="982"/>
      <c r="AU109" s="999" t="s">
        <v>435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436</v>
      </c>
      <c r="BR109" s="980"/>
      <c r="BS109" s="980"/>
      <c r="BT109" s="980"/>
      <c r="BU109" s="981"/>
      <c r="BV109" s="979" t="s">
        <v>304</v>
      </c>
      <c r="BW109" s="980"/>
      <c r="BX109" s="980"/>
      <c r="BY109" s="980"/>
      <c r="BZ109" s="981"/>
      <c r="CA109" s="979" t="s">
        <v>303</v>
      </c>
      <c r="CB109" s="980"/>
      <c r="CC109" s="980"/>
      <c r="CD109" s="980"/>
      <c r="CE109" s="981"/>
      <c r="CF109" s="1000" t="s">
        <v>437</v>
      </c>
      <c r="CG109" s="1000"/>
      <c r="CH109" s="1000"/>
      <c r="CI109" s="1000"/>
      <c r="CJ109" s="1000"/>
      <c r="CK109" s="979" t="s">
        <v>438</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436</v>
      </c>
      <c r="DH109" s="980"/>
      <c r="DI109" s="980"/>
      <c r="DJ109" s="980"/>
      <c r="DK109" s="981"/>
      <c r="DL109" s="979" t="s">
        <v>304</v>
      </c>
      <c r="DM109" s="980"/>
      <c r="DN109" s="980"/>
      <c r="DO109" s="980"/>
      <c r="DP109" s="981"/>
      <c r="DQ109" s="979" t="s">
        <v>303</v>
      </c>
      <c r="DR109" s="980"/>
      <c r="DS109" s="980"/>
      <c r="DT109" s="980"/>
      <c r="DU109" s="981"/>
      <c r="DV109" s="979" t="s">
        <v>437</v>
      </c>
      <c r="DW109" s="980"/>
      <c r="DX109" s="980"/>
      <c r="DY109" s="980"/>
      <c r="DZ109" s="982"/>
    </row>
    <row r="110" spans="1:131" s="247" customFormat="1" ht="26.25" customHeight="1" x14ac:dyDescent="0.15">
      <c r="A110" s="983" t="s">
        <v>439</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777620</v>
      </c>
      <c r="AB110" s="987"/>
      <c r="AC110" s="987"/>
      <c r="AD110" s="987"/>
      <c r="AE110" s="988"/>
      <c r="AF110" s="989">
        <v>750087</v>
      </c>
      <c r="AG110" s="987"/>
      <c r="AH110" s="987"/>
      <c r="AI110" s="987"/>
      <c r="AJ110" s="988"/>
      <c r="AK110" s="989">
        <v>736934</v>
      </c>
      <c r="AL110" s="987"/>
      <c r="AM110" s="987"/>
      <c r="AN110" s="987"/>
      <c r="AO110" s="988"/>
      <c r="AP110" s="990">
        <v>17.3</v>
      </c>
      <c r="AQ110" s="991"/>
      <c r="AR110" s="991"/>
      <c r="AS110" s="991"/>
      <c r="AT110" s="992"/>
      <c r="AU110" s="993" t="s">
        <v>73</v>
      </c>
      <c r="AV110" s="994"/>
      <c r="AW110" s="994"/>
      <c r="AX110" s="994"/>
      <c r="AY110" s="994"/>
      <c r="AZ110" s="1035" t="s">
        <v>440</v>
      </c>
      <c r="BA110" s="984"/>
      <c r="BB110" s="984"/>
      <c r="BC110" s="984"/>
      <c r="BD110" s="984"/>
      <c r="BE110" s="984"/>
      <c r="BF110" s="984"/>
      <c r="BG110" s="984"/>
      <c r="BH110" s="984"/>
      <c r="BI110" s="984"/>
      <c r="BJ110" s="984"/>
      <c r="BK110" s="984"/>
      <c r="BL110" s="984"/>
      <c r="BM110" s="984"/>
      <c r="BN110" s="984"/>
      <c r="BO110" s="984"/>
      <c r="BP110" s="985"/>
      <c r="BQ110" s="1021">
        <v>9583483</v>
      </c>
      <c r="BR110" s="1022"/>
      <c r="BS110" s="1022"/>
      <c r="BT110" s="1022"/>
      <c r="BU110" s="1022"/>
      <c r="BV110" s="1022">
        <v>9441967</v>
      </c>
      <c r="BW110" s="1022"/>
      <c r="BX110" s="1022"/>
      <c r="BY110" s="1022"/>
      <c r="BZ110" s="1022"/>
      <c r="CA110" s="1022">
        <v>9270088</v>
      </c>
      <c r="CB110" s="1022"/>
      <c r="CC110" s="1022"/>
      <c r="CD110" s="1022"/>
      <c r="CE110" s="1022"/>
      <c r="CF110" s="1036">
        <v>217.8</v>
      </c>
      <c r="CG110" s="1037"/>
      <c r="CH110" s="1037"/>
      <c r="CI110" s="1037"/>
      <c r="CJ110" s="1037"/>
      <c r="CK110" s="1038" t="s">
        <v>441</v>
      </c>
      <c r="CL110" s="1039"/>
      <c r="CM110" s="1018" t="s">
        <v>442</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390</v>
      </c>
      <c r="DH110" s="1022"/>
      <c r="DI110" s="1022"/>
      <c r="DJ110" s="1022"/>
      <c r="DK110" s="1022"/>
      <c r="DL110" s="1022" t="s">
        <v>390</v>
      </c>
      <c r="DM110" s="1022"/>
      <c r="DN110" s="1022"/>
      <c r="DO110" s="1022"/>
      <c r="DP110" s="1022"/>
      <c r="DQ110" s="1022" t="s">
        <v>390</v>
      </c>
      <c r="DR110" s="1022"/>
      <c r="DS110" s="1022"/>
      <c r="DT110" s="1022"/>
      <c r="DU110" s="1022"/>
      <c r="DV110" s="1023" t="s">
        <v>390</v>
      </c>
      <c r="DW110" s="1023"/>
      <c r="DX110" s="1023"/>
      <c r="DY110" s="1023"/>
      <c r="DZ110" s="1024"/>
    </row>
    <row r="111" spans="1:131" s="247" customFormat="1" ht="26.25" customHeight="1" x14ac:dyDescent="0.15">
      <c r="A111" s="1025" t="s">
        <v>443</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390</v>
      </c>
      <c r="AB111" s="1029"/>
      <c r="AC111" s="1029"/>
      <c r="AD111" s="1029"/>
      <c r="AE111" s="1030"/>
      <c r="AF111" s="1031" t="s">
        <v>444</v>
      </c>
      <c r="AG111" s="1029"/>
      <c r="AH111" s="1029"/>
      <c r="AI111" s="1029"/>
      <c r="AJ111" s="1030"/>
      <c r="AK111" s="1031" t="s">
        <v>417</v>
      </c>
      <c r="AL111" s="1029"/>
      <c r="AM111" s="1029"/>
      <c r="AN111" s="1029"/>
      <c r="AO111" s="1030"/>
      <c r="AP111" s="1032" t="s">
        <v>390</v>
      </c>
      <c r="AQ111" s="1033"/>
      <c r="AR111" s="1033"/>
      <c r="AS111" s="1033"/>
      <c r="AT111" s="1034"/>
      <c r="AU111" s="995"/>
      <c r="AV111" s="996"/>
      <c r="AW111" s="996"/>
      <c r="AX111" s="996"/>
      <c r="AY111" s="996"/>
      <c r="AZ111" s="1044" t="s">
        <v>445</v>
      </c>
      <c r="BA111" s="1045"/>
      <c r="BB111" s="1045"/>
      <c r="BC111" s="1045"/>
      <c r="BD111" s="1045"/>
      <c r="BE111" s="1045"/>
      <c r="BF111" s="1045"/>
      <c r="BG111" s="1045"/>
      <c r="BH111" s="1045"/>
      <c r="BI111" s="1045"/>
      <c r="BJ111" s="1045"/>
      <c r="BK111" s="1045"/>
      <c r="BL111" s="1045"/>
      <c r="BM111" s="1045"/>
      <c r="BN111" s="1045"/>
      <c r="BO111" s="1045"/>
      <c r="BP111" s="1046"/>
      <c r="BQ111" s="1014">
        <v>2762280</v>
      </c>
      <c r="BR111" s="1015"/>
      <c r="BS111" s="1015"/>
      <c r="BT111" s="1015"/>
      <c r="BU111" s="1015"/>
      <c r="BV111" s="1015">
        <v>2695457</v>
      </c>
      <c r="BW111" s="1015"/>
      <c r="BX111" s="1015"/>
      <c r="BY111" s="1015"/>
      <c r="BZ111" s="1015"/>
      <c r="CA111" s="1015">
        <v>2547852</v>
      </c>
      <c r="CB111" s="1015"/>
      <c r="CC111" s="1015"/>
      <c r="CD111" s="1015"/>
      <c r="CE111" s="1015"/>
      <c r="CF111" s="1009">
        <v>59.9</v>
      </c>
      <c r="CG111" s="1010"/>
      <c r="CH111" s="1010"/>
      <c r="CI111" s="1010"/>
      <c r="CJ111" s="1010"/>
      <c r="CK111" s="1040"/>
      <c r="CL111" s="1041"/>
      <c r="CM111" s="1011" t="s">
        <v>446</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128</v>
      </c>
      <c r="DH111" s="1015"/>
      <c r="DI111" s="1015"/>
      <c r="DJ111" s="1015"/>
      <c r="DK111" s="1015"/>
      <c r="DL111" s="1015" t="s">
        <v>128</v>
      </c>
      <c r="DM111" s="1015"/>
      <c r="DN111" s="1015"/>
      <c r="DO111" s="1015"/>
      <c r="DP111" s="1015"/>
      <c r="DQ111" s="1015" t="s">
        <v>444</v>
      </c>
      <c r="DR111" s="1015"/>
      <c r="DS111" s="1015"/>
      <c r="DT111" s="1015"/>
      <c r="DU111" s="1015"/>
      <c r="DV111" s="1016" t="s">
        <v>390</v>
      </c>
      <c r="DW111" s="1016"/>
      <c r="DX111" s="1016"/>
      <c r="DY111" s="1016"/>
      <c r="DZ111" s="1017"/>
    </row>
    <row r="112" spans="1:131" s="247" customFormat="1" ht="26.25" customHeight="1" x14ac:dyDescent="0.15">
      <c r="A112" s="1047" t="s">
        <v>447</v>
      </c>
      <c r="B112" s="1048"/>
      <c r="C112" s="1045" t="s">
        <v>448</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417</v>
      </c>
      <c r="AB112" s="1054"/>
      <c r="AC112" s="1054"/>
      <c r="AD112" s="1054"/>
      <c r="AE112" s="1055"/>
      <c r="AF112" s="1056" t="s">
        <v>390</v>
      </c>
      <c r="AG112" s="1054"/>
      <c r="AH112" s="1054"/>
      <c r="AI112" s="1054"/>
      <c r="AJ112" s="1055"/>
      <c r="AK112" s="1056" t="s">
        <v>128</v>
      </c>
      <c r="AL112" s="1054"/>
      <c r="AM112" s="1054"/>
      <c r="AN112" s="1054"/>
      <c r="AO112" s="1055"/>
      <c r="AP112" s="1057" t="s">
        <v>390</v>
      </c>
      <c r="AQ112" s="1058"/>
      <c r="AR112" s="1058"/>
      <c r="AS112" s="1058"/>
      <c r="AT112" s="1059"/>
      <c r="AU112" s="995"/>
      <c r="AV112" s="996"/>
      <c r="AW112" s="996"/>
      <c r="AX112" s="996"/>
      <c r="AY112" s="996"/>
      <c r="AZ112" s="1044" t="s">
        <v>449</v>
      </c>
      <c r="BA112" s="1045"/>
      <c r="BB112" s="1045"/>
      <c r="BC112" s="1045"/>
      <c r="BD112" s="1045"/>
      <c r="BE112" s="1045"/>
      <c r="BF112" s="1045"/>
      <c r="BG112" s="1045"/>
      <c r="BH112" s="1045"/>
      <c r="BI112" s="1045"/>
      <c r="BJ112" s="1045"/>
      <c r="BK112" s="1045"/>
      <c r="BL112" s="1045"/>
      <c r="BM112" s="1045"/>
      <c r="BN112" s="1045"/>
      <c r="BO112" s="1045"/>
      <c r="BP112" s="1046"/>
      <c r="BQ112" s="1014">
        <v>6091471</v>
      </c>
      <c r="BR112" s="1015"/>
      <c r="BS112" s="1015"/>
      <c r="BT112" s="1015"/>
      <c r="BU112" s="1015"/>
      <c r="BV112" s="1015">
        <v>5754666</v>
      </c>
      <c r="BW112" s="1015"/>
      <c r="BX112" s="1015"/>
      <c r="BY112" s="1015"/>
      <c r="BZ112" s="1015"/>
      <c r="CA112" s="1015">
        <v>5375565</v>
      </c>
      <c r="CB112" s="1015"/>
      <c r="CC112" s="1015"/>
      <c r="CD112" s="1015"/>
      <c r="CE112" s="1015"/>
      <c r="CF112" s="1009">
        <v>126.3</v>
      </c>
      <c r="CG112" s="1010"/>
      <c r="CH112" s="1010"/>
      <c r="CI112" s="1010"/>
      <c r="CJ112" s="1010"/>
      <c r="CK112" s="1040"/>
      <c r="CL112" s="1041"/>
      <c r="CM112" s="1011" t="s">
        <v>450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390</v>
      </c>
      <c r="DH112" s="1015"/>
      <c r="DI112" s="1015"/>
      <c r="DJ112" s="1015"/>
      <c r="DK112" s="1015"/>
      <c r="DL112" s="1015" t="s">
        <v>390</v>
      </c>
      <c r="DM112" s="1015"/>
      <c r="DN112" s="1015"/>
      <c r="DO112" s="1015"/>
      <c r="DP112" s="1015"/>
      <c r="DQ112" s="1015" t="s">
        <v>444</v>
      </c>
      <c r="DR112" s="1015"/>
      <c r="DS112" s="1015"/>
      <c r="DT112" s="1015"/>
      <c r="DU112" s="1015"/>
      <c r="DV112" s="1016" t="s">
        <v>390</v>
      </c>
      <c r="DW112" s="1016"/>
      <c r="DX112" s="1016"/>
      <c r="DY112" s="1016"/>
      <c r="DZ112" s="1017"/>
    </row>
    <row r="113" spans="1:130" s="247" customFormat="1" ht="26.25" customHeight="1" x14ac:dyDescent="0.15">
      <c r="A113" s="1049"/>
      <c r="B113" s="1050"/>
      <c r="C113" s="1045" t="s">
        <v>451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948526</v>
      </c>
      <c r="AB113" s="1029"/>
      <c r="AC113" s="1029"/>
      <c r="AD113" s="1029"/>
      <c r="AE113" s="1030"/>
      <c r="AF113" s="1031">
        <v>891602</v>
      </c>
      <c r="AG113" s="1029"/>
      <c r="AH113" s="1029"/>
      <c r="AI113" s="1029"/>
      <c r="AJ113" s="1030"/>
      <c r="AK113" s="1031">
        <v>733047</v>
      </c>
      <c r="AL113" s="1029"/>
      <c r="AM113" s="1029"/>
      <c r="AN113" s="1029"/>
      <c r="AO113" s="1030"/>
      <c r="AP113" s="1032">
        <v>17.2</v>
      </c>
      <c r="AQ113" s="1033"/>
      <c r="AR113" s="1033"/>
      <c r="AS113" s="1033"/>
      <c r="AT113" s="1034"/>
      <c r="AU113" s="995"/>
      <c r="AV113" s="996"/>
      <c r="AW113" s="996"/>
      <c r="AX113" s="996"/>
      <c r="AY113" s="996"/>
      <c r="AZ113" s="1044" t="s">
        <v>452</v>
      </c>
      <c r="BA113" s="1045"/>
      <c r="BB113" s="1045"/>
      <c r="BC113" s="1045"/>
      <c r="BD113" s="1045"/>
      <c r="BE113" s="1045"/>
      <c r="BF113" s="1045"/>
      <c r="BG113" s="1045"/>
      <c r="BH113" s="1045"/>
      <c r="BI113" s="1045"/>
      <c r="BJ113" s="1045"/>
      <c r="BK113" s="1045"/>
      <c r="BL113" s="1045"/>
      <c r="BM113" s="1045"/>
      <c r="BN113" s="1045"/>
      <c r="BO113" s="1045"/>
      <c r="BP113" s="1046"/>
      <c r="BQ113" s="1014">
        <v>174878</v>
      </c>
      <c r="BR113" s="1015"/>
      <c r="BS113" s="1015"/>
      <c r="BT113" s="1015"/>
      <c r="BU113" s="1015"/>
      <c r="BV113" s="1015">
        <v>155164</v>
      </c>
      <c r="BW113" s="1015"/>
      <c r="BX113" s="1015"/>
      <c r="BY113" s="1015"/>
      <c r="BZ113" s="1015"/>
      <c r="CA113" s="1015">
        <v>87636</v>
      </c>
      <c r="CB113" s="1015"/>
      <c r="CC113" s="1015"/>
      <c r="CD113" s="1015"/>
      <c r="CE113" s="1015"/>
      <c r="CF113" s="1009">
        <v>2.1</v>
      </c>
      <c r="CG113" s="1010"/>
      <c r="CH113" s="1010"/>
      <c r="CI113" s="1010"/>
      <c r="CJ113" s="1010"/>
      <c r="CK113" s="1040"/>
      <c r="CL113" s="1041"/>
      <c r="CM113" s="1011" t="s">
        <v>453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390</v>
      </c>
      <c r="DH113" s="1054"/>
      <c r="DI113" s="1054"/>
      <c r="DJ113" s="1054"/>
      <c r="DK113" s="1055"/>
      <c r="DL113" s="1056" t="s">
        <v>444</v>
      </c>
      <c r="DM113" s="1054"/>
      <c r="DN113" s="1054"/>
      <c r="DO113" s="1054"/>
      <c r="DP113" s="1055"/>
      <c r="DQ113" s="1056" t="s">
        <v>390</v>
      </c>
      <c r="DR113" s="1054"/>
      <c r="DS113" s="1054"/>
      <c r="DT113" s="1054"/>
      <c r="DU113" s="1055"/>
      <c r="DV113" s="1057" t="s">
        <v>390</v>
      </c>
      <c r="DW113" s="1058"/>
      <c r="DX113" s="1058"/>
      <c r="DY113" s="1058"/>
      <c r="DZ113" s="1059"/>
    </row>
    <row r="114" spans="1:130" s="247" customFormat="1" ht="26.25" customHeight="1" x14ac:dyDescent="0.15">
      <c r="A114" s="1049"/>
      <c r="B114" s="1050"/>
      <c r="C114" s="1045" t="s">
        <v>454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46394</v>
      </c>
      <c r="AB114" s="1054"/>
      <c r="AC114" s="1054"/>
      <c r="AD114" s="1054"/>
      <c r="AE114" s="1055"/>
      <c r="AF114" s="1056">
        <v>46950</v>
      </c>
      <c r="AG114" s="1054"/>
      <c r="AH114" s="1054"/>
      <c r="AI114" s="1054"/>
      <c r="AJ114" s="1055"/>
      <c r="AK114" s="1056">
        <v>38253</v>
      </c>
      <c r="AL114" s="1054"/>
      <c r="AM114" s="1054"/>
      <c r="AN114" s="1054"/>
      <c r="AO114" s="1055"/>
      <c r="AP114" s="1057">
        <v>0.9</v>
      </c>
      <c r="AQ114" s="1058"/>
      <c r="AR114" s="1058"/>
      <c r="AS114" s="1058"/>
      <c r="AT114" s="1059"/>
      <c r="AU114" s="995"/>
      <c r="AV114" s="996"/>
      <c r="AW114" s="996"/>
      <c r="AX114" s="996"/>
      <c r="AY114" s="996"/>
      <c r="AZ114" s="1044" t="s">
        <v>455</v>
      </c>
      <c r="BA114" s="1045"/>
      <c r="BB114" s="1045"/>
      <c r="BC114" s="1045"/>
      <c r="BD114" s="1045"/>
      <c r="BE114" s="1045"/>
      <c r="BF114" s="1045"/>
      <c r="BG114" s="1045"/>
      <c r="BH114" s="1045"/>
      <c r="BI114" s="1045"/>
      <c r="BJ114" s="1045"/>
      <c r="BK114" s="1045"/>
      <c r="BL114" s="1045"/>
      <c r="BM114" s="1045"/>
      <c r="BN114" s="1045"/>
      <c r="BO114" s="1045"/>
      <c r="BP114" s="1046"/>
      <c r="BQ114" s="1014">
        <v>1005134</v>
      </c>
      <c r="BR114" s="1015"/>
      <c r="BS114" s="1015"/>
      <c r="BT114" s="1015"/>
      <c r="BU114" s="1015"/>
      <c r="BV114" s="1015">
        <v>1087647</v>
      </c>
      <c r="BW114" s="1015"/>
      <c r="BX114" s="1015"/>
      <c r="BY114" s="1015"/>
      <c r="BZ114" s="1015"/>
      <c r="CA114" s="1015">
        <v>1014590</v>
      </c>
      <c r="CB114" s="1015"/>
      <c r="CC114" s="1015"/>
      <c r="CD114" s="1015"/>
      <c r="CE114" s="1015"/>
      <c r="CF114" s="1009">
        <v>23.8</v>
      </c>
      <c r="CG114" s="1010"/>
      <c r="CH114" s="1010"/>
      <c r="CI114" s="1010"/>
      <c r="CJ114" s="1010"/>
      <c r="CK114" s="1040"/>
      <c r="CL114" s="1041"/>
      <c r="CM114" s="1011" t="s">
        <v>456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390</v>
      </c>
      <c r="DH114" s="1054"/>
      <c r="DI114" s="1054"/>
      <c r="DJ114" s="1054"/>
      <c r="DK114" s="1055"/>
      <c r="DL114" s="1056" t="s">
        <v>417</v>
      </c>
      <c r="DM114" s="1054"/>
      <c r="DN114" s="1054"/>
      <c r="DO114" s="1054"/>
      <c r="DP114" s="1055"/>
      <c r="DQ114" s="1056" t="s">
        <v>417</v>
      </c>
      <c r="DR114" s="1054"/>
      <c r="DS114" s="1054"/>
      <c r="DT114" s="1054"/>
      <c r="DU114" s="1055"/>
      <c r="DV114" s="1057" t="s">
        <v>417</v>
      </c>
      <c r="DW114" s="1058"/>
      <c r="DX114" s="1058"/>
      <c r="DY114" s="1058"/>
      <c r="DZ114" s="1059"/>
    </row>
    <row r="115" spans="1:130" s="247" customFormat="1" ht="26.25" customHeight="1" x14ac:dyDescent="0.15">
      <c r="A115" s="1049"/>
      <c r="B115" s="1050"/>
      <c r="C115" s="1045" t="s">
        <v>457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30685</v>
      </c>
      <c r="AB115" s="1029"/>
      <c r="AC115" s="1029"/>
      <c r="AD115" s="1029"/>
      <c r="AE115" s="1030"/>
      <c r="AF115" s="1031">
        <v>27569</v>
      </c>
      <c r="AG115" s="1029"/>
      <c r="AH115" s="1029"/>
      <c r="AI115" s="1029"/>
      <c r="AJ115" s="1030"/>
      <c r="AK115" s="1031">
        <v>26788</v>
      </c>
      <c r="AL115" s="1029"/>
      <c r="AM115" s="1029"/>
      <c r="AN115" s="1029"/>
      <c r="AO115" s="1030"/>
      <c r="AP115" s="1032">
        <v>0.6</v>
      </c>
      <c r="AQ115" s="1033"/>
      <c r="AR115" s="1033"/>
      <c r="AS115" s="1033"/>
      <c r="AT115" s="1034"/>
      <c r="AU115" s="995"/>
      <c r="AV115" s="996"/>
      <c r="AW115" s="996"/>
      <c r="AX115" s="996"/>
      <c r="AY115" s="996"/>
      <c r="AZ115" s="1044" t="s">
        <v>458</v>
      </c>
      <c r="BA115" s="1045"/>
      <c r="BB115" s="1045"/>
      <c r="BC115" s="1045"/>
      <c r="BD115" s="1045"/>
      <c r="BE115" s="1045"/>
      <c r="BF115" s="1045"/>
      <c r="BG115" s="1045"/>
      <c r="BH115" s="1045"/>
      <c r="BI115" s="1045"/>
      <c r="BJ115" s="1045"/>
      <c r="BK115" s="1045"/>
      <c r="BL115" s="1045"/>
      <c r="BM115" s="1045"/>
      <c r="BN115" s="1045"/>
      <c r="BO115" s="1045"/>
      <c r="BP115" s="1046"/>
      <c r="BQ115" s="1014" t="s">
        <v>444</v>
      </c>
      <c r="BR115" s="1015"/>
      <c r="BS115" s="1015"/>
      <c r="BT115" s="1015"/>
      <c r="BU115" s="1015"/>
      <c r="BV115" s="1015" t="s">
        <v>128</v>
      </c>
      <c r="BW115" s="1015"/>
      <c r="BX115" s="1015"/>
      <c r="BY115" s="1015"/>
      <c r="BZ115" s="1015"/>
      <c r="CA115" s="1015" t="s">
        <v>390</v>
      </c>
      <c r="CB115" s="1015"/>
      <c r="CC115" s="1015"/>
      <c r="CD115" s="1015"/>
      <c r="CE115" s="1015"/>
      <c r="CF115" s="1009" t="s">
        <v>390</v>
      </c>
      <c r="CG115" s="1010"/>
      <c r="CH115" s="1010"/>
      <c r="CI115" s="1010"/>
      <c r="CJ115" s="1010"/>
      <c r="CK115" s="1040"/>
      <c r="CL115" s="1041"/>
      <c r="CM115" s="1044" t="s">
        <v>459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417</v>
      </c>
      <c r="DH115" s="1054"/>
      <c r="DI115" s="1054"/>
      <c r="DJ115" s="1054"/>
      <c r="DK115" s="1055"/>
      <c r="DL115" s="1056" t="s">
        <v>417</v>
      </c>
      <c r="DM115" s="1054"/>
      <c r="DN115" s="1054"/>
      <c r="DO115" s="1054"/>
      <c r="DP115" s="1055"/>
      <c r="DQ115" s="1056" t="s">
        <v>128</v>
      </c>
      <c r="DR115" s="1054"/>
      <c r="DS115" s="1054"/>
      <c r="DT115" s="1054"/>
      <c r="DU115" s="1055"/>
      <c r="DV115" s="1057" t="s">
        <v>390</v>
      </c>
      <c r="DW115" s="1058"/>
      <c r="DX115" s="1058"/>
      <c r="DY115" s="1058"/>
      <c r="DZ115" s="1059"/>
    </row>
    <row r="116" spans="1:130" s="247" customFormat="1" ht="26.25" customHeight="1" x14ac:dyDescent="0.15">
      <c r="A116" s="1051"/>
      <c r="B116" s="1052"/>
      <c r="C116" s="1060" t="s">
        <v>460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444</v>
      </c>
      <c r="AB116" s="1054"/>
      <c r="AC116" s="1054"/>
      <c r="AD116" s="1054"/>
      <c r="AE116" s="1055"/>
      <c r="AF116" s="1056" t="s">
        <v>390</v>
      </c>
      <c r="AG116" s="1054"/>
      <c r="AH116" s="1054"/>
      <c r="AI116" s="1054"/>
      <c r="AJ116" s="1055"/>
      <c r="AK116" s="1056" t="s">
        <v>390</v>
      </c>
      <c r="AL116" s="1054"/>
      <c r="AM116" s="1054"/>
      <c r="AN116" s="1054"/>
      <c r="AO116" s="1055"/>
      <c r="AP116" s="1057" t="s">
        <v>417</v>
      </c>
      <c r="AQ116" s="1058"/>
      <c r="AR116" s="1058"/>
      <c r="AS116" s="1058"/>
      <c r="AT116" s="1059"/>
      <c r="AU116" s="995"/>
      <c r="AV116" s="996"/>
      <c r="AW116" s="996"/>
      <c r="AX116" s="996"/>
      <c r="AY116" s="996"/>
      <c r="AZ116" s="1062" t="s">
        <v>461</v>
      </c>
      <c r="BA116" s="1063"/>
      <c r="BB116" s="1063"/>
      <c r="BC116" s="1063"/>
      <c r="BD116" s="1063"/>
      <c r="BE116" s="1063"/>
      <c r="BF116" s="1063"/>
      <c r="BG116" s="1063"/>
      <c r="BH116" s="1063"/>
      <c r="BI116" s="1063"/>
      <c r="BJ116" s="1063"/>
      <c r="BK116" s="1063"/>
      <c r="BL116" s="1063"/>
      <c r="BM116" s="1063"/>
      <c r="BN116" s="1063"/>
      <c r="BO116" s="1063"/>
      <c r="BP116" s="1064"/>
      <c r="BQ116" s="1014" t="s">
        <v>390</v>
      </c>
      <c r="BR116" s="1015"/>
      <c r="BS116" s="1015"/>
      <c r="BT116" s="1015"/>
      <c r="BU116" s="1015"/>
      <c r="BV116" s="1015" t="s">
        <v>417</v>
      </c>
      <c r="BW116" s="1015"/>
      <c r="BX116" s="1015"/>
      <c r="BY116" s="1015"/>
      <c r="BZ116" s="1015"/>
      <c r="CA116" s="1015" t="s">
        <v>417</v>
      </c>
      <c r="CB116" s="1015"/>
      <c r="CC116" s="1015"/>
      <c r="CD116" s="1015"/>
      <c r="CE116" s="1015"/>
      <c r="CF116" s="1009" t="s">
        <v>417</v>
      </c>
      <c r="CG116" s="1010"/>
      <c r="CH116" s="1010"/>
      <c r="CI116" s="1010"/>
      <c r="CJ116" s="1010"/>
      <c r="CK116" s="1040"/>
      <c r="CL116" s="1041"/>
      <c r="CM116" s="1011" t="s">
        <v>462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390</v>
      </c>
      <c r="DH116" s="1054"/>
      <c r="DI116" s="1054"/>
      <c r="DJ116" s="1054"/>
      <c r="DK116" s="1055"/>
      <c r="DL116" s="1056" t="s">
        <v>390</v>
      </c>
      <c r="DM116" s="1054"/>
      <c r="DN116" s="1054"/>
      <c r="DO116" s="1054"/>
      <c r="DP116" s="1055"/>
      <c r="DQ116" s="1056" t="s">
        <v>128</v>
      </c>
      <c r="DR116" s="1054"/>
      <c r="DS116" s="1054"/>
      <c r="DT116" s="1054"/>
      <c r="DU116" s="1055"/>
      <c r="DV116" s="1057" t="s">
        <v>128</v>
      </c>
      <c r="DW116" s="1058"/>
      <c r="DX116" s="1058"/>
      <c r="DY116" s="1058"/>
      <c r="DZ116" s="1059"/>
    </row>
    <row r="117" spans="1:130" s="247" customFormat="1" ht="26.25" customHeight="1" x14ac:dyDescent="0.15">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463</v>
      </c>
      <c r="Z117" s="981"/>
      <c r="AA117" s="1071">
        <v>1803225</v>
      </c>
      <c r="AB117" s="1072"/>
      <c r="AC117" s="1072"/>
      <c r="AD117" s="1072"/>
      <c r="AE117" s="1073"/>
      <c r="AF117" s="1074">
        <v>1716208</v>
      </c>
      <c r="AG117" s="1072"/>
      <c r="AH117" s="1072"/>
      <c r="AI117" s="1072"/>
      <c r="AJ117" s="1073"/>
      <c r="AK117" s="1074">
        <v>1535022</v>
      </c>
      <c r="AL117" s="1072"/>
      <c r="AM117" s="1072"/>
      <c r="AN117" s="1072"/>
      <c r="AO117" s="1073"/>
      <c r="AP117" s="1075"/>
      <c r="AQ117" s="1076"/>
      <c r="AR117" s="1076"/>
      <c r="AS117" s="1076"/>
      <c r="AT117" s="1077"/>
      <c r="AU117" s="995"/>
      <c r="AV117" s="996"/>
      <c r="AW117" s="996"/>
      <c r="AX117" s="996"/>
      <c r="AY117" s="996"/>
      <c r="AZ117" s="1062" t="s">
        <v>464</v>
      </c>
      <c r="BA117" s="1063"/>
      <c r="BB117" s="1063"/>
      <c r="BC117" s="1063"/>
      <c r="BD117" s="1063"/>
      <c r="BE117" s="1063"/>
      <c r="BF117" s="1063"/>
      <c r="BG117" s="1063"/>
      <c r="BH117" s="1063"/>
      <c r="BI117" s="1063"/>
      <c r="BJ117" s="1063"/>
      <c r="BK117" s="1063"/>
      <c r="BL117" s="1063"/>
      <c r="BM117" s="1063"/>
      <c r="BN117" s="1063"/>
      <c r="BO117" s="1063"/>
      <c r="BP117" s="1064"/>
      <c r="BQ117" s="1014" t="s">
        <v>128</v>
      </c>
      <c r="BR117" s="1015"/>
      <c r="BS117" s="1015"/>
      <c r="BT117" s="1015"/>
      <c r="BU117" s="1015"/>
      <c r="BV117" s="1015" t="s">
        <v>128</v>
      </c>
      <c r="BW117" s="1015"/>
      <c r="BX117" s="1015"/>
      <c r="BY117" s="1015"/>
      <c r="BZ117" s="1015"/>
      <c r="CA117" s="1015" t="s">
        <v>128</v>
      </c>
      <c r="CB117" s="1015"/>
      <c r="CC117" s="1015"/>
      <c r="CD117" s="1015"/>
      <c r="CE117" s="1015"/>
      <c r="CF117" s="1009" t="s">
        <v>128</v>
      </c>
      <c r="CG117" s="1010"/>
      <c r="CH117" s="1010"/>
      <c r="CI117" s="1010"/>
      <c r="CJ117" s="1010"/>
      <c r="CK117" s="1040"/>
      <c r="CL117" s="1041"/>
      <c r="CM117" s="1011" t="s">
        <v>465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444</v>
      </c>
      <c r="DH117" s="1054"/>
      <c r="DI117" s="1054"/>
      <c r="DJ117" s="1054"/>
      <c r="DK117" s="1055"/>
      <c r="DL117" s="1056" t="s">
        <v>444</v>
      </c>
      <c r="DM117" s="1054"/>
      <c r="DN117" s="1054"/>
      <c r="DO117" s="1054"/>
      <c r="DP117" s="1055"/>
      <c r="DQ117" s="1056" t="s">
        <v>128</v>
      </c>
      <c r="DR117" s="1054"/>
      <c r="DS117" s="1054"/>
      <c r="DT117" s="1054"/>
      <c r="DU117" s="1055"/>
      <c r="DV117" s="1057" t="s">
        <v>128</v>
      </c>
      <c r="DW117" s="1058"/>
      <c r="DX117" s="1058"/>
      <c r="DY117" s="1058"/>
      <c r="DZ117" s="1059"/>
    </row>
    <row r="118" spans="1:130" s="247" customFormat="1" ht="26.25" customHeight="1" x14ac:dyDescent="0.15">
      <c r="A118" s="999" t="s">
        <v>438</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436</v>
      </c>
      <c r="AB118" s="980"/>
      <c r="AC118" s="980"/>
      <c r="AD118" s="980"/>
      <c r="AE118" s="981"/>
      <c r="AF118" s="979" t="s">
        <v>304</v>
      </c>
      <c r="AG118" s="980"/>
      <c r="AH118" s="980"/>
      <c r="AI118" s="980"/>
      <c r="AJ118" s="981"/>
      <c r="AK118" s="979" t="s">
        <v>303</v>
      </c>
      <c r="AL118" s="980"/>
      <c r="AM118" s="980"/>
      <c r="AN118" s="980"/>
      <c r="AO118" s="981"/>
      <c r="AP118" s="1066" t="s">
        <v>437</v>
      </c>
      <c r="AQ118" s="1067"/>
      <c r="AR118" s="1067"/>
      <c r="AS118" s="1067"/>
      <c r="AT118" s="1068"/>
      <c r="AU118" s="995"/>
      <c r="AV118" s="996"/>
      <c r="AW118" s="996"/>
      <c r="AX118" s="996"/>
      <c r="AY118" s="996"/>
      <c r="AZ118" s="1069" t="s">
        <v>466</v>
      </c>
      <c r="BA118" s="1060"/>
      <c r="BB118" s="1060"/>
      <c r="BC118" s="1060"/>
      <c r="BD118" s="1060"/>
      <c r="BE118" s="1060"/>
      <c r="BF118" s="1060"/>
      <c r="BG118" s="1060"/>
      <c r="BH118" s="1060"/>
      <c r="BI118" s="1060"/>
      <c r="BJ118" s="1060"/>
      <c r="BK118" s="1060"/>
      <c r="BL118" s="1060"/>
      <c r="BM118" s="1060"/>
      <c r="BN118" s="1060"/>
      <c r="BO118" s="1060"/>
      <c r="BP118" s="1061"/>
      <c r="BQ118" s="1092" t="s">
        <v>417</v>
      </c>
      <c r="BR118" s="1093"/>
      <c r="BS118" s="1093"/>
      <c r="BT118" s="1093"/>
      <c r="BU118" s="1093"/>
      <c r="BV118" s="1093" t="s">
        <v>417</v>
      </c>
      <c r="BW118" s="1093"/>
      <c r="BX118" s="1093"/>
      <c r="BY118" s="1093"/>
      <c r="BZ118" s="1093"/>
      <c r="CA118" s="1093" t="s">
        <v>417</v>
      </c>
      <c r="CB118" s="1093"/>
      <c r="CC118" s="1093"/>
      <c r="CD118" s="1093"/>
      <c r="CE118" s="1093"/>
      <c r="CF118" s="1009" t="s">
        <v>417</v>
      </c>
      <c r="CG118" s="1010"/>
      <c r="CH118" s="1010"/>
      <c r="CI118" s="1010"/>
      <c r="CJ118" s="1010"/>
      <c r="CK118" s="1040"/>
      <c r="CL118" s="1041"/>
      <c r="CM118" s="1011" t="s">
        <v>467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417</v>
      </c>
      <c r="DH118" s="1054"/>
      <c r="DI118" s="1054"/>
      <c r="DJ118" s="1054"/>
      <c r="DK118" s="1055"/>
      <c r="DL118" s="1056" t="s">
        <v>417</v>
      </c>
      <c r="DM118" s="1054"/>
      <c r="DN118" s="1054"/>
      <c r="DO118" s="1054"/>
      <c r="DP118" s="1055"/>
      <c r="DQ118" s="1056" t="s">
        <v>128</v>
      </c>
      <c r="DR118" s="1054"/>
      <c r="DS118" s="1054"/>
      <c r="DT118" s="1054"/>
      <c r="DU118" s="1055"/>
      <c r="DV118" s="1057" t="s">
        <v>417</v>
      </c>
      <c r="DW118" s="1058"/>
      <c r="DX118" s="1058"/>
      <c r="DY118" s="1058"/>
      <c r="DZ118" s="1059"/>
    </row>
    <row r="119" spans="1:130" s="247" customFormat="1" ht="26.25" customHeight="1" x14ac:dyDescent="0.15">
      <c r="A119" s="1153" t="s">
        <v>441</v>
      </c>
      <c r="B119" s="1039"/>
      <c r="C119" s="1018" t="s">
        <v>442</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417</v>
      </c>
      <c r="AB119" s="987"/>
      <c r="AC119" s="987"/>
      <c r="AD119" s="987"/>
      <c r="AE119" s="988"/>
      <c r="AF119" s="989" t="s">
        <v>417</v>
      </c>
      <c r="AG119" s="987"/>
      <c r="AH119" s="987"/>
      <c r="AI119" s="987"/>
      <c r="AJ119" s="988"/>
      <c r="AK119" s="989" t="s">
        <v>417</v>
      </c>
      <c r="AL119" s="987"/>
      <c r="AM119" s="987"/>
      <c r="AN119" s="987"/>
      <c r="AO119" s="988"/>
      <c r="AP119" s="990" t="s">
        <v>417</v>
      </c>
      <c r="AQ119" s="991"/>
      <c r="AR119" s="991"/>
      <c r="AS119" s="991"/>
      <c r="AT119" s="992"/>
      <c r="AU119" s="997"/>
      <c r="AV119" s="998"/>
      <c r="AW119" s="998"/>
      <c r="AX119" s="998"/>
      <c r="AY119" s="998"/>
      <c r="AZ119" s="278" t="s">
        <v>185</v>
      </c>
      <c r="BA119" s="278"/>
      <c r="BB119" s="278"/>
      <c r="BC119" s="278"/>
      <c r="BD119" s="278"/>
      <c r="BE119" s="278"/>
      <c r="BF119" s="278"/>
      <c r="BG119" s="278"/>
      <c r="BH119" s="278"/>
      <c r="BI119" s="278"/>
      <c r="BJ119" s="278"/>
      <c r="BK119" s="278"/>
      <c r="BL119" s="278"/>
      <c r="BM119" s="278"/>
      <c r="BN119" s="278"/>
      <c r="BO119" s="1070" t="s">
        <v>468</v>
      </c>
      <c r="BP119" s="1101"/>
      <c r="BQ119" s="1092">
        <v>19617246</v>
      </c>
      <c r="BR119" s="1093"/>
      <c r="BS119" s="1093"/>
      <c r="BT119" s="1093"/>
      <c r="BU119" s="1093"/>
      <c r="BV119" s="1093">
        <v>19134901</v>
      </c>
      <c r="BW119" s="1093"/>
      <c r="BX119" s="1093"/>
      <c r="BY119" s="1093"/>
      <c r="BZ119" s="1093"/>
      <c r="CA119" s="1093">
        <v>18295731</v>
      </c>
      <c r="CB119" s="1093"/>
      <c r="CC119" s="1093"/>
      <c r="CD119" s="1093"/>
      <c r="CE119" s="1093"/>
      <c r="CF119" s="1094"/>
      <c r="CG119" s="1095"/>
      <c r="CH119" s="1095"/>
      <c r="CI119" s="1095"/>
      <c r="CJ119" s="1096"/>
      <c r="CK119" s="1042"/>
      <c r="CL119" s="1043"/>
      <c r="CM119" s="1097" t="s">
        <v>469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2762280</v>
      </c>
      <c r="DH119" s="1079"/>
      <c r="DI119" s="1079"/>
      <c r="DJ119" s="1079"/>
      <c r="DK119" s="1080"/>
      <c r="DL119" s="1078">
        <v>2695457</v>
      </c>
      <c r="DM119" s="1079"/>
      <c r="DN119" s="1079"/>
      <c r="DO119" s="1079"/>
      <c r="DP119" s="1080"/>
      <c r="DQ119" s="1078">
        <v>2547852</v>
      </c>
      <c r="DR119" s="1079"/>
      <c r="DS119" s="1079"/>
      <c r="DT119" s="1079"/>
      <c r="DU119" s="1080"/>
      <c r="DV119" s="1081">
        <v>59.9</v>
      </c>
      <c r="DW119" s="1082"/>
      <c r="DX119" s="1082"/>
      <c r="DY119" s="1082"/>
      <c r="DZ119" s="1083"/>
    </row>
    <row r="120" spans="1:130" s="247" customFormat="1" ht="26.25" customHeight="1" x14ac:dyDescent="0.15">
      <c r="A120" s="1154"/>
      <c r="B120" s="1041"/>
      <c r="C120" s="1011" t="s">
        <v>446</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470</v>
      </c>
      <c r="AB120" s="1054"/>
      <c r="AC120" s="1054"/>
      <c r="AD120" s="1054"/>
      <c r="AE120" s="1055"/>
      <c r="AF120" s="1056" t="s">
        <v>390</v>
      </c>
      <c r="AG120" s="1054"/>
      <c r="AH120" s="1054"/>
      <c r="AI120" s="1054"/>
      <c r="AJ120" s="1055"/>
      <c r="AK120" s="1056" t="s">
        <v>390</v>
      </c>
      <c r="AL120" s="1054"/>
      <c r="AM120" s="1054"/>
      <c r="AN120" s="1054"/>
      <c r="AO120" s="1055"/>
      <c r="AP120" s="1057" t="s">
        <v>390</v>
      </c>
      <c r="AQ120" s="1058"/>
      <c r="AR120" s="1058"/>
      <c r="AS120" s="1058"/>
      <c r="AT120" s="1059"/>
      <c r="AU120" s="1084" t="s">
        <v>471</v>
      </c>
      <c r="AV120" s="1085"/>
      <c r="AW120" s="1085"/>
      <c r="AX120" s="1085"/>
      <c r="AY120" s="1086"/>
      <c r="AZ120" s="1035" t="s">
        <v>472</v>
      </c>
      <c r="BA120" s="984"/>
      <c r="BB120" s="984"/>
      <c r="BC120" s="984"/>
      <c r="BD120" s="984"/>
      <c r="BE120" s="984"/>
      <c r="BF120" s="984"/>
      <c r="BG120" s="984"/>
      <c r="BH120" s="984"/>
      <c r="BI120" s="984"/>
      <c r="BJ120" s="984"/>
      <c r="BK120" s="984"/>
      <c r="BL120" s="984"/>
      <c r="BM120" s="984"/>
      <c r="BN120" s="984"/>
      <c r="BO120" s="984"/>
      <c r="BP120" s="985"/>
      <c r="BQ120" s="1021">
        <v>3379258</v>
      </c>
      <c r="BR120" s="1022"/>
      <c r="BS120" s="1022"/>
      <c r="BT120" s="1022"/>
      <c r="BU120" s="1022"/>
      <c r="BV120" s="1022">
        <v>3326578</v>
      </c>
      <c r="BW120" s="1022"/>
      <c r="BX120" s="1022"/>
      <c r="BY120" s="1022"/>
      <c r="BZ120" s="1022"/>
      <c r="CA120" s="1022">
        <v>3390032</v>
      </c>
      <c r="CB120" s="1022"/>
      <c r="CC120" s="1022"/>
      <c r="CD120" s="1022"/>
      <c r="CE120" s="1022"/>
      <c r="CF120" s="1036">
        <v>79.7</v>
      </c>
      <c r="CG120" s="1037"/>
      <c r="CH120" s="1037"/>
      <c r="CI120" s="1037"/>
      <c r="CJ120" s="1037"/>
      <c r="CK120" s="1102" t="s">
        <v>473</v>
      </c>
      <c r="CL120" s="1103"/>
      <c r="CM120" s="1103"/>
      <c r="CN120" s="1103"/>
      <c r="CO120" s="1104"/>
      <c r="CP120" s="1110" t="s">
        <v>413</v>
      </c>
      <c r="CQ120" s="1111"/>
      <c r="CR120" s="1111"/>
      <c r="CS120" s="1111"/>
      <c r="CT120" s="1111"/>
      <c r="CU120" s="1111"/>
      <c r="CV120" s="1111"/>
      <c r="CW120" s="1111"/>
      <c r="CX120" s="1111"/>
      <c r="CY120" s="1111"/>
      <c r="CZ120" s="1111"/>
      <c r="DA120" s="1111"/>
      <c r="DB120" s="1111"/>
      <c r="DC120" s="1111"/>
      <c r="DD120" s="1111"/>
      <c r="DE120" s="1111"/>
      <c r="DF120" s="1112"/>
      <c r="DG120" s="1021">
        <v>4275370</v>
      </c>
      <c r="DH120" s="1022"/>
      <c r="DI120" s="1022"/>
      <c r="DJ120" s="1022"/>
      <c r="DK120" s="1022"/>
      <c r="DL120" s="1022">
        <v>4000239</v>
      </c>
      <c r="DM120" s="1022"/>
      <c r="DN120" s="1022"/>
      <c r="DO120" s="1022"/>
      <c r="DP120" s="1022"/>
      <c r="DQ120" s="1022">
        <v>3540207</v>
      </c>
      <c r="DR120" s="1022"/>
      <c r="DS120" s="1022"/>
      <c r="DT120" s="1022"/>
      <c r="DU120" s="1022"/>
      <c r="DV120" s="1023">
        <v>83.2</v>
      </c>
      <c r="DW120" s="1023"/>
      <c r="DX120" s="1023"/>
      <c r="DY120" s="1023"/>
      <c r="DZ120" s="1024"/>
    </row>
    <row r="121" spans="1:130" s="247" customFormat="1" ht="26.25" customHeight="1" x14ac:dyDescent="0.15">
      <c r="A121" s="1154"/>
      <c r="B121" s="1041"/>
      <c r="C121" s="1062" t="s">
        <v>474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390</v>
      </c>
      <c r="AB121" s="1054"/>
      <c r="AC121" s="1054"/>
      <c r="AD121" s="1054"/>
      <c r="AE121" s="1055"/>
      <c r="AF121" s="1056" t="s">
        <v>390</v>
      </c>
      <c r="AG121" s="1054"/>
      <c r="AH121" s="1054"/>
      <c r="AI121" s="1054"/>
      <c r="AJ121" s="1055"/>
      <c r="AK121" s="1056" t="s">
        <v>128</v>
      </c>
      <c r="AL121" s="1054"/>
      <c r="AM121" s="1054"/>
      <c r="AN121" s="1054"/>
      <c r="AO121" s="1055"/>
      <c r="AP121" s="1057" t="s">
        <v>390</v>
      </c>
      <c r="AQ121" s="1058"/>
      <c r="AR121" s="1058"/>
      <c r="AS121" s="1058"/>
      <c r="AT121" s="1059"/>
      <c r="AU121" s="1087"/>
      <c r="AV121" s="1088"/>
      <c r="AW121" s="1088"/>
      <c r="AX121" s="1088"/>
      <c r="AY121" s="1089"/>
      <c r="AZ121" s="1044" t="s">
        <v>475</v>
      </c>
      <c r="BA121" s="1045"/>
      <c r="BB121" s="1045"/>
      <c r="BC121" s="1045"/>
      <c r="BD121" s="1045"/>
      <c r="BE121" s="1045"/>
      <c r="BF121" s="1045"/>
      <c r="BG121" s="1045"/>
      <c r="BH121" s="1045"/>
      <c r="BI121" s="1045"/>
      <c r="BJ121" s="1045"/>
      <c r="BK121" s="1045"/>
      <c r="BL121" s="1045"/>
      <c r="BM121" s="1045"/>
      <c r="BN121" s="1045"/>
      <c r="BO121" s="1045"/>
      <c r="BP121" s="1046"/>
      <c r="BQ121" s="1014">
        <v>526718</v>
      </c>
      <c r="BR121" s="1015"/>
      <c r="BS121" s="1015"/>
      <c r="BT121" s="1015"/>
      <c r="BU121" s="1015"/>
      <c r="BV121" s="1015">
        <v>654709</v>
      </c>
      <c r="BW121" s="1015"/>
      <c r="BX121" s="1015"/>
      <c r="BY121" s="1015"/>
      <c r="BZ121" s="1015"/>
      <c r="CA121" s="1015">
        <v>639713</v>
      </c>
      <c r="CB121" s="1015"/>
      <c r="CC121" s="1015"/>
      <c r="CD121" s="1015"/>
      <c r="CE121" s="1015"/>
      <c r="CF121" s="1009">
        <v>15</v>
      </c>
      <c r="CG121" s="1010"/>
      <c r="CH121" s="1010"/>
      <c r="CI121" s="1010"/>
      <c r="CJ121" s="1010"/>
      <c r="CK121" s="1105"/>
      <c r="CL121" s="1106"/>
      <c r="CM121" s="1106"/>
      <c r="CN121" s="1106"/>
      <c r="CO121" s="1107"/>
      <c r="CP121" s="1115" t="s">
        <v>476</v>
      </c>
      <c r="CQ121" s="1116"/>
      <c r="CR121" s="1116"/>
      <c r="CS121" s="1116"/>
      <c r="CT121" s="1116"/>
      <c r="CU121" s="1116"/>
      <c r="CV121" s="1116"/>
      <c r="CW121" s="1116"/>
      <c r="CX121" s="1116"/>
      <c r="CY121" s="1116"/>
      <c r="CZ121" s="1116"/>
      <c r="DA121" s="1116"/>
      <c r="DB121" s="1116"/>
      <c r="DC121" s="1116"/>
      <c r="DD121" s="1116"/>
      <c r="DE121" s="1116"/>
      <c r="DF121" s="1117"/>
      <c r="DG121" s="1014">
        <v>1030585</v>
      </c>
      <c r="DH121" s="1015"/>
      <c r="DI121" s="1015"/>
      <c r="DJ121" s="1015"/>
      <c r="DK121" s="1015"/>
      <c r="DL121" s="1015">
        <v>931186</v>
      </c>
      <c r="DM121" s="1015"/>
      <c r="DN121" s="1015"/>
      <c r="DO121" s="1015"/>
      <c r="DP121" s="1015"/>
      <c r="DQ121" s="1015">
        <v>1216856</v>
      </c>
      <c r="DR121" s="1015"/>
      <c r="DS121" s="1015"/>
      <c r="DT121" s="1015"/>
      <c r="DU121" s="1015"/>
      <c r="DV121" s="1016">
        <v>28.6</v>
      </c>
      <c r="DW121" s="1016"/>
      <c r="DX121" s="1016"/>
      <c r="DY121" s="1016"/>
      <c r="DZ121" s="1017"/>
    </row>
    <row r="122" spans="1:130" s="247" customFormat="1" ht="26.25" customHeight="1" x14ac:dyDescent="0.15">
      <c r="A122" s="1154"/>
      <c r="B122" s="1041"/>
      <c r="C122" s="1011" t="s">
        <v>456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390</v>
      </c>
      <c r="AB122" s="1054"/>
      <c r="AC122" s="1054"/>
      <c r="AD122" s="1054"/>
      <c r="AE122" s="1055"/>
      <c r="AF122" s="1056" t="s">
        <v>390</v>
      </c>
      <c r="AG122" s="1054"/>
      <c r="AH122" s="1054"/>
      <c r="AI122" s="1054"/>
      <c r="AJ122" s="1055"/>
      <c r="AK122" s="1056" t="s">
        <v>390</v>
      </c>
      <c r="AL122" s="1054"/>
      <c r="AM122" s="1054"/>
      <c r="AN122" s="1054"/>
      <c r="AO122" s="1055"/>
      <c r="AP122" s="1057" t="s">
        <v>390</v>
      </c>
      <c r="AQ122" s="1058"/>
      <c r="AR122" s="1058"/>
      <c r="AS122" s="1058"/>
      <c r="AT122" s="1059"/>
      <c r="AU122" s="1087"/>
      <c r="AV122" s="1088"/>
      <c r="AW122" s="1088"/>
      <c r="AX122" s="1088"/>
      <c r="AY122" s="1089"/>
      <c r="AZ122" s="1069" t="s">
        <v>477</v>
      </c>
      <c r="BA122" s="1060"/>
      <c r="BB122" s="1060"/>
      <c r="BC122" s="1060"/>
      <c r="BD122" s="1060"/>
      <c r="BE122" s="1060"/>
      <c r="BF122" s="1060"/>
      <c r="BG122" s="1060"/>
      <c r="BH122" s="1060"/>
      <c r="BI122" s="1060"/>
      <c r="BJ122" s="1060"/>
      <c r="BK122" s="1060"/>
      <c r="BL122" s="1060"/>
      <c r="BM122" s="1060"/>
      <c r="BN122" s="1060"/>
      <c r="BO122" s="1060"/>
      <c r="BP122" s="1061"/>
      <c r="BQ122" s="1092">
        <v>12264241</v>
      </c>
      <c r="BR122" s="1093"/>
      <c r="BS122" s="1093"/>
      <c r="BT122" s="1093"/>
      <c r="BU122" s="1093"/>
      <c r="BV122" s="1093">
        <v>11763569</v>
      </c>
      <c r="BW122" s="1093"/>
      <c r="BX122" s="1093"/>
      <c r="BY122" s="1093"/>
      <c r="BZ122" s="1093"/>
      <c r="CA122" s="1093">
        <v>11216867</v>
      </c>
      <c r="CB122" s="1093"/>
      <c r="CC122" s="1093"/>
      <c r="CD122" s="1093"/>
      <c r="CE122" s="1093"/>
      <c r="CF122" s="1113">
        <v>263.60000000000002</v>
      </c>
      <c r="CG122" s="1114"/>
      <c r="CH122" s="1114"/>
      <c r="CI122" s="1114"/>
      <c r="CJ122" s="1114"/>
      <c r="CK122" s="1105"/>
      <c r="CL122" s="1106"/>
      <c r="CM122" s="1106"/>
      <c r="CN122" s="1106"/>
      <c r="CO122" s="1107"/>
      <c r="CP122" s="1115" t="s">
        <v>412</v>
      </c>
      <c r="CQ122" s="1116"/>
      <c r="CR122" s="1116"/>
      <c r="CS122" s="1116"/>
      <c r="CT122" s="1116"/>
      <c r="CU122" s="1116"/>
      <c r="CV122" s="1116"/>
      <c r="CW122" s="1116"/>
      <c r="CX122" s="1116"/>
      <c r="CY122" s="1116"/>
      <c r="CZ122" s="1116"/>
      <c r="DA122" s="1116"/>
      <c r="DB122" s="1116"/>
      <c r="DC122" s="1116"/>
      <c r="DD122" s="1116"/>
      <c r="DE122" s="1116"/>
      <c r="DF122" s="1117"/>
      <c r="DG122" s="1014">
        <v>379882</v>
      </c>
      <c r="DH122" s="1015"/>
      <c r="DI122" s="1015"/>
      <c r="DJ122" s="1015"/>
      <c r="DK122" s="1015"/>
      <c r="DL122" s="1015">
        <v>341870</v>
      </c>
      <c r="DM122" s="1015"/>
      <c r="DN122" s="1015"/>
      <c r="DO122" s="1015"/>
      <c r="DP122" s="1015"/>
      <c r="DQ122" s="1015">
        <v>309029</v>
      </c>
      <c r="DR122" s="1015"/>
      <c r="DS122" s="1015"/>
      <c r="DT122" s="1015"/>
      <c r="DU122" s="1015"/>
      <c r="DV122" s="1016">
        <v>7.3</v>
      </c>
      <c r="DW122" s="1016"/>
      <c r="DX122" s="1016"/>
      <c r="DY122" s="1016"/>
      <c r="DZ122" s="1017"/>
    </row>
    <row r="123" spans="1:130" s="247" customFormat="1" ht="26.25" customHeight="1" x14ac:dyDescent="0.15">
      <c r="A123" s="1154"/>
      <c r="B123" s="1041"/>
      <c r="C123" s="1011" t="s">
        <v>462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390</v>
      </c>
      <c r="AB123" s="1054"/>
      <c r="AC123" s="1054"/>
      <c r="AD123" s="1054"/>
      <c r="AE123" s="1055"/>
      <c r="AF123" s="1056" t="s">
        <v>470</v>
      </c>
      <c r="AG123" s="1054"/>
      <c r="AH123" s="1054"/>
      <c r="AI123" s="1054"/>
      <c r="AJ123" s="1055"/>
      <c r="AK123" s="1056" t="s">
        <v>390</v>
      </c>
      <c r="AL123" s="1054"/>
      <c r="AM123" s="1054"/>
      <c r="AN123" s="1054"/>
      <c r="AO123" s="1055"/>
      <c r="AP123" s="1057" t="s">
        <v>390</v>
      </c>
      <c r="AQ123" s="1058"/>
      <c r="AR123" s="1058"/>
      <c r="AS123" s="1058"/>
      <c r="AT123" s="1059"/>
      <c r="AU123" s="1090"/>
      <c r="AV123" s="1091"/>
      <c r="AW123" s="1091"/>
      <c r="AX123" s="1091"/>
      <c r="AY123" s="1091"/>
      <c r="AZ123" s="278" t="s">
        <v>185</v>
      </c>
      <c r="BA123" s="278"/>
      <c r="BB123" s="278"/>
      <c r="BC123" s="278"/>
      <c r="BD123" s="278"/>
      <c r="BE123" s="278"/>
      <c r="BF123" s="278"/>
      <c r="BG123" s="278"/>
      <c r="BH123" s="278"/>
      <c r="BI123" s="278"/>
      <c r="BJ123" s="278"/>
      <c r="BK123" s="278"/>
      <c r="BL123" s="278"/>
      <c r="BM123" s="278"/>
      <c r="BN123" s="278"/>
      <c r="BO123" s="1070" t="s">
        <v>478</v>
      </c>
      <c r="BP123" s="1101"/>
      <c r="BQ123" s="1160">
        <v>16170217</v>
      </c>
      <c r="BR123" s="1161"/>
      <c r="BS123" s="1161"/>
      <c r="BT123" s="1161"/>
      <c r="BU123" s="1161"/>
      <c r="BV123" s="1161">
        <v>15744856</v>
      </c>
      <c r="BW123" s="1161"/>
      <c r="BX123" s="1161"/>
      <c r="BY123" s="1161"/>
      <c r="BZ123" s="1161"/>
      <c r="CA123" s="1161">
        <v>15246612</v>
      </c>
      <c r="CB123" s="1161"/>
      <c r="CC123" s="1161"/>
      <c r="CD123" s="1161"/>
      <c r="CE123" s="1161"/>
      <c r="CF123" s="1094"/>
      <c r="CG123" s="1095"/>
      <c r="CH123" s="1095"/>
      <c r="CI123" s="1095"/>
      <c r="CJ123" s="1096"/>
      <c r="CK123" s="1105"/>
      <c r="CL123" s="1106"/>
      <c r="CM123" s="1106"/>
      <c r="CN123" s="1106"/>
      <c r="CO123" s="1107"/>
      <c r="CP123" s="1115" t="s">
        <v>408</v>
      </c>
      <c r="CQ123" s="1116"/>
      <c r="CR123" s="1116"/>
      <c r="CS123" s="1116"/>
      <c r="CT123" s="1116"/>
      <c r="CU123" s="1116"/>
      <c r="CV123" s="1116"/>
      <c r="CW123" s="1116"/>
      <c r="CX123" s="1116"/>
      <c r="CY123" s="1116"/>
      <c r="CZ123" s="1116"/>
      <c r="DA123" s="1116"/>
      <c r="DB123" s="1116"/>
      <c r="DC123" s="1116"/>
      <c r="DD123" s="1116"/>
      <c r="DE123" s="1116"/>
      <c r="DF123" s="1117"/>
      <c r="DG123" s="1053">
        <v>229320</v>
      </c>
      <c r="DH123" s="1054"/>
      <c r="DI123" s="1054"/>
      <c r="DJ123" s="1054"/>
      <c r="DK123" s="1055"/>
      <c r="DL123" s="1056">
        <v>302519</v>
      </c>
      <c r="DM123" s="1054"/>
      <c r="DN123" s="1054"/>
      <c r="DO123" s="1054"/>
      <c r="DP123" s="1055"/>
      <c r="DQ123" s="1056">
        <v>291640</v>
      </c>
      <c r="DR123" s="1054"/>
      <c r="DS123" s="1054"/>
      <c r="DT123" s="1054"/>
      <c r="DU123" s="1055"/>
      <c r="DV123" s="1057">
        <v>6.9</v>
      </c>
      <c r="DW123" s="1058"/>
      <c r="DX123" s="1058"/>
      <c r="DY123" s="1058"/>
      <c r="DZ123" s="1059"/>
    </row>
    <row r="124" spans="1:130" s="247" customFormat="1" ht="26.25" customHeight="1" thickBot="1" x14ac:dyDescent="0.2">
      <c r="A124" s="1154"/>
      <c r="B124" s="1041"/>
      <c r="C124" s="1011" t="s">
        <v>465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128</v>
      </c>
      <c r="AB124" s="1054"/>
      <c r="AC124" s="1054"/>
      <c r="AD124" s="1054"/>
      <c r="AE124" s="1055"/>
      <c r="AF124" s="1056" t="s">
        <v>470</v>
      </c>
      <c r="AG124" s="1054"/>
      <c r="AH124" s="1054"/>
      <c r="AI124" s="1054"/>
      <c r="AJ124" s="1055"/>
      <c r="AK124" s="1056" t="s">
        <v>390</v>
      </c>
      <c r="AL124" s="1054"/>
      <c r="AM124" s="1054"/>
      <c r="AN124" s="1054"/>
      <c r="AO124" s="1055"/>
      <c r="AP124" s="1057" t="s">
        <v>470</v>
      </c>
      <c r="AQ124" s="1058"/>
      <c r="AR124" s="1058"/>
      <c r="AS124" s="1058"/>
      <c r="AT124" s="1059"/>
      <c r="AU124" s="1156" t="s">
        <v>479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77.8</v>
      </c>
      <c r="BR124" s="1123"/>
      <c r="BS124" s="1123"/>
      <c r="BT124" s="1123"/>
      <c r="BU124" s="1123"/>
      <c r="BV124" s="1123">
        <v>77.8</v>
      </c>
      <c r="BW124" s="1123"/>
      <c r="BX124" s="1123"/>
      <c r="BY124" s="1123"/>
      <c r="BZ124" s="1123"/>
      <c r="CA124" s="1123">
        <v>71.599999999999994</v>
      </c>
      <c r="CB124" s="1123"/>
      <c r="CC124" s="1123"/>
      <c r="CD124" s="1123"/>
      <c r="CE124" s="1123"/>
      <c r="CF124" s="1124"/>
      <c r="CG124" s="1125"/>
      <c r="CH124" s="1125"/>
      <c r="CI124" s="1125"/>
      <c r="CJ124" s="1126"/>
      <c r="CK124" s="1108"/>
      <c r="CL124" s="1108"/>
      <c r="CM124" s="1108"/>
      <c r="CN124" s="1108"/>
      <c r="CO124" s="1109"/>
      <c r="CP124" s="1115" t="s">
        <v>480</v>
      </c>
      <c r="CQ124" s="1116"/>
      <c r="CR124" s="1116"/>
      <c r="CS124" s="1116"/>
      <c r="CT124" s="1116"/>
      <c r="CU124" s="1116"/>
      <c r="CV124" s="1116"/>
      <c r="CW124" s="1116"/>
      <c r="CX124" s="1116"/>
      <c r="CY124" s="1116"/>
      <c r="CZ124" s="1116"/>
      <c r="DA124" s="1116"/>
      <c r="DB124" s="1116"/>
      <c r="DC124" s="1116"/>
      <c r="DD124" s="1116"/>
      <c r="DE124" s="1116"/>
      <c r="DF124" s="1117"/>
      <c r="DG124" s="1100">
        <v>176314</v>
      </c>
      <c r="DH124" s="1079"/>
      <c r="DI124" s="1079"/>
      <c r="DJ124" s="1079"/>
      <c r="DK124" s="1080"/>
      <c r="DL124" s="1078">
        <v>178852</v>
      </c>
      <c r="DM124" s="1079"/>
      <c r="DN124" s="1079"/>
      <c r="DO124" s="1079"/>
      <c r="DP124" s="1080"/>
      <c r="DQ124" s="1078">
        <v>17833</v>
      </c>
      <c r="DR124" s="1079"/>
      <c r="DS124" s="1079"/>
      <c r="DT124" s="1079"/>
      <c r="DU124" s="1080"/>
      <c r="DV124" s="1081">
        <v>0.4</v>
      </c>
      <c r="DW124" s="1082"/>
      <c r="DX124" s="1082"/>
      <c r="DY124" s="1082"/>
      <c r="DZ124" s="1083"/>
    </row>
    <row r="125" spans="1:130" s="247" customFormat="1" ht="26.25" customHeight="1" x14ac:dyDescent="0.15">
      <c r="A125" s="1154"/>
      <c r="B125" s="1041"/>
      <c r="C125" s="1011" t="s">
        <v>467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390</v>
      </c>
      <c r="AB125" s="1054"/>
      <c r="AC125" s="1054"/>
      <c r="AD125" s="1054"/>
      <c r="AE125" s="1055"/>
      <c r="AF125" s="1056" t="s">
        <v>390</v>
      </c>
      <c r="AG125" s="1054"/>
      <c r="AH125" s="1054"/>
      <c r="AI125" s="1054"/>
      <c r="AJ125" s="1055"/>
      <c r="AK125" s="1056" t="s">
        <v>128</v>
      </c>
      <c r="AL125" s="1054"/>
      <c r="AM125" s="1054"/>
      <c r="AN125" s="1054"/>
      <c r="AO125" s="1055"/>
      <c r="AP125" s="1057" t="s">
        <v>390</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481</v>
      </c>
      <c r="CL125" s="1103"/>
      <c r="CM125" s="1103"/>
      <c r="CN125" s="1103"/>
      <c r="CO125" s="1104"/>
      <c r="CP125" s="1035" t="s">
        <v>482</v>
      </c>
      <c r="CQ125" s="984"/>
      <c r="CR125" s="984"/>
      <c r="CS125" s="984"/>
      <c r="CT125" s="984"/>
      <c r="CU125" s="984"/>
      <c r="CV125" s="984"/>
      <c r="CW125" s="984"/>
      <c r="CX125" s="984"/>
      <c r="CY125" s="984"/>
      <c r="CZ125" s="984"/>
      <c r="DA125" s="984"/>
      <c r="DB125" s="984"/>
      <c r="DC125" s="984"/>
      <c r="DD125" s="984"/>
      <c r="DE125" s="984"/>
      <c r="DF125" s="985"/>
      <c r="DG125" s="1021" t="s">
        <v>390</v>
      </c>
      <c r="DH125" s="1022"/>
      <c r="DI125" s="1022"/>
      <c r="DJ125" s="1022"/>
      <c r="DK125" s="1022"/>
      <c r="DL125" s="1022" t="s">
        <v>128</v>
      </c>
      <c r="DM125" s="1022"/>
      <c r="DN125" s="1022"/>
      <c r="DO125" s="1022"/>
      <c r="DP125" s="1022"/>
      <c r="DQ125" s="1022" t="s">
        <v>128</v>
      </c>
      <c r="DR125" s="1022"/>
      <c r="DS125" s="1022"/>
      <c r="DT125" s="1022"/>
      <c r="DU125" s="1022"/>
      <c r="DV125" s="1023" t="s">
        <v>128</v>
      </c>
      <c r="DW125" s="1023"/>
      <c r="DX125" s="1023"/>
      <c r="DY125" s="1023"/>
      <c r="DZ125" s="1024"/>
    </row>
    <row r="126" spans="1:130" s="247" customFormat="1" ht="26.25" customHeight="1" thickBot="1" x14ac:dyDescent="0.2">
      <c r="A126" s="1154"/>
      <c r="B126" s="1041"/>
      <c r="C126" s="1011" t="s">
        <v>469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390</v>
      </c>
      <c r="AB126" s="1054"/>
      <c r="AC126" s="1054"/>
      <c r="AD126" s="1054"/>
      <c r="AE126" s="1055"/>
      <c r="AF126" s="1056" t="s">
        <v>390</v>
      </c>
      <c r="AG126" s="1054"/>
      <c r="AH126" s="1054"/>
      <c r="AI126" s="1054"/>
      <c r="AJ126" s="1055"/>
      <c r="AK126" s="1056" t="s">
        <v>390</v>
      </c>
      <c r="AL126" s="1054"/>
      <c r="AM126" s="1054"/>
      <c r="AN126" s="1054"/>
      <c r="AO126" s="1055"/>
      <c r="AP126" s="1057" t="s">
        <v>128</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483</v>
      </c>
      <c r="CQ126" s="1045"/>
      <c r="CR126" s="1045"/>
      <c r="CS126" s="1045"/>
      <c r="CT126" s="1045"/>
      <c r="CU126" s="1045"/>
      <c r="CV126" s="1045"/>
      <c r="CW126" s="1045"/>
      <c r="CX126" s="1045"/>
      <c r="CY126" s="1045"/>
      <c r="CZ126" s="1045"/>
      <c r="DA126" s="1045"/>
      <c r="DB126" s="1045"/>
      <c r="DC126" s="1045"/>
      <c r="DD126" s="1045"/>
      <c r="DE126" s="1045"/>
      <c r="DF126" s="1046"/>
      <c r="DG126" s="1014" t="s">
        <v>128</v>
      </c>
      <c r="DH126" s="1015"/>
      <c r="DI126" s="1015"/>
      <c r="DJ126" s="1015"/>
      <c r="DK126" s="1015"/>
      <c r="DL126" s="1015" t="s">
        <v>128</v>
      </c>
      <c r="DM126" s="1015"/>
      <c r="DN126" s="1015"/>
      <c r="DO126" s="1015"/>
      <c r="DP126" s="1015"/>
      <c r="DQ126" s="1015" t="s">
        <v>128</v>
      </c>
      <c r="DR126" s="1015"/>
      <c r="DS126" s="1015"/>
      <c r="DT126" s="1015"/>
      <c r="DU126" s="1015"/>
      <c r="DV126" s="1016" t="s">
        <v>390</v>
      </c>
      <c r="DW126" s="1016"/>
      <c r="DX126" s="1016"/>
      <c r="DY126" s="1016"/>
      <c r="DZ126" s="1017"/>
    </row>
    <row r="127" spans="1:130" s="247" customFormat="1" ht="26.25" customHeight="1" x14ac:dyDescent="0.15">
      <c r="A127" s="1155"/>
      <c r="B127" s="1043"/>
      <c r="C127" s="1097" t="s">
        <v>484</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30685</v>
      </c>
      <c r="AB127" s="1054"/>
      <c r="AC127" s="1054"/>
      <c r="AD127" s="1054"/>
      <c r="AE127" s="1055"/>
      <c r="AF127" s="1056">
        <v>27569</v>
      </c>
      <c r="AG127" s="1054"/>
      <c r="AH127" s="1054"/>
      <c r="AI127" s="1054"/>
      <c r="AJ127" s="1055"/>
      <c r="AK127" s="1056">
        <v>26788</v>
      </c>
      <c r="AL127" s="1054"/>
      <c r="AM127" s="1054"/>
      <c r="AN127" s="1054"/>
      <c r="AO127" s="1055"/>
      <c r="AP127" s="1057">
        <v>0.6</v>
      </c>
      <c r="AQ127" s="1058"/>
      <c r="AR127" s="1058"/>
      <c r="AS127" s="1058"/>
      <c r="AT127" s="1059"/>
      <c r="AU127" s="283"/>
      <c r="AV127" s="283"/>
      <c r="AW127" s="283"/>
      <c r="AX127" s="1127" t="s">
        <v>485</v>
      </c>
      <c r="AY127" s="1128"/>
      <c r="AZ127" s="1128"/>
      <c r="BA127" s="1128"/>
      <c r="BB127" s="1128"/>
      <c r="BC127" s="1128"/>
      <c r="BD127" s="1128"/>
      <c r="BE127" s="1129"/>
      <c r="BF127" s="1130" t="s">
        <v>486</v>
      </c>
      <c r="BG127" s="1128"/>
      <c r="BH127" s="1128"/>
      <c r="BI127" s="1128"/>
      <c r="BJ127" s="1128"/>
      <c r="BK127" s="1128"/>
      <c r="BL127" s="1129"/>
      <c r="BM127" s="1130" t="s">
        <v>487</v>
      </c>
      <c r="BN127" s="1128"/>
      <c r="BO127" s="1128"/>
      <c r="BP127" s="1128"/>
      <c r="BQ127" s="1128"/>
      <c r="BR127" s="1128"/>
      <c r="BS127" s="1129"/>
      <c r="BT127" s="1130" t="s">
        <v>488</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489</v>
      </c>
      <c r="CQ127" s="1045"/>
      <c r="CR127" s="1045"/>
      <c r="CS127" s="1045"/>
      <c r="CT127" s="1045"/>
      <c r="CU127" s="1045"/>
      <c r="CV127" s="1045"/>
      <c r="CW127" s="1045"/>
      <c r="CX127" s="1045"/>
      <c r="CY127" s="1045"/>
      <c r="CZ127" s="1045"/>
      <c r="DA127" s="1045"/>
      <c r="DB127" s="1045"/>
      <c r="DC127" s="1045"/>
      <c r="DD127" s="1045"/>
      <c r="DE127" s="1045"/>
      <c r="DF127" s="1046"/>
      <c r="DG127" s="1014" t="s">
        <v>390</v>
      </c>
      <c r="DH127" s="1015"/>
      <c r="DI127" s="1015"/>
      <c r="DJ127" s="1015"/>
      <c r="DK127" s="1015"/>
      <c r="DL127" s="1015" t="s">
        <v>390</v>
      </c>
      <c r="DM127" s="1015"/>
      <c r="DN127" s="1015"/>
      <c r="DO127" s="1015"/>
      <c r="DP127" s="1015"/>
      <c r="DQ127" s="1015" t="s">
        <v>128</v>
      </c>
      <c r="DR127" s="1015"/>
      <c r="DS127" s="1015"/>
      <c r="DT127" s="1015"/>
      <c r="DU127" s="1015"/>
      <c r="DV127" s="1016" t="s">
        <v>390</v>
      </c>
      <c r="DW127" s="1016"/>
      <c r="DX127" s="1016"/>
      <c r="DY127" s="1016"/>
      <c r="DZ127" s="1017"/>
    </row>
    <row r="128" spans="1:130" s="247" customFormat="1" ht="26.25" customHeight="1" thickBot="1" x14ac:dyDescent="0.2">
      <c r="A128" s="1138" t="s">
        <v>490</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491</v>
      </c>
      <c r="X128" s="1140"/>
      <c r="Y128" s="1140"/>
      <c r="Z128" s="1141"/>
      <c r="AA128" s="1142">
        <v>52886</v>
      </c>
      <c r="AB128" s="1143"/>
      <c r="AC128" s="1143"/>
      <c r="AD128" s="1143"/>
      <c r="AE128" s="1144"/>
      <c r="AF128" s="1145">
        <v>53019</v>
      </c>
      <c r="AG128" s="1143"/>
      <c r="AH128" s="1143"/>
      <c r="AI128" s="1143"/>
      <c r="AJ128" s="1144"/>
      <c r="AK128" s="1145">
        <v>44033</v>
      </c>
      <c r="AL128" s="1143"/>
      <c r="AM128" s="1143"/>
      <c r="AN128" s="1143"/>
      <c r="AO128" s="1144"/>
      <c r="AP128" s="1146"/>
      <c r="AQ128" s="1147"/>
      <c r="AR128" s="1147"/>
      <c r="AS128" s="1147"/>
      <c r="AT128" s="1148"/>
      <c r="AU128" s="283"/>
      <c r="AV128" s="283"/>
      <c r="AW128" s="283"/>
      <c r="AX128" s="983" t="s">
        <v>492</v>
      </c>
      <c r="AY128" s="984"/>
      <c r="AZ128" s="984"/>
      <c r="BA128" s="984"/>
      <c r="BB128" s="984"/>
      <c r="BC128" s="984"/>
      <c r="BD128" s="984"/>
      <c r="BE128" s="985"/>
      <c r="BF128" s="1149" t="s">
        <v>128</v>
      </c>
      <c r="BG128" s="1150"/>
      <c r="BH128" s="1150"/>
      <c r="BI128" s="1150"/>
      <c r="BJ128" s="1150"/>
      <c r="BK128" s="1150"/>
      <c r="BL128" s="1151"/>
      <c r="BM128" s="1149">
        <v>14.8</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493</v>
      </c>
      <c r="CQ128" s="1132"/>
      <c r="CR128" s="1132"/>
      <c r="CS128" s="1132"/>
      <c r="CT128" s="1132"/>
      <c r="CU128" s="1132"/>
      <c r="CV128" s="1132"/>
      <c r="CW128" s="1132"/>
      <c r="CX128" s="1132"/>
      <c r="CY128" s="1132"/>
      <c r="CZ128" s="1132"/>
      <c r="DA128" s="1132"/>
      <c r="DB128" s="1132"/>
      <c r="DC128" s="1132"/>
      <c r="DD128" s="1132"/>
      <c r="DE128" s="1132"/>
      <c r="DF128" s="1133"/>
      <c r="DG128" s="1134" t="s">
        <v>128</v>
      </c>
      <c r="DH128" s="1135"/>
      <c r="DI128" s="1135"/>
      <c r="DJ128" s="1135"/>
      <c r="DK128" s="1135"/>
      <c r="DL128" s="1135" t="s">
        <v>390</v>
      </c>
      <c r="DM128" s="1135"/>
      <c r="DN128" s="1135"/>
      <c r="DO128" s="1135"/>
      <c r="DP128" s="1135"/>
      <c r="DQ128" s="1135" t="s">
        <v>390</v>
      </c>
      <c r="DR128" s="1135"/>
      <c r="DS128" s="1135"/>
      <c r="DT128" s="1135"/>
      <c r="DU128" s="1135"/>
      <c r="DV128" s="1136" t="s">
        <v>128</v>
      </c>
      <c r="DW128" s="1136"/>
      <c r="DX128" s="1136"/>
      <c r="DY128" s="1136"/>
      <c r="DZ128" s="1137"/>
    </row>
    <row r="129" spans="1:131" s="247"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494</v>
      </c>
      <c r="X129" s="1169"/>
      <c r="Y129" s="1169"/>
      <c r="Z129" s="1170"/>
      <c r="AA129" s="1053">
        <v>5571736</v>
      </c>
      <c r="AB129" s="1054"/>
      <c r="AC129" s="1054"/>
      <c r="AD129" s="1054"/>
      <c r="AE129" s="1055"/>
      <c r="AF129" s="1056">
        <v>5464033</v>
      </c>
      <c r="AG129" s="1054"/>
      <c r="AH129" s="1054"/>
      <c r="AI129" s="1054"/>
      <c r="AJ129" s="1055"/>
      <c r="AK129" s="1056">
        <v>5319027</v>
      </c>
      <c r="AL129" s="1054"/>
      <c r="AM129" s="1054"/>
      <c r="AN129" s="1054"/>
      <c r="AO129" s="1055"/>
      <c r="AP129" s="1171"/>
      <c r="AQ129" s="1172"/>
      <c r="AR129" s="1172"/>
      <c r="AS129" s="1172"/>
      <c r="AT129" s="1173"/>
      <c r="AU129" s="285"/>
      <c r="AV129" s="285"/>
      <c r="AW129" s="285"/>
      <c r="AX129" s="1162" t="s">
        <v>495</v>
      </c>
      <c r="AY129" s="1045"/>
      <c r="AZ129" s="1045"/>
      <c r="BA129" s="1045"/>
      <c r="BB129" s="1045"/>
      <c r="BC129" s="1045"/>
      <c r="BD129" s="1045"/>
      <c r="BE129" s="1046"/>
      <c r="BF129" s="1163" t="s">
        <v>390</v>
      </c>
      <c r="BG129" s="1164"/>
      <c r="BH129" s="1164"/>
      <c r="BI129" s="1164"/>
      <c r="BJ129" s="1164"/>
      <c r="BK129" s="1164"/>
      <c r="BL129" s="1165"/>
      <c r="BM129" s="1163">
        <v>19.8</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496</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497</v>
      </c>
      <c r="X130" s="1169"/>
      <c r="Y130" s="1169"/>
      <c r="Z130" s="1170"/>
      <c r="AA130" s="1053">
        <v>1143662</v>
      </c>
      <c r="AB130" s="1054"/>
      <c r="AC130" s="1054"/>
      <c r="AD130" s="1054"/>
      <c r="AE130" s="1055"/>
      <c r="AF130" s="1056">
        <v>1107027</v>
      </c>
      <c r="AG130" s="1054"/>
      <c r="AH130" s="1054"/>
      <c r="AI130" s="1054"/>
      <c r="AJ130" s="1055"/>
      <c r="AK130" s="1056">
        <v>1063576</v>
      </c>
      <c r="AL130" s="1054"/>
      <c r="AM130" s="1054"/>
      <c r="AN130" s="1054"/>
      <c r="AO130" s="1055"/>
      <c r="AP130" s="1171"/>
      <c r="AQ130" s="1172"/>
      <c r="AR130" s="1172"/>
      <c r="AS130" s="1172"/>
      <c r="AT130" s="1173"/>
      <c r="AU130" s="285"/>
      <c r="AV130" s="285"/>
      <c r="AW130" s="285"/>
      <c r="AX130" s="1162" t="s">
        <v>498</v>
      </c>
      <c r="AY130" s="1045"/>
      <c r="AZ130" s="1045"/>
      <c r="BA130" s="1045"/>
      <c r="BB130" s="1045"/>
      <c r="BC130" s="1045"/>
      <c r="BD130" s="1045"/>
      <c r="BE130" s="1046"/>
      <c r="BF130" s="1199">
        <v>12.1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499</v>
      </c>
      <c r="X131" s="1207"/>
      <c r="Y131" s="1207"/>
      <c r="Z131" s="1208"/>
      <c r="AA131" s="1100">
        <v>4428074</v>
      </c>
      <c r="AB131" s="1079"/>
      <c r="AC131" s="1079"/>
      <c r="AD131" s="1079"/>
      <c r="AE131" s="1080"/>
      <c r="AF131" s="1078">
        <v>4357006</v>
      </c>
      <c r="AG131" s="1079"/>
      <c r="AH131" s="1079"/>
      <c r="AI131" s="1079"/>
      <c r="AJ131" s="1080"/>
      <c r="AK131" s="1078">
        <v>4255451</v>
      </c>
      <c r="AL131" s="1079"/>
      <c r="AM131" s="1079"/>
      <c r="AN131" s="1079"/>
      <c r="AO131" s="1080"/>
      <c r="AP131" s="1209"/>
      <c r="AQ131" s="1210"/>
      <c r="AR131" s="1210"/>
      <c r="AS131" s="1210"/>
      <c r="AT131" s="1211"/>
      <c r="AU131" s="285"/>
      <c r="AV131" s="285"/>
      <c r="AW131" s="285"/>
      <c r="AX131" s="1181" t="s">
        <v>500</v>
      </c>
      <c r="AY131" s="1132"/>
      <c r="AZ131" s="1132"/>
      <c r="BA131" s="1132"/>
      <c r="BB131" s="1132"/>
      <c r="BC131" s="1132"/>
      <c r="BD131" s="1132"/>
      <c r="BE131" s="1133"/>
      <c r="BF131" s="1182">
        <v>71.599999999999994</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501</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502</v>
      </c>
      <c r="W132" s="1192"/>
      <c r="X132" s="1192"/>
      <c r="Y132" s="1192"/>
      <c r="Z132" s="1193"/>
      <c r="AA132" s="1194">
        <v>13.70069696</v>
      </c>
      <c r="AB132" s="1195"/>
      <c r="AC132" s="1195"/>
      <c r="AD132" s="1195"/>
      <c r="AE132" s="1196"/>
      <c r="AF132" s="1197">
        <v>12.764774709999999</v>
      </c>
      <c r="AG132" s="1195"/>
      <c r="AH132" s="1195"/>
      <c r="AI132" s="1195"/>
      <c r="AJ132" s="1196"/>
      <c r="AK132" s="1197">
        <v>10.043894290000001</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503</v>
      </c>
      <c r="W133" s="1175"/>
      <c r="X133" s="1175"/>
      <c r="Y133" s="1175"/>
      <c r="Z133" s="1176"/>
      <c r="AA133" s="1177">
        <v>12.9</v>
      </c>
      <c r="AB133" s="1178"/>
      <c r="AC133" s="1178"/>
      <c r="AD133" s="1178"/>
      <c r="AE133" s="1179"/>
      <c r="AF133" s="1177">
        <v>12.8</v>
      </c>
      <c r="AG133" s="1178"/>
      <c r="AH133" s="1178"/>
      <c r="AI133" s="1178"/>
      <c r="AJ133" s="1179"/>
      <c r="AK133" s="1177">
        <v>12.1</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UYupQUMs6JiPa0+X5rqOZWfWylac730sFZlnw0BqxtsGBY0PtihxhvCIrwDQr/8fypbrHKEovS/DkUNvtrefA==" saltValue="v/WBqBPJ5DUHepcrZgYA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C55" sqref="BC5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hAsWS8gIRhTjThBqlw6HsVtpiIJTWWLQUbPXjXSLlXWv1m6ttoNSmrZTrq96MfRcnDGFEBdhw2Juj3ch8G0rg==" saltValue="IBuBtIUZ27k5c13hv5NB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1" zoomScale="85" zoomScaleNormal="85" zoomScaleSheetLayoutView="55" workbookViewId="0">
      <selection activeCell="DL57" sqref="DL56:DL5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oiWj7qTqW1RoGD78nG8x4nWcnXJYw+jOBDZEusEGgSEvOcFscHmlwRNv2mb2k/HfRzYpzU9ajUPvbusP7yFYw==" saltValue="ZhKBUisNRnRpQvMA55+A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512</v>
      </c>
      <c r="AL9" s="1218"/>
      <c r="AM9" s="1218"/>
      <c r="AN9" s="1219"/>
      <c r="AO9" s="313">
        <v>1189941</v>
      </c>
      <c r="AP9" s="313">
        <v>84459</v>
      </c>
      <c r="AQ9" s="314">
        <v>89061</v>
      </c>
      <c r="AR9" s="315">
        <v>-5.2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513</v>
      </c>
      <c r="AL10" s="1218"/>
      <c r="AM10" s="1218"/>
      <c r="AN10" s="1219"/>
      <c r="AO10" s="316">
        <v>286975</v>
      </c>
      <c r="AP10" s="316">
        <v>20369</v>
      </c>
      <c r="AQ10" s="317">
        <v>10104</v>
      </c>
      <c r="AR10" s="318">
        <v>101.6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514</v>
      </c>
      <c r="AL11" s="1218"/>
      <c r="AM11" s="1218"/>
      <c r="AN11" s="1219"/>
      <c r="AO11" s="316">
        <v>270807</v>
      </c>
      <c r="AP11" s="316">
        <v>19221</v>
      </c>
      <c r="AQ11" s="317">
        <v>14957</v>
      </c>
      <c r="AR11" s="318">
        <v>28.5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515</v>
      </c>
      <c r="AL12" s="1218"/>
      <c r="AM12" s="1218"/>
      <c r="AN12" s="1219"/>
      <c r="AO12" s="316" t="s">
        <v>516</v>
      </c>
      <c r="AP12" s="316" t="s">
        <v>516</v>
      </c>
      <c r="AQ12" s="317">
        <v>435</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517</v>
      </c>
      <c r="AL13" s="1218"/>
      <c r="AM13" s="1218"/>
      <c r="AN13" s="1219"/>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518</v>
      </c>
      <c r="AL14" s="1218"/>
      <c r="AM14" s="1218"/>
      <c r="AN14" s="1219"/>
      <c r="AO14" s="316">
        <v>1318</v>
      </c>
      <c r="AP14" s="316">
        <v>94</v>
      </c>
      <c r="AQ14" s="317">
        <v>4008</v>
      </c>
      <c r="AR14" s="318">
        <v>-97.7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519</v>
      </c>
      <c r="AL15" s="1218"/>
      <c r="AM15" s="1218"/>
      <c r="AN15" s="1219"/>
      <c r="AO15" s="316">
        <v>45804</v>
      </c>
      <c r="AP15" s="316">
        <v>3251</v>
      </c>
      <c r="AQ15" s="317">
        <v>2366</v>
      </c>
      <c r="AR15" s="318">
        <v>37.4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520</v>
      </c>
      <c r="AL16" s="1221"/>
      <c r="AM16" s="1221"/>
      <c r="AN16" s="1222"/>
      <c r="AO16" s="316">
        <v>-88934</v>
      </c>
      <c r="AP16" s="316">
        <v>-6312</v>
      </c>
      <c r="AQ16" s="317">
        <v>-7825</v>
      </c>
      <c r="AR16" s="318">
        <v>-19.3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185</v>
      </c>
      <c r="AL17" s="1221"/>
      <c r="AM17" s="1221"/>
      <c r="AN17" s="1222"/>
      <c r="AO17" s="316">
        <v>1705911</v>
      </c>
      <c r="AP17" s="316">
        <v>121081</v>
      </c>
      <c r="AQ17" s="317">
        <v>113106</v>
      </c>
      <c r="AR17" s="318">
        <v>7.1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525</v>
      </c>
      <c r="AL21" s="1213"/>
      <c r="AM21" s="1213"/>
      <c r="AN21" s="1214"/>
      <c r="AO21" s="328">
        <v>11.71</v>
      </c>
      <c r="AP21" s="329">
        <v>10.59</v>
      </c>
      <c r="AQ21" s="330">
        <v>1.1200000000000001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526</v>
      </c>
      <c r="AL22" s="1213"/>
      <c r="AM22" s="1213"/>
      <c r="AN22" s="1214"/>
      <c r="AO22" s="333">
        <v>97.6</v>
      </c>
      <c r="AP22" s="334">
        <v>96.5</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530</v>
      </c>
      <c r="AL32" s="1229"/>
      <c r="AM32" s="1229"/>
      <c r="AN32" s="1230"/>
      <c r="AO32" s="343">
        <v>736934</v>
      </c>
      <c r="AP32" s="343">
        <v>52306</v>
      </c>
      <c r="AQ32" s="344">
        <v>58419</v>
      </c>
      <c r="AR32" s="345">
        <v>-10.5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531</v>
      </c>
      <c r="AL33" s="1229"/>
      <c r="AM33" s="1229"/>
      <c r="AN33" s="123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532</v>
      </c>
      <c r="AL34" s="1229"/>
      <c r="AM34" s="1229"/>
      <c r="AN34" s="1230"/>
      <c r="AO34" s="343" t="s">
        <v>516</v>
      </c>
      <c r="AP34" s="343" t="s">
        <v>516</v>
      </c>
      <c r="AQ34" s="344" t="s">
        <v>516</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533</v>
      </c>
      <c r="AL35" s="1229"/>
      <c r="AM35" s="1229"/>
      <c r="AN35" s="1230"/>
      <c r="AO35" s="343">
        <v>733047</v>
      </c>
      <c r="AP35" s="343">
        <v>52030</v>
      </c>
      <c r="AQ35" s="344">
        <v>22315</v>
      </c>
      <c r="AR35" s="345">
        <v>133.19999999999999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534</v>
      </c>
      <c r="AL36" s="1229"/>
      <c r="AM36" s="1229"/>
      <c r="AN36" s="1230"/>
      <c r="AO36" s="343">
        <v>38253</v>
      </c>
      <c r="AP36" s="343">
        <v>2715</v>
      </c>
      <c r="AQ36" s="344">
        <v>3809</v>
      </c>
      <c r="AR36" s="345">
        <v>-28.7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535</v>
      </c>
      <c r="AL37" s="1229"/>
      <c r="AM37" s="1229"/>
      <c r="AN37" s="1230"/>
      <c r="AO37" s="343">
        <v>26788</v>
      </c>
      <c r="AP37" s="343">
        <v>1901</v>
      </c>
      <c r="AQ37" s="344">
        <v>857</v>
      </c>
      <c r="AR37" s="345">
        <v>121.8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536</v>
      </c>
      <c r="AL38" s="1232"/>
      <c r="AM38" s="1232"/>
      <c r="AN38" s="1233"/>
      <c r="AO38" s="346" t="s">
        <v>516</v>
      </c>
      <c r="AP38" s="346" t="s">
        <v>516</v>
      </c>
      <c r="AQ38" s="347">
        <v>5</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537</v>
      </c>
      <c r="AL39" s="1232"/>
      <c r="AM39" s="1232"/>
      <c r="AN39" s="1233"/>
      <c r="AO39" s="343">
        <v>-44033</v>
      </c>
      <c r="AP39" s="343">
        <v>-3125</v>
      </c>
      <c r="AQ39" s="344">
        <v>-1465</v>
      </c>
      <c r="AR39" s="345">
        <v>113.3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538</v>
      </c>
      <c r="AL40" s="1229"/>
      <c r="AM40" s="1229"/>
      <c r="AN40" s="1230"/>
      <c r="AO40" s="343">
        <v>-1063576</v>
      </c>
      <c r="AP40" s="343">
        <v>-75490</v>
      </c>
      <c r="AQ40" s="344">
        <v>-56668</v>
      </c>
      <c r="AR40" s="345">
        <v>33.200000000000003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295</v>
      </c>
      <c r="AL41" s="1235"/>
      <c r="AM41" s="1235"/>
      <c r="AN41" s="1236"/>
      <c r="AO41" s="343">
        <v>427413</v>
      </c>
      <c r="AP41" s="343">
        <v>30337</v>
      </c>
      <c r="AQ41" s="344">
        <v>27273</v>
      </c>
      <c r="AR41" s="345">
        <v>11.2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507</v>
      </c>
      <c r="AN49" s="1225" t="s">
        <v>542</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1363846</v>
      </c>
      <c r="AN51" s="365">
        <v>92114</v>
      </c>
      <c r="AO51" s="366">
        <v>122.8</v>
      </c>
      <c r="AP51" s="367">
        <v>106092</v>
      </c>
      <c r="AQ51" s="368">
        <v>24.5</v>
      </c>
      <c r="AR51" s="369">
        <v>98.3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734532</v>
      </c>
      <c r="AN52" s="373">
        <v>49610</v>
      </c>
      <c r="AO52" s="374">
        <v>63.4</v>
      </c>
      <c r="AP52" s="375">
        <v>44299</v>
      </c>
      <c r="AQ52" s="376">
        <v>14</v>
      </c>
      <c r="AR52" s="377">
        <v>49.4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1759861</v>
      </c>
      <c r="AN53" s="365">
        <v>120836</v>
      </c>
      <c r="AO53" s="366">
        <v>31.2</v>
      </c>
      <c r="AP53" s="367">
        <v>78903</v>
      </c>
      <c r="AQ53" s="368">
        <v>-25.6</v>
      </c>
      <c r="AR53" s="369">
        <v>56.8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1231021</v>
      </c>
      <c r="AN54" s="373">
        <v>84525</v>
      </c>
      <c r="AO54" s="374">
        <v>70.400000000000006</v>
      </c>
      <c r="AP54" s="375">
        <v>49201</v>
      </c>
      <c r="AQ54" s="376">
        <v>11.1</v>
      </c>
      <c r="AR54" s="377">
        <v>59.3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2004871</v>
      </c>
      <c r="AN55" s="365">
        <v>138726</v>
      </c>
      <c r="AO55" s="366">
        <v>14.8</v>
      </c>
      <c r="AP55" s="367">
        <v>82993</v>
      </c>
      <c r="AQ55" s="368">
        <v>5.2</v>
      </c>
      <c r="AR55" s="369">
        <v>9.6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1680532</v>
      </c>
      <c r="AN56" s="373">
        <v>116284</v>
      </c>
      <c r="AO56" s="374">
        <v>37.6</v>
      </c>
      <c r="AP56" s="375">
        <v>46787</v>
      </c>
      <c r="AQ56" s="376">
        <v>-4.9000000000000004</v>
      </c>
      <c r="AR56" s="377">
        <v>42.5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625144</v>
      </c>
      <c r="AN57" s="365">
        <v>43765</v>
      </c>
      <c r="AO57" s="366">
        <v>-68.5</v>
      </c>
      <c r="AP57" s="367">
        <v>108252</v>
      </c>
      <c r="AQ57" s="368">
        <v>30.4</v>
      </c>
      <c r="AR57" s="369">
        <v>-98.9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383820</v>
      </c>
      <c r="AN58" s="373">
        <v>26871</v>
      </c>
      <c r="AO58" s="374">
        <v>-76.900000000000006</v>
      </c>
      <c r="AP58" s="375">
        <v>50321</v>
      </c>
      <c r="AQ58" s="376">
        <v>7.6</v>
      </c>
      <c r="AR58" s="377">
        <v>-84.5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672807</v>
      </c>
      <c r="AN59" s="365">
        <v>47754</v>
      </c>
      <c r="AO59" s="366">
        <v>9.1</v>
      </c>
      <c r="AP59" s="367">
        <v>93492</v>
      </c>
      <c r="AQ59" s="368">
        <v>-13.6</v>
      </c>
      <c r="AR59" s="369">
        <v>22.7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555951</v>
      </c>
      <c r="AN60" s="373">
        <v>39460</v>
      </c>
      <c r="AO60" s="374">
        <v>46.8</v>
      </c>
      <c r="AP60" s="375">
        <v>53316</v>
      </c>
      <c r="AQ60" s="376">
        <v>6</v>
      </c>
      <c r="AR60" s="377">
        <v>40.799999999999997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1285306</v>
      </c>
      <c r="AN61" s="380">
        <v>88639</v>
      </c>
      <c r="AO61" s="381">
        <v>21.9</v>
      </c>
      <c r="AP61" s="382">
        <v>93946</v>
      </c>
      <c r="AQ61" s="383">
        <v>4.2</v>
      </c>
      <c r="AR61" s="369">
        <v>17.7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917171</v>
      </c>
      <c r="AN62" s="373">
        <v>63350</v>
      </c>
      <c r="AO62" s="374">
        <v>28.3</v>
      </c>
      <c r="AP62" s="375">
        <v>48785</v>
      </c>
      <c r="AQ62" s="376">
        <v>6.8</v>
      </c>
      <c r="AR62" s="377">
        <v>21.5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OYvzEW526/wGMwpYocOejgST48ynNIFZIIa0XpU+z3NOqOPdVonXkV1W4e3pQisMu68py00JoPAzVcUF5L/ng==" saltValue="k6oa1oJbP2izDLWbJs7W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85" zoomScaleNormal="85" zoomScaleSheetLayoutView="55" workbookViewId="0">
      <selection activeCell="AG100" sqref="AG10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EA1Gsxcgsy0O3bYf8PHytCVqSBsNqzw6P5i5bcwcitdeAHlMomlksGOROQMbvWCcmGHp/StZtBR9A5UcXFcy6w==" saltValue="zmQi+jNKr6RKU+DnbW0R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85" zoomScaleNormal="85" zoomScaleSheetLayoutView="55" workbookViewId="0">
      <selection activeCell="AE98" sqref="AE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auOz0ggnLNyti27LPx+VD67AeIhZz/9ZfnW4BE6+xsbhLFt55vebuiyIsWPxMlQ69g5p/L9x5Bm9PdGXPkv4og==" saltValue="riTOMFw9y03kyimxJvui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85" zoomScaleNormal="8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7" t="s">
        <v>3</v>
      </c>
      <c r="D47" s="1237"/>
      <c r="E47" s="1238"/>
      <c r="F47" s="11">
        <v>37.35</v>
      </c>
      <c r="G47" s="12">
        <v>40.9</v>
      </c>
      <c r="H47" s="12">
        <v>41.28</v>
      </c>
      <c r="I47" s="12">
        <v>40.950000000000003</v>
      </c>
      <c r="J47" s="13">
        <v>42.94</v>
      </c>
    </row>
    <row r="48" spans="2:10" ht="57.75" customHeight="1" x14ac:dyDescent="0.15">
      <c r="B48" s="14"/>
      <c r="C48" s="1239" t="s">
        <v>4</v>
      </c>
      <c r="D48" s="1239"/>
      <c r="E48" s="1240"/>
      <c r="F48" s="15">
        <v>10.76</v>
      </c>
      <c r="G48" s="16">
        <v>7.68</v>
      </c>
      <c r="H48" s="16">
        <v>6.45</v>
      </c>
      <c r="I48" s="16">
        <v>6.1</v>
      </c>
      <c r="J48" s="17">
        <v>8.6999999999999993</v>
      </c>
    </row>
    <row r="49" spans="2:10" ht="57.75" customHeight="1" thickBot="1" x14ac:dyDescent="0.2">
      <c r="B49" s="18"/>
      <c r="C49" s="1241" t="s">
        <v>5</v>
      </c>
      <c r="D49" s="1241"/>
      <c r="E49" s="1242"/>
      <c r="F49" s="19">
        <v>4.92</v>
      </c>
      <c r="G49" s="20" t="s">
        <v>563</v>
      </c>
      <c r="H49" s="20" t="s">
        <v>564</v>
      </c>
      <c r="I49" s="20" t="s">
        <v>565</v>
      </c>
      <c r="J49" s="21">
        <v>2.46</v>
      </c>
    </row>
    <row r="50" spans="2:10" ht="13.5" customHeight="1" x14ac:dyDescent="0.15"/>
  </sheetData>
  <sheetProtection algorithmName="SHA-512" hashValue="GQrpd81NApQv3nPlFm+xq6Xgh05P6EN7NkbHmzpOsmyPmYsng1VZOdO7tDZwakV44Q5WxJYvVI10IqLrvtrg+Q==" saltValue="5T+1FdqNbDHng5ZeluOf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4" zoomScale="70" zoomScaleNormal="70"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9" t="s">
        <v>566</v>
      </c>
      <c r="D34" s="1249"/>
      <c r="E34" s="1250"/>
      <c r="F34" s="32">
        <v>6.04</v>
      </c>
      <c r="G34" s="33">
        <v>6.71</v>
      </c>
      <c r="H34" s="33">
        <v>7.26</v>
      </c>
      <c r="I34" s="33">
        <v>7.92</v>
      </c>
      <c r="J34" s="34">
        <v>8.7200000000000006</v>
      </c>
      <c r="K34" s="22"/>
      <c r="L34" s="22"/>
      <c r="M34" s="22"/>
      <c r="N34" s="22"/>
      <c r="O34" s="22"/>
      <c r="P34" s="22"/>
    </row>
    <row r="35" spans="1:16" ht="39" customHeight="1" x14ac:dyDescent="0.15">
      <c r="A35" s="22"/>
      <c r="B35" s="35"/>
      <c r="C35" s="1243" t="s">
        <v>567</v>
      </c>
      <c r="D35" s="1244"/>
      <c r="E35" s="1245"/>
      <c r="F35" s="36">
        <v>3.79</v>
      </c>
      <c r="G35" s="37">
        <v>4.13</v>
      </c>
      <c r="H35" s="37">
        <v>4.3</v>
      </c>
      <c r="I35" s="37">
        <v>4.46</v>
      </c>
      <c r="J35" s="38">
        <v>4.78</v>
      </c>
      <c r="K35" s="22"/>
      <c r="L35" s="22"/>
      <c r="M35" s="22"/>
      <c r="N35" s="22"/>
      <c r="O35" s="22"/>
      <c r="P35" s="22"/>
    </row>
    <row r="36" spans="1:16" ht="39" customHeight="1" x14ac:dyDescent="0.15">
      <c r="A36" s="22"/>
      <c r="B36" s="35"/>
      <c r="C36" s="1243" t="s">
        <v>568</v>
      </c>
      <c r="D36" s="1244"/>
      <c r="E36" s="1245"/>
      <c r="F36" s="36">
        <v>4.7699999999999996</v>
      </c>
      <c r="G36" s="37">
        <v>4.6900000000000004</v>
      </c>
      <c r="H36" s="37">
        <v>4.43</v>
      </c>
      <c r="I36" s="37">
        <v>4.47</v>
      </c>
      <c r="J36" s="38">
        <v>4.54</v>
      </c>
      <c r="K36" s="22"/>
      <c r="L36" s="22"/>
      <c r="M36" s="22"/>
      <c r="N36" s="22"/>
      <c r="O36" s="22"/>
      <c r="P36" s="22"/>
    </row>
    <row r="37" spans="1:16" ht="39" customHeight="1" x14ac:dyDescent="0.15">
      <c r="A37" s="22"/>
      <c r="B37" s="35"/>
      <c r="C37" s="1243" t="s">
        <v>569</v>
      </c>
      <c r="D37" s="1244"/>
      <c r="E37" s="1245"/>
      <c r="F37" s="36">
        <v>5.05</v>
      </c>
      <c r="G37" s="37">
        <v>2.96</v>
      </c>
      <c r="H37" s="37">
        <v>2</v>
      </c>
      <c r="I37" s="37">
        <v>1.61</v>
      </c>
      <c r="J37" s="38">
        <v>4.1500000000000004</v>
      </c>
      <c r="K37" s="22"/>
      <c r="L37" s="22"/>
      <c r="M37" s="22"/>
      <c r="N37" s="22"/>
      <c r="O37" s="22"/>
      <c r="P37" s="22"/>
    </row>
    <row r="38" spans="1:16" ht="39" customHeight="1" x14ac:dyDescent="0.15">
      <c r="A38" s="22"/>
      <c r="B38" s="35"/>
      <c r="C38" s="1243" t="s">
        <v>570</v>
      </c>
      <c r="D38" s="1244"/>
      <c r="E38" s="1245"/>
      <c r="F38" s="36" t="s">
        <v>516</v>
      </c>
      <c r="G38" s="37" t="s">
        <v>516</v>
      </c>
      <c r="H38" s="37" t="s">
        <v>516</v>
      </c>
      <c r="I38" s="37" t="s">
        <v>516</v>
      </c>
      <c r="J38" s="38">
        <v>1.44</v>
      </c>
      <c r="K38" s="22"/>
      <c r="L38" s="22"/>
      <c r="M38" s="22"/>
      <c r="N38" s="22"/>
      <c r="O38" s="22"/>
      <c r="P38" s="22"/>
    </row>
    <row r="39" spans="1:16" ht="39" customHeight="1" x14ac:dyDescent="0.15">
      <c r="A39" s="22"/>
      <c r="B39" s="35"/>
      <c r="C39" s="1243" t="s">
        <v>571</v>
      </c>
      <c r="D39" s="1244"/>
      <c r="E39" s="1245"/>
      <c r="F39" s="36">
        <v>0.23</v>
      </c>
      <c r="G39" s="37">
        <v>7.0000000000000007E-2</v>
      </c>
      <c r="H39" s="37">
        <v>0.2</v>
      </c>
      <c r="I39" s="37">
        <v>0.16</v>
      </c>
      <c r="J39" s="38">
        <v>0.61</v>
      </c>
      <c r="K39" s="22"/>
      <c r="L39" s="22"/>
      <c r="M39" s="22"/>
      <c r="N39" s="22"/>
      <c r="O39" s="22"/>
      <c r="P39" s="22"/>
    </row>
    <row r="40" spans="1:16" ht="39" customHeight="1" x14ac:dyDescent="0.15">
      <c r="A40" s="22"/>
      <c r="B40" s="35"/>
      <c r="C40" s="1243" t="s">
        <v>572</v>
      </c>
      <c r="D40" s="1244"/>
      <c r="E40" s="1245"/>
      <c r="F40" s="36">
        <v>2.72</v>
      </c>
      <c r="G40" s="37">
        <v>3.01</v>
      </c>
      <c r="H40" s="37">
        <v>2.5499999999999998</v>
      </c>
      <c r="I40" s="37">
        <v>1.73</v>
      </c>
      <c r="J40" s="38">
        <v>0.56999999999999995</v>
      </c>
      <c r="K40" s="22"/>
      <c r="L40" s="22"/>
      <c r="M40" s="22"/>
      <c r="N40" s="22"/>
      <c r="O40" s="22"/>
      <c r="P40" s="22"/>
    </row>
    <row r="41" spans="1:16" ht="39" customHeight="1" x14ac:dyDescent="0.15">
      <c r="A41" s="22"/>
      <c r="B41" s="35"/>
      <c r="C41" s="1243" t="s">
        <v>573</v>
      </c>
      <c r="D41" s="1244"/>
      <c r="E41" s="1245"/>
      <c r="F41" s="36">
        <v>0.67</v>
      </c>
      <c r="G41" s="37">
        <v>1.17</v>
      </c>
      <c r="H41" s="37">
        <v>0.64</v>
      </c>
      <c r="I41" s="37">
        <v>0.46</v>
      </c>
      <c r="J41" s="38">
        <v>0.3</v>
      </c>
      <c r="K41" s="22"/>
      <c r="L41" s="22"/>
      <c r="M41" s="22"/>
      <c r="N41" s="22"/>
      <c r="O41" s="22"/>
      <c r="P41" s="22"/>
    </row>
    <row r="42" spans="1:16" ht="39" customHeight="1" x14ac:dyDescent="0.15">
      <c r="A42" s="22"/>
      <c r="B42" s="39"/>
      <c r="C42" s="1243" t="s">
        <v>574</v>
      </c>
      <c r="D42" s="1244"/>
      <c r="E42" s="1245"/>
      <c r="F42" s="36" t="s">
        <v>516</v>
      </c>
      <c r="G42" s="37" t="s">
        <v>516</v>
      </c>
      <c r="H42" s="37" t="s">
        <v>575</v>
      </c>
      <c r="I42" s="37" t="s">
        <v>516</v>
      </c>
      <c r="J42" s="38" t="s">
        <v>516</v>
      </c>
      <c r="K42" s="22"/>
      <c r="L42" s="22"/>
      <c r="M42" s="22"/>
      <c r="N42" s="22"/>
      <c r="O42" s="22"/>
      <c r="P42" s="22"/>
    </row>
    <row r="43" spans="1:16" ht="39" customHeight="1" thickBot="1" x14ac:dyDescent="0.2">
      <c r="A43" s="22"/>
      <c r="B43" s="40"/>
      <c r="C43" s="1246" t="s">
        <v>576</v>
      </c>
      <c r="D43" s="1247"/>
      <c r="E43" s="1248"/>
      <c r="F43" s="41">
        <v>1.45</v>
      </c>
      <c r="G43" s="42">
        <v>0.97</v>
      </c>
      <c r="H43" s="42">
        <v>7.44</v>
      </c>
      <c r="I43" s="42">
        <v>0.95</v>
      </c>
      <c r="J43" s="43">
        <v>0.54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HwcNzxwdzzk8YxuN6MI5LMYEyXXf42m44oqSHVfAPDVG6sgWjwqWLAzw5kMQ+I+Gre3iAFasaE0/I8fLue3vg==" saltValue="xUp200K/9LlgEPoqVc41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1" zoomScale="70" zoomScaleNormal="7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791</v>
      </c>
      <c r="L45" s="60">
        <v>782</v>
      </c>
      <c r="M45" s="60">
        <v>778</v>
      </c>
      <c r="N45" s="60">
        <v>750</v>
      </c>
      <c r="O45" s="61">
        <v>737</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516</v>
      </c>
      <c r="L46" s="64" t="s">
        <v>516</v>
      </c>
      <c r="M46" s="64" t="s">
        <v>516</v>
      </c>
      <c r="N46" s="64" t="s">
        <v>516</v>
      </c>
      <c r="O46" s="65" t="s">
        <v>516</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516</v>
      </c>
      <c r="L47" s="64" t="s">
        <v>516</v>
      </c>
      <c r="M47" s="64" t="s">
        <v>516</v>
      </c>
      <c r="N47" s="64" t="s">
        <v>516</v>
      </c>
      <c r="O47" s="65" t="s">
        <v>516</v>
      </c>
      <c r="P47" s="48"/>
      <c r="Q47" s="48"/>
      <c r="R47" s="48"/>
      <c r="S47" s="48"/>
      <c r="T47" s="48"/>
      <c r="U47" s="48"/>
    </row>
    <row r="48" spans="1:21" ht="30.75" customHeight="1" x14ac:dyDescent="0.15">
      <c r="A48" s="48"/>
      <c r="B48" s="1253"/>
      <c r="C48" s="1254"/>
      <c r="D48" s="62"/>
      <c r="E48" s="1259" t="s">
        <v>15</v>
      </c>
      <c r="F48" s="1259"/>
      <c r="G48" s="1259"/>
      <c r="H48" s="1259"/>
      <c r="I48" s="1259"/>
      <c r="J48" s="1260"/>
      <c r="K48" s="63">
        <v>993</v>
      </c>
      <c r="L48" s="64">
        <v>942</v>
      </c>
      <c r="M48" s="64">
        <v>949</v>
      </c>
      <c r="N48" s="64">
        <v>892</v>
      </c>
      <c r="O48" s="65">
        <v>733</v>
      </c>
      <c r="P48" s="48"/>
      <c r="Q48" s="48"/>
      <c r="R48" s="48"/>
      <c r="S48" s="48"/>
      <c r="T48" s="48"/>
      <c r="U48" s="48"/>
    </row>
    <row r="49" spans="1:21" ht="30.75" customHeight="1" x14ac:dyDescent="0.15">
      <c r="A49" s="48"/>
      <c r="B49" s="1253"/>
      <c r="C49" s="1254"/>
      <c r="D49" s="62"/>
      <c r="E49" s="1259" t="s">
        <v>16</v>
      </c>
      <c r="F49" s="1259"/>
      <c r="G49" s="1259"/>
      <c r="H49" s="1259"/>
      <c r="I49" s="1259"/>
      <c r="J49" s="1260"/>
      <c r="K49" s="63">
        <v>57</v>
      </c>
      <c r="L49" s="64">
        <v>53</v>
      </c>
      <c r="M49" s="64">
        <v>46</v>
      </c>
      <c r="N49" s="64">
        <v>47</v>
      </c>
      <c r="O49" s="65">
        <v>38</v>
      </c>
      <c r="P49" s="48"/>
      <c r="Q49" s="48"/>
      <c r="R49" s="48"/>
      <c r="S49" s="48"/>
      <c r="T49" s="48"/>
      <c r="U49" s="48"/>
    </row>
    <row r="50" spans="1:21" ht="30.75" customHeight="1" x14ac:dyDescent="0.15">
      <c r="A50" s="48"/>
      <c r="B50" s="1253"/>
      <c r="C50" s="1254"/>
      <c r="D50" s="62"/>
      <c r="E50" s="1259" t="s">
        <v>17</v>
      </c>
      <c r="F50" s="1259"/>
      <c r="G50" s="1259"/>
      <c r="H50" s="1259"/>
      <c r="I50" s="1259"/>
      <c r="J50" s="1260"/>
      <c r="K50" s="63">
        <v>30</v>
      </c>
      <c r="L50" s="64">
        <v>30</v>
      </c>
      <c r="M50" s="64">
        <v>31</v>
      </c>
      <c r="N50" s="64">
        <v>28</v>
      </c>
      <c r="O50" s="65">
        <v>27</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516</v>
      </c>
      <c r="L51" s="64" t="s">
        <v>516</v>
      </c>
      <c r="M51" s="64" t="s">
        <v>516</v>
      </c>
      <c r="N51" s="64" t="s">
        <v>516</v>
      </c>
      <c r="O51" s="65" t="s">
        <v>516</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1280</v>
      </c>
      <c r="L52" s="64">
        <v>1268</v>
      </c>
      <c r="M52" s="64">
        <v>1197</v>
      </c>
      <c r="N52" s="64">
        <v>1158</v>
      </c>
      <c r="O52" s="65">
        <v>1108</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591</v>
      </c>
      <c r="L53" s="69">
        <v>539</v>
      </c>
      <c r="M53" s="69">
        <v>607</v>
      </c>
      <c r="N53" s="69">
        <v>559</v>
      </c>
      <c r="O53" s="70">
        <v>427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598</v>
      </c>
      <c r="L57" s="84" t="s">
        <v>598</v>
      </c>
      <c r="M57" s="84" t="s">
        <v>598</v>
      </c>
      <c r="N57" s="84" t="s">
        <v>598</v>
      </c>
      <c r="O57" s="85" t="s">
        <v>598</v>
      </c>
    </row>
    <row r="58" spans="1:21" ht="31.5" customHeight="1" thickBot="1" x14ac:dyDescent="0.2">
      <c r="B58" s="1269"/>
      <c r="C58" s="1270"/>
      <c r="D58" s="1274" t="s">
        <v>27</v>
      </c>
      <c r="E58" s="1275"/>
      <c r="F58" s="1275"/>
      <c r="G58" s="1275"/>
      <c r="H58" s="1275"/>
      <c r="I58" s="1275"/>
      <c r="J58" s="1276"/>
      <c r="K58" s="86" t="s">
        <v>599</v>
      </c>
      <c r="L58" s="87" t="s">
        <v>598</v>
      </c>
      <c r="M58" s="87" t="s">
        <v>598</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iy8ZC1MPfp38oIQA84Ad2h9qaGEnuPxj64IMyOeMxi/4LH0BpiLbWZ7hZrsuGx5VrsN5HBfA/2CEGuXTYbAQ==" saltValue="u/3Bx1H0ZKZgdIcuLTz+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70" zoomScaleNormal="70" zoomScaleSheetLayoutView="100" workbookViewId="0">
      <selection activeCell="K45" sqref="K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7" t="s">
        <v>30</v>
      </c>
      <c r="C41" s="1278"/>
      <c r="D41" s="102"/>
      <c r="E41" s="1283" t="s">
        <v>31</v>
      </c>
      <c r="F41" s="1283"/>
      <c r="G41" s="1283"/>
      <c r="H41" s="1284"/>
      <c r="I41" s="103">
        <v>7660</v>
      </c>
      <c r="J41" s="104">
        <v>8468</v>
      </c>
      <c r="K41" s="104">
        <v>9583</v>
      </c>
      <c r="L41" s="104">
        <v>9442</v>
      </c>
      <c r="M41" s="105">
        <v>9270</v>
      </c>
    </row>
    <row r="42" spans="2:13" ht="27.75" customHeight="1" x14ac:dyDescent="0.15">
      <c r="B42" s="1279"/>
      <c r="C42" s="1280"/>
      <c r="D42" s="106"/>
      <c r="E42" s="1285" t="s">
        <v>32</v>
      </c>
      <c r="F42" s="1285"/>
      <c r="G42" s="1285"/>
      <c r="H42" s="1286"/>
      <c r="I42" s="107">
        <v>866</v>
      </c>
      <c r="J42" s="108">
        <v>2813</v>
      </c>
      <c r="K42" s="108">
        <v>2762</v>
      </c>
      <c r="L42" s="108">
        <v>2695</v>
      </c>
      <c r="M42" s="109">
        <v>2548</v>
      </c>
    </row>
    <row r="43" spans="2:13" ht="27.75" customHeight="1" x14ac:dyDescent="0.15">
      <c r="B43" s="1279"/>
      <c r="C43" s="1280"/>
      <c r="D43" s="106"/>
      <c r="E43" s="1285" t="s">
        <v>33</v>
      </c>
      <c r="F43" s="1285"/>
      <c r="G43" s="1285"/>
      <c r="H43" s="1286"/>
      <c r="I43" s="107">
        <v>7457</v>
      </c>
      <c r="J43" s="108">
        <v>6377</v>
      </c>
      <c r="K43" s="108">
        <v>6091</v>
      </c>
      <c r="L43" s="108">
        <v>5755</v>
      </c>
      <c r="M43" s="109">
        <v>5376</v>
      </c>
    </row>
    <row r="44" spans="2:13" ht="27.75" customHeight="1" x14ac:dyDescent="0.15">
      <c r="B44" s="1279"/>
      <c r="C44" s="1280"/>
      <c r="D44" s="106"/>
      <c r="E44" s="1285" t="s">
        <v>34</v>
      </c>
      <c r="F44" s="1285"/>
      <c r="G44" s="1285"/>
      <c r="H44" s="1286"/>
      <c r="I44" s="107">
        <v>248</v>
      </c>
      <c r="J44" s="108">
        <v>222</v>
      </c>
      <c r="K44" s="108">
        <v>175</v>
      </c>
      <c r="L44" s="108">
        <v>155</v>
      </c>
      <c r="M44" s="109">
        <v>88</v>
      </c>
    </row>
    <row r="45" spans="2:13" ht="27.75" customHeight="1" x14ac:dyDescent="0.15">
      <c r="B45" s="1279"/>
      <c r="C45" s="1280"/>
      <c r="D45" s="106"/>
      <c r="E45" s="1285" t="s">
        <v>35</v>
      </c>
      <c r="F45" s="1285"/>
      <c r="G45" s="1285"/>
      <c r="H45" s="1286"/>
      <c r="I45" s="107">
        <v>1100</v>
      </c>
      <c r="J45" s="108">
        <v>1120</v>
      </c>
      <c r="K45" s="108">
        <v>1005</v>
      </c>
      <c r="L45" s="108">
        <v>1088</v>
      </c>
      <c r="M45" s="109">
        <v>1015</v>
      </c>
    </row>
    <row r="46" spans="2:13" ht="27.75" customHeight="1" x14ac:dyDescent="0.15">
      <c r="B46" s="1279"/>
      <c r="C46" s="1280"/>
      <c r="D46" s="110"/>
      <c r="E46" s="1285" t="s">
        <v>36</v>
      </c>
      <c r="F46" s="1285"/>
      <c r="G46" s="1285"/>
      <c r="H46" s="1286"/>
      <c r="I46" s="107" t="s">
        <v>516</v>
      </c>
      <c r="J46" s="108" t="s">
        <v>516</v>
      </c>
      <c r="K46" s="108" t="s">
        <v>516</v>
      </c>
      <c r="L46" s="108" t="s">
        <v>516</v>
      </c>
      <c r="M46" s="109" t="s">
        <v>516</v>
      </c>
    </row>
    <row r="47" spans="2:13" ht="27.75" customHeight="1" x14ac:dyDescent="0.15">
      <c r="B47" s="1279"/>
      <c r="C47" s="1280"/>
      <c r="D47" s="111"/>
      <c r="E47" s="1287" t="s">
        <v>37</v>
      </c>
      <c r="F47" s="1288"/>
      <c r="G47" s="1288"/>
      <c r="H47" s="1289"/>
      <c r="I47" s="107" t="s">
        <v>516</v>
      </c>
      <c r="J47" s="108" t="s">
        <v>516</v>
      </c>
      <c r="K47" s="108" t="s">
        <v>516</v>
      </c>
      <c r="L47" s="108" t="s">
        <v>516</v>
      </c>
      <c r="M47" s="109" t="s">
        <v>516</v>
      </c>
    </row>
    <row r="48" spans="2:13" ht="27.75" customHeight="1" x14ac:dyDescent="0.15">
      <c r="B48" s="1279"/>
      <c r="C48" s="1280"/>
      <c r="D48" s="106"/>
      <c r="E48" s="1285" t="s">
        <v>38</v>
      </c>
      <c r="F48" s="1285"/>
      <c r="G48" s="1285"/>
      <c r="H48" s="1286"/>
      <c r="I48" s="107" t="s">
        <v>516</v>
      </c>
      <c r="J48" s="108" t="s">
        <v>516</v>
      </c>
      <c r="K48" s="108" t="s">
        <v>516</v>
      </c>
      <c r="L48" s="108" t="s">
        <v>516</v>
      </c>
      <c r="M48" s="109" t="s">
        <v>516</v>
      </c>
    </row>
    <row r="49" spans="2:13" ht="27.75" customHeight="1" x14ac:dyDescent="0.15">
      <c r="B49" s="1281"/>
      <c r="C49" s="1282"/>
      <c r="D49" s="106"/>
      <c r="E49" s="1285" t="s">
        <v>39</v>
      </c>
      <c r="F49" s="1285"/>
      <c r="G49" s="1285"/>
      <c r="H49" s="1286"/>
      <c r="I49" s="107" t="s">
        <v>516</v>
      </c>
      <c r="J49" s="108" t="s">
        <v>516</v>
      </c>
      <c r="K49" s="108" t="s">
        <v>516</v>
      </c>
      <c r="L49" s="108" t="s">
        <v>516</v>
      </c>
      <c r="M49" s="109" t="s">
        <v>516</v>
      </c>
    </row>
    <row r="50" spans="2:13" ht="27.75" customHeight="1" x14ac:dyDescent="0.15">
      <c r="B50" s="1290" t="s">
        <v>40</v>
      </c>
      <c r="C50" s="1291"/>
      <c r="D50" s="112"/>
      <c r="E50" s="1285" t="s">
        <v>41</v>
      </c>
      <c r="F50" s="1285"/>
      <c r="G50" s="1285"/>
      <c r="H50" s="1286"/>
      <c r="I50" s="107">
        <v>3309</v>
      </c>
      <c r="J50" s="108">
        <v>3402</v>
      </c>
      <c r="K50" s="108">
        <v>3379</v>
      </c>
      <c r="L50" s="108">
        <v>3327</v>
      </c>
      <c r="M50" s="109">
        <v>3390</v>
      </c>
    </row>
    <row r="51" spans="2:13" ht="27.75" customHeight="1" x14ac:dyDescent="0.15">
      <c r="B51" s="1279"/>
      <c r="C51" s="1280"/>
      <c r="D51" s="106"/>
      <c r="E51" s="1285" t="s">
        <v>42</v>
      </c>
      <c r="F51" s="1285"/>
      <c r="G51" s="1285"/>
      <c r="H51" s="1286"/>
      <c r="I51" s="107">
        <v>675</v>
      </c>
      <c r="J51" s="108">
        <v>608</v>
      </c>
      <c r="K51" s="108">
        <v>527</v>
      </c>
      <c r="L51" s="108">
        <v>655</v>
      </c>
      <c r="M51" s="109">
        <v>640</v>
      </c>
    </row>
    <row r="52" spans="2:13" ht="27.75" customHeight="1" x14ac:dyDescent="0.15">
      <c r="B52" s="1281"/>
      <c r="C52" s="1282"/>
      <c r="D52" s="106"/>
      <c r="E52" s="1285" t="s">
        <v>43</v>
      </c>
      <c r="F52" s="1285"/>
      <c r="G52" s="1285"/>
      <c r="H52" s="1286"/>
      <c r="I52" s="107">
        <v>11804</v>
      </c>
      <c r="J52" s="108">
        <v>11975</v>
      </c>
      <c r="K52" s="108">
        <v>12264</v>
      </c>
      <c r="L52" s="108">
        <v>11764</v>
      </c>
      <c r="M52" s="109">
        <v>11217</v>
      </c>
    </row>
    <row r="53" spans="2:13" ht="27.75" customHeight="1" thickBot="1" x14ac:dyDescent="0.2">
      <c r="B53" s="1292" t="s">
        <v>44</v>
      </c>
      <c r="C53" s="1293"/>
      <c r="D53" s="113"/>
      <c r="E53" s="1294" t="s">
        <v>45</v>
      </c>
      <c r="F53" s="1294"/>
      <c r="G53" s="1294"/>
      <c r="H53" s="1295"/>
      <c r="I53" s="114">
        <v>1543</v>
      </c>
      <c r="J53" s="115">
        <v>3015</v>
      </c>
      <c r="K53" s="115">
        <v>3447</v>
      </c>
      <c r="L53" s="115">
        <v>3390</v>
      </c>
      <c r="M53" s="116">
        <v>3049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VIkkKGV6YCs9+SGP7vh4PnXQO5LnSYe3AD6w9QMp23L/yafSmZnz3hbDB7ZfEKp7SBddBS273xHPZU2NNxXQw==" saltValue="VCWoAOj9tMwr08uOtfM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L62" sqref="L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4" t="s">
        <v>48</v>
      </c>
      <c r="D55" s="1304"/>
      <c r="E55" s="1305"/>
      <c r="F55" s="128">
        <v>2300</v>
      </c>
      <c r="G55" s="128">
        <v>2238</v>
      </c>
      <c r="H55" s="129">
        <v>2284</v>
      </c>
    </row>
    <row r="56" spans="2:8" ht="52.5" customHeight="1" x14ac:dyDescent="0.15">
      <c r="B56" s="130"/>
      <c r="C56" s="1306" t="s">
        <v>49</v>
      </c>
      <c r="D56" s="1306"/>
      <c r="E56" s="1307"/>
      <c r="F56" s="131">
        <v>420</v>
      </c>
      <c r="G56" s="131">
        <v>420</v>
      </c>
      <c r="H56" s="132">
        <v>420</v>
      </c>
    </row>
    <row r="57" spans="2:8" ht="53.25" customHeight="1" x14ac:dyDescent="0.15">
      <c r="B57" s="130"/>
      <c r="C57" s="1308" t="s">
        <v>50</v>
      </c>
      <c r="D57" s="1308"/>
      <c r="E57" s="1309"/>
      <c r="F57" s="133">
        <v>1408</v>
      </c>
      <c r="G57" s="133">
        <v>1403</v>
      </c>
      <c r="H57" s="134">
        <v>1403</v>
      </c>
    </row>
    <row r="58" spans="2:8" ht="45.75" customHeight="1" x14ac:dyDescent="0.15">
      <c r="B58" s="135"/>
      <c r="C58" s="1296" t="s">
        <v>604</v>
      </c>
      <c r="D58" s="1297"/>
      <c r="E58" s="1298"/>
      <c r="F58" s="136">
        <v>1104</v>
      </c>
      <c r="G58" s="136">
        <v>1104</v>
      </c>
      <c r="H58" s="137">
        <v>1105</v>
      </c>
    </row>
    <row r="59" spans="2:8" ht="45.75" customHeight="1" x14ac:dyDescent="0.15">
      <c r="B59" s="135"/>
      <c r="C59" s="1296" t="s">
        <v>605</v>
      </c>
      <c r="D59" s="1297"/>
      <c r="E59" s="1298"/>
      <c r="F59" s="136">
        <v>104</v>
      </c>
      <c r="G59" s="136">
        <v>104</v>
      </c>
      <c r="H59" s="137">
        <v>104</v>
      </c>
    </row>
    <row r="60" spans="2:8" ht="45.75" customHeight="1" x14ac:dyDescent="0.15">
      <c r="B60" s="135"/>
      <c r="C60" s="1296" t="s">
        <v>606</v>
      </c>
      <c r="D60" s="1297"/>
      <c r="E60" s="1298"/>
      <c r="F60" s="136">
        <v>64</v>
      </c>
      <c r="G60" s="136">
        <v>64</v>
      </c>
      <c r="H60" s="137">
        <v>64</v>
      </c>
    </row>
    <row r="61" spans="2:8" ht="45.75" customHeight="1" x14ac:dyDescent="0.15">
      <c r="B61" s="135"/>
      <c r="C61" s="1296" t="s">
        <v>607</v>
      </c>
      <c r="D61" s="1297"/>
      <c r="E61" s="1298"/>
      <c r="F61" s="136">
        <v>64</v>
      </c>
      <c r="G61" s="136">
        <v>64</v>
      </c>
      <c r="H61" s="137">
        <v>64</v>
      </c>
    </row>
    <row r="62" spans="2:8" ht="45.75" customHeight="1" thickBot="1" x14ac:dyDescent="0.2">
      <c r="B62" s="138"/>
      <c r="C62" s="1299" t="s">
        <v>608</v>
      </c>
      <c r="D62" s="1300"/>
      <c r="E62" s="1301"/>
      <c r="F62" s="139">
        <v>42</v>
      </c>
      <c r="G62" s="139">
        <v>42</v>
      </c>
      <c r="H62" s="140">
        <v>42</v>
      </c>
    </row>
    <row r="63" spans="2:8" ht="52.5" customHeight="1" thickBot="1" x14ac:dyDescent="0.2">
      <c r="B63" s="141"/>
      <c r="C63" s="1302" t="s">
        <v>51</v>
      </c>
      <c r="D63" s="1302"/>
      <c r="E63" s="1303"/>
      <c r="F63" s="142">
        <v>4128</v>
      </c>
      <c r="G63" s="142">
        <v>4061</v>
      </c>
      <c r="H63" s="143">
        <v>4107</v>
      </c>
    </row>
    <row r="64" spans="2:8" ht="15" customHeight="1" x14ac:dyDescent="0.15"/>
  </sheetData>
  <sheetProtection algorithmName="SHA-512" hashValue="WEt4s/eX0sadYPYG/sq4zQTLBv6JbQjQ1T8/Vuo9/fHGtfJqQ3DyUtDt8xvThQmm2s59B30r3ucbtahh/zjx0g==" saltValue="h1T63TXabWpKks/HqZjG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41B4B-87B0-4E04-A7B4-26A372329B12}">
  <sheetPr>
    <pageSetUpPr fitToPage="1"/>
  </sheetPr>
  <dimension ref="A1:WZM160"/>
  <sheetViews>
    <sheetView showGridLines="0" zoomScale="55" zoomScaleNormal="55" zoomScaleSheetLayoutView="55" workbookViewId="0">
      <selection activeCell="BB51" sqref="BB51:BO52"/>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3" t="s">
        <v>620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613</v>
      </c>
    </row>
    <row r="50" spans="1:109" ht="13.5" x14ac:dyDescent="0.15">
      <c r="B50" s="387"/>
      <c r="G50" s="1310"/>
      <c r="H50" s="1310"/>
      <c r="I50" s="1310"/>
      <c r="J50" s="1310"/>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558</v>
      </c>
      <c r="BQ50" s="1313"/>
      <c r="BR50" s="1313"/>
      <c r="BS50" s="1313"/>
      <c r="BT50" s="1313"/>
      <c r="BU50" s="1313"/>
      <c r="BV50" s="1313"/>
      <c r="BW50" s="1313"/>
      <c r="BX50" s="1313" t="s">
        <v>559</v>
      </c>
      <c r="BY50" s="1313"/>
      <c r="BZ50" s="1313"/>
      <c r="CA50" s="1313"/>
      <c r="CB50" s="1313"/>
      <c r="CC50" s="1313"/>
      <c r="CD50" s="1313"/>
      <c r="CE50" s="1313"/>
      <c r="CF50" s="1313" t="s">
        <v>560</v>
      </c>
      <c r="CG50" s="1313"/>
      <c r="CH50" s="1313"/>
      <c r="CI50" s="1313"/>
      <c r="CJ50" s="1313"/>
      <c r="CK50" s="1313"/>
      <c r="CL50" s="1313"/>
      <c r="CM50" s="1313"/>
      <c r="CN50" s="1313" t="s">
        <v>561</v>
      </c>
      <c r="CO50" s="1313"/>
      <c r="CP50" s="1313"/>
      <c r="CQ50" s="1313"/>
      <c r="CR50" s="1313"/>
      <c r="CS50" s="1313"/>
      <c r="CT50" s="1313"/>
      <c r="CU50" s="1313"/>
      <c r="CV50" s="1313" t="s">
        <v>562</v>
      </c>
      <c r="CW50" s="1313"/>
      <c r="CX50" s="1313"/>
      <c r="CY50" s="1313"/>
      <c r="CZ50" s="1313"/>
      <c r="DA50" s="1313"/>
      <c r="DB50" s="1313"/>
      <c r="DC50" s="1313"/>
    </row>
    <row r="51" spans="1:109" ht="13.5" customHeight="1" x14ac:dyDescent="0.15">
      <c r="B51" s="387"/>
      <c r="G51" s="1322"/>
      <c r="H51" s="1322"/>
      <c r="I51" s="1332"/>
      <c r="J51" s="1332"/>
      <c r="K51" s="1315"/>
      <c r="L51" s="1315"/>
      <c r="M51" s="1315"/>
      <c r="N51" s="1315"/>
      <c r="AM51" s="394"/>
      <c r="AN51" s="1314" t="s">
        <v>612</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8"/>
      <c r="BQ51" s="1312"/>
      <c r="BR51" s="1312"/>
      <c r="BS51" s="1312"/>
      <c r="BT51" s="1312"/>
      <c r="BU51" s="1312"/>
      <c r="BV51" s="1312"/>
      <c r="BW51" s="1312"/>
      <c r="BX51" s="1312">
        <v>67.8</v>
      </c>
      <c r="BY51" s="1312"/>
      <c r="BZ51" s="1312"/>
      <c r="CA51" s="1312"/>
      <c r="CB51" s="1312"/>
      <c r="CC51" s="1312"/>
      <c r="CD51" s="1312"/>
      <c r="CE51" s="1312"/>
      <c r="CF51" s="1318"/>
      <c r="CG51" s="1312"/>
      <c r="CH51" s="1312"/>
      <c r="CI51" s="1312"/>
      <c r="CJ51" s="1312"/>
      <c r="CK51" s="1312"/>
      <c r="CL51" s="1312"/>
      <c r="CM51" s="1312"/>
      <c r="CN51" s="1312">
        <v>77.8</v>
      </c>
      <c r="CO51" s="1312"/>
      <c r="CP51" s="1312"/>
      <c r="CQ51" s="1312"/>
      <c r="CR51" s="1312"/>
      <c r="CS51" s="1312"/>
      <c r="CT51" s="1312"/>
      <c r="CU51" s="1312"/>
      <c r="CV51" s="1312">
        <v>71.599999999999994</v>
      </c>
      <c r="CW51" s="1312"/>
      <c r="CX51" s="1312"/>
      <c r="CY51" s="1312"/>
      <c r="CZ51" s="1312"/>
      <c r="DA51" s="1312"/>
      <c r="DB51" s="1312"/>
      <c r="DC51" s="1312"/>
    </row>
    <row r="52" spans="1:109" ht="13.5" x14ac:dyDescent="0.15">
      <c r="B52" s="387"/>
      <c r="G52" s="1322"/>
      <c r="H52" s="1322"/>
      <c r="I52" s="1332"/>
      <c r="J52" s="1332"/>
      <c r="K52" s="1315"/>
      <c r="L52" s="1315"/>
      <c r="M52" s="1315"/>
      <c r="N52" s="1315"/>
      <c r="AM52" s="39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2"/>
      <c r="B53" s="387"/>
      <c r="G53" s="1322"/>
      <c r="H53" s="1322"/>
      <c r="I53" s="1310"/>
      <c r="J53" s="1310"/>
      <c r="K53" s="1315"/>
      <c r="L53" s="1315"/>
      <c r="M53" s="1315"/>
      <c r="N53" s="1315"/>
      <c r="AM53" s="394"/>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8"/>
      <c r="BQ53" s="1312"/>
      <c r="BR53" s="1312"/>
      <c r="BS53" s="1312"/>
      <c r="BT53" s="1312"/>
      <c r="BU53" s="1312"/>
      <c r="BV53" s="1312"/>
      <c r="BW53" s="1312"/>
      <c r="BX53" s="1312">
        <v>58.2</v>
      </c>
      <c r="BY53" s="1312"/>
      <c r="BZ53" s="1312"/>
      <c r="CA53" s="1312"/>
      <c r="CB53" s="1312"/>
      <c r="CC53" s="1312"/>
      <c r="CD53" s="1312"/>
      <c r="CE53" s="1312"/>
      <c r="CF53" s="1318"/>
      <c r="CG53" s="1312"/>
      <c r="CH53" s="1312"/>
      <c r="CI53" s="1312"/>
      <c r="CJ53" s="1312"/>
      <c r="CK53" s="1312"/>
      <c r="CL53" s="1312"/>
      <c r="CM53" s="1312"/>
      <c r="CN53" s="1312">
        <v>96.4</v>
      </c>
      <c r="CO53" s="1312"/>
      <c r="CP53" s="1312"/>
      <c r="CQ53" s="1312"/>
      <c r="CR53" s="1312"/>
      <c r="CS53" s="1312"/>
      <c r="CT53" s="1312"/>
      <c r="CU53" s="1312"/>
      <c r="CV53" s="1312">
        <v>96.4</v>
      </c>
      <c r="CW53" s="1312"/>
      <c r="CX53" s="1312"/>
      <c r="CY53" s="1312"/>
      <c r="CZ53" s="1312"/>
      <c r="DA53" s="1312"/>
      <c r="DB53" s="1312"/>
      <c r="DC53" s="1312"/>
    </row>
    <row r="54" spans="1:109" ht="13.5" x14ac:dyDescent="0.15">
      <c r="A54" s="402"/>
      <c r="B54" s="387"/>
      <c r="G54" s="1322"/>
      <c r="H54" s="1322"/>
      <c r="I54" s="1310"/>
      <c r="J54" s="1310"/>
      <c r="K54" s="1315"/>
      <c r="L54" s="1315"/>
      <c r="M54" s="1315"/>
      <c r="N54" s="1315"/>
      <c r="AM54" s="39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2"/>
      <c r="B55" s="387"/>
      <c r="G55" s="1310"/>
      <c r="H55" s="1310"/>
      <c r="I55" s="1310"/>
      <c r="J55" s="1310"/>
      <c r="K55" s="1315"/>
      <c r="L55" s="1315"/>
      <c r="M55" s="1315"/>
      <c r="N55" s="1315"/>
      <c r="AN55" s="1313" t="s">
        <v>611</v>
      </c>
      <c r="AO55" s="1313"/>
      <c r="AP55" s="1313"/>
      <c r="AQ55" s="1313"/>
      <c r="AR55" s="1313"/>
      <c r="AS55" s="1313"/>
      <c r="AT55" s="1313"/>
      <c r="AU55" s="1313"/>
      <c r="AV55" s="1313"/>
      <c r="AW55" s="1313"/>
      <c r="AX55" s="1313"/>
      <c r="AY55" s="1313"/>
      <c r="AZ55" s="1313"/>
      <c r="BA55" s="1313"/>
      <c r="BB55" s="1314" t="s">
        <v>610</v>
      </c>
      <c r="BC55" s="1314"/>
      <c r="BD55" s="1314"/>
      <c r="BE55" s="1314"/>
      <c r="BF55" s="1314"/>
      <c r="BG55" s="1314"/>
      <c r="BH55" s="1314"/>
      <c r="BI55" s="1314"/>
      <c r="BJ55" s="1314"/>
      <c r="BK55" s="1314"/>
      <c r="BL55" s="1314"/>
      <c r="BM55" s="1314"/>
      <c r="BN55" s="1314"/>
      <c r="BO55" s="1314"/>
      <c r="BP55" s="1318"/>
      <c r="BQ55" s="1312"/>
      <c r="BR55" s="1312"/>
      <c r="BS55" s="1312"/>
      <c r="BT55" s="1312"/>
      <c r="BU55" s="1312"/>
      <c r="BV55" s="1312"/>
      <c r="BW55" s="1312"/>
      <c r="BX55" s="1312">
        <v>38.5</v>
      </c>
      <c r="BY55" s="1312"/>
      <c r="BZ55" s="1312"/>
      <c r="CA55" s="1312"/>
      <c r="CB55" s="1312"/>
      <c r="CC55" s="1312"/>
      <c r="CD55" s="1312"/>
      <c r="CE55" s="1312"/>
      <c r="CF55" s="1318"/>
      <c r="CG55" s="1312"/>
      <c r="CH55" s="1312"/>
      <c r="CI55" s="1312"/>
      <c r="CJ55" s="1312"/>
      <c r="CK55" s="1312"/>
      <c r="CL55" s="1312"/>
      <c r="CM55" s="1312"/>
      <c r="CN55" s="1312">
        <v>20.9</v>
      </c>
      <c r="CO55" s="1312"/>
      <c r="CP55" s="1312"/>
      <c r="CQ55" s="1312"/>
      <c r="CR55" s="1312"/>
      <c r="CS55" s="1312"/>
      <c r="CT55" s="1312"/>
      <c r="CU55" s="1312"/>
      <c r="CV55" s="1312">
        <v>21</v>
      </c>
      <c r="CW55" s="1312"/>
      <c r="CX55" s="1312"/>
      <c r="CY55" s="1312"/>
      <c r="CZ55" s="1312"/>
      <c r="DA55" s="1312"/>
      <c r="DB55" s="1312"/>
      <c r="DC55" s="1312"/>
    </row>
    <row r="56" spans="1:109" ht="13.5" x14ac:dyDescent="0.15">
      <c r="A56" s="402"/>
      <c r="B56" s="387"/>
      <c r="G56" s="1310"/>
      <c r="H56" s="1310"/>
      <c r="I56" s="1310"/>
      <c r="J56" s="1310"/>
      <c r="K56" s="1315"/>
      <c r="L56" s="1315"/>
      <c r="M56" s="1315"/>
      <c r="N56" s="1315"/>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5" x14ac:dyDescent="0.15">
      <c r="B57" s="408"/>
      <c r="G57" s="1310"/>
      <c r="H57" s="1310"/>
      <c r="I57" s="1316"/>
      <c r="J57" s="1316"/>
      <c r="K57" s="1315"/>
      <c r="L57" s="1315"/>
      <c r="M57" s="1315"/>
      <c r="N57" s="1315"/>
      <c r="AM57" s="386"/>
      <c r="AN57" s="1313"/>
      <c r="AO57" s="1313"/>
      <c r="AP57" s="1313"/>
      <c r="AQ57" s="1313"/>
      <c r="AR57" s="1313"/>
      <c r="AS57" s="1313"/>
      <c r="AT57" s="1313"/>
      <c r="AU57" s="1313"/>
      <c r="AV57" s="1313"/>
      <c r="AW57" s="1313"/>
      <c r="AX57" s="1313"/>
      <c r="AY57" s="1313"/>
      <c r="AZ57" s="1313"/>
      <c r="BA57" s="1313"/>
      <c r="BB57" s="1314" t="s">
        <v>616</v>
      </c>
      <c r="BC57" s="1314"/>
      <c r="BD57" s="1314"/>
      <c r="BE57" s="1314"/>
      <c r="BF57" s="1314"/>
      <c r="BG57" s="1314"/>
      <c r="BH57" s="1314"/>
      <c r="BI57" s="1314"/>
      <c r="BJ57" s="1314"/>
      <c r="BK57" s="1314"/>
      <c r="BL57" s="1314"/>
      <c r="BM57" s="1314"/>
      <c r="BN57" s="1314"/>
      <c r="BO57" s="1314"/>
      <c r="BP57" s="1318"/>
      <c r="BQ57" s="1312"/>
      <c r="BR57" s="1312"/>
      <c r="BS57" s="1312"/>
      <c r="BT57" s="1312"/>
      <c r="BU57" s="1312"/>
      <c r="BV57" s="1312"/>
      <c r="BW57" s="1312"/>
      <c r="BX57" s="1312">
        <v>57.6</v>
      </c>
      <c r="BY57" s="1312"/>
      <c r="BZ57" s="1312"/>
      <c r="CA57" s="1312"/>
      <c r="CB57" s="1312"/>
      <c r="CC57" s="1312"/>
      <c r="CD57" s="1312"/>
      <c r="CE57" s="1312"/>
      <c r="CF57" s="1318"/>
      <c r="CG57" s="1312"/>
      <c r="CH57" s="1312"/>
      <c r="CI57" s="1312"/>
      <c r="CJ57" s="1312"/>
      <c r="CK57" s="1312"/>
      <c r="CL57" s="1312"/>
      <c r="CM57" s="1312"/>
      <c r="CN57" s="1312">
        <v>60.5</v>
      </c>
      <c r="CO57" s="1312"/>
      <c r="CP57" s="1312"/>
      <c r="CQ57" s="1312"/>
      <c r="CR57" s="1312"/>
      <c r="CS57" s="1312"/>
      <c r="CT57" s="1312"/>
      <c r="CU57" s="1312"/>
      <c r="CV57" s="1312">
        <v>61.2</v>
      </c>
      <c r="CW57" s="1312"/>
      <c r="CX57" s="1312"/>
      <c r="CY57" s="1312"/>
      <c r="CZ57" s="1312"/>
      <c r="DA57" s="1312"/>
      <c r="DB57" s="1312"/>
      <c r="DC57" s="1312"/>
      <c r="DD57" s="413"/>
      <c r="DE57" s="408"/>
    </row>
    <row r="58" spans="1:109" s="402" customFormat="1" ht="13.5" x14ac:dyDescent="0.15">
      <c r="A58" s="386"/>
      <c r="B58" s="408"/>
      <c r="G58" s="1310"/>
      <c r="H58" s="1310"/>
      <c r="I58" s="1316"/>
      <c r="J58" s="1316"/>
      <c r="K58" s="1315"/>
      <c r="L58" s="1315"/>
      <c r="M58" s="1315"/>
      <c r="N58" s="1315"/>
      <c r="AM58" s="386"/>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615</v>
      </c>
    </row>
    <row r="64" spans="1:109" ht="13.5" x14ac:dyDescent="0.15">
      <c r="B64" s="387"/>
      <c r="G64" s="403"/>
      <c r="I64" s="405"/>
      <c r="J64" s="405"/>
      <c r="K64" s="405"/>
      <c r="L64" s="405"/>
      <c r="M64" s="405"/>
      <c r="N64" s="404"/>
      <c r="AM64" s="403"/>
      <c r="AN64" s="403" t="s">
        <v>614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613</v>
      </c>
    </row>
    <row r="72" spans="2:107" ht="13.5" x14ac:dyDescent="0.15">
      <c r="B72" s="387"/>
      <c r="G72" s="1310"/>
      <c r="H72" s="1310"/>
      <c r="I72" s="1310"/>
      <c r="J72" s="1310"/>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558</v>
      </c>
      <c r="BQ72" s="1313"/>
      <c r="BR72" s="1313"/>
      <c r="BS72" s="1313"/>
      <c r="BT72" s="1313"/>
      <c r="BU72" s="1313"/>
      <c r="BV72" s="1313"/>
      <c r="BW72" s="1313"/>
      <c r="BX72" s="1313" t="s">
        <v>559</v>
      </c>
      <c r="BY72" s="1313"/>
      <c r="BZ72" s="1313"/>
      <c r="CA72" s="1313"/>
      <c r="CB72" s="1313"/>
      <c r="CC72" s="1313"/>
      <c r="CD72" s="1313"/>
      <c r="CE72" s="1313"/>
      <c r="CF72" s="1313" t="s">
        <v>560</v>
      </c>
      <c r="CG72" s="1313"/>
      <c r="CH72" s="1313"/>
      <c r="CI72" s="1313"/>
      <c r="CJ72" s="1313"/>
      <c r="CK72" s="1313"/>
      <c r="CL72" s="1313"/>
      <c r="CM72" s="1313"/>
      <c r="CN72" s="1313" t="s">
        <v>561</v>
      </c>
      <c r="CO72" s="1313"/>
      <c r="CP72" s="1313"/>
      <c r="CQ72" s="1313"/>
      <c r="CR72" s="1313"/>
      <c r="CS72" s="1313"/>
      <c r="CT72" s="1313"/>
      <c r="CU72" s="1313"/>
      <c r="CV72" s="1313" t="s">
        <v>562</v>
      </c>
      <c r="CW72" s="1313"/>
      <c r="CX72" s="1313"/>
      <c r="CY72" s="1313"/>
      <c r="CZ72" s="1313"/>
      <c r="DA72" s="1313"/>
      <c r="DB72" s="1313"/>
      <c r="DC72" s="1313"/>
    </row>
    <row r="73" spans="2:107" ht="13.5" x14ac:dyDescent="0.15">
      <c r="B73" s="387"/>
      <c r="G73" s="1322"/>
      <c r="H73" s="1322"/>
      <c r="I73" s="1322"/>
      <c r="J73" s="1322"/>
      <c r="K73" s="1311"/>
      <c r="L73" s="1311"/>
      <c r="M73" s="1311"/>
      <c r="N73" s="1311"/>
      <c r="AM73" s="394"/>
      <c r="AN73" s="1314" t="s">
        <v>612</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2">
        <v>33.700000000000003</v>
      </c>
      <c r="BQ73" s="1312"/>
      <c r="BR73" s="1312"/>
      <c r="BS73" s="1312"/>
      <c r="BT73" s="1312"/>
      <c r="BU73" s="1312"/>
      <c r="BV73" s="1312"/>
      <c r="BW73" s="1312"/>
      <c r="BX73" s="1312">
        <v>67.8</v>
      </c>
      <c r="BY73" s="1312"/>
      <c r="BZ73" s="1312"/>
      <c r="CA73" s="1312"/>
      <c r="CB73" s="1312"/>
      <c r="CC73" s="1312"/>
      <c r="CD73" s="1312"/>
      <c r="CE73" s="1312"/>
      <c r="CF73" s="1312">
        <v>77.8</v>
      </c>
      <c r="CG73" s="1312"/>
      <c r="CH73" s="1312"/>
      <c r="CI73" s="1312"/>
      <c r="CJ73" s="1312"/>
      <c r="CK73" s="1312"/>
      <c r="CL73" s="1312"/>
      <c r="CM73" s="1312"/>
      <c r="CN73" s="1312">
        <v>77.8</v>
      </c>
      <c r="CO73" s="1312"/>
      <c r="CP73" s="1312"/>
      <c r="CQ73" s="1312"/>
      <c r="CR73" s="1312"/>
      <c r="CS73" s="1312"/>
      <c r="CT73" s="1312"/>
      <c r="CU73" s="1312"/>
      <c r="CV73" s="1312">
        <v>71.599999999999994</v>
      </c>
      <c r="CW73" s="1312"/>
      <c r="CX73" s="1312"/>
      <c r="CY73" s="1312"/>
      <c r="CZ73" s="1312"/>
      <c r="DA73" s="1312"/>
      <c r="DB73" s="1312"/>
      <c r="DC73" s="1312"/>
    </row>
    <row r="74" spans="2:107" ht="13.5" x14ac:dyDescent="0.15">
      <c r="B74" s="387"/>
      <c r="G74" s="1322"/>
      <c r="H74" s="1322"/>
      <c r="I74" s="1322"/>
      <c r="J74" s="1322"/>
      <c r="K74" s="1311"/>
      <c r="L74" s="1311"/>
      <c r="M74" s="1311"/>
      <c r="N74" s="1311"/>
      <c r="AM74" s="39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7"/>
      <c r="G75" s="1322"/>
      <c r="H75" s="1322"/>
      <c r="I75" s="1310"/>
      <c r="J75" s="1310"/>
      <c r="K75" s="1315"/>
      <c r="L75" s="1315"/>
      <c r="M75" s="1315"/>
      <c r="N75" s="1315"/>
      <c r="AM75" s="39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2">
        <v>14.1</v>
      </c>
      <c r="BQ75" s="1312"/>
      <c r="BR75" s="1312"/>
      <c r="BS75" s="1312"/>
      <c r="BT75" s="1312"/>
      <c r="BU75" s="1312"/>
      <c r="BV75" s="1312"/>
      <c r="BW75" s="1312"/>
      <c r="BX75" s="1312">
        <v>12.9</v>
      </c>
      <c r="BY75" s="1312"/>
      <c r="BZ75" s="1312"/>
      <c r="CA75" s="1312"/>
      <c r="CB75" s="1312"/>
      <c r="CC75" s="1312"/>
      <c r="CD75" s="1312"/>
      <c r="CE75" s="1312"/>
      <c r="CF75" s="1312">
        <v>12.9</v>
      </c>
      <c r="CG75" s="1312"/>
      <c r="CH75" s="1312"/>
      <c r="CI75" s="1312"/>
      <c r="CJ75" s="1312"/>
      <c r="CK75" s="1312"/>
      <c r="CL75" s="1312"/>
      <c r="CM75" s="1312"/>
      <c r="CN75" s="1312">
        <v>12.8</v>
      </c>
      <c r="CO75" s="1312"/>
      <c r="CP75" s="1312"/>
      <c r="CQ75" s="1312"/>
      <c r="CR75" s="1312"/>
      <c r="CS75" s="1312"/>
      <c r="CT75" s="1312"/>
      <c r="CU75" s="1312"/>
      <c r="CV75" s="1312">
        <v>12.1</v>
      </c>
      <c r="CW75" s="1312"/>
      <c r="CX75" s="1312"/>
      <c r="CY75" s="1312"/>
      <c r="CZ75" s="1312"/>
      <c r="DA75" s="1312"/>
      <c r="DB75" s="1312"/>
      <c r="DC75" s="1312"/>
    </row>
    <row r="76" spans="2:107" ht="13.5" x14ac:dyDescent="0.15">
      <c r="B76" s="387"/>
      <c r="G76" s="1322"/>
      <c r="H76" s="1322"/>
      <c r="I76" s="1310"/>
      <c r="J76" s="1310"/>
      <c r="K76" s="1315"/>
      <c r="L76" s="1315"/>
      <c r="M76" s="1315"/>
      <c r="N76" s="1315"/>
      <c r="AM76" s="39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7"/>
      <c r="G77" s="1310"/>
      <c r="H77" s="1310"/>
      <c r="I77" s="1310"/>
      <c r="J77" s="1310"/>
      <c r="K77" s="1311"/>
      <c r="L77" s="1311"/>
      <c r="M77" s="1311"/>
      <c r="N77" s="1311"/>
      <c r="AN77" s="1313" t="s">
        <v>611</v>
      </c>
      <c r="AO77" s="1313"/>
      <c r="AP77" s="1313"/>
      <c r="AQ77" s="1313"/>
      <c r="AR77" s="1313"/>
      <c r="AS77" s="1313"/>
      <c r="AT77" s="1313"/>
      <c r="AU77" s="1313"/>
      <c r="AV77" s="1313"/>
      <c r="AW77" s="1313"/>
      <c r="AX77" s="1313"/>
      <c r="AY77" s="1313"/>
      <c r="AZ77" s="1313"/>
      <c r="BA77" s="1313"/>
      <c r="BB77" s="1314" t="s">
        <v>610</v>
      </c>
      <c r="BC77" s="1314"/>
      <c r="BD77" s="1314"/>
      <c r="BE77" s="1314"/>
      <c r="BF77" s="1314"/>
      <c r="BG77" s="1314"/>
      <c r="BH77" s="1314"/>
      <c r="BI77" s="1314"/>
      <c r="BJ77" s="1314"/>
      <c r="BK77" s="1314"/>
      <c r="BL77" s="1314"/>
      <c r="BM77" s="1314"/>
      <c r="BN77" s="1314"/>
      <c r="BO77" s="1314"/>
      <c r="BP77" s="1312">
        <v>20.2</v>
      </c>
      <c r="BQ77" s="1312"/>
      <c r="BR77" s="1312"/>
      <c r="BS77" s="1312"/>
      <c r="BT77" s="1312"/>
      <c r="BU77" s="1312"/>
      <c r="BV77" s="1312"/>
      <c r="BW77" s="1312"/>
      <c r="BX77" s="1312">
        <v>38.5</v>
      </c>
      <c r="BY77" s="1312"/>
      <c r="BZ77" s="1312"/>
      <c r="CA77" s="1312"/>
      <c r="CB77" s="1312"/>
      <c r="CC77" s="1312"/>
      <c r="CD77" s="1312"/>
      <c r="CE77" s="1312"/>
      <c r="CF77" s="1312">
        <v>32.799999999999997</v>
      </c>
      <c r="CG77" s="1312"/>
      <c r="CH77" s="1312"/>
      <c r="CI77" s="1312"/>
      <c r="CJ77" s="1312"/>
      <c r="CK77" s="1312"/>
      <c r="CL77" s="1312"/>
      <c r="CM77" s="1312"/>
      <c r="CN77" s="1312">
        <v>20.9</v>
      </c>
      <c r="CO77" s="1312"/>
      <c r="CP77" s="1312"/>
      <c r="CQ77" s="1312"/>
      <c r="CR77" s="1312"/>
      <c r="CS77" s="1312"/>
      <c r="CT77" s="1312"/>
      <c r="CU77" s="1312"/>
      <c r="CV77" s="1312">
        <v>21</v>
      </c>
      <c r="CW77" s="1312"/>
      <c r="CX77" s="1312"/>
      <c r="CY77" s="1312"/>
      <c r="CZ77" s="1312"/>
      <c r="DA77" s="1312"/>
      <c r="DB77" s="1312"/>
      <c r="DC77" s="1312"/>
    </row>
    <row r="78" spans="2:107" ht="13.5" x14ac:dyDescent="0.15">
      <c r="B78" s="387"/>
      <c r="G78" s="1310"/>
      <c r="H78" s="1310"/>
      <c r="I78" s="1310"/>
      <c r="J78" s="1310"/>
      <c r="K78" s="1311"/>
      <c r="L78" s="1311"/>
      <c r="M78" s="1311"/>
      <c r="N78" s="1311"/>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7"/>
      <c r="G79" s="1310"/>
      <c r="H79" s="1310"/>
      <c r="I79" s="1316"/>
      <c r="J79" s="1316"/>
      <c r="K79" s="1317"/>
      <c r="L79" s="1317"/>
      <c r="M79" s="1317"/>
      <c r="N79" s="1317"/>
      <c r="AN79" s="1313"/>
      <c r="AO79" s="1313"/>
      <c r="AP79" s="1313"/>
      <c r="AQ79" s="1313"/>
      <c r="AR79" s="1313"/>
      <c r="AS79" s="1313"/>
      <c r="AT79" s="1313"/>
      <c r="AU79" s="1313"/>
      <c r="AV79" s="1313"/>
      <c r="AW79" s="1313"/>
      <c r="AX79" s="1313"/>
      <c r="AY79" s="1313"/>
      <c r="AZ79" s="1313"/>
      <c r="BA79" s="1313"/>
      <c r="BB79" s="1314" t="s">
        <v>609</v>
      </c>
      <c r="BC79" s="1314"/>
      <c r="BD79" s="1314"/>
      <c r="BE79" s="1314"/>
      <c r="BF79" s="1314"/>
      <c r="BG79" s="1314"/>
      <c r="BH79" s="1314"/>
      <c r="BI79" s="1314"/>
      <c r="BJ79" s="1314"/>
      <c r="BK79" s="1314"/>
      <c r="BL79" s="1314"/>
      <c r="BM79" s="1314"/>
      <c r="BN79" s="1314"/>
      <c r="BO79" s="1314"/>
      <c r="BP79" s="1312">
        <v>9.3000000000000007</v>
      </c>
      <c r="BQ79" s="1312"/>
      <c r="BR79" s="1312"/>
      <c r="BS79" s="1312"/>
      <c r="BT79" s="1312"/>
      <c r="BU79" s="1312"/>
      <c r="BV79" s="1312"/>
      <c r="BW79" s="1312"/>
      <c r="BX79" s="1312">
        <v>9.1999999999999993</v>
      </c>
      <c r="BY79" s="1312"/>
      <c r="BZ79" s="1312"/>
      <c r="CA79" s="1312"/>
      <c r="CB79" s="1312"/>
      <c r="CC79" s="1312"/>
      <c r="CD79" s="1312"/>
      <c r="CE79" s="1312"/>
      <c r="CF79" s="1312">
        <v>9.1</v>
      </c>
      <c r="CG79" s="1312"/>
      <c r="CH79" s="1312"/>
      <c r="CI79" s="1312"/>
      <c r="CJ79" s="1312"/>
      <c r="CK79" s="1312"/>
      <c r="CL79" s="1312"/>
      <c r="CM79" s="1312"/>
      <c r="CN79" s="1312">
        <v>9.1</v>
      </c>
      <c r="CO79" s="1312"/>
      <c r="CP79" s="1312"/>
      <c r="CQ79" s="1312"/>
      <c r="CR79" s="1312"/>
      <c r="CS79" s="1312"/>
      <c r="CT79" s="1312"/>
      <c r="CU79" s="1312"/>
      <c r="CV79" s="1312">
        <v>9.1999999999999993</v>
      </c>
      <c r="CW79" s="1312"/>
      <c r="CX79" s="1312"/>
      <c r="CY79" s="1312"/>
      <c r="CZ79" s="1312"/>
      <c r="DA79" s="1312"/>
      <c r="DB79" s="1312"/>
      <c r="DC79" s="1312"/>
    </row>
    <row r="80" spans="2:107" ht="13.5" x14ac:dyDescent="0.15">
      <c r="B80" s="387"/>
      <c r="G80" s="1310"/>
      <c r="H80" s="1310"/>
      <c r="I80" s="1316"/>
      <c r="J80" s="1316"/>
      <c r="K80" s="1317"/>
      <c r="L80" s="1317"/>
      <c r="M80" s="1317"/>
      <c r="N80" s="1317"/>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znmP1ROM88NT03Fe4Y64q7mEewDdiH6KITMEA4t8vLHBzZYBEhMg5ljLy87PNv5eLT4X0vFHfS8bo4acMDn8MA==" saltValue="Ro0qWxDiNEo9OZ4Ry6tfZ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3C34-BF32-4C37-B8CD-F52F3C813DE6}">
  <sheetPr>
    <pageSetUpPr fitToPage="1"/>
  </sheetPr>
  <dimension ref="A1:DR125"/>
  <sheetViews>
    <sheetView showGridLines="0" tabSelected="1" zoomScaleNormal="100" zoomScaleSheetLayoutView="70" workbookViewId="0">
      <selection activeCell="BI104" sqref="BI10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r34DYPbmDLxs2yXcay5l7qpzMss8tdsgoxR4dj+V9jGg+ijcyWKCiok05ikhuVaWMPzV3J/PJDi+jTa4i/RRKw==" saltValue="L5bjTyvKtPGq4lu2Sevx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8C0E2-98C1-4D76-A74F-FC4BE850B53D}">
  <sheetPr>
    <pageSetUpPr fitToPage="1"/>
  </sheetPr>
  <dimension ref="A1:DR125"/>
  <sheetViews>
    <sheetView showGridLines="0" topLeftCell="A79" zoomScale="70" zoomScaleNormal="70" zoomScaleSheetLayoutView="55" workbookViewId="0">
      <selection activeCell="F1" sqref="F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guSESsEtGi1KnSgsjAr5ljxlYTMBkqfnOpqZlh7YSpU79YEUs7WFgyPOWM/a3p0CN19yNdYX7Nk/mB84Dg7MRA==" saltValue="m0qJ0icC0PZ8aK1sWBvo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92114</v>
      </c>
      <c r="E3" s="162"/>
      <c r="F3" s="163">
        <v>106092</v>
      </c>
      <c r="G3" s="164"/>
      <c r="H3" s="165"/>
    </row>
    <row r="4" spans="1:8" x14ac:dyDescent="0.15">
      <c r="A4" s="166"/>
      <c r="B4" s="167"/>
      <c r="C4" s="168"/>
      <c r="D4" s="169">
        <v>49610</v>
      </c>
      <c r="E4" s="170"/>
      <c r="F4" s="171">
        <v>44299</v>
      </c>
      <c r="G4" s="172"/>
      <c r="H4" s="173"/>
    </row>
    <row r="5" spans="1:8" x14ac:dyDescent="0.15">
      <c r="A5" s="154" t="s">
        <v>550</v>
      </c>
      <c r="B5" s="159"/>
      <c r="C5" s="160"/>
      <c r="D5" s="161">
        <v>120836</v>
      </c>
      <c r="E5" s="162"/>
      <c r="F5" s="163">
        <v>78903</v>
      </c>
      <c r="G5" s="164"/>
      <c r="H5" s="165"/>
    </row>
    <row r="6" spans="1:8" x14ac:dyDescent="0.15">
      <c r="A6" s="166"/>
      <c r="B6" s="167"/>
      <c r="C6" s="168"/>
      <c r="D6" s="169">
        <v>84525</v>
      </c>
      <c r="E6" s="170"/>
      <c r="F6" s="171">
        <v>49201</v>
      </c>
      <c r="G6" s="172"/>
      <c r="H6" s="173"/>
    </row>
    <row r="7" spans="1:8" x14ac:dyDescent="0.15">
      <c r="A7" s="154" t="s">
        <v>551</v>
      </c>
      <c r="B7" s="159"/>
      <c r="C7" s="160"/>
      <c r="D7" s="161">
        <v>138726</v>
      </c>
      <c r="E7" s="162"/>
      <c r="F7" s="163">
        <v>82993</v>
      </c>
      <c r="G7" s="164"/>
      <c r="H7" s="165"/>
    </row>
    <row r="8" spans="1:8" x14ac:dyDescent="0.15">
      <c r="A8" s="166"/>
      <c r="B8" s="167"/>
      <c r="C8" s="168"/>
      <c r="D8" s="169">
        <v>116284</v>
      </c>
      <c r="E8" s="170"/>
      <c r="F8" s="171">
        <v>46787</v>
      </c>
      <c r="G8" s="172"/>
      <c r="H8" s="173"/>
    </row>
    <row r="9" spans="1:8" x14ac:dyDescent="0.15">
      <c r="A9" s="154" t="s">
        <v>552</v>
      </c>
      <c r="B9" s="159"/>
      <c r="C9" s="160"/>
      <c r="D9" s="161">
        <v>43765</v>
      </c>
      <c r="E9" s="162"/>
      <c r="F9" s="163">
        <v>108252</v>
      </c>
      <c r="G9" s="164"/>
      <c r="H9" s="165"/>
    </row>
    <row r="10" spans="1:8" x14ac:dyDescent="0.15">
      <c r="A10" s="166"/>
      <c r="B10" s="167"/>
      <c r="C10" s="168"/>
      <c r="D10" s="169">
        <v>26871</v>
      </c>
      <c r="E10" s="170"/>
      <c r="F10" s="171">
        <v>50321</v>
      </c>
      <c r="G10" s="172"/>
      <c r="H10" s="173"/>
    </row>
    <row r="11" spans="1:8" x14ac:dyDescent="0.15">
      <c r="A11" s="154" t="s">
        <v>553</v>
      </c>
      <c r="B11" s="159"/>
      <c r="C11" s="160"/>
      <c r="D11" s="161">
        <v>47754</v>
      </c>
      <c r="E11" s="162"/>
      <c r="F11" s="163">
        <v>93492</v>
      </c>
      <c r="G11" s="164"/>
      <c r="H11" s="165"/>
    </row>
    <row r="12" spans="1:8" x14ac:dyDescent="0.15">
      <c r="A12" s="166"/>
      <c r="B12" s="167"/>
      <c r="C12" s="174"/>
      <c r="D12" s="169">
        <v>39460</v>
      </c>
      <c r="E12" s="170"/>
      <c r="F12" s="171">
        <v>53316</v>
      </c>
      <c r="G12" s="172"/>
      <c r="H12" s="173"/>
    </row>
    <row r="13" spans="1:8" x14ac:dyDescent="0.15">
      <c r="A13" s="154"/>
      <c r="B13" s="159"/>
      <c r="C13" s="175"/>
      <c r="D13" s="176">
        <v>88639</v>
      </c>
      <c r="E13" s="177"/>
      <c r="F13" s="178">
        <v>93946</v>
      </c>
      <c r="G13" s="179"/>
      <c r="H13" s="165"/>
    </row>
    <row r="14" spans="1:8" x14ac:dyDescent="0.15">
      <c r="A14" s="166"/>
      <c r="B14" s="167"/>
      <c r="C14" s="168"/>
      <c r="D14" s="169">
        <v>63350</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10.76</v>
      </c>
      <c r="C19" s="180">
        <f>ROUND(VALUE(SUBSTITUTE(実質収支比率等に係る経年分析!G$48,"▲","-")),2)</f>
        <v>7.68</v>
      </c>
      <c r="D19" s="180">
        <f>ROUND(VALUE(SUBSTITUTE(実質収支比率等に係る経年分析!H$48,"▲","-")),2)</f>
        <v>6.45</v>
      </c>
      <c r="E19" s="180">
        <f>ROUND(VALUE(SUBSTITUTE(実質収支比率等に係る経年分析!I$48,"▲","-")),2)</f>
        <v>6.1</v>
      </c>
      <c r="F19" s="180">
        <f>ROUND(VALUE(SUBSTITUTE(実質収支比率等に係る経年分析!J$48,"▲","-")),2)</f>
        <v>8.6999999999999993</v>
      </c>
    </row>
    <row r="20" spans="1:11" x14ac:dyDescent="0.15">
      <c r="A20" s="180" t="s">
        <v>55</v>
      </c>
      <c r="B20" s="180">
        <f>ROUND(VALUE(SUBSTITUTE(実質収支比率等に係る経年分析!F$47,"▲","-")),2)</f>
        <v>37.35</v>
      </c>
      <c r="C20" s="180">
        <f>ROUND(VALUE(SUBSTITUTE(実質収支比率等に係る経年分析!G$47,"▲","-")),2)</f>
        <v>40.9</v>
      </c>
      <c r="D20" s="180">
        <f>ROUND(VALUE(SUBSTITUTE(実質収支比率等に係る経年分析!H$47,"▲","-")),2)</f>
        <v>41.28</v>
      </c>
      <c r="E20" s="180">
        <f>ROUND(VALUE(SUBSTITUTE(実質収支比率等に係る経年分析!I$47,"▲","-")),2)</f>
        <v>40.950000000000003</v>
      </c>
      <c r="F20" s="180">
        <f>ROUND(VALUE(SUBSTITUTE(実質収支比率等に係る経年分析!J$47,"▲","-")),2)</f>
        <v>42.94</v>
      </c>
    </row>
    <row r="21" spans="1:11" x14ac:dyDescent="0.15">
      <c r="A21" s="180" t="s">
        <v>56</v>
      </c>
      <c r="B21" s="180">
        <f>IF(ISNUMBER(VALUE(SUBSTITUTE(実質収支比率等に係る経年分析!F$49,"▲","-"))),ROUND(VALUE(SUBSTITUTE(実質収支比率等に係る経年分析!F$49,"▲","-")),2),NA())</f>
        <v>4.92</v>
      </c>
      <c r="C21" s="180">
        <f>IF(ISNUMBER(VALUE(SUBSTITUTE(実質収支比率等に係る経年分析!G$49,"▲","-"))),ROUND(VALUE(SUBSTITUTE(実質収支比率等に係る経年分析!G$49,"▲","-")),2),NA())</f>
        <v>-3.29</v>
      </c>
      <c r="D21" s="180">
        <f>IF(ISNUMBER(VALUE(SUBSTITUTE(実質収支比率等に係る経年分析!H$49,"▲","-"))),ROUND(VALUE(SUBSTITUTE(実質収支比率等に係る経年分析!H$49,"▲","-")),2),NA())</f>
        <v>-3.11</v>
      </c>
      <c r="E21" s="180">
        <f>IF(ISNUMBER(VALUE(SUBSTITUTE(実質収支比率等に係る経年分析!I$49,"▲","-"))),ROUND(VALUE(SUBSTITUTE(実質収支比率等に係る経年分析!I$49,"▲","-")),2),NA())</f>
        <v>-2.65</v>
      </c>
      <c r="F21" s="180">
        <f>IF(ISNUMBER(VALUE(SUBSTITUTE(実質収支比率等に係る経年分析!J$49,"▲","-"))),ROUND(VALUE(SUBSTITUTE(実質収支比率等に係る経年分析!J$49,"▲","-")),2),NA())</f>
        <v>2.46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7.44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0.54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#N/A</v>
      </c>
      <c r="G28" s="181">
        <f>IF(ROUND(VALUE(SUBSTITUTE(連結実質赤字比率に係る赤字・黒字の構成分析!H$42,"▲", "-")), 2) &gt;= 0, ABS(ROUND(VALUE(SUBSTITUTE(連結実質赤字比率に係る赤字・黒字の構成分析!H$42,"▲", "-")), 2)), NA())</f>
        <v>0</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和気町和気鵜飼谷温泉事業特別会計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0.67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v>
      </c>
    </row>
    <row r="30" spans="1:11" x14ac:dyDescent="0.15">
      <c r="A30" s="181" t="str">
        <f>IF(連結実質赤字比率に係る赤字・黒字の構成分析!C$40="",NA(),連結実質赤字比率に係る赤字・黒字の構成分析!C$40)</f>
        <v>和気町国民健康保険特別会計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2.72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3.01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2.5499999999999998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1.73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0.56999999999999995</v>
      </c>
    </row>
    <row r="31" spans="1:11" x14ac:dyDescent="0.15">
      <c r="A31" s="181" t="str">
        <f>IF(連結実質赤字比率に係る赤字・黒字の構成分析!C$39="",NA(),連結実質赤字比率に係る赤字・黒字の構成分析!C$39)</f>
        <v>和気町公共下水道事業特別会計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0.61</v>
      </c>
    </row>
    <row r="32" spans="1:11" x14ac:dyDescent="0.15">
      <c r="A32" s="181" t="str">
        <f>IF(連結実質赤字比率に係る赤字・黒字の構成分析!C$38="",NA(),連結実質赤字比率に係る赤字・黒字の構成分析!C$38)</f>
        <v>和気町介護保険事業特別会計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4.1500000000000004</v>
      </c>
    </row>
    <row r="34" spans="1:16" x14ac:dyDescent="0.15">
      <c r="A34" s="181" t="str">
        <f>IF(連結実質赤字比率に係る赤字・黒字の構成分析!C$36="",NA(),連結実質赤字比率に係る赤字・黒字の構成分析!C$36)</f>
        <v>和気町ごみ焼却施設解体事業特別会計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4.7699999999999996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4.6900000000000004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4.54</v>
      </c>
    </row>
    <row r="35" spans="1:16" x14ac:dyDescent="0.15">
      <c r="A35" s="181" t="str">
        <f>IF(連結実質赤字比率に係る赤字・黒字の構成分析!C$35="",NA(),連結実質赤字比率に係る赤字・黒字の構成分析!C$35)</f>
        <v>和気町簡易水道事業会計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4.78</v>
      </c>
    </row>
    <row r="36" spans="1:16" x14ac:dyDescent="0.15">
      <c r="A36" s="181" t="str">
        <f>IF(連結実質赤字比率に係る赤字・黒字の構成分析!C$34="",NA(),連結実質赤字比率に係る赤字・黒字の構成分析!C$34)</f>
        <v>和気町上水道事業会計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8.7200000000000006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1280</v>
      </c>
      <c r="E42" s="182"/>
      <c r="F42" s="182"/>
      <c r="G42" s="182">
        <f>'実質公債費比率（分子）の構造'!L$52</f>
        <v>1268</v>
      </c>
      <c r="H42" s="182"/>
      <c r="I42" s="182"/>
      <c r="J42" s="182">
        <f>'実質公債費比率（分子）の構造'!M$52</f>
        <v>1197</v>
      </c>
      <c r="K42" s="182"/>
      <c r="L42" s="182"/>
      <c r="M42" s="182">
        <f>'実質公債費比率（分子）の構造'!N$52</f>
        <v>1158</v>
      </c>
      <c r="N42" s="182"/>
      <c r="O42" s="182"/>
      <c r="P42" s="182">
        <f>'実質公債費比率（分子）の構造'!O$52</f>
        <v>1108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30</v>
      </c>
      <c r="C44" s="182"/>
      <c r="D44" s="182"/>
      <c r="E44" s="182">
        <f>'実質公債費比率（分子）の構造'!L$50</f>
        <v>30</v>
      </c>
      <c r="F44" s="182"/>
      <c r="G44" s="182"/>
      <c r="H44" s="182">
        <f>'実質公債費比率（分子）の構造'!M$50</f>
        <v>31</v>
      </c>
      <c r="I44" s="182"/>
      <c r="J44" s="182"/>
      <c r="K44" s="182">
        <f>'実質公債費比率（分子）の構造'!N$50</f>
        <v>28</v>
      </c>
      <c r="L44" s="182"/>
      <c r="M44" s="182"/>
      <c r="N44" s="182">
        <f>'実質公債費比率（分子）の構造'!O$50</f>
        <v>27</v>
      </c>
      <c r="O44" s="182"/>
      <c r="P44" s="182"/>
    </row>
    <row r="45" spans="1:16" x14ac:dyDescent="0.15">
      <c r="A45" s="182" t="s">
        <v>66</v>
      </c>
      <c r="B45" s="182">
        <f>'実質公債費比率（分子）の構造'!K$49</f>
        <v>57</v>
      </c>
      <c r="C45" s="182"/>
      <c r="D45" s="182"/>
      <c r="E45" s="182">
        <f>'実質公債費比率（分子）の構造'!L$49</f>
        <v>53</v>
      </c>
      <c r="F45" s="182"/>
      <c r="G45" s="182"/>
      <c r="H45" s="182">
        <f>'実質公債費比率（分子）の構造'!M$49</f>
        <v>46</v>
      </c>
      <c r="I45" s="182"/>
      <c r="J45" s="182"/>
      <c r="K45" s="182">
        <f>'実質公債費比率（分子）の構造'!N$49</f>
        <v>47</v>
      </c>
      <c r="L45" s="182"/>
      <c r="M45" s="182"/>
      <c r="N45" s="182">
        <f>'実質公債費比率（分子）の構造'!O$49</f>
        <v>38</v>
      </c>
      <c r="O45" s="182"/>
      <c r="P45" s="182"/>
    </row>
    <row r="46" spans="1:16" x14ac:dyDescent="0.15">
      <c r="A46" s="182" t="s">
        <v>67</v>
      </c>
      <c r="B46" s="182">
        <f>'実質公債費比率（分子）の構造'!K$48</f>
        <v>993</v>
      </c>
      <c r="C46" s="182"/>
      <c r="D46" s="182"/>
      <c r="E46" s="182">
        <f>'実質公債費比率（分子）の構造'!L$48</f>
        <v>942</v>
      </c>
      <c r="F46" s="182"/>
      <c r="G46" s="182"/>
      <c r="H46" s="182">
        <f>'実質公債費比率（分子）の構造'!M$48</f>
        <v>949</v>
      </c>
      <c r="I46" s="182"/>
      <c r="J46" s="182"/>
      <c r="K46" s="182">
        <f>'実質公債費比率（分子）の構造'!N$48</f>
        <v>892</v>
      </c>
      <c r="L46" s="182"/>
      <c r="M46" s="182"/>
      <c r="N46" s="182">
        <f>'実質公債費比率（分子）の構造'!O$48</f>
        <v>733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791</v>
      </c>
      <c r="C49" s="182"/>
      <c r="D49" s="182"/>
      <c r="E49" s="182">
        <f>'実質公債費比率（分子）の構造'!L$45</f>
        <v>782</v>
      </c>
      <c r="F49" s="182"/>
      <c r="G49" s="182"/>
      <c r="H49" s="182">
        <f>'実質公債費比率（分子）の構造'!M$45</f>
        <v>778</v>
      </c>
      <c r="I49" s="182"/>
      <c r="J49" s="182"/>
      <c r="K49" s="182">
        <f>'実質公債費比率（分子）の構造'!N$45</f>
        <v>750</v>
      </c>
      <c r="L49" s="182"/>
      <c r="M49" s="182"/>
      <c r="N49" s="182">
        <f>'実質公債費比率（分子）の構造'!O$45</f>
        <v>737</v>
      </c>
      <c r="O49" s="182"/>
      <c r="P49" s="182"/>
    </row>
    <row r="50" spans="1:16" x14ac:dyDescent="0.15">
      <c r="A50" s="182" t="s">
        <v>71</v>
      </c>
      <c r="B50" s="182" t="e">
        <f>NA()</f>
        <v>#N/A</v>
      </c>
      <c r="C50" s="182">
        <f>IF(ISNUMBER('実質公債費比率（分子）の構造'!K$53),'実質公債費比率（分子）の構造'!K$53,NA())</f>
        <v>591</v>
      </c>
      <c r="D50" s="182" t="e">
        <f>NA()</f>
        <v>#N/A</v>
      </c>
      <c r="E50" s="182" t="e">
        <f>NA()</f>
        <v>#N/A</v>
      </c>
      <c r="F50" s="182">
        <f>IF(ISNUMBER('実質公債費比率（分子）の構造'!L$53),'実質公債費比率（分子）の構造'!L$53,NA())</f>
        <v>539</v>
      </c>
      <c r="G50" s="182" t="e">
        <f>NA()</f>
        <v>#N/A</v>
      </c>
      <c r="H50" s="182" t="e">
        <f>NA()</f>
        <v>#N/A</v>
      </c>
      <c r="I50" s="182">
        <f>IF(ISNUMBER('実質公債費比率（分子）の構造'!M$53),'実質公債費比率（分子）の構造'!M$53,NA())</f>
        <v>607</v>
      </c>
      <c r="J50" s="182" t="e">
        <f>NA()</f>
        <v>#N/A</v>
      </c>
      <c r="K50" s="182" t="e">
        <f>NA()</f>
        <v>#N/A</v>
      </c>
      <c r="L50" s="182">
        <f>IF(ISNUMBER('実質公債費比率（分子）の構造'!N$53),'実質公債費比率（分子）の構造'!N$53,NA())</f>
        <v>559</v>
      </c>
      <c r="M50" s="182" t="e">
        <f>NA()</f>
        <v>#N/A</v>
      </c>
      <c r="N50" s="182" t="e">
        <f>NA()</f>
        <v>#N/A</v>
      </c>
      <c r="O50" s="182">
        <f>IF(ISNUMBER('実質公債費比率（分子）の構造'!O$53),'実質公債費比率（分子）の構造'!O$53,NA())</f>
        <v>427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11804</v>
      </c>
      <c r="E56" s="181"/>
      <c r="F56" s="181"/>
      <c r="G56" s="181">
        <f>'将来負担比率（分子）の構造'!J$52</f>
        <v>11975</v>
      </c>
      <c r="H56" s="181"/>
      <c r="I56" s="181"/>
      <c r="J56" s="181">
        <f>'将来負担比率（分子）の構造'!K$52</f>
        <v>12264</v>
      </c>
      <c r="K56" s="181"/>
      <c r="L56" s="181"/>
      <c r="M56" s="181">
        <f>'将来負担比率（分子）の構造'!L$52</f>
        <v>11764</v>
      </c>
      <c r="N56" s="181"/>
      <c r="O56" s="181"/>
      <c r="P56" s="181">
        <f>'将来負担比率（分子）の構造'!M$52</f>
        <v>11217</v>
      </c>
    </row>
    <row r="57" spans="1:16" x14ac:dyDescent="0.15">
      <c r="A57" s="181" t="s">
        <v>42</v>
      </c>
      <c r="B57" s="181"/>
      <c r="C57" s="181"/>
      <c r="D57" s="181">
        <f>'将来負担比率（分子）の構造'!I$51</f>
        <v>675</v>
      </c>
      <c r="E57" s="181"/>
      <c r="F57" s="181"/>
      <c r="G57" s="181">
        <f>'将来負担比率（分子）の構造'!J$51</f>
        <v>608</v>
      </c>
      <c r="H57" s="181"/>
      <c r="I57" s="181"/>
      <c r="J57" s="181">
        <f>'将来負担比率（分子）の構造'!K$51</f>
        <v>527</v>
      </c>
      <c r="K57" s="181"/>
      <c r="L57" s="181"/>
      <c r="M57" s="181">
        <f>'将来負担比率（分子）の構造'!L$51</f>
        <v>655</v>
      </c>
      <c r="N57" s="181"/>
      <c r="O57" s="181"/>
      <c r="P57" s="181">
        <f>'将来負担比率（分子）の構造'!M$51</f>
        <v>640</v>
      </c>
    </row>
    <row r="58" spans="1:16" x14ac:dyDescent="0.15">
      <c r="A58" s="181" t="s">
        <v>41</v>
      </c>
      <c r="B58" s="181"/>
      <c r="C58" s="181"/>
      <c r="D58" s="181">
        <f>'将来負担比率（分子）の構造'!I$50</f>
        <v>3309</v>
      </c>
      <c r="E58" s="181"/>
      <c r="F58" s="181"/>
      <c r="G58" s="181">
        <f>'将来負担比率（分子）の構造'!J$50</f>
        <v>3402</v>
      </c>
      <c r="H58" s="181"/>
      <c r="I58" s="181"/>
      <c r="J58" s="181">
        <f>'将来負担比率（分子）の構造'!K$50</f>
        <v>3379</v>
      </c>
      <c r="K58" s="181"/>
      <c r="L58" s="181"/>
      <c r="M58" s="181">
        <f>'将来負担比率（分子）の構造'!L$50</f>
        <v>3327</v>
      </c>
      <c r="N58" s="181"/>
      <c r="O58" s="181"/>
      <c r="P58" s="181">
        <f>'将来負担比率（分子）の構造'!M$50</f>
        <v>3390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1100</v>
      </c>
      <c r="C62" s="181"/>
      <c r="D62" s="181"/>
      <c r="E62" s="181">
        <f>'将来負担比率（分子）の構造'!J$45</f>
        <v>1120</v>
      </c>
      <c r="F62" s="181"/>
      <c r="G62" s="181"/>
      <c r="H62" s="181">
        <f>'将来負担比率（分子）の構造'!K$45</f>
        <v>1005</v>
      </c>
      <c r="I62" s="181"/>
      <c r="J62" s="181"/>
      <c r="K62" s="181">
        <f>'将来負担比率（分子）の構造'!L$45</f>
        <v>1088</v>
      </c>
      <c r="L62" s="181"/>
      <c r="M62" s="181"/>
      <c r="N62" s="181">
        <f>'将来負担比率（分子）の構造'!M$45</f>
        <v>1015</v>
      </c>
      <c r="O62" s="181"/>
      <c r="P62" s="181"/>
    </row>
    <row r="63" spans="1:16" x14ac:dyDescent="0.15">
      <c r="A63" s="181" t="s">
        <v>34</v>
      </c>
      <c r="B63" s="181">
        <f>'将来負担比率（分子）の構造'!I$44</f>
        <v>248</v>
      </c>
      <c r="C63" s="181"/>
      <c r="D63" s="181"/>
      <c r="E63" s="181">
        <f>'将来負担比率（分子）の構造'!J$44</f>
        <v>222</v>
      </c>
      <c r="F63" s="181"/>
      <c r="G63" s="181"/>
      <c r="H63" s="181">
        <f>'将来負担比率（分子）の構造'!K$44</f>
        <v>175</v>
      </c>
      <c r="I63" s="181"/>
      <c r="J63" s="181"/>
      <c r="K63" s="181">
        <f>'将来負担比率（分子）の構造'!L$44</f>
        <v>155</v>
      </c>
      <c r="L63" s="181"/>
      <c r="M63" s="181"/>
      <c r="N63" s="181">
        <f>'将来負担比率（分子）の構造'!M$44</f>
        <v>88</v>
      </c>
      <c r="O63" s="181"/>
      <c r="P63" s="181"/>
    </row>
    <row r="64" spans="1:16" x14ac:dyDescent="0.15">
      <c r="A64" s="181" t="s">
        <v>33</v>
      </c>
      <c r="B64" s="181">
        <f>'将来負担比率（分子）の構造'!I$43</f>
        <v>7457</v>
      </c>
      <c r="C64" s="181"/>
      <c r="D64" s="181"/>
      <c r="E64" s="181">
        <f>'将来負担比率（分子）の構造'!J$43</f>
        <v>6377</v>
      </c>
      <c r="F64" s="181"/>
      <c r="G64" s="181"/>
      <c r="H64" s="181">
        <f>'将来負担比率（分子）の構造'!K$43</f>
        <v>6091</v>
      </c>
      <c r="I64" s="181"/>
      <c r="J64" s="181"/>
      <c r="K64" s="181">
        <f>'将来負担比率（分子）の構造'!L$43</f>
        <v>5755</v>
      </c>
      <c r="L64" s="181"/>
      <c r="M64" s="181"/>
      <c r="N64" s="181">
        <f>'将来負担比率（分子）の構造'!M$43</f>
        <v>5376</v>
      </c>
      <c r="O64" s="181"/>
      <c r="P64" s="181"/>
    </row>
    <row r="65" spans="1:16" x14ac:dyDescent="0.15">
      <c r="A65" s="181" t="s">
        <v>32</v>
      </c>
      <c r="B65" s="181">
        <f>'将来負担比率（分子）の構造'!I$42</f>
        <v>866</v>
      </c>
      <c r="C65" s="181"/>
      <c r="D65" s="181"/>
      <c r="E65" s="181">
        <f>'将来負担比率（分子）の構造'!J$42</f>
        <v>2813</v>
      </c>
      <c r="F65" s="181"/>
      <c r="G65" s="181"/>
      <c r="H65" s="181">
        <f>'将来負担比率（分子）の構造'!K$42</f>
        <v>2762</v>
      </c>
      <c r="I65" s="181"/>
      <c r="J65" s="181"/>
      <c r="K65" s="181">
        <f>'将来負担比率（分子）の構造'!L$42</f>
        <v>2695</v>
      </c>
      <c r="L65" s="181"/>
      <c r="M65" s="181"/>
      <c r="N65" s="181">
        <f>'将来負担比率（分子）の構造'!M$42</f>
        <v>2548</v>
      </c>
      <c r="O65" s="181"/>
      <c r="P65" s="181"/>
    </row>
    <row r="66" spans="1:16" x14ac:dyDescent="0.15">
      <c r="A66" s="181" t="s">
        <v>31</v>
      </c>
      <c r="B66" s="181">
        <f>'将来負担比率（分子）の構造'!I$41</f>
        <v>7660</v>
      </c>
      <c r="C66" s="181"/>
      <c r="D66" s="181"/>
      <c r="E66" s="181">
        <f>'将来負担比率（分子）の構造'!J$41</f>
        <v>8468</v>
      </c>
      <c r="F66" s="181"/>
      <c r="G66" s="181"/>
      <c r="H66" s="181">
        <f>'将来負担比率（分子）の構造'!K$41</f>
        <v>9583</v>
      </c>
      <c r="I66" s="181"/>
      <c r="J66" s="181"/>
      <c r="K66" s="181">
        <f>'将来負担比率（分子）の構造'!L$41</f>
        <v>9442</v>
      </c>
      <c r="L66" s="181"/>
      <c r="M66" s="181"/>
      <c r="N66" s="181">
        <f>'将来負担比率（分子）の構造'!M$41</f>
        <v>9270</v>
      </c>
      <c r="O66" s="181"/>
      <c r="P66" s="181"/>
    </row>
    <row r="67" spans="1:16" x14ac:dyDescent="0.15">
      <c r="A67" s="181" t="s">
        <v>75</v>
      </c>
      <c r="B67" s="181" t="e">
        <f>NA()</f>
        <v>#N/A</v>
      </c>
      <c r="C67" s="181">
        <f>IF(ISNUMBER('将来負担比率（分子）の構造'!I$53), IF('将来負担比率（分子）の構造'!I$53 &lt; 0, 0, '将来負担比率（分子）の構造'!I$53), NA())</f>
        <v>1543</v>
      </c>
      <c r="D67" s="181" t="e">
        <f>NA()</f>
        <v>#N/A</v>
      </c>
      <c r="E67" s="181" t="e">
        <f>NA()</f>
        <v>#N/A</v>
      </c>
      <c r="F67" s="181">
        <f>IF(ISNUMBER('将来負担比率（分子）の構造'!J$53), IF('将来負担比率（分子）の構造'!J$53 &lt; 0, 0, '将来負担比率（分子）の構造'!J$53), NA())</f>
        <v>3015</v>
      </c>
      <c r="G67" s="181" t="e">
        <f>NA()</f>
        <v>#N/A</v>
      </c>
      <c r="H67" s="181" t="e">
        <f>NA()</f>
        <v>#N/A</v>
      </c>
      <c r="I67" s="181">
        <f>IF(ISNUMBER('将来負担比率（分子）の構造'!K$53), IF('将来負担比率（分子）の構造'!K$53 &lt; 0, 0, '将来負担比率（分子）の構造'!K$53), NA())</f>
        <v>3447</v>
      </c>
      <c r="J67" s="181" t="e">
        <f>NA()</f>
        <v>#N/A</v>
      </c>
      <c r="K67" s="181" t="e">
        <f>NA()</f>
        <v>#N/A</v>
      </c>
      <c r="L67" s="181">
        <f>IF(ISNUMBER('将来負担比率（分子）の構造'!L$53), IF('将来負担比率（分子）の構造'!L$53 &lt; 0, 0, '将来負担比率（分子）の構造'!L$53), NA())</f>
        <v>3390</v>
      </c>
      <c r="M67" s="181" t="e">
        <f>NA()</f>
        <v>#N/A</v>
      </c>
      <c r="N67" s="181" t="e">
        <f>NA()</f>
        <v>#N/A</v>
      </c>
      <c r="O67" s="181">
        <f>IF(ISNUMBER('将来負担比率（分子）の構造'!M$53), IF('将来負担比率（分子）の構造'!M$53 &lt; 0, 0, '将来負担比率（分子）の構造'!M$53), NA())</f>
        <v>3049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2300</v>
      </c>
      <c r="C72" s="185">
        <f>基金残高に係る経年分析!G55</f>
        <v>2238</v>
      </c>
      <c r="D72" s="185">
        <f>基金残高に係る経年分析!H55</f>
        <v>2284</v>
      </c>
    </row>
    <row r="73" spans="1:16" x14ac:dyDescent="0.15">
      <c r="A73" s="184" t="s">
        <v>78</v>
      </c>
      <c r="B73" s="185">
        <f>基金残高に係る経年分析!F56</f>
        <v>420</v>
      </c>
      <c r="C73" s="185">
        <f>基金残高に係る経年分析!G56</f>
        <v>420</v>
      </c>
      <c r="D73" s="185">
        <f>基金残高に係る経年分析!H56</f>
        <v>420</v>
      </c>
    </row>
    <row r="74" spans="1:16" x14ac:dyDescent="0.15">
      <c r="A74" s="184" t="s">
        <v>79</v>
      </c>
      <c r="B74" s="185">
        <f>基金残高に係る経年分析!F57</f>
        <v>1408</v>
      </c>
      <c r="C74" s="185">
        <f>基金残高に係る経年分析!G57</f>
        <v>1403</v>
      </c>
      <c r="D74" s="185">
        <f>基金残高に係る経年分析!H57</f>
        <v>1403</v>
      </c>
    </row>
  </sheetData>
  <sheetProtection algorithmName="SHA-512" hashValue="/WuajFEg5SAYbs+k9axw8rpXyouYYiRpoH7kH2Euuc1WEHAmVm5KlTPB9p3vs/8vWro2OELc3QC2koIfsOGfoQ==" saltValue="BTMClvtcALCfNMwm4Zug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2021-03-08T02:54:20Z</cp:lastPrinted>
  <dcterms:created xsi:type="dcterms:W3CDTF">2021-02-05T03:55:50Z</dcterms:created>
  <dcterms:modified xsi:type="dcterms:W3CDTF">2021-09-22T04:16:44Z</dcterms:modified>
  <cp:category/>
</cp:coreProperties>
</file>